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555" windowHeight="7485"/>
  </bookViews>
  <sheets>
    <sheet name="SO Backlog Detail by Valve Code" sheetId="1" r:id="rId1"/>
  </sheets>
  <definedNames>
    <definedName name="_xlnm._FilterDatabase" localSheetId="0" hidden="1">'SO Backlog Detail by Valve Code'!$A$1:$CY$1913</definedName>
  </definedNames>
  <calcPr calcId="144525"/>
</workbook>
</file>

<file path=xl/calcChain.xml><?xml version="1.0" encoding="utf-8"?>
<calcChain xmlns="http://schemas.openxmlformats.org/spreadsheetml/2006/main">
  <c r="CG8" i="1" l="1"/>
  <c r="CH8" i="1"/>
  <c r="CI8" i="1"/>
  <c r="CK8" i="1"/>
  <c r="CG9" i="1"/>
  <c r="CH9" i="1"/>
  <c r="CI9" i="1"/>
  <c r="CK9" i="1"/>
  <c r="CG10" i="1"/>
  <c r="CH10" i="1"/>
  <c r="CI10" i="1"/>
  <c r="CK10" i="1"/>
  <c r="CG11" i="1"/>
  <c r="CH11" i="1"/>
  <c r="CI11" i="1"/>
  <c r="CK11" i="1"/>
  <c r="CG12" i="1"/>
  <c r="CH12" i="1"/>
  <c r="CI12" i="1"/>
  <c r="CK12" i="1"/>
  <c r="CG13" i="1"/>
  <c r="CH13" i="1"/>
  <c r="CI13" i="1"/>
  <c r="CK13" i="1"/>
  <c r="CG14" i="1"/>
  <c r="CH14" i="1"/>
  <c r="CI14" i="1"/>
  <c r="CK14" i="1"/>
  <c r="CG15" i="1"/>
  <c r="CH15" i="1"/>
  <c r="CI15" i="1"/>
  <c r="CK15" i="1"/>
  <c r="CG16" i="1"/>
  <c r="CH16" i="1"/>
  <c r="CI16" i="1"/>
  <c r="CK16" i="1"/>
  <c r="CG17" i="1"/>
  <c r="CH17" i="1"/>
  <c r="CI17" i="1"/>
  <c r="CK17" i="1"/>
  <c r="CG18" i="1"/>
  <c r="CH18" i="1"/>
  <c r="CI18" i="1"/>
  <c r="CK18" i="1"/>
  <c r="CG19" i="1"/>
  <c r="CH19" i="1"/>
  <c r="CI19" i="1"/>
  <c r="CK19" i="1"/>
  <c r="CG20" i="1"/>
  <c r="CH20" i="1"/>
  <c r="CI20" i="1"/>
  <c r="CK20" i="1"/>
  <c r="CG21" i="1"/>
  <c r="CH21" i="1"/>
  <c r="CI21" i="1"/>
  <c r="CK21" i="1"/>
  <c r="CG22" i="1"/>
  <c r="CH22" i="1"/>
  <c r="CI22" i="1"/>
  <c r="CK22" i="1"/>
  <c r="CG23" i="1"/>
  <c r="CH23" i="1"/>
  <c r="CI23" i="1"/>
  <c r="CK23" i="1"/>
  <c r="CG24" i="1"/>
  <c r="CH24" i="1"/>
  <c r="CI24" i="1"/>
  <c r="CK24" i="1"/>
  <c r="CG25" i="1"/>
  <c r="CH25" i="1"/>
  <c r="CI25" i="1"/>
  <c r="CK25" i="1"/>
  <c r="CG26" i="1"/>
  <c r="CH26" i="1"/>
  <c r="CI26" i="1"/>
  <c r="CK26" i="1"/>
  <c r="CG27" i="1"/>
  <c r="CH27" i="1"/>
  <c r="CI27" i="1"/>
  <c r="CK27" i="1"/>
  <c r="CG28" i="1"/>
  <c r="CH28" i="1"/>
  <c r="CI28" i="1"/>
  <c r="CK28" i="1"/>
  <c r="CG29" i="1"/>
  <c r="CH29" i="1"/>
  <c r="CI29" i="1"/>
  <c r="CK29" i="1"/>
  <c r="CG30" i="1"/>
  <c r="CH30" i="1"/>
  <c r="CI30" i="1"/>
  <c r="CK30" i="1"/>
  <c r="CG31" i="1"/>
  <c r="CH31" i="1"/>
  <c r="CI31" i="1"/>
  <c r="CK31" i="1"/>
  <c r="CG32" i="1"/>
  <c r="CH32" i="1"/>
  <c r="CI32" i="1"/>
  <c r="CK32" i="1"/>
  <c r="CG33" i="1"/>
  <c r="CH33" i="1"/>
  <c r="CI33" i="1"/>
  <c r="CK33" i="1"/>
  <c r="CG34" i="1"/>
  <c r="CH34" i="1"/>
  <c r="CI34" i="1"/>
  <c r="CK34" i="1"/>
  <c r="CG35" i="1"/>
  <c r="CH35" i="1"/>
  <c r="CI35" i="1"/>
  <c r="CK35" i="1"/>
  <c r="CG36" i="1"/>
  <c r="CH36" i="1"/>
  <c r="CI36" i="1"/>
  <c r="CK36" i="1"/>
  <c r="CG37" i="1"/>
  <c r="CH37" i="1"/>
  <c r="CI37" i="1"/>
  <c r="CK37" i="1"/>
  <c r="CG38" i="1"/>
  <c r="CH38" i="1"/>
  <c r="CI38" i="1"/>
  <c r="CK38" i="1"/>
  <c r="CG39" i="1"/>
  <c r="CH39" i="1"/>
  <c r="CI39" i="1"/>
  <c r="CK39" i="1"/>
  <c r="CG40" i="1"/>
  <c r="CH40" i="1"/>
  <c r="CI40" i="1"/>
  <c r="CK40" i="1"/>
  <c r="CG41" i="1"/>
  <c r="CH41" i="1"/>
  <c r="CI41" i="1"/>
  <c r="CK41" i="1"/>
  <c r="CG42" i="1"/>
  <c r="CH42" i="1"/>
  <c r="CI42" i="1"/>
  <c r="CK42" i="1"/>
  <c r="CG43" i="1"/>
  <c r="CH43" i="1"/>
  <c r="CI43" i="1"/>
  <c r="CK43" i="1"/>
  <c r="CG44" i="1"/>
  <c r="CH44" i="1"/>
  <c r="CI44" i="1"/>
  <c r="CK44" i="1"/>
  <c r="CG45" i="1"/>
  <c r="CH45" i="1"/>
  <c r="CI45" i="1"/>
  <c r="CK45" i="1"/>
  <c r="CG46" i="1"/>
  <c r="CH46" i="1"/>
  <c r="CI46" i="1"/>
  <c r="CK46" i="1"/>
  <c r="CG47" i="1"/>
  <c r="CH47" i="1"/>
  <c r="CI47" i="1"/>
  <c r="CK47" i="1"/>
  <c r="CG48" i="1"/>
  <c r="CH48" i="1"/>
  <c r="CI48" i="1"/>
  <c r="CK48" i="1"/>
  <c r="CG49" i="1"/>
  <c r="CH49" i="1"/>
  <c r="CI49" i="1"/>
  <c r="CK49" i="1"/>
  <c r="CG50" i="1"/>
  <c r="CH50" i="1"/>
  <c r="CI50" i="1"/>
  <c r="CK50" i="1"/>
  <c r="CG51" i="1"/>
  <c r="CH51" i="1"/>
  <c r="CI51" i="1"/>
  <c r="CK51" i="1"/>
  <c r="CG52" i="1"/>
  <c r="CH52" i="1"/>
  <c r="CI52" i="1"/>
  <c r="CK52" i="1"/>
  <c r="CG53" i="1"/>
  <c r="CH53" i="1"/>
  <c r="CI53" i="1"/>
  <c r="CK53" i="1"/>
  <c r="CG54" i="1"/>
  <c r="CH54" i="1"/>
  <c r="CI54" i="1"/>
  <c r="CK54" i="1"/>
  <c r="CG55" i="1"/>
  <c r="CH55" i="1"/>
  <c r="CI55" i="1"/>
  <c r="CK55" i="1"/>
  <c r="CG56" i="1"/>
  <c r="CH56" i="1"/>
  <c r="CI56" i="1"/>
  <c r="CK56" i="1"/>
  <c r="CG57" i="1"/>
  <c r="CH57" i="1"/>
  <c r="CI57" i="1"/>
  <c r="CK57" i="1"/>
  <c r="CG58" i="1"/>
  <c r="CH58" i="1"/>
  <c r="CI58" i="1"/>
  <c r="CK58" i="1"/>
  <c r="CG59" i="1"/>
  <c r="CH59" i="1"/>
  <c r="CI59" i="1"/>
  <c r="CK59" i="1"/>
  <c r="CG60" i="1"/>
  <c r="CH60" i="1"/>
  <c r="CI60" i="1"/>
  <c r="CK60" i="1"/>
  <c r="CG61" i="1"/>
  <c r="CH61" i="1"/>
  <c r="CI61" i="1"/>
  <c r="CK61" i="1"/>
  <c r="CG62" i="1"/>
  <c r="CH62" i="1"/>
  <c r="CI62" i="1"/>
  <c r="CK62" i="1"/>
  <c r="CG63" i="1"/>
  <c r="CH63" i="1"/>
  <c r="CI63" i="1"/>
  <c r="CK63" i="1"/>
  <c r="CG64" i="1"/>
  <c r="CH64" i="1"/>
  <c r="CI64" i="1"/>
  <c r="CK64" i="1"/>
  <c r="CG65" i="1"/>
  <c r="CH65" i="1"/>
  <c r="CI65" i="1"/>
  <c r="CK65" i="1"/>
  <c r="CG66" i="1"/>
  <c r="CH66" i="1"/>
  <c r="CI66" i="1"/>
  <c r="CK66" i="1"/>
  <c r="CG67" i="1"/>
  <c r="CH67" i="1"/>
  <c r="CI67" i="1"/>
  <c r="CK67" i="1"/>
  <c r="CG68" i="1"/>
  <c r="CH68" i="1"/>
  <c r="CI68" i="1"/>
  <c r="CK68" i="1"/>
  <c r="CG69" i="1"/>
  <c r="CH69" i="1"/>
  <c r="CI69" i="1"/>
  <c r="CK69" i="1"/>
  <c r="CG70" i="1"/>
  <c r="CH70" i="1"/>
  <c r="CI70" i="1"/>
  <c r="CK70" i="1"/>
  <c r="CG71" i="1"/>
  <c r="CH71" i="1"/>
  <c r="CI71" i="1"/>
  <c r="CK71" i="1"/>
  <c r="CG72" i="1"/>
  <c r="CH72" i="1"/>
  <c r="CI72" i="1"/>
  <c r="CK72" i="1"/>
  <c r="CG73" i="1"/>
  <c r="CH73" i="1"/>
  <c r="CI73" i="1"/>
  <c r="CK73" i="1"/>
  <c r="CG74" i="1"/>
  <c r="CH74" i="1"/>
  <c r="CI74" i="1"/>
  <c r="CK74" i="1"/>
  <c r="CG75" i="1"/>
  <c r="CH75" i="1"/>
  <c r="CI75" i="1"/>
  <c r="CK75" i="1"/>
  <c r="CG76" i="1"/>
  <c r="CH76" i="1"/>
  <c r="CI76" i="1"/>
  <c r="CK76" i="1"/>
  <c r="CG77" i="1"/>
  <c r="CH77" i="1"/>
  <c r="CI77" i="1"/>
  <c r="CK77" i="1"/>
  <c r="CG78" i="1"/>
  <c r="CH78" i="1"/>
  <c r="CI78" i="1"/>
  <c r="CK78" i="1"/>
  <c r="CG79" i="1"/>
  <c r="CH79" i="1"/>
  <c r="CI79" i="1"/>
  <c r="CK79" i="1"/>
  <c r="CG80" i="1"/>
  <c r="CH80" i="1"/>
  <c r="CI80" i="1"/>
  <c r="CK80" i="1"/>
  <c r="CG81" i="1"/>
  <c r="CH81" i="1"/>
  <c r="CI81" i="1"/>
  <c r="CK81" i="1"/>
  <c r="CG82" i="1"/>
  <c r="CH82" i="1"/>
  <c r="CI82" i="1"/>
  <c r="CK82" i="1"/>
  <c r="CG83" i="1"/>
  <c r="CH83" i="1"/>
  <c r="CI83" i="1"/>
  <c r="CK83" i="1"/>
  <c r="CG84" i="1"/>
  <c r="CH84" i="1"/>
  <c r="CI84" i="1"/>
  <c r="CK84" i="1"/>
  <c r="CG85" i="1"/>
  <c r="CH85" i="1"/>
  <c r="CI85" i="1"/>
  <c r="CK85" i="1"/>
  <c r="CG86" i="1"/>
  <c r="CH86" i="1"/>
  <c r="CI86" i="1"/>
  <c r="CK86" i="1"/>
  <c r="CG87" i="1"/>
  <c r="CH87" i="1"/>
  <c r="CI87" i="1"/>
  <c r="CK87" i="1"/>
  <c r="CG88" i="1"/>
  <c r="CH88" i="1"/>
  <c r="CI88" i="1"/>
  <c r="CK88" i="1"/>
  <c r="CG89" i="1"/>
  <c r="CH89" i="1"/>
  <c r="CI89" i="1"/>
  <c r="CK89" i="1"/>
  <c r="CG90" i="1"/>
  <c r="CH90" i="1"/>
  <c r="CI90" i="1"/>
  <c r="CK90" i="1"/>
  <c r="CG91" i="1"/>
  <c r="CH91" i="1"/>
  <c r="CI91" i="1"/>
  <c r="CK91" i="1"/>
  <c r="CG92" i="1"/>
  <c r="CH92" i="1"/>
  <c r="CI92" i="1"/>
  <c r="CK92" i="1"/>
  <c r="CG93" i="1"/>
  <c r="CH93" i="1"/>
  <c r="CI93" i="1"/>
  <c r="CK93" i="1"/>
  <c r="CG94" i="1"/>
  <c r="CH94" i="1"/>
  <c r="CI94" i="1"/>
  <c r="CK94" i="1"/>
  <c r="CG95" i="1"/>
  <c r="CH95" i="1"/>
  <c r="CI95" i="1"/>
  <c r="CK95" i="1"/>
  <c r="CG96" i="1"/>
  <c r="CH96" i="1"/>
  <c r="CI96" i="1"/>
  <c r="CK96" i="1"/>
  <c r="CG97" i="1"/>
  <c r="CH97" i="1"/>
  <c r="CI97" i="1"/>
  <c r="CK97" i="1"/>
  <c r="CG98" i="1"/>
  <c r="CH98" i="1"/>
  <c r="CI98" i="1"/>
  <c r="CK98" i="1"/>
  <c r="CG99" i="1"/>
  <c r="CH99" i="1"/>
  <c r="CI99" i="1"/>
  <c r="CK99" i="1"/>
  <c r="CG100" i="1"/>
  <c r="CH100" i="1"/>
  <c r="CI100" i="1"/>
  <c r="CK100" i="1"/>
  <c r="CG101" i="1"/>
  <c r="CH101" i="1"/>
  <c r="CI101" i="1"/>
  <c r="CK101" i="1"/>
  <c r="CG102" i="1"/>
  <c r="CH102" i="1"/>
  <c r="CI102" i="1"/>
  <c r="CK102" i="1"/>
  <c r="CG103" i="1"/>
  <c r="CH103" i="1"/>
  <c r="CI103" i="1"/>
  <c r="CK103" i="1"/>
  <c r="CG104" i="1"/>
  <c r="CH104" i="1"/>
  <c r="CI104" i="1"/>
  <c r="CK104" i="1"/>
  <c r="CG105" i="1"/>
  <c r="CH105" i="1"/>
  <c r="CI105" i="1"/>
  <c r="CK105" i="1"/>
  <c r="CG106" i="1"/>
  <c r="CH106" i="1"/>
  <c r="CI106" i="1"/>
  <c r="CK106" i="1"/>
  <c r="CG107" i="1"/>
  <c r="CH107" i="1"/>
  <c r="CI107" i="1"/>
  <c r="CK107" i="1"/>
  <c r="CG108" i="1"/>
  <c r="CH108" i="1"/>
  <c r="CI108" i="1"/>
  <c r="CK108" i="1"/>
  <c r="CG109" i="1"/>
  <c r="CH109" i="1"/>
  <c r="CI109" i="1"/>
  <c r="CK109" i="1"/>
  <c r="CG110" i="1"/>
  <c r="CH110" i="1"/>
  <c r="CI110" i="1"/>
  <c r="CK110" i="1"/>
  <c r="CG111" i="1"/>
  <c r="CH111" i="1"/>
  <c r="CI111" i="1"/>
  <c r="CK111" i="1"/>
  <c r="CG112" i="1"/>
  <c r="CH112" i="1"/>
  <c r="CI112" i="1"/>
  <c r="CK112" i="1"/>
  <c r="CG113" i="1"/>
  <c r="CH113" i="1"/>
  <c r="CI113" i="1"/>
  <c r="CK113" i="1"/>
  <c r="CG114" i="1"/>
  <c r="CH114" i="1"/>
  <c r="CI114" i="1"/>
  <c r="CK114" i="1"/>
  <c r="CG115" i="1"/>
  <c r="CH115" i="1"/>
  <c r="CI115" i="1"/>
  <c r="CK115" i="1"/>
  <c r="CG116" i="1"/>
  <c r="CH116" i="1"/>
  <c r="CI116" i="1"/>
  <c r="CK116" i="1"/>
  <c r="CG117" i="1"/>
  <c r="CH117" i="1"/>
  <c r="CI117" i="1"/>
  <c r="CK117" i="1"/>
  <c r="CG118" i="1"/>
  <c r="CH118" i="1"/>
  <c r="CI118" i="1"/>
  <c r="CK118" i="1"/>
  <c r="CG119" i="1"/>
  <c r="CH119" i="1"/>
  <c r="CI119" i="1"/>
  <c r="CK119" i="1"/>
  <c r="CG120" i="1"/>
  <c r="CH120" i="1"/>
  <c r="CI120" i="1"/>
  <c r="CK120" i="1"/>
  <c r="CG121" i="1"/>
  <c r="CH121" i="1"/>
  <c r="CI121" i="1"/>
  <c r="CK121" i="1"/>
  <c r="CG122" i="1"/>
  <c r="CH122" i="1"/>
  <c r="CI122" i="1"/>
  <c r="CK122" i="1"/>
  <c r="CG123" i="1"/>
  <c r="CH123" i="1"/>
  <c r="CI123" i="1"/>
  <c r="CK123" i="1"/>
  <c r="CG124" i="1"/>
  <c r="CH124" i="1"/>
  <c r="CI124" i="1"/>
  <c r="CK124" i="1"/>
  <c r="CG125" i="1"/>
  <c r="CH125" i="1"/>
  <c r="CI125" i="1"/>
  <c r="CK125" i="1"/>
  <c r="CG126" i="1"/>
  <c r="CH126" i="1"/>
  <c r="CI126" i="1"/>
  <c r="CK126" i="1"/>
  <c r="CG127" i="1"/>
  <c r="CH127" i="1"/>
  <c r="CI127" i="1"/>
  <c r="CK127" i="1"/>
  <c r="CG128" i="1"/>
  <c r="CH128" i="1"/>
  <c r="CI128" i="1"/>
  <c r="CK128" i="1"/>
  <c r="CG129" i="1"/>
  <c r="CH129" i="1"/>
  <c r="CI129" i="1"/>
  <c r="CK129" i="1"/>
  <c r="CG130" i="1"/>
  <c r="CH130" i="1"/>
  <c r="CI130" i="1"/>
  <c r="CK130" i="1"/>
  <c r="CG131" i="1"/>
  <c r="CH131" i="1"/>
  <c r="CI131" i="1"/>
  <c r="CK131" i="1"/>
  <c r="CG132" i="1"/>
  <c r="CH132" i="1"/>
  <c r="CI132" i="1"/>
  <c r="CK132" i="1"/>
  <c r="CG133" i="1"/>
  <c r="CH133" i="1"/>
  <c r="CI133" i="1"/>
  <c r="CK133" i="1"/>
  <c r="CG134" i="1"/>
  <c r="CH134" i="1"/>
  <c r="CI134" i="1"/>
  <c r="CK134" i="1"/>
  <c r="CG135" i="1"/>
  <c r="CH135" i="1"/>
  <c r="CI135" i="1"/>
  <c r="CK135" i="1"/>
  <c r="CG136" i="1"/>
  <c r="CH136" i="1"/>
  <c r="CI136" i="1"/>
  <c r="CK136" i="1"/>
  <c r="CG137" i="1"/>
  <c r="CH137" i="1"/>
  <c r="CI137" i="1"/>
  <c r="CK137" i="1"/>
  <c r="CG138" i="1"/>
  <c r="CH138" i="1"/>
  <c r="CI138" i="1"/>
  <c r="CK138" i="1"/>
  <c r="CG139" i="1"/>
  <c r="CH139" i="1"/>
  <c r="CI139" i="1"/>
  <c r="CK139" i="1"/>
  <c r="CG140" i="1"/>
  <c r="CH140" i="1"/>
  <c r="CI140" i="1"/>
  <c r="CK140" i="1"/>
  <c r="CG141" i="1"/>
  <c r="CH141" i="1"/>
  <c r="CI141" i="1"/>
  <c r="CK141" i="1"/>
  <c r="CG142" i="1"/>
  <c r="CH142" i="1"/>
  <c r="CI142" i="1"/>
  <c r="CK142" i="1"/>
  <c r="CG143" i="1"/>
  <c r="CH143" i="1"/>
  <c r="CI143" i="1"/>
  <c r="CK143" i="1"/>
  <c r="CG144" i="1"/>
  <c r="CH144" i="1"/>
  <c r="CI144" i="1"/>
  <c r="CK144" i="1"/>
  <c r="CG145" i="1"/>
  <c r="CH145" i="1"/>
  <c r="CI145" i="1"/>
  <c r="CK145" i="1"/>
  <c r="CG146" i="1"/>
  <c r="CH146" i="1"/>
  <c r="CI146" i="1"/>
  <c r="CK146" i="1"/>
  <c r="CG147" i="1"/>
  <c r="CH147" i="1"/>
  <c r="CI147" i="1"/>
  <c r="CK147" i="1"/>
  <c r="CG148" i="1"/>
  <c r="CH148" i="1"/>
  <c r="CI148" i="1"/>
  <c r="CK148" i="1"/>
  <c r="CG149" i="1"/>
  <c r="CH149" i="1"/>
  <c r="CI149" i="1"/>
  <c r="CK149" i="1"/>
  <c r="CG150" i="1"/>
  <c r="CH150" i="1"/>
  <c r="CI150" i="1"/>
  <c r="CK150" i="1"/>
  <c r="CG151" i="1"/>
  <c r="CH151" i="1"/>
  <c r="CI151" i="1"/>
  <c r="CK151" i="1"/>
  <c r="CG152" i="1"/>
  <c r="CH152" i="1"/>
  <c r="CI152" i="1"/>
  <c r="CK152" i="1"/>
  <c r="CG153" i="1"/>
  <c r="CH153" i="1"/>
  <c r="CI153" i="1"/>
  <c r="CK153" i="1"/>
  <c r="CG154" i="1"/>
  <c r="CH154" i="1"/>
  <c r="CI154" i="1"/>
  <c r="CK154" i="1"/>
  <c r="CG155" i="1"/>
  <c r="CH155" i="1"/>
  <c r="CI155" i="1"/>
  <c r="CK155" i="1"/>
  <c r="CG156" i="1"/>
  <c r="CH156" i="1"/>
  <c r="CI156" i="1"/>
  <c r="CK156" i="1"/>
  <c r="CG157" i="1"/>
  <c r="CH157" i="1"/>
  <c r="CI157" i="1"/>
  <c r="CK157" i="1"/>
  <c r="CG158" i="1"/>
  <c r="CH158" i="1"/>
  <c r="CI158" i="1"/>
  <c r="CK158" i="1"/>
  <c r="CG159" i="1"/>
  <c r="CH159" i="1"/>
  <c r="CI159" i="1"/>
  <c r="CK159" i="1"/>
  <c r="CG160" i="1"/>
  <c r="CH160" i="1"/>
  <c r="CI160" i="1"/>
  <c r="CK160" i="1"/>
  <c r="CG161" i="1"/>
  <c r="CH161" i="1"/>
  <c r="CI161" i="1"/>
  <c r="CK161" i="1"/>
  <c r="CG162" i="1"/>
  <c r="CH162" i="1"/>
  <c r="CI162" i="1"/>
  <c r="CK162" i="1"/>
  <c r="CG163" i="1"/>
  <c r="CH163" i="1"/>
  <c r="CI163" i="1"/>
  <c r="CK163" i="1"/>
  <c r="CG164" i="1"/>
  <c r="CH164" i="1"/>
  <c r="CI164" i="1"/>
  <c r="CK164" i="1"/>
  <c r="CG165" i="1"/>
  <c r="CH165" i="1"/>
  <c r="CI165" i="1"/>
  <c r="CK165" i="1"/>
  <c r="CG166" i="1"/>
  <c r="CH166" i="1"/>
  <c r="CI166" i="1"/>
  <c r="CK166" i="1"/>
  <c r="CG167" i="1"/>
  <c r="CH167" i="1"/>
  <c r="CI167" i="1"/>
  <c r="CK167" i="1"/>
  <c r="CG168" i="1"/>
  <c r="CH168" i="1"/>
  <c r="CI168" i="1"/>
  <c r="CK168" i="1"/>
  <c r="CG169" i="1"/>
  <c r="CH169" i="1"/>
  <c r="CI169" i="1"/>
  <c r="CK169" i="1"/>
  <c r="CG170" i="1"/>
  <c r="CH170" i="1"/>
  <c r="CI170" i="1"/>
  <c r="CK170" i="1"/>
  <c r="CG171" i="1"/>
  <c r="CH171" i="1"/>
  <c r="CI171" i="1"/>
  <c r="CK171" i="1"/>
  <c r="CG172" i="1"/>
  <c r="CH172" i="1"/>
  <c r="CI172" i="1"/>
  <c r="CK172" i="1"/>
  <c r="CG173" i="1"/>
  <c r="CH173" i="1"/>
  <c r="CI173" i="1"/>
  <c r="CK173" i="1"/>
  <c r="CG174" i="1"/>
  <c r="CH174" i="1"/>
  <c r="CI174" i="1"/>
  <c r="CK174" i="1"/>
  <c r="CG175" i="1"/>
  <c r="CH175" i="1"/>
  <c r="CI175" i="1"/>
  <c r="CK175" i="1"/>
  <c r="CG176" i="1"/>
  <c r="CH176" i="1"/>
  <c r="CI176" i="1"/>
  <c r="CK176" i="1"/>
  <c r="CG177" i="1"/>
  <c r="CH177" i="1"/>
  <c r="CI177" i="1"/>
  <c r="CK177" i="1"/>
  <c r="CG178" i="1"/>
  <c r="CH178" i="1"/>
  <c r="CI178" i="1"/>
  <c r="CK178" i="1"/>
  <c r="CG179" i="1"/>
  <c r="CH179" i="1"/>
  <c r="CI179" i="1"/>
  <c r="CK179" i="1"/>
  <c r="CG180" i="1"/>
  <c r="CH180" i="1"/>
  <c r="CI180" i="1"/>
  <c r="CK180" i="1"/>
  <c r="CG181" i="1"/>
  <c r="CH181" i="1"/>
  <c r="CI181" i="1"/>
  <c r="CK181" i="1"/>
  <c r="CG182" i="1"/>
  <c r="CH182" i="1"/>
  <c r="CI182" i="1"/>
  <c r="CK182" i="1"/>
  <c r="CG183" i="1"/>
  <c r="CH183" i="1"/>
  <c r="CI183" i="1"/>
  <c r="CK183" i="1"/>
  <c r="CG184" i="1"/>
  <c r="CH184" i="1"/>
  <c r="CI184" i="1"/>
  <c r="CK184" i="1"/>
  <c r="CG185" i="1"/>
  <c r="CH185" i="1"/>
  <c r="CI185" i="1"/>
  <c r="CK185" i="1"/>
  <c r="CG186" i="1"/>
  <c r="CH186" i="1"/>
  <c r="CI186" i="1"/>
  <c r="CK186" i="1"/>
  <c r="CG187" i="1"/>
  <c r="CH187" i="1"/>
  <c r="CI187" i="1"/>
  <c r="CK187" i="1"/>
  <c r="CG188" i="1"/>
  <c r="CH188" i="1"/>
  <c r="CI188" i="1"/>
  <c r="CK188" i="1"/>
  <c r="CG189" i="1"/>
  <c r="CH189" i="1"/>
  <c r="CI189" i="1"/>
  <c r="CK189" i="1"/>
  <c r="CG190" i="1"/>
  <c r="CH190" i="1"/>
  <c r="CI190" i="1"/>
  <c r="CK190" i="1"/>
  <c r="CG191" i="1"/>
  <c r="CH191" i="1"/>
  <c r="CI191" i="1"/>
  <c r="CK191" i="1"/>
  <c r="CG192" i="1"/>
  <c r="CH192" i="1"/>
  <c r="CI192" i="1"/>
  <c r="CK192" i="1"/>
  <c r="CG193" i="1"/>
  <c r="CH193" i="1"/>
  <c r="CI193" i="1"/>
  <c r="CK193" i="1"/>
  <c r="CG194" i="1"/>
  <c r="CH194" i="1"/>
  <c r="CI194" i="1"/>
  <c r="CK194" i="1"/>
  <c r="CG195" i="1"/>
  <c r="CH195" i="1"/>
  <c r="CI195" i="1"/>
  <c r="CK195" i="1"/>
  <c r="CG196" i="1"/>
  <c r="CH196" i="1"/>
  <c r="CI196" i="1"/>
  <c r="CK196" i="1"/>
  <c r="CG197" i="1"/>
  <c r="CH197" i="1"/>
  <c r="CI197" i="1"/>
  <c r="CK197" i="1"/>
  <c r="CG198" i="1"/>
  <c r="CH198" i="1"/>
  <c r="CI198" i="1"/>
  <c r="CK198" i="1"/>
  <c r="CG199" i="1"/>
  <c r="CH199" i="1"/>
  <c r="CI199" i="1"/>
  <c r="CK199" i="1"/>
  <c r="CG200" i="1"/>
  <c r="CH200" i="1"/>
  <c r="CI200" i="1"/>
  <c r="CK200" i="1"/>
  <c r="CG201" i="1"/>
  <c r="CH201" i="1"/>
  <c r="CI201" i="1"/>
  <c r="CK201" i="1"/>
  <c r="CG202" i="1"/>
  <c r="CH202" i="1"/>
  <c r="CI202" i="1"/>
  <c r="CK202" i="1"/>
  <c r="CG203" i="1"/>
  <c r="CH203" i="1"/>
  <c r="CI203" i="1"/>
  <c r="CK203" i="1"/>
  <c r="CG204" i="1"/>
  <c r="CH204" i="1"/>
  <c r="CI204" i="1"/>
  <c r="CK204" i="1"/>
  <c r="CG205" i="1"/>
  <c r="CH205" i="1"/>
  <c r="CI205" i="1"/>
  <c r="CK205" i="1"/>
  <c r="CG206" i="1"/>
  <c r="CH206" i="1"/>
  <c r="CI206" i="1"/>
  <c r="CK206" i="1"/>
  <c r="CG207" i="1"/>
  <c r="CH207" i="1"/>
  <c r="CI207" i="1"/>
  <c r="CK207" i="1"/>
  <c r="CG208" i="1"/>
  <c r="CH208" i="1"/>
  <c r="CI208" i="1"/>
  <c r="CK208" i="1"/>
  <c r="CG209" i="1"/>
  <c r="CH209" i="1"/>
  <c r="CI209" i="1"/>
  <c r="CK209" i="1"/>
  <c r="CG210" i="1"/>
  <c r="CH210" i="1"/>
  <c r="CI210" i="1"/>
  <c r="CK210" i="1"/>
  <c r="CG211" i="1"/>
  <c r="CH211" i="1"/>
  <c r="CI211" i="1"/>
  <c r="CK211" i="1"/>
  <c r="CG212" i="1"/>
  <c r="CH212" i="1"/>
  <c r="CI212" i="1"/>
  <c r="CK212" i="1"/>
  <c r="CG213" i="1"/>
  <c r="CH213" i="1"/>
  <c r="CI213" i="1"/>
  <c r="CK213" i="1"/>
  <c r="CG214" i="1"/>
  <c r="CH214" i="1"/>
  <c r="CI214" i="1"/>
  <c r="CK214" i="1"/>
  <c r="CG215" i="1"/>
  <c r="CH215" i="1"/>
  <c r="CI215" i="1"/>
  <c r="CK215" i="1"/>
  <c r="CG216" i="1"/>
  <c r="CH216" i="1"/>
  <c r="CI216" i="1"/>
  <c r="CK216" i="1"/>
  <c r="CG217" i="1"/>
  <c r="CH217" i="1"/>
  <c r="CI217" i="1"/>
  <c r="CK217" i="1"/>
  <c r="CG218" i="1"/>
  <c r="CH218" i="1"/>
  <c r="CI218" i="1"/>
  <c r="CK218" i="1"/>
  <c r="CG219" i="1"/>
  <c r="CI219" i="1"/>
  <c r="CK219" i="1"/>
  <c r="CG220" i="1"/>
  <c r="CI220" i="1"/>
  <c r="CK220" i="1"/>
  <c r="CG221" i="1"/>
  <c r="CI221" i="1"/>
  <c r="CK221" i="1"/>
  <c r="CG222" i="1"/>
  <c r="CI222" i="1"/>
  <c r="CK222" i="1"/>
  <c r="CG223" i="1"/>
  <c r="CI223" i="1"/>
  <c r="CK223" i="1"/>
  <c r="CG224" i="1"/>
  <c r="CI224" i="1"/>
  <c r="CK224" i="1"/>
  <c r="CG225" i="1"/>
  <c r="CI225" i="1"/>
  <c r="CK225" i="1"/>
  <c r="CG226" i="1"/>
  <c r="CI226" i="1"/>
  <c r="CK226" i="1"/>
  <c r="CG227" i="1"/>
  <c r="CI227" i="1"/>
  <c r="CK227" i="1"/>
  <c r="CG228" i="1"/>
  <c r="CI228" i="1"/>
  <c r="CK228" i="1"/>
  <c r="CG229" i="1"/>
  <c r="CI229" i="1"/>
  <c r="CK229" i="1"/>
  <c r="CG230" i="1"/>
  <c r="CI230" i="1"/>
  <c r="CK230" i="1"/>
  <c r="CG231" i="1"/>
  <c r="CI231" i="1"/>
  <c r="CK231" i="1"/>
  <c r="CG232" i="1"/>
  <c r="CI232" i="1"/>
  <c r="CK232" i="1"/>
  <c r="CG233" i="1"/>
  <c r="CI233" i="1"/>
  <c r="CK233" i="1"/>
  <c r="CG234" i="1"/>
  <c r="CI234" i="1"/>
  <c r="CK234" i="1"/>
  <c r="CG235" i="1"/>
  <c r="CI235" i="1"/>
  <c r="CK235" i="1"/>
  <c r="CG236" i="1"/>
  <c r="CI236" i="1"/>
  <c r="CK236" i="1"/>
  <c r="CG237" i="1"/>
  <c r="CI237" i="1"/>
  <c r="CK237" i="1"/>
  <c r="CG238" i="1"/>
  <c r="CI238" i="1"/>
  <c r="CK238" i="1"/>
  <c r="CG239" i="1"/>
  <c r="CI239" i="1"/>
  <c r="CK239" i="1"/>
  <c r="CG240" i="1"/>
  <c r="CH240" i="1"/>
  <c r="CI240" i="1"/>
  <c r="CK240" i="1"/>
  <c r="CG241" i="1"/>
  <c r="CH241" i="1"/>
  <c r="CI241" i="1"/>
  <c r="CK241" i="1"/>
  <c r="CG242" i="1"/>
  <c r="CH242" i="1"/>
  <c r="CI242" i="1"/>
  <c r="CK242" i="1"/>
  <c r="CG243" i="1"/>
  <c r="CH243" i="1"/>
  <c r="CI243" i="1"/>
  <c r="CK243" i="1"/>
  <c r="CG244" i="1"/>
  <c r="CH244" i="1"/>
  <c r="CI244" i="1"/>
  <c r="CK244" i="1"/>
  <c r="CG245" i="1"/>
  <c r="CH245" i="1"/>
  <c r="CI245" i="1"/>
  <c r="CK245" i="1"/>
  <c r="CG246" i="1"/>
  <c r="CH246" i="1"/>
  <c r="CI246" i="1"/>
  <c r="CK246" i="1"/>
  <c r="CG247" i="1"/>
  <c r="CH247" i="1"/>
  <c r="CI247" i="1"/>
  <c r="CK247" i="1"/>
  <c r="CG248" i="1"/>
  <c r="CH248" i="1"/>
  <c r="CI248" i="1"/>
  <c r="CK248" i="1"/>
  <c r="CG249" i="1"/>
  <c r="CH249" i="1"/>
  <c r="CI249" i="1"/>
  <c r="CK249" i="1"/>
  <c r="CG250" i="1"/>
  <c r="CH250" i="1"/>
  <c r="CI250" i="1"/>
  <c r="CK250" i="1"/>
  <c r="CG251" i="1"/>
  <c r="CH251" i="1"/>
  <c r="CI251" i="1"/>
  <c r="CK251" i="1"/>
  <c r="CG252" i="1"/>
  <c r="CH252" i="1"/>
  <c r="CI252" i="1"/>
  <c r="CK252" i="1"/>
  <c r="CG253" i="1"/>
  <c r="CH253" i="1"/>
  <c r="CI253" i="1"/>
  <c r="CK253" i="1"/>
  <c r="CG254" i="1"/>
  <c r="CH254" i="1"/>
  <c r="CI254" i="1"/>
  <c r="CK254" i="1"/>
  <c r="CG255" i="1"/>
  <c r="CI255" i="1"/>
  <c r="CK255" i="1"/>
  <c r="CG256" i="1"/>
  <c r="CH256" i="1"/>
  <c r="CI256" i="1"/>
  <c r="CK256" i="1"/>
  <c r="CG257" i="1"/>
  <c r="CH257" i="1"/>
  <c r="CI257" i="1"/>
  <c r="CK257" i="1"/>
  <c r="CG258" i="1"/>
  <c r="CI258" i="1"/>
  <c r="CK258" i="1"/>
  <c r="CG259" i="1"/>
  <c r="CH259" i="1"/>
  <c r="CI259" i="1"/>
  <c r="CK259" i="1"/>
  <c r="CG260" i="1"/>
  <c r="CH260" i="1"/>
  <c r="CI260" i="1"/>
  <c r="CK260" i="1"/>
  <c r="CG261" i="1"/>
  <c r="CH261" i="1"/>
  <c r="CI261" i="1"/>
  <c r="CK261" i="1"/>
  <c r="CG262" i="1"/>
  <c r="CH262" i="1"/>
  <c r="CI262" i="1"/>
  <c r="CK262" i="1"/>
  <c r="CG263" i="1"/>
  <c r="CH263" i="1"/>
  <c r="CI263" i="1"/>
  <c r="CK263" i="1"/>
  <c r="CG264" i="1"/>
  <c r="CH264" i="1"/>
  <c r="CI264" i="1"/>
  <c r="CK264" i="1"/>
  <c r="CG265" i="1"/>
  <c r="CH265" i="1"/>
  <c r="CI265" i="1"/>
  <c r="CK265" i="1"/>
  <c r="CG266" i="1"/>
  <c r="CH266" i="1"/>
  <c r="CI266" i="1"/>
  <c r="CK266" i="1"/>
  <c r="CG267" i="1"/>
  <c r="CH267" i="1"/>
  <c r="CI267" i="1"/>
  <c r="CK267" i="1"/>
  <c r="CG268" i="1"/>
  <c r="CH268" i="1"/>
  <c r="CI268" i="1"/>
  <c r="CK268" i="1"/>
  <c r="CG269" i="1"/>
  <c r="CH269" i="1"/>
  <c r="CI269" i="1"/>
  <c r="CK269" i="1"/>
  <c r="CG270" i="1"/>
  <c r="CH270" i="1"/>
  <c r="CI270" i="1"/>
  <c r="CK270" i="1"/>
  <c r="CG271" i="1"/>
  <c r="CH271" i="1"/>
  <c r="CI271" i="1"/>
  <c r="CK271" i="1"/>
  <c r="CG272" i="1"/>
  <c r="CH272" i="1"/>
  <c r="CI272" i="1"/>
  <c r="CK272" i="1"/>
  <c r="CG273" i="1"/>
  <c r="CH273" i="1"/>
  <c r="CI273" i="1"/>
  <c r="CK273" i="1"/>
  <c r="CG274" i="1"/>
  <c r="CH274" i="1"/>
  <c r="CI274" i="1"/>
  <c r="CK274" i="1"/>
  <c r="CG275" i="1"/>
  <c r="CH275" i="1"/>
  <c r="CI275" i="1"/>
  <c r="CK275" i="1"/>
  <c r="CG276" i="1"/>
  <c r="CH276" i="1"/>
  <c r="CI276" i="1"/>
  <c r="CK276" i="1"/>
  <c r="CG277" i="1"/>
  <c r="CH277" i="1"/>
  <c r="CI277" i="1"/>
  <c r="CK277" i="1"/>
  <c r="CG278" i="1"/>
  <c r="CH278" i="1"/>
  <c r="CI278" i="1"/>
  <c r="CK278" i="1"/>
  <c r="CG279" i="1"/>
  <c r="CH279" i="1"/>
  <c r="CI279" i="1"/>
  <c r="CK279" i="1"/>
  <c r="CG280" i="1"/>
  <c r="CH280" i="1"/>
  <c r="CI280" i="1"/>
  <c r="CK280" i="1"/>
  <c r="CG281" i="1"/>
  <c r="CH281" i="1"/>
  <c r="CI281" i="1"/>
  <c r="CK281" i="1"/>
  <c r="CG282" i="1"/>
  <c r="CH282" i="1"/>
  <c r="CI282" i="1"/>
  <c r="CK282" i="1"/>
  <c r="CG283" i="1"/>
  <c r="CH283" i="1"/>
  <c r="CI283" i="1"/>
  <c r="CK283" i="1"/>
  <c r="CG284" i="1"/>
  <c r="CH284" i="1"/>
  <c r="CI284" i="1"/>
  <c r="CK284" i="1"/>
  <c r="CG285" i="1"/>
  <c r="CH285" i="1"/>
  <c r="CI285" i="1"/>
  <c r="CK285" i="1"/>
  <c r="CG286" i="1"/>
  <c r="CH286" i="1"/>
  <c r="CI286" i="1"/>
  <c r="CK286" i="1"/>
  <c r="CG287" i="1"/>
  <c r="CH287" i="1"/>
  <c r="CI287" i="1"/>
  <c r="CK287" i="1"/>
  <c r="CG288" i="1"/>
  <c r="CH288" i="1"/>
  <c r="CI288" i="1"/>
  <c r="CK288" i="1"/>
  <c r="CG289" i="1"/>
  <c r="CH289" i="1"/>
  <c r="CI289" i="1"/>
  <c r="CK289" i="1"/>
  <c r="CG290" i="1"/>
  <c r="CH290" i="1"/>
  <c r="CI290" i="1"/>
  <c r="CK290" i="1"/>
  <c r="CG291" i="1"/>
  <c r="CH291" i="1"/>
  <c r="CI291" i="1"/>
  <c r="CK291" i="1"/>
  <c r="CG292" i="1"/>
  <c r="CH292" i="1"/>
  <c r="CI292" i="1"/>
  <c r="CK292" i="1"/>
  <c r="CG293" i="1"/>
  <c r="CH293" i="1"/>
  <c r="CI293" i="1"/>
  <c r="CK293" i="1"/>
  <c r="CG294" i="1"/>
  <c r="CH294" i="1"/>
  <c r="CI294" i="1"/>
  <c r="CK294" i="1"/>
  <c r="CG295" i="1"/>
  <c r="CH295" i="1"/>
  <c r="CI295" i="1"/>
  <c r="CK295" i="1"/>
  <c r="CG296" i="1"/>
  <c r="CH296" i="1"/>
  <c r="CI296" i="1"/>
  <c r="CK296" i="1"/>
  <c r="CG297" i="1"/>
  <c r="CH297" i="1"/>
  <c r="CI297" i="1"/>
  <c r="CK297" i="1"/>
  <c r="CG298" i="1"/>
  <c r="CH298" i="1"/>
  <c r="CI298" i="1"/>
  <c r="CK298" i="1"/>
  <c r="CG299" i="1"/>
  <c r="CH299" i="1"/>
  <c r="CI299" i="1"/>
  <c r="CK299" i="1"/>
  <c r="CG300" i="1"/>
  <c r="CH300" i="1"/>
  <c r="CI300" i="1"/>
  <c r="CK300" i="1"/>
  <c r="CG301" i="1"/>
  <c r="CH301" i="1"/>
  <c r="CI301" i="1"/>
  <c r="CK301" i="1"/>
  <c r="CG302" i="1"/>
  <c r="CH302" i="1"/>
  <c r="CI302" i="1"/>
  <c r="CK302" i="1"/>
  <c r="CG303" i="1"/>
  <c r="CH303" i="1"/>
  <c r="CI303" i="1"/>
  <c r="CK303" i="1"/>
  <c r="CG304" i="1"/>
  <c r="CH304" i="1"/>
  <c r="CI304" i="1"/>
  <c r="CK304" i="1"/>
  <c r="CG305" i="1"/>
  <c r="CH305" i="1"/>
  <c r="CI305" i="1"/>
  <c r="CK305" i="1"/>
  <c r="CG306" i="1"/>
  <c r="CH306" i="1"/>
  <c r="CI306" i="1"/>
  <c r="CK306" i="1"/>
  <c r="CG307" i="1"/>
  <c r="CH307" i="1"/>
  <c r="CI307" i="1"/>
  <c r="CK307" i="1"/>
  <c r="CG308" i="1"/>
  <c r="CH308" i="1"/>
  <c r="CI308" i="1"/>
  <c r="CK308" i="1"/>
  <c r="CG309" i="1"/>
  <c r="CH309" i="1"/>
  <c r="CI309" i="1"/>
  <c r="CK309" i="1"/>
  <c r="CG310" i="1"/>
  <c r="CH310" i="1"/>
  <c r="CI310" i="1"/>
  <c r="CK310" i="1"/>
  <c r="CG311" i="1"/>
  <c r="CH311" i="1"/>
  <c r="CI311" i="1"/>
  <c r="CK311" i="1"/>
  <c r="CG312" i="1"/>
  <c r="CH312" i="1"/>
  <c r="CI312" i="1"/>
  <c r="CK312" i="1"/>
  <c r="CG313" i="1"/>
  <c r="CH313" i="1"/>
  <c r="CI313" i="1"/>
  <c r="CK313" i="1"/>
  <c r="CG314" i="1"/>
  <c r="CH314" i="1"/>
  <c r="CI314" i="1"/>
  <c r="CK314" i="1"/>
  <c r="CG315" i="1"/>
  <c r="CH315" i="1"/>
  <c r="CI315" i="1"/>
  <c r="CK315" i="1"/>
  <c r="CG316" i="1"/>
  <c r="CH316" i="1"/>
  <c r="CI316" i="1"/>
  <c r="CK316" i="1"/>
  <c r="CG317" i="1"/>
  <c r="CH317" i="1"/>
  <c r="CI317" i="1"/>
  <c r="CK317" i="1"/>
  <c r="CG318" i="1"/>
  <c r="CH318" i="1"/>
  <c r="CI318" i="1"/>
  <c r="CK318" i="1"/>
  <c r="CG319" i="1"/>
  <c r="CH319" i="1"/>
  <c r="CI319" i="1"/>
  <c r="CK319" i="1"/>
  <c r="CG320" i="1"/>
  <c r="CH320" i="1"/>
  <c r="CI320" i="1"/>
  <c r="CK320" i="1"/>
  <c r="CG321" i="1"/>
  <c r="CH321" i="1"/>
  <c r="CI321" i="1"/>
  <c r="CK321" i="1"/>
  <c r="CG322" i="1"/>
  <c r="CH322" i="1"/>
  <c r="CI322" i="1"/>
  <c r="CK322" i="1"/>
  <c r="CG323" i="1"/>
  <c r="CH323" i="1"/>
  <c r="CI323" i="1"/>
  <c r="CK323" i="1"/>
  <c r="CG324" i="1"/>
  <c r="CH324" i="1"/>
  <c r="CI324" i="1"/>
  <c r="CK324" i="1"/>
  <c r="CG325" i="1"/>
  <c r="CH325" i="1"/>
  <c r="CI325" i="1"/>
  <c r="CK325" i="1"/>
  <c r="CG326" i="1"/>
  <c r="CH326" i="1"/>
  <c r="CI326" i="1"/>
  <c r="CK326" i="1"/>
  <c r="CG327" i="1"/>
  <c r="CH327" i="1"/>
  <c r="CI327" i="1"/>
  <c r="CK327" i="1"/>
  <c r="CG328" i="1"/>
  <c r="CH328" i="1"/>
  <c r="CI328" i="1"/>
  <c r="CK328" i="1"/>
  <c r="CG329" i="1"/>
  <c r="CH329" i="1"/>
  <c r="CI329" i="1"/>
  <c r="CK329" i="1"/>
  <c r="CG330" i="1"/>
  <c r="CH330" i="1"/>
  <c r="CI330" i="1"/>
  <c r="CK330" i="1"/>
  <c r="CG331" i="1"/>
  <c r="CH331" i="1"/>
  <c r="CI331" i="1"/>
  <c r="CK331" i="1"/>
  <c r="CG332" i="1"/>
  <c r="CH332" i="1"/>
  <c r="CI332" i="1"/>
  <c r="CK332" i="1"/>
  <c r="CG333" i="1"/>
  <c r="CH333" i="1"/>
  <c r="CI333" i="1"/>
  <c r="CK333" i="1"/>
  <c r="CG334" i="1"/>
  <c r="CH334" i="1"/>
  <c r="CI334" i="1"/>
  <c r="CK334" i="1"/>
  <c r="CG335" i="1"/>
  <c r="CH335" i="1"/>
  <c r="CI335" i="1"/>
  <c r="CK335" i="1"/>
  <c r="CG336" i="1"/>
  <c r="CH336" i="1"/>
  <c r="CI336" i="1"/>
  <c r="CK336" i="1"/>
  <c r="CG337" i="1"/>
  <c r="CH337" i="1"/>
  <c r="CI337" i="1"/>
  <c r="CK337" i="1"/>
  <c r="CG338" i="1"/>
  <c r="CH338" i="1"/>
  <c r="CI338" i="1"/>
  <c r="CK338" i="1"/>
  <c r="CG339" i="1"/>
  <c r="CH339" i="1"/>
  <c r="CI339" i="1"/>
  <c r="CK339" i="1"/>
  <c r="CG340" i="1"/>
  <c r="CH340" i="1"/>
  <c r="CI340" i="1"/>
  <c r="CK340" i="1"/>
  <c r="CG341" i="1"/>
  <c r="CH341" i="1"/>
  <c r="CI341" i="1"/>
  <c r="CK341" i="1"/>
  <c r="CG342" i="1"/>
  <c r="CH342" i="1"/>
  <c r="CI342" i="1"/>
  <c r="CK342" i="1"/>
  <c r="CG343" i="1"/>
  <c r="CH343" i="1"/>
  <c r="CI343" i="1"/>
  <c r="CK343" i="1"/>
  <c r="CG344" i="1"/>
  <c r="CH344" i="1"/>
  <c r="CI344" i="1"/>
  <c r="CK344" i="1"/>
  <c r="CG345" i="1"/>
  <c r="CH345" i="1"/>
  <c r="CI345" i="1"/>
  <c r="CK345" i="1"/>
  <c r="CG346" i="1"/>
  <c r="CH346" i="1"/>
  <c r="CI346" i="1"/>
  <c r="CK346" i="1"/>
  <c r="CG347" i="1"/>
  <c r="CH347" i="1"/>
  <c r="CI347" i="1"/>
  <c r="CK347" i="1"/>
  <c r="CG348" i="1"/>
  <c r="CH348" i="1"/>
  <c r="CI348" i="1"/>
  <c r="CK348" i="1"/>
  <c r="CG349" i="1"/>
  <c r="CH349" i="1"/>
  <c r="CI349" i="1"/>
  <c r="CK349" i="1"/>
  <c r="CG350" i="1"/>
  <c r="CH350" i="1"/>
  <c r="CI350" i="1"/>
  <c r="CK350" i="1"/>
  <c r="CG351" i="1"/>
  <c r="CH351" i="1"/>
  <c r="CI351" i="1"/>
  <c r="CK351" i="1"/>
  <c r="CG352" i="1"/>
  <c r="CH352" i="1"/>
  <c r="CI352" i="1"/>
  <c r="CK352" i="1"/>
  <c r="CG353" i="1"/>
  <c r="CH353" i="1"/>
  <c r="CI353" i="1"/>
  <c r="CK353" i="1"/>
  <c r="CG354" i="1"/>
  <c r="CH354" i="1"/>
  <c r="CI354" i="1"/>
  <c r="CK354" i="1"/>
  <c r="CG355" i="1"/>
  <c r="CH355" i="1"/>
  <c r="CI355" i="1"/>
  <c r="CK355" i="1"/>
  <c r="CG356" i="1"/>
  <c r="CH356" i="1"/>
  <c r="CI356" i="1"/>
  <c r="CK356" i="1"/>
  <c r="CG357" i="1"/>
  <c r="CH357" i="1"/>
  <c r="CI357" i="1"/>
  <c r="CK357" i="1"/>
  <c r="CG358" i="1"/>
  <c r="CH358" i="1"/>
  <c r="CI358" i="1"/>
  <c r="CK358" i="1"/>
  <c r="CG359" i="1"/>
  <c r="CH359" i="1"/>
  <c r="CI359" i="1"/>
  <c r="CK359" i="1"/>
  <c r="CG360" i="1"/>
  <c r="CH360" i="1"/>
  <c r="CI360" i="1"/>
  <c r="CK360" i="1"/>
  <c r="CG365" i="1"/>
  <c r="CH365" i="1"/>
  <c r="CI365" i="1"/>
  <c r="CK365" i="1"/>
  <c r="CG366" i="1"/>
  <c r="CH366" i="1"/>
  <c r="CI366" i="1"/>
  <c r="CK366" i="1"/>
  <c r="CG367" i="1"/>
  <c r="CH367" i="1"/>
  <c r="CI367" i="1"/>
  <c r="CK367" i="1"/>
  <c r="CG368" i="1"/>
  <c r="CH368" i="1"/>
  <c r="CI368" i="1"/>
  <c r="CK368" i="1"/>
  <c r="CG369" i="1"/>
  <c r="CH369" i="1"/>
  <c r="CI369" i="1"/>
  <c r="CK369" i="1"/>
  <c r="CG370" i="1"/>
  <c r="CH370" i="1"/>
  <c r="CI370" i="1"/>
  <c r="CK370" i="1"/>
  <c r="CG371" i="1"/>
  <c r="CH371" i="1"/>
  <c r="CI371" i="1"/>
  <c r="CK371" i="1"/>
  <c r="CG372" i="1"/>
  <c r="CH372" i="1"/>
  <c r="CI372" i="1"/>
  <c r="CK372" i="1"/>
  <c r="CG373" i="1"/>
  <c r="CH373" i="1"/>
  <c r="CI373" i="1"/>
  <c r="CK373" i="1"/>
  <c r="CG374" i="1"/>
  <c r="CH374" i="1"/>
  <c r="CI374" i="1"/>
  <c r="CK374" i="1"/>
  <c r="CG375" i="1"/>
  <c r="CH375" i="1"/>
  <c r="CI375" i="1"/>
  <c r="CK375" i="1"/>
  <c r="CG376" i="1"/>
  <c r="CH376" i="1"/>
  <c r="CI376" i="1"/>
  <c r="CK376" i="1"/>
  <c r="CG377" i="1"/>
  <c r="CH377" i="1"/>
  <c r="CI377" i="1"/>
  <c r="CK377" i="1"/>
  <c r="CG378" i="1"/>
  <c r="CH378" i="1"/>
  <c r="CI378" i="1"/>
  <c r="CK378" i="1"/>
  <c r="CG379" i="1"/>
  <c r="CH379" i="1"/>
  <c r="CI379" i="1"/>
  <c r="CK379" i="1"/>
  <c r="CG380" i="1"/>
  <c r="CH380" i="1"/>
  <c r="CI380" i="1"/>
  <c r="CK380" i="1"/>
  <c r="CG381" i="1"/>
  <c r="CH381" i="1"/>
  <c r="CI381" i="1"/>
  <c r="CK381" i="1"/>
  <c r="CG382" i="1"/>
  <c r="CH382" i="1"/>
  <c r="CI382" i="1"/>
  <c r="CK382" i="1"/>
  <c r="CG383" i="1"/>
  <c r="CH383" i="1"/>
  <c r="CI383" i="1"/>
  <c r="CK383" i="1"/>
  <c r="CG384" i="1"/>
  <c r="CH384" i="1"/>
  <c r="CI384" i="1"/>
  <c r="CK384" i="1"/>
  <c r="CG385" i="1"/>
  <c r="CH385" i="1"/>
  <c r="CI385" i="1"/>
  <c r="CK385" i="1"/>
  <c r="CG386" i="1"/>
  <c r="CH386" i="1"/>
  <c r="CI386" i="1"/>
  <c r="CK386" i="1"/>
  <c r="CG387" i="1"/>
  <c r="CH387" i="1"/>
  <c r="CI387" i="1"/>
  <c r="CK387" i="1"/>
  <c r="CG388" i="1"/>
  <c r="CH388" i="1"/>
  <c r="CI388" i="1"/>
  <c r="CK388" i="1"/>
  <c r="CG389" i="1"/>
  <c r="CH389" i="1"/>
  <c r="CI389" i="1"/>
  <c r="CK389" i="1"/>
  <c r="CG390" i="1"/>
  <c r="CH390" i="1"/>
  <c r="CI390" i="1"/>
  <c r="CK390" i="1"/>
  <c r="CG391" i="1"/>
  <c r="CH391" i="1"/>
  <c r="CI391" i="1"/>
  <c r="CK391" i="1"/>
  <c r="CG392" i="1"/>
  <c r="CH392" i="1"/>
  <c r="CI392" i="1"/>
  <c r="CK392" i="1"/>
  <c r="CG393" i="1"/>
  <c r="CH393" i="1"/>
  <c r="CI393" i="1"/>
  <c r="CK393" i="1"/>
  <c r="CG394" i="1"/>
  <c r="CH394" i="1"/>
  <c r="CI394" i="1"/>
  <c r="CK394" i="1"/>
  <c r="CG395" i="1"/>
  <c r="CH395" i="1"/>
  <c r="CI395" i="1"/>
  <c r="CK395" i="1"/>
  <c r="CG396" i="1"/>
  <c r="CH396" i="1"/>
  <c r="CI396" i="1"/>
  <c r="CK396" i="1"/>
  <c r="CG397" i="1"/>
  <c r="CH397" i="1"/>
  <c r="CI397" i="1"/>
  <c r="CK397" i="1"/>
  <c r="CG398" i="1"/>
  <c r="CH398" i="1"/>
  <c r="CI398" i="1"/>
  <c r="CK398" i="1"/>
  <c r="CG399" i="1"/>
  <c r="CH399" i="1"/>
  <c r="CI399" i="1"/>
  <c r="CK399" i="1"/>
  <c r="CG400" i="1"/>
  <c r="CH400" i="1"/>
  <c r="CI400" i="1"/>
  <c r="CK400" i="1"/>
  <c r="CG401" i="1"/>
  <c r="CH401" i="1"/>
  <c r="CI401" i="1"/>
  <c r="CK401" i="1"/>
  <c r="CG402" i="1"/>
  <c r="CH402" i="1"/>
  <c r="CI402" i="1"/>
  <c r="CK402" i="1"/>
  <c r="CG403" i="1"/>
  <c r="CH403" i="1"/>
  <c r="CI403" i="1"/>
  <c r="CK403" i="1"/>
  <c r="CG404" i="1"/>
  <c r="CH404" i="1"/>
  <c r="CI404" i="1"/>
  <c r="CK404" i="1"/>
  <c r="CG405" i="1"/>
  <c r="CH405" i="1"/>
  <c r="CI405" i="1"/>
  <c r="CK405" i="1"/>
  <c r="CG406" i="1"/>
  <c r="CH406" i="1"/>
  <c r="CI406" i="1"/>
  <c r="CK406" i="1"/>
  <c r="CG407" i="1"/>
  <c r="CH407" i="1"/>
  <c r="CI407" i="1"/>
  <c r="CK407" i="1"/>
  <c r="CG408" i="1"/>
  <c r="CH408" i="1"/>
  <c r="CI408" i="1"/>
  <c r="CK408" i="1"/>
  <c r="CG409" i="1"/>
  <c r="CH409" i="1"/>
  <c r="CI409" i="1"/>
  <c r="CK409" i="1"/>
  <c r="CG410" i="1"/>
  <c r="CH410" i="1"/>
  <c r="CI410" i="1"/>
  <c r="CK410" i="1"/>
  <c r="CG411" i="1"/>
  <c r="CH411" i="1"/>
  <c r="CI411" i="1"/>
  <c r="CK411" i="1"/>
  <c r="CG412" i="1"/>
  <c r="CH412" i="1"/>
  <c r="CI412" i="1"/>
  <c r="CK412" i="1"/>
  <c r="CG415" i="1"/>
  <c r="CH415" i="1"/>
  <c r="CI415" i="1"/>
  <c r="CK415" i="1"/>
  <c r="CG416" i="1"/>
  <c r="CH416" i="1"/>
  <c r="CI416" i="1"/>
  <c r="CK416" i="1"/>
  <c r="CG417" i="1"/>
  <c r="CH417" i="1"/>
  <c r="CI417" i="1"/>
  <c r="CK417" i="1"/>
  <c r="CG418" i="1"/>
  <c r="CH418" i="1"/>
  <c r="CI418" i="1"/>
  <c r="CK418" i="1"/>
  <c r="CG419" i="1"/>
  <c r="CH419" i="1"/>
  <c r="CI419" i="1"/>
  <c r="CK419" i="1"/>
  <c r="CG420" i="1"/>
  <c r="CH420" i="1"/>
  <c r="CI420" i="1"/>
  <c r="CK420" i="1"/>
  <c r="CG421" i="1"/>
  <c r="CH421" i="1"/>
  <c r="CI421" i="1"/>
  <c r="CK421" i="1"/>
  <c r="CG422" i="1"/>
  <c r="CH422" i="1"/>
  <c r="CI422" i="1"/>
  <c r="CK422" i="1"/>
  <c r="CG423" i="1"/>
  <c r="CH423" i="1"/>
  <c r="CI423" i="1"/>
  <c r="CK423" i="1"/>
  <c r="CG424" i="1"/>
  <c r="CH424" i="1"/>
  <c r="CI424" i="1"/>
  <c r="CK424" i="1"/>
  <c r="CG425" i="1"/>
  <c r="CH425" i="1"/>
  <c r="CI425" i="1"/>
  <c r="CK425" i="1"/>
  <c r="CG426" i="1"/>
  <c r="CH426" i="1"/>
  <c r="CI426" i="1"/>
  <c r="CK426" i="1"/>
  <c r="CG427" i="1"/>
  <c r="CH427" i="1"/>
  <c r="CI427" i="1"/>
  <c r="CK427" i="1"/>
  <c r="CG428" i="1"/>
  <c r="CH428" i="1"/>
  <c r="CI428" i="1"/>
  <c r="CK428" i="1"/>
  <c r="CG429" i="1"/>
  <c r="CH429" i="1"/>
  <c r="CI429" i="1"/>
  <c r="CK429" i="1"/>
  <c r="CG430" i="1"/>
  <c r="CH430" i="1"/>
  <c r="CI430" i="1"/>
  <c r="CK430" i="1"/>
  <c r="CG431" i="1"/>
  <c r="CH431" i="1"/>
  <c r="CI431" i="1"/>
  <c r="CK431" i="1"/>
  <c r="CG432" i="1"/>
  <c r="CH432" i="1"/>
  <c r="CI432" i="1"/>
  <c r="CK432" i="1"/>
  <c r="CG433" i="1"/>
  <c r="CH433" i="1"/>
  <c r="CI433" i="1"/>
  <c r="CK433" i="1"/>
  <c r="CG434" i="1"/>
  <c r="CH434" i="1"/>
  <c r="CI434" i="1"/>
  <c r="CK434" i="1"/>
  <c r="CG435" i="1"/>
  <c r="CH435" i="1"/>
  <c r="CI435" i="1"/>
  <c r="CK435" i="1"/>
  <c r="CG436" i="1"/>
  <c r="CH436" i="1"/>
  <c r="CI436" i="1"/>
  <c r="CK436" i="1"/>
  <c r="CG437" i="1"/>
  <c r="CH437" i="1"/>
  <c r="CI437" i="1"/>
  <c r="CK437" i="1"/>
  <c r="CG438" i="1"/>
  <c r="CH438" i="1"/>
  <c r="CI438" i="1"/>
  <c r="CK438" i="1"/>
  <c r="CG439" i="1"/>
  <c r="CH439" i="1"/>
  <c r="CI439" i="1"/>
  <c r="CK439" i="1"/>
  <c r="CG440" i="1"/>
  <c r="CH440" i="1"/>
  <c r="CI440" i="1"/>
  <c r="CK440" i="1"/>
  <c r="CG441" i="1"/>
  <c r="CH441" i="1"/>
  <c r="CI441" i="1"/>
  <c r="CK441" i="1"/>
  <c r="CG442" i="1"/>
  <c r="CH442" i="1"/>
  <c r="CI442" i="1"/>
  <c r="CK442" i="1"/>
  <c r="CG443" i="1"/>
  <c r="CH443" i="1"/>
  <c r="CI443" i="1"/>
  <c r="CK443" i="1"/>
  <c r="CG444" i="1"/>
  <c r="CH444" i="1"/>
  <c r="CI444" i="1"/>
  <c r="CK444" i="1"/>
  <c r="CG445" i="1"/>
  <c r="CH445" i="1"/>
  <c r="CI445" i="1"/>
  <c r="CK445" i="1"/>
  <c r="CG446" i="1"/>
  <c r="CH446" i="1"/>
  <c r="CI446" i="1"/>
  <c r="CK446" i="1"/>
  <c r="CG447" i="1"/>
  <c r="CH447" i="1"/>
  <c r="CI447" i="1"/>
  <c r="CK447" i="1"/>
  <c r="CG448" i="1"/>
  <c r="CH448" i="1"/>
  <c r="CI448" i="1"/>
  <c r="CK448" i="1"/>
  <c r="CG449" i="1"/>
  <c r="CH449" i="1"/>
  <c r="CI449" i="1"/>
  <c r="CK449" i="1"/>
  <c r="CG450" i="1"/>
  <c r="CH450" i="1"/>
  <c r="CI450" i="1"/>
  <c r="CK450" i="1"/>
  <c r="CG451" i="1"/>
  <c r="CH451" i="1"/>
  <c r="CI451" i="1"/>
  <c r="CK451" i="1"/>
  <c r="CG452" i="1"/>
  <c r="CH452" i="1"/>
  <c r="CI452" i="1"/>
  <c r="CK452" i="1"/>
  <c r="CG453" i="1"/>
  <c r="CH453" i="1"/>
  <c r="CI453" i="1"/>
  <c r="CK453" i="1"/>
  <c r="CG454" i="1"/>
  <c r="CH454" i="1"/>
  <c r="CI454" i="1"/>
  <c r="CK454" i="1"/>
  <c r="CG456" i="1"/>
  <c r="CH456" i="1"/>
  <c r="CI456" i="1"/>
  <c r="CK456" i="1"/>
  <c r="CG457" i="1"/>
  <c r="CH457" i="1"/>
  <c r="CI457" i="1"/>
  <c r="CK457" i="1"/>
  <c r="CG458" i="1"/>
  <c r="CH458" i="1"/>
  <c r="CI458" i="1"/>
  <c r="CK458" i="1"/>
  <c r="CG459" i="1"/>
  <c r="CH459" i="1"/>
  <c r="CI459" i="1"/>
  <c r="CK459" i="1"/>
  <c r="CG460" i="1"/>
  <c r="CH460" i="1"/>
  <c r="CI460" i="1"/>
  <c r="CK460" i="1"/>
  <c r="CG461" i="1"/>
  <c r="CH461" i="1"/>
  <c r="CI461" i="1"/>
  <c r="CK461" i="1"/>
  <c r="CG462" i="1"/>
  <c r="CH462" i="1"/>
  <c r="CI462" i="1"/>
  <c r="CK462" i="1"/>
  <c r="CG464" i="1"/>
  <c r="CH464" i="1"/>
  <c r="CI464" i="1"/>
  <c r="CK464" i="1"/>
  <c r="CG465" i="1"/>
  <c r="CH465" i="1"/>
  <c r="CI465" i="1"/>
  <c r="CK465" i="1"/>
  <c r="CG466" i="1"/>
  <c r="CH466" i="1"/>
  <c r="CI466" i="1"/>
  <c r="CK466" i="1"/>
  <c r="CG467" i="1"/>
  <c r="CH467" i="1"/>
  <c r="CI467" i="1"/>
  <c r="CK467" i="1"/>
  <c r="CG468" i="1"/>
  <c r="CH468" i="1"/>
  <c r="CI468" i="1"/>
  <c r="CK468" i="1"/>
  <c r="CG469" i="1"/>
  <c r="CH469" i="1"/>
  <c r="CI469" i="1"/>
  <c r="CK469" i="1"/>
  <c r="CG470" i="1"/>
  <c r="CH470" i="1"/>
  <c r="CI470" i="1"/>
  <c r="CK470" i="1"/>
  <c r="CG471" i="1"/>
  <c r="CH471" i="1"/>
  <c r="CI471" i="1"/>
  <c r="CK471" i="1"/>
  <c r="CG472" i="1"/>
  <c r="CH472" i="1"/>
  <c r="CI472" i="1"/>
  <c r="CK472" i="1"/>
  <c r="CG473" i="1"/>
  <c r="CH473" i="1"/>
  <c r="CI473" i="1"/>
  <c r="CK473" i="1"/>
  <c r="CG474" i="1"/>
  <c r="CH474" i="1"/>
  <c r="CI474" i="1"/>
  <c r="CK474" i="1"/>
  <c r="CG475" i="1"/>
  <c r="CH475" i="1"/>
  <c r="CI475" i="1"/>
  <c r="CK475" i="1"/>
  <c r="CG476" i="1"/>
  <c r="CH476" i="1"/>
  <c r="CI476" i="1"/>
  <c r="CK476" i="1"/>
  <c r="CG477" i="1"/>
  <c r="CH477" i="1"/>
  <c r="CI477" i="1"/>
  <c r="CK477" i="1"/>
  <c r="CG478" i="1"/>
  <c r="CH478" i="1"/>
  <c r="CI478" i="1"/>
  <c r="CK478" i="1"/>
  <c r="CG479" i="1"/>
  <c r="CH479" i="1"/>
  <c r="CI479" i="1"/>
  <c r="CK479" i="1"/>
  <c r="CG480" i="1"/>
  <c r="CH480" i="1"/>
  <c r="CI480" i="1"/>
  <c r="CK480" i="1"/>
  <c r="CG481" i="1"/>
  <c r="CH481" i="1"/>
  <c r="CI481" i="1"/>
  <c r="CK481" i="1"/>
  <c r="CG482" i="1"/>
  <c r="CH482" i="1"/>
  <c r="CI482" i="1"/>
  <c r="CK482" i="1"/>
  <c r="CG483" i="1"/>
  <c r="CH483" i="1"/>
  <c r="CI483" i="1"/>
  <c r="CK483" i="1"/>
  <c r="CG484" i="1"/>
  <c r="CH484" i="1"/>
  <c r="CI484" i="1"/>
  <c r="CK484" i="1"/>
  <c r="CG485" i="1"/>
  <c r="CH485" i="1"/>
  <c r="CI485" i="1"/>
  <c r="CK485" i="1"/>
  <c r="CG486" i="1"/>
  <c r="CH486" i="1"/>
  <c r="CI486" i="1"/>
  <c r="CK486" i="1"/>
  <c r="CG487" i="1"/>
  <c r="CH487" i="1"/>
  <c r="CI487" i="1"/>
  <c r="CK487" i="1"/>
  <c r="CG488" i="1"/>
  <c r="CH488" i="1"/>
  <c r="CI488" i="1"/>
  <c r="CK488" i="1"/>
  <c r="CG489" i="1"/>
  <c r="CH489" i="1"/>
  <c r="CI489" i="1"/>
  <c r="CK489" i="1"/>
  <c r="CG490" i="1"/>
  <c r="CH490" i="1"/>
  <c r="CI490" i="1"/>
  <c r="CK490" i="1"/>
  <c r="CG491" i="1"/>
  <c r="CH491" i="1"/>
  <c r="CI491" i="1"/>
  <c r="CK491" i="1"/>
  <c r="CG492" i="1"/>
  <c r="CH492" i="1"/>
  <c r="CI492" i="1"/>
  <c r="CK492" i="1"/>
  <c r="CG493" i="1"/>
  <c r="CH493" i="1"/>
  <c r="CI493" i="1"/>
  <c r="CK493" i="1"/>
  <c r="CG494" i="1"/>
  <c r="CH494" i="1"/>
  <c r="CI494" i="1"/>
  <c r="CK494" i="1"/>
  <c r="CG496" i="1"/>
  <c r="CH496" i="1"/>
  <c r="CI496" i="1"/>
  <c r="CK496" i="1"/>
  <c r="CG498" i="1"/>
  <c r="CH498" i="1"/>
  <c r="CI498" i="1"/>
  <c r="CK498" i="1"/>
  <c r="CG499" i="1"/>
  <c r="CH499" i="1"/>
  <c r="CI499" i="1"/>
  <c r="CK499" i="1"/>
  <c r="CG500" i="1"/>
  <c r="CH500" i="1"/>
  <c r="CI500" i="1"/>
  <c r="CK500" i="1"/>
  <c r="CG501" i="1"/>
  <c r="CH501" i="1"/>
  <c r="CI501" i="1"/>
  <c r="CK501" i="1"/>
  <c r="CG502" i="1"/>
  <c r="CH502" i="1"/>
  <c r="CI502" i="1"/>
  <c r="CK502" i="1"/>
  <c r="CG503" i="1"/>
  <c r="CH503" i="1"/>
  <c r="CI503" i="1"/>
  <c r="CK503" i="1"/>
  <c r="CG504" i="1"/>
  <c r="CH504" i="1"/>
  <c r="CI504" i="1"/>
  <c r="CK504" i="1"/>
  <c r="CG505" i="1"/>
  <c r="CH505" i="1"/>
  <c r="CI505" i="1"/>
  <c r="CK505" i="1"/>
  <c r="CG506" i="1"/>
  <c r="CH506" i="1"/>
  <c r="CI506" i="1"/>
  <c r="CK506" i="1"/>
  <c r="CG507" i="1"/>
  <c r="CH507" i="1"/>
  <c r="CI507" i="1"/>
  <c r="CK507" i="1"/>
  <c r="CG508" i="1"/>
  <c r="CH508" i="1"/>
  <c r="CI508" i="1"/>
  <c r="CK508" i="1"/>
  <c r="CG509" i="1"/>
  <c r="CH509" i="1"/>
  <c r="CI509" i="1"/>
  <c r="CK509" i="1"/>
  <c r="CG510" i="1"/>
  <c r="CH510" i="1"/>
  <c r="CI510" i="1"/>
  <c r="CK510" i="1"/>
  <c r="CG511" i="1"/>
  <c r="CH511" i="1"/>
  <c r="CI511" i="1"/>
  <c r="CK511" i="1"/>
  <c r="CG512" i="1"/>
  <c r="CH512" i="1"/>
  <c r="CI512" i="1"/>
  <c r="CK512" i="1"/>
  <c r="CG513" i="1"/>
  <c r="CH513" i="1"/>
  <c r="CI513" i="1"/>
  <c r="CK513" i="1"/>
  <c r="CG514" i="1"/>
  <c r="CH514" i="1"/>
  <c r="CI514" i="1"/>
  <c r="CK514" i="1"/>
  <c r="CG515" i="1"/>
  <c r="CH515" i="1"/>
  <c r="CI515" i="1"/>
  <c r="CK515" i="1"/>
  <c r="CG516" i="1"/>
  <c r="CH516" i="1"/>
  <c r="CI516" i="1"/>
  <c r="CK516" i="1"/>
  <c r="CG517" i="1"/>
  <c r="CH517" i="1"/>
  <c r="CI517" i="1"/>
  <c r="CK517" i="1"/>
  <c r="CG518" i="1"/>
  <c r="CH518" i="1"/>
  <c r="CI518" i="1"/>
  <c r="CK518" i="1"/>
  <c r="CG519" i="1"/>
  <c r="CH519" i="1"/>
  <c r="CI519" i="1"/>
  <c r="CK519" i="1"/>
  <c r="CG520" i="1"/>
  <c r="CH520" i="1"/>
  <c r="CI520" i="1"/>
  <c r="CK520" i="1"/>
  <c r="CG521" i="1"/>
  <c r="CH521" i="1"/>
  <c r="CI521" i="1"/>
  <c r="CK521" i="1"/>
  <c r="CG522" i="1"/>
  <c r="CH522" i="1"/>
  <c r="CI522" i="1"/>
  <c r="CK522" i="1"/>
  <c r="CG523" i="1"/>
  <c r="CH523" i="1"/>
  <c r="CI523" i="1"/>
  <c r="CK523" i="1"/>
  <c r="CG524" i="1"/>
  <c r="CH524" i="1"/>
  <c r="CI524" i="1"/>
  <c r="CK524" i="1"/>
  <c r="CG525" i="1"/>
  <c r="CH525" i="1"/>
  <c r="CI525" i="1"/>
  <c r="CK525" i="1"/>
  <c r="CG526" i="1"/>
  <c r="CH526" i="1"/>
  <c r="CI526" i="1"/>
  <c r="CK526" i="1"/>
  <c r="CG527" i="1"/>
  <c r="CH527" i="1"/>
  <c r="CI527" i="1"/>
  <c r="CK527" i="1"/>
  <c r="CG528" i="1"/>
  <c r="CH528" i="1"/>
  <c r="CI528" i="1"/>
  <c r="CK528" i="1"/>
  <c r="CG529" i="1"/>
  <c r="CH529" i="1"/>
  <c r="CI529" i="1"/>
  <c r="CK529" i="1"/>
  <c r="CG530" i="1"/>
  <c r="CH530" i="1"/>
  <c r="CI530" i="1"/>
  <c r="CK530" i="1"/>
  <c r="CG531" i="1"/>
  <c r="CH531" i="1"/>
  <c r="CI531" i="1"/>
  <c r="CK531" i="1"/>
  <c r="CG532" i="1"/>
  <c r="CH532" i="1"/>
  <c r="CI532" i="1"/>
  <c r="CK532" i="1"/>
  <c r="CG533" i="1"/>
  <c r="CH533" i="1"/>
  <c r="CI533" i="1"/>
  <c r="CK533" i="1"/>
  <c r="CG534" i="1"/>
  <c r="CH534" i="1"/>
  <c r="CI534" i="1"/>
  <c r="CK534" i="1"/>
  <c r="CG535" i="1"/>
  <c r="CH535" i="1"/>
  <c r="CI535" i="1"/>
  <c r="CK535" i="1"/>
  <c r="CG536" i="1"/>
  <c r="CH536" i="1"/>
  <c r="CI536" i="1"/>
  <c r="CK536" i="1"/>
  <c r="CG537" i="1"/>
  <c r="CH537" i="1"/>
  <c r="CI537" i="1"/>
  <c r="CK537" i="1"/>
  <c r="CG538" i="1"/>
  <c r="CH538" i="1"/>
  <c r="CI538" i="1"/>
  <c r="CK538" i="1"/>
  <c r="CG539" i="1"/>
  <c r="CH539" i="1"/>
  <c r="CI539" i="1"/>
  <c r="CK539" i="1"/>
  <c r="CG540" i="1"/>
  <c r="CH540" i="1"/>
  <c r="CI540" i="1"/>
  <c r="CK540" i="1"/>
  <c r="CG541" i="1"/>
  <c r="CH541" i="1"/>
  <c r="CI541" i="1"/>
  <c r="CK541" i="1"/>
  <c r="CG542" i="1"/>
  <c r="CH542" i="1"/>
  <c r="CI542" i="1"/>
  <c r="CK542" i="1"/>
  <c r="CG543" i="1"/>
  <c r="CH543" i="1"/>
  <c r="CI543" i="1"/>
  <c r="CK543" i="1"/>
  <c r="CG544" i="1"/>
  <c r="CH544" i="1"/>
  <c r="CI544" i="1"/>
  <c r="CK544" i="1"/>
  <c r="CG545" i="1"/>
  <c r="CH545" i="1"/>
  <c r="CI545" i="1"/>
  <c r="CK545" i="1"/>
  <c r="CG546" i="1"/>
  <c r="CH546" i="1"/>
  <c r="CI546" i="1"/>
  <c r="CK546" i="1"/>
  <c r="CG547" i="1"/>
  <c r="CH547" i="1"/>
  <c r="CI547" i="1"/>
  <c r="CK547" i="1"/>
  <c r="CG548" i="1"/>
  <c r="CH548" i="1"/>
  <c r="CI548" i="1"/>
  <c r="CK548" i="1"/>
  <c r="CG549" i="1"/>
  <c r="CH549" i="1"/>
  <c r="CI549" i="1"/>
  <c r="CK549" i="1"/>
  <c r="CG550" i="1"/>
  <c r="CH550" i="1"/>
  <c r="CI550" i="1"/>
  <c r="CK550" i="1"/>
  <c r="CG551" i="1"/>
  <c r="CH551" i="1"/>
  <c r="CI551" i="1"/>
  <c r="CK551" i="1"/>
  <c r="CG552" i="1"/>
  <c r="CH552" i="1"/>
  <c r="CI552" i="1"/>
  <c r="CK552" i="1"/>
  <c r="CG553" i="1"/>
  <c r="CH553" i="1"/>
  <c r="CI553" i="1"/>
  <c r="CK553" i="1"/>
  <c r="CG554" i="1"/>
  <c r="CH554" i="1"/>
  <c r="CI554" i="1"/>
  <c r="CK554" i="1"/>
  <c r="CG555" i="1"/>
  <c r="CH555" i="1"/>
  <c r="CI555" i="1"/>
  <c r="CK555" i="1"/>
  <c r="CG556" i="1"/>
  <c r="CH556" i="1"/>
  <c r="CI556" i="1"/>
  <c r="CK556" i="1"/>
  <c r="CG557" i="1"/>
  <c r="CH557" i="1"/>
  <c r="CI557" i="1"/>
  <c r="CK557" i="1"/>
  <c r="CG558" i="1"/>
  <c r="CH558" i="1"/>
  <c r="CI558" i="1"/>
  <c r="CK558" i="1"/>
  <c r="CG559" i="1"/>
  <c r="CH559" i="1"/>
  <c r="CI559" i="1"/>
  <c r="CK559" i="1"/>
  <c r="CG560" i="1"/>
  <c r="CH560" i="1"/>
  <c r="CI560" i="1"/>
  <c r="CK560" i="1"/>
  <c r="CG561" i="1"/>
  <c r="CH561" i="1"/>
  <c r="CI561" i="1"/>
  <c r="CK561" i="1"/>
  <c r="CG562" i="1"/>
  <c r="CH562" i="1"/>
  <c r="CI562" i="1"/>
  <c r="CK562" i="1"/>
  <c r="CG563" i="1"/>
  <c r="CH563" i="1"/>
  <c r="CI563" i="1"/>
  <c r="CK563" i="1"/>
  <c r="CG564" i="1"/>
  <c r="CH564" i="1"/>
  <c r="CI564" i="1"/>
  <c r="CK564" i="1"/>
  <c r="CG565" i="1"/>
  <c r="CH565" i="1"/>
  <c r="CI565" i="1"/>
  <c r="CK565" i="1"/>
  <c r="CG566" i="1"/>
  <c r="CH566" i="1"/>
  <c r="CI566" i="1"/>
  <c r="CK566" i="1"/>
  <c r="CG567" i="1"/>
  <c r="CH567" i="1"/>
  <c r="CI567" i="1"/>
  <c r="CK567" i="1"/>
  <c r="CG568" i="1"/>
  <c r="CH568" i="1"/>
  <c r="CI568" i="1"/>
  <c r="CK568" i="1"/>
  <c r="CG569" i="1"/>
  <c r="CH569" i="1"/>
  <c r="CI569" i="1"/>
  <c r="CK569" i="1"/>
  <c r="CG570" i="1"/>
  <c r="CH570" i="1"/>
  <c r="CI570" i="1"/>
  <c r="CK570" i="1"/>
  <c r="CG571" i="1"/>
  <c r="CH571" i="1"/>
  <c r="CI571" i="1"/>
  <c r="CK571" i="1"/>
  <c r="CG572" i="1"/>
  <c r="CH572" i="1"/>
  <c r="CI572" i="1"/>
  <c r="CK572" i="1"/>
  <c r="CG573" i="1"/>
  <c r="CH573" i="1"/>
  <c r="CI573" i="1"/>
  <c r="CK573" i="1"/>
  <c r="CG574" i="1"/>
  <c r="CH574" i="1"/>
  <c r="CI574" i="1"/>
  <c r="CK574" i="1"/>
  <c r="CG575" i="1"/>
  <c r="CH575" i="1"/>
  <c r="CI575" i="1"/>
  <c r="CK575" i="1"/>
  <c r="CG576" i="1"/>
  <c r="CH576" i="1"/>
  <c r="CI576" i="1"/>
  <c r="CK576" i="1"/>
  <c r="CG577" i="1"/>
  <c r="CH577" i="1"/>
  <c r="CI577" i="1"/>
  <c r="CK577" i="1"/>
  <c r="CG578" i="1"/>
  <c r="CH578" i="1"/>
  <c r="CI578" i="1"/>
  <c r="CK578" i="1"/>
  <c r="CG579" i="1"/>
  <c r="CH579" i="1"/>
  <c r="CI579" i="1"/>
  <c r="CK579" i="1"/>
  <c r="CG580" i="1"/>
  <c r="CH580" i="1"/>
  <c r="CI580" i="1"/>
  <c r="CK580" i="1"/>
  <c r="CG581" i="1"/>
  <c r="CH581" i="1"/>
  <c r="CI581" i="1"/>
  <c r="CK581" i="1"/>
  <c r="CG582" i="1"/>
  <c r="CH582" i="1"/>
  <c r="CI582" i="1"/>
  <c r="CK582" i="1"/>
  <c r="CG583" i="1"/>
  <c r="CH583" i="1"/>
  <c r="CI583" i="1"/>
  <c r="CK583" i="1"/>
  <c r="CG584" i="1"/>
  <c r="CH584" i="1"/>
  <c r="CI584" i="1"/>
  <c r="CK584" i="1"/>
  <c r="CG585" i="1"/>
  <c r="CH585" i="1"/>
  <c r="CI585" i="1"/>
  <c r="CK585" i="1"/>
  <c r="CG586" i="1"/>
  <c r="CH586" i="1"/>
  <c r="CI586" i="1"/>
  <c r="CK586" i="1"/>
  <c r="CG587" i="1"/>
  <c r="CH587" i="1"/>
  <c r="CI587" i="1"/>
  <c r="CK587" i="1"/>
  <c r="CG588" i="1"/>
  <c r="CH588" i="1"/>
  <c r="CI588" i="1"/>
  <c r="CK588" i="1"/>
  <c r="CG589" i="1"/>
  <c r="CH589" i="1"/>
  <c r="CI589" i="1"/>
  <c r="CK589" i="1"/>
  <c r="CG590" i="1"/>
  <c r="CH590" i="1"/>
  <c r="CI590" i="1"/>
  <c r="CK590" i="1"/>
  <c r="CG591" i="1"/>
  <c r="CH591" i="1"/>
  <c r="CI591" i="1"/>
  <c r="CK591" i="1"/>
  <c r="CG592" i="1"/>
  <c r="CH592" i="1"/>
  <c r="CI592" i="1"/>
  <c r="CK592" i="1"/>
  <c r="CG593" i="1"/>
  <c r="CH593" i="1"/>
  <c r="CI593" i="1"/>
  <c r="CK593" i="1"/>
  <c r="CG594" i="1"/>
  <c r="CH594" i="1"/>
  <c r="CI594" i="1"/>
  <c r="CK594" i="1"/>
  <c r="CG595" i="1"/>
  <c r="CH595" i="1"/>
  <c r="CI595" i="1"/>
  <c r="CK595" i="1"/>
  <c r="CG596" i="1"/>
  <c r="CH596" i="1"/>
  <c r="CI596" i="1"/>
  <c r="CK596" i="1"/>
  <c r="CG597" i="1"/>
  <c r="CH597" i="1"/>
  <c r="CI597" i="1"/>
  <c r="CK597" i="1"/>
  <c r="CG598" i="1"/>
  <c r="CH598" i="1"/>
  <c r="CI598" i="1"/>
  <c r="CK598" i="1"/>
  <c r="CG599" i="1"/>
  <c r="CH599" i="1"/>
  <c r="CI599" i="1"/>
  <c r="CK599" i="1"/>
  <c r="CG600" i="1"/>
  <c r="CH600" i="1"/>
  <c r="CI600" i="1"/>
  <c r="CK600" i="1"/>
  <c r="CG601" i="1"/>
  <c r="CH601" i="1"/>
  <c r="CI601" i="1"/>
  <c r="CK601" i="1"/>
  <c r="CG602" i="1"/>
  <c r="CH602" i="1"/>
  <c r="CI602" i="1"/>
  <c r="CK602" i="1"/>
  <c r="CG603" i="1"/>
  <c r="CH603" i="1"/>
  <c r="CI603" i="1"/>
  <c r="CK603" i="1"/>
  <c r="CG604" i="1"/>
  <c r="CH604" i="1"/>
  <c r="CI604" i="1"/>
  <c r="CK604" i="1"/>
  <c r="CG605" i="1"/>
  <c r="CH605" i="1"/>
  <c r="CI605" i="1"/>
  <c r="CK605" i="1"/>
  <c r="CG606" i="1"/>
  <c r="CH606" i="1"/>
  <c r="CI606" i="1"/>
  <c r="CK606" i="1"/>
  <c r="CG607" i="1"/>
  <c r="CH607" i="1"/>
  <c r="CI607" i="1"/>
  <c r="CK607" i="1"/>
  <c r="CG608" i="1"/>
  <c r="CH608" i="1"/>
  <c r="CI608" i="1"/>
  <c r="CK608" i="1"/>
  <c r="CG609" i="1"/>
  <c r="CH609" i="1"/>
  <c r="CI609" i="1"/>
  <c r="CK609" i="1"/>
  <c r="CG610" i="1"/>
  <c r="CH610" i="1"/>
  <c r="CI610" i="1"/>
  <c r="CK610" i="1"/>
  <c r="CG611" i="1"/>
  <c r="CH611" i="1"/>
  <c r="CI611" i="1"/>
  <c r="CK611" i="1"/>
  <c r="CG612" i="1"/>
  <c r="CH612" i="1"/>
  <c r="CI612" i="1"/>
  <c r="CK612" i="1"/>
  <c r="CG613" i="1"/>
  <c r="CH613" i="1"/>
  <c r="CI613" i="1"/>
  <c r="CK613" i="1"/>
  <c r="CG614" i="1"/>
  <c r="CH614" i="1"/>
  <c r="CI614" i="1"/>
  <c r="CK614" i="1"/>
  <c r="CG615" i="1"/>
  <c r="CH615" i="1"/>
  <c r="CI615" i="1"/>
  <c r="CK615" i="1"/>
  <c r="CG616" i="1"/>
  <c r="CH616" i="1"/>
  <c r="CI616" i="1"/>
  <c r="CK616" i="1"/>
  <c r="CG617" i="1"/>
  <c r="CH617" i="1"/>
  <c r="CI617" i="1"/>
  <c r="CK617" i="1"/>
  <c r="CG618" i="1"/>
  <c r="CH618" i="1"/>
  <c r="CI618" i="1"/>
  <c r="CK618" i="1"/>
  <c r="CG619" i="1"/>
  <c r="CH619" i="1"/>
  <c r="CI619" i="1"/>
  <c r="CK619" i="1"/>
  <c r="CG620" i="1"/>
  <c r="CH620" i="1"/>
  <c r="CI620" i="1"/>
  <c r="CK620" i="1"/>
  <c r="CG621" i="1"/>
  <c r="CH621" i="1"/>
  <c r="CI621" i="1"/>
  <c r="CK621" i="1"/>
  <c r="CG622" i="1"/>
  <c r="CH622" i="1"/>
  <c r="CI622" i="1"/>
  <c r="CK622" i="1"/>
  <c r="CG623" i="1"/>
  <c r="CH623" i="1"/>
  <c r="CI623" i="1"/>
  <c r="CK623" i="1"/>
  <c r="CG624" i="1"/>
  <c r="CH624" i="1"/>
  <c r="CI624" i="1"/>
  <c r="CK624" i="1"/>
  <c r="CG625" i="1"/>
  <c r="CH625" i="1"/>
  <c r="CI625" i="1"/>
  <c r="CK625" i="1"/>
  <c r="CG626" i="1"/>
  <c r="CH626" i="1"/>
  <c r="CI626" i="1"/>
  <c r="CK626" i="1"/>
  <c r="CG627" i="1"/>
  <c r="CH627" i="1"/>
  <c r="CI627" i="1"/>
  <c r="CK627" i="1"/>
  <c r="CG628" i="1"/>
  <c r="CH628" i="1"/>
  <c r="CI628" i="1"/>
  <c r="CK628" i="1"/>
  <c r="CG629" i="1"/>
  <c r="CH629" i="1"/>
  <c r="CI629" i="1"/>
  <c r="CK629" i="1"/>
  <c r="CG630" i="1"/>
  <c r="CH630" i="1"/>
  <c r="CI630" i="1"/>
  <c r="CK630" i="1"/>
  <c r="CG631" i="1"/>
  <c r="CH631" i="1"/>
  <c r="CI631" i="1"/>
  <c r="CK631" i="1"/>
  <c r="CG632" i="1"/>
  <c r="CH632" i="1"/>
  <c r="CI632" i="1"/>
  <c r="CK632" i="1"/>
  <c r="CG633" i="1"/>
  <c r="CH633" i="1"/>
  <c r="CI633" i="1"/>
  <c r="CK633" i="1"/>
  <c r="CG634" i="1"/>
  <c r="CH634" i="1"/>
  <c r="CI634" i="1"/>
  <c r="CK634" i="1"/>
  <c r="CG635" i="1"/>
  <c r="CH635" i="1"/>
  <c r="CI635" i="1"/>
  <c r="CK635" i="1"/>
  <c r="CG636" i="1"/>
  <c r="CH636" i="1"/>
  <c r="CI636" i="1"/>
  <c r="CK636" i="1"/>
  <c r="CG637" i="1"/>
  <c r="CH637" i="1"/>
  <c r="CI637" i="1"/>
  <c r="CK637" i="1"/>
  <c r="CG638" i="1"/>
  <c r="CH638" i="1"/>
  <c r="CI638" i="1"/>
  <c r="CK638" i="1"/>
  <c r="CG639" i="1"/>
  <c r="CH639" i="1"/>
  <c r="CI639" i="1"/>
  <c r="CK639" i="1"/>
  <c r="CG640" i="1"/>
  <c r="CH640" i="1"/>
  <c r="CI640" i="1"/>
  <c r="CK640" i="1"/>
  <c r="CG641" i="1"/>
  <c r="CH641" i="1"/>
  <c r="CI641" i="1"/>
  <c r="CK641" i="1"/>
  <c r="CG642" i="1"/>
  <c r="CH642" i="1"/>
  <c r="CI642" i="1"/>
  <c r="CK642" i="1"/>
  <c r="CG643" i="1"/>
  <c r="CH643" i="1"/>
  <c r="CI643" i="1"/>
  <c r="CK643" i="1"/>
  <c r="CG644" i="1"/>
  <c r="CH644" i="1"/>
  <c r="CI644" i="1"/>
  <c r="CK644" i="1"/>
  <c r="CG645" i="1"/>
  <c r="CH645" i="1"/>
  <c r="CI645" i="1"/>
  <c r="CK645" i="1"/>
  <c r="CG646" i="1"/>
  <c r="CH646" i="1"/>
  <c r="CI646" i="1"/>
  <c r="CK646" i="1"/>
  <c r="CG647" i="1"/>
  <c r="CH647" i="1"/>
  <c r="CI647" i="1"/>
  <c r="CK647" i="1"/>
  <c r="CG648" i="1"/>
  <c r="CH648" i="1"/>
  <c r="CI648" i="1"/>
  <c r="CK648" i="1"/>
  <c r="CG649" i="1"/>
  <c r="CH649" i="1"/>
  <c r="CI649" i="1"/>
  <c r="CK649" i="1"/>
  <c r="CG650" i="1"/>
  <c r="CH650" i="1"/>
  <c r="CI650" i="1"/>
  <c r="CK650" i="1"/>
  <c r="CG737" i="1"/>
  <c r="CH737" i="1"/>
  <c r="CI737" i="1"/>
  <c r="CK737" i="1"/>
  <c r="CG738" i="1"/>
  <c r="CH738" i="1"/>
  <c r="CI738" i="1"/>
  <c r="CK738" i="1"/>
  <c r="CG739" i="1"/>
  <c r="CH739" i="1"/>
  <c r="CI739" i="1"/>
  <c r="CK739" i="1"/>
  <c r="CG740" i="1"/>
  <c r="CH740" i="1"/>
  <c r="CI740" i="1"/>
  <c r="CK740" i="1"/>
  <c r="CG741" i="1"/>
  <c r="CH741" i="1"/>
  <c r="CI741" i="1"/>
  <c r="CK741" i="1"/>
  <c r="CG742" i="1"/>
  <c r="CH742" i="1"/>
  <c r="CI742" i="1"/>
  <c r="CK742" i="1"/>
  <c r="CG743" i="1"/>
  <c r="CH743" i="1"/>
  <c r="CI743" i="1"/>
  <c r="CK743" i="1"/>
  <c r="CG744" i="1"/>
  <c r="CH744" i="1"/>
  <c r="CI744" i="1"/>
  <c r="CK744" i="1"/>
  <c r="CG745" i="1"/>
  <c r="CH745" i="1"/>
  <c r="CI745" i="1"/>
  <c r="CK745" i="1"/>
  <c r="CG746" i="1"/>
  <c r="CH746" i="1"/>
  <c r="CI746" i="1"/>
  <c r="CK746" i="1"/>
  <c r="CG747" i="1"/>
  <c r="CH747" i="1"/>
  <c r="CI747" i="1"/>
  <c r="CK747" i="1"/>
  <c r="CG748" i="1"/>
  <c r="CH748" i="1"/>
  <c r="CI748" i="1"/>
  <c r="CK748" i="1"/>
  <c r="CG749" i="1"/>
  <c r="CH749" i="1"/>
  <c r="CI749" i="1"/>
  <c r="CK749" i="1"/>
  <c r="CG752" i="1"/>
  <c r="CH752" i="1"/>
  <c r="CI752" i="1"/>
  <c r="CK752" i="1"/>
  <c r="CG753" i="1"/>
  <c r="CH753" i="1"/>
  <c r="CI753" i="1"/>
  <c r="CK753" i="1"/>
  <c r="CG754" i="1"/>
  <c r="CH754" i="1"/>
  <c r="CI754" i="1"/>
  <c r="CK754" i="1"/>
  <c r="CG755" i="1"/>
  <c r="CH755" i="1"/>
  <c r="CI755" i="1"/>
  <c r="CK755" i="1"/>
  <c r="CG756" i="1"/>
  <c r="CH756" i="1"/>
  <c r="CI756" i="1"/>
  <c r="CK756" i="1"/>
  <c r="CG757" i="1"/>
  <c r="CH757" i="1"/>
  <c r="CI757" i="1"/>
  <c r="CK757" i="1"/>
  <c r="CG758" i="1"/>
  <c r="CH758" i="1"/>
  <c r="CI758" i="1"/>
  <c r="CK758" i="1"/>
  <c r="CG759" i="1"/>
  <c r="CH759" i="1"/>
  <c r="CI759" i="1"/>
  <c r="CK759" i="1"/>
  <c r="CG760" i="1"/>
  <c r="CH760" i="1"/>
  <c r="CI760" i="1"/>
  <c r="CK760" i="1"/>
  <c r="CG763" i="1"/>
  <c r="CH763" i="1"/>
  <c r="CI763" i="1"/>
  <c r="CK763" i="1"/>
  <c r="CG764" i="1"/>
  <c r="CH764" i="1"/>
  <c r="CI764" i="1"/>
  <c r="CK764" i="1"/>
  <c r="CG765" i="1"/>
  <c r="CH765" i="1"/>
  <c r="CI765" i="1"/>
  <c r="CK765" i="1"/>
  <c r="CG766" i="1"/>
  <c r="CH766" i="1"/>
  <c r="CI766" i="1"/>
  <c r="CK766" i="1"/>
  <c r="CG767" i="1"/>
  <c r="CH767" i="1"/>
  <c r="CI767" i="1"/>
  <c r="CK767" i="1"/>
  <c r="CG768" i="1"/>
  <c r="CH768" i="1"/>
  <c r="CI768" i="1"/>
  <c r="CK768" i="1"/>
  <c r="CG769" i="1"/>
  <c r="CH769" i="1"/>
  <c r="CI769" i="1"/>
  <c r="CK769" i="1"/>
  <c r="CG775" i="1"/>
  <c r="CH775" i="1"/>
  <c r="CI775" i="1"/>
  <c r="CK775" i="1"/>
  <c r="CG776" i="1"/>
  <c r="CH776" i="1"/>
  <c r="CI776" i="1"/>
  <c r="CK776" i="1"/>
  <c r="CG777" i="1"/>
  <c r="CH777" i="1"/>
  <c r="CI777" i="1"/>
  <c r="CK777" i="1"/>
  <c r="CG778" i="1"/>
  <c r="CH778" i="1"/>
  <c r="CI778" i="1"/>
  <c r="CK778" i="1"/>
  <c r="CG779" i="1"/>
  <c r="CH779" i="1"/>
  <c r="CI779" i="1"/>
  <c r="CK779" i="1"/>
  <c r="CG780" i="1"/>
  <c r="CH780" i="1"/>
  <c r="CI780" i="1"/>
  <c r="CK780" i="1"/>
  <c r="CG781" i="1"/>
  <c r="CH781" i="1"/>
  <c r="CI781" i="1"/>
  <c r="CK781" i="1"/>
  <c r="CG782" i="1"/>
  <c r="CH782" i="1"/>
  <c r="CI782" i="1"/>
  <c r="CK782" i="1"/>
  <c r="CG783" i="1"/>
  <c r="CH783" i="1"/>
  <c r="CI783" i="1"/>
  <c r="CK783" i="1"/>
  <c r="CG784" i="1"/>
  <c r="CH784" i="1"/>
  <c r="CI784" i="1"/>
  <c r="CK784" i="1"/>
  <c r="CG785" i="1"/>
  <c r="CH785" i="1"/>
  <c r="CI785" i="1"/>
  <c r="CK785" i="1"/>
  <c r="CG786" i="1"/>
  <c r="CH786" i="1"/>
  <c r="CI786" i="1"/>
  <c r="CK786" i="1"/>
  <c r="CG787" i="1"/>
  <c r="CH787" i="1"/>
  <c r="CI787" i="1"/>
  <c r="CK787" i="1"/>
  <c r="CG788" i="1"/>
  <c r="CH788" i="1"/>
  <c r="CI788" i="1"/>
  <c r="CK788" i="1"/>
  <c r="CG789" i="1"/>
  <c r="CH789" i="1"/>
  <c r="CI789" i="1"/>
  <c r="CK789" i="1"/>
  <c r="CG790" i="1"/>
  <c r="CH790" i="1"/>
  <c r="CI790" i="1"/>
  <c r="CK790" i="1"/>
  <c r="CG791" i="1"/>
  <c r="CH791" i="1"/>
  <c r="CI791" i="1"/>
  <c r="CK791" i="1"/>
  <c r="CG792" i="1"/>
  <c r="CH792" i="1"/>
  <c r="CI792" i="1"/>
  <c r="CK792" i="1"/>
  <c r="CG793" i="1"/>
  <c r="CH793" i="1"/>
  <c r="CI793" i="1"/>
  <c r="CK793" i="1"/>
  <c r="CG794" i="1"/>
  <c r="CH794" i="1"/>
  <c r="CI794" i="1"/>
  <c r="CK794" i="1"/>
  <c r="CG795" i="1"/>
  <c r="CH795" i="1"/>
  <c r="CI795" i="1"/>
  <c r="CK795" i="1"/>
  <c r="CG796" i="1"/>
  <c r="CH796" i="1"/>
  <c r="CI796" i="1"/>
  <c r="CK796" i="1"/>
  <c r="CG797" i="1"/>
  <c r="CH797" i="1"/>
  <c r="CI797" i="1"/>
  <c r="CK797" i="1"/>
  <c r="CG798" i="1"/>
  <c r="CH798" i="1"/>
  <c r="CI798" i="1"/>
  <c r="CK798" i="1"/>
  <c r="CG799" i="1"/>
  <c r="CH799" i="1"/>
  <c r="CI799" i="1"/>
  <c r="CK799" i="1"/>
  <c r="CG800" i="1"/>
  <c r="CH800" i="1"/>
  <c r="CI800" i="1"/>
  <c r="CK800" i="1"/>
  <c r="CG801" i="1"/>
  <c r="CH801" i="1"/>
  <c r="CI801" i="1"/>
  <c r="CK801" i="1"/>
  <c r="CG802" i="1"/>
  <c r="CH802" i="1"/>
  <c r="CI802" i="1"/>
  <c r="CK802" i="1"/>
  <c r="CG803" i="1"/>
  <c r="CH803" i="1"/>
  <c r="CI803" i="1"/>
  <c r="CK803" i="1"/>
  <c r="CG804" i="1"/>
  <c r="CH804" i="1"/>
  <c r="CI804" i="1"/>
  <c r="CK804" i="1"/>
  <c r="CG805" i="1"/>
  <c r="CH805" i="1"/>
  <c r="CI805" i="1"/>
  <c r="CK805" i="1"/>
  <c r="CG806" i="1"/>
  <c r="CH806" i="1"/>
  <c r="CI806" i="1"/>
  <c r="CK806" i="1"/>
  <c r="CG807" i="1"/>
  <c r="CH807" i="1"/>
  <c r="CI807" i="1"/>
  <c r="CK807" i="1"/>
  <c r="CG808" i="1"/>
  <c r="CH808" i="1"/>
  <c r="CI808" i="1"/>
  <c r="CK808" i="1"/>
  <c r="CG809" i="1"/>
  <c r="CH809" i="1"/>
  <c r="CI809" i="1"/>
  <c r="CK809" i="1"/>
  <c r="CG810" i="1"/>
  <c r="CH810" i="1"/>
  <c r="CI810" i="1"/>
  <c r="CK810" i="1"/>
  <c r="CG811" i="1"/>
  <c r="CH811" i="1"/>
  <c r="CI811" i="1"/>
  <c r="CK811" i="1"/>
  <c r="CG812" i="1"/>
  <c r="CH812" i="1"/>
  <c r="CI812" i="1"/>
  <c r="CK812" i="1"/>
  <c r="CG813" i="1"/>
  <c r="CH813" i="1"/>
  <c r="CI813" i="1"/>
  <c r="CK813" i="1"/>
  <c r="CG814" i="1"/>
  <c r="CH814" i="1"/>
  <c r="CI814" i="1"/>
  <c r="CK814" i="1"/>
  <c r="CG815" i="1"/>
  <c r="CH815" i="1"/>
  <c r="CI815" i="1"/>
  <c r="CK815" i="1"/>
  <c r="CG816" i="1"/>
  <c r="CH816" i="1"/>
  <c r="CI816" i="1"/>
  <c r="CK816" i="1"/>
  <c r="CG817" i="1"/>
  <c r="CH817" i="1"/>
  <c r="CI817" i="1"/>
  <c r="CK817" i="1"/>
  <c r="CG818" i="1"/>
  <c r="CH818" i="1"/>
  <c r="CI818" i="1"/>
  <c r="CK818" i="1"/>
  <c r="CG819" i="1"/>
  <c r="CH819" i="1"/>
  <c r="CI819" i="1"/>
  <c r="CK819" i="1"/>
  <c r="CG820" i="1"/>
  <c r="CH820" i="1"/>
  <c r="CI820" i="1"/>
  <c r="CK820" i="1"/>
  <c r="CG821" i="1"/>
  <c r="CH821" i="1"/>
  <c r="CI821" i="1"/>
  <c r="CK821" i="1"/>
  <c r="CG822" i="1"/>
  <c r="CH822" i="1"/>
  <c r="CI822" i="1"/>
  <c r="CK822" i="1"/>
  <c r="CG823" i="1"/>
  <c r="CH823" i="1"/>
  <c r="CI823" i="1"/>
  <c r="CK823" i="1"/>
  <c r="CG824" i="1"/>
  <c r="CH824" i="1"/>
  <c r="CI824" i="1"/>
  <c r="CK824" i="1"/>
  <c r="CG825" i="1"/>
  <c r="CH825" i="1"/>
  <c r="CI825" i="1"/>
  <c r="CK825" i="1"/>
  <c r="CG826" i="1"/>
  <c r="CH826" i="1"/>
  <c r="CI826" i="1"/>
  <c r="CK826" i="1"/>
  <c r="CG827" i="1"/>
  <c r="CH827" i="1"/>
  <c r="CI827" i="1"/>
  <c r="CK827" i="1"/>
  <c r="CG828" i="1"/>
  <c r="CH828" i="1"/>
  <c r="CI828" i="1"/>
  <c r="CK828" i="1"/>
  <c r="CG829" i="1"/>
  <c r="CH829" i="1"/>
  <c r="CI829" i="1"/>
  <c r="CK829" i="1"/>
  <c r="CG830" i="1"/>
  <c r="CH830" i="1"/>
  <c r="CI830" i="1"/>
  <c r="CK830" i="1"/>
  <c r="CG831" i="1"/>
  <c r="CH831" i="1"/>
  <c r="CI831" i="1"/>
  <c r="CK831" i="1"/>
  <c r="CG832" i="1"/>
  <c r="CH832" i="1"/>
  <c r="CI832" i="1"/>
  <c r="CK832" i="1"/>
  <c r="CG833" i="1"/>
  <c r="CH833" i="1"/>
  <c r="CI833" i="1"/>
  <c r="CK833" i="1"/>
  <c r="CG834" i="1"/>
  <c r="CH834" i="1"/>
  <c r="CI834" i="1"/>
  <c r="CK834" i="1"/>
  <c r="CG835" i="1"/>
  <c r="CH835" i="1"/>
  <c r="CI835" i="1"/>
  <c r="CK835" i="1"/>
  <c r="CG836" i="1"/>
  <c r="CH836" i="1"/>
  <c r="CI836" i="1"/>
  <c r="CK836" i="1"/>
  <c r="CG837" i="1"/>
  <c r="CH837" i="1"/>
  <c r="CI837" i="1"/>
  <c r="CK837" i="1"/>
  <c r="CG838" i="1"/>
  <c r="CH838" i="1"/>
  <c r="CI838" i="1"/>
  <c r="CK838" i="1"/>
  <c r="CG839" i="1"/>
  <c r="CH839" i="1"/>
  <c r="CI839" i="1"/>
  <c r="CK839" i="1"/>
  <c r="CG840" i="1"/>
  <c r="CH840" i="1"/>
  <c r="CI840" i="1"/>
  <c r="CK840" i="1"/>
  <c r="CG841" i="1"/>
  <c r="CH841" i="1"/>
  <c r="CI841" i="1"/>
  <c r="CK841" i="1"/>
  <c r="CG842" i="1"/>
  <c r="CH842" i="1"/>
  <c r="CI842" i="1"/>
  <c r="CK842" i="1"/>
  <c r="CG843" i="1"/>
  <c r="CH843" i="1"/>
  <c r="CI843" i="1"/>
  <c r="CK843" i="1"/>
  <c r="CG844" i="1"/>
  <c r="CH844" i="1"/>
  <c r="CI844" i="1"/>
  <c r="CK844" i="1"/>
  <c r="CG845" i="1"/>
  <c r="CH845" i="1"/>
  <c r="CI845" i="1"/>
  <c r="CK845" i="1"/>
  <c r="CG846" i="1"/>
  <c r="CH846" i="1"/>
  <c r="CI846" i="1"/>
  <c r="CK846" i="1"/>
  <c r="CG847" i="1"/>
  <c r="CH847" i="1"/>
  <c r="CI847" i="1"/>
  <c r="CK847" i="1"/>
  <c r="CG848" i="1"/>
  <c r="CH848" i="1"/>
  <c r="CI848" i="1"/>
  <c r="CK848" i="1"/>
  <c r="CG849" i="1"/>
  <c r="CH849" i="1"/>
  <c r="CI849" i="1"/>
  <c r="CK849" i="1"/>
  <c r="CG850" i="1"/>
  <c r="CH850" i="1"/>
  <c r="CI850" i="1"/>
  <c r="CK850" i="1"/>
  <c r="CG851" i="1"/>
  <c r="CH851" i="1"/>
  <c r="CI851" i="1"/>
  <c r="CK851" i="1"/>
  <c r="CG852" i="1"/>
  <c r="CH852" i="1"/>
  <c r="CI852" i="1"/>
  <c r="CK852" i="1"/>
  <c r="CG853" i="1"/>
  <c r="CH853" i="1"/>
  <c r="CI853" i="1"/>
  <c r="CK853" i="1"/>
  <c r="CG854" i="1"/>
  <c r="CH854" i="1"/>
  <c r="CI854" i="1"/>
  <c r="CK854" i="1"/>
  <c r="CG855" i="1"/>
  <c r="CH855" i="1"/>
  <c r="CI855" i="1"/>
  <c r="CK855" i="1"/>
  <c r="CG856" i="1"/>
  <c r="CH856" i="1"/>
  <c r="CI856" i="1"/>
  <c r="CK856" i="1"/>
  <c r="CG857" i="1"/>
  <c r="CH857" i="1"/>
  <c r="CI857" i="1"/>
  <c r="CK857" i="1"/>
  <c r="CG858" i="1"/>
  <c r="CH858" i="1"/>
  <c r="CI858" i="1"/>
  <c r="CK858" i="1"/>
  <c r="CG859" i="1"/>
  <c r="CH859" i="1"/>
  <c r="CI859" i="1"/>
  <c r="CK859" i="1"/>
  <c r="CG860" i="1"/>
  <c r="CH860" i="1"/>
  <c r="CI860" i="1"/>
  <c r="CK860" i="1"/>
  <c r="CG861" i="1"/>
  <c r="CH861" i="1"/>
  <c r="CI861" i="1"/>
  <c r="CK861" i="1"/>
  <c r="CG862" i="1"/>
  <c r="CH862" i="1"/>
  <c r="CI862" i="1"/>
  <c r="CK862" i="1"/>
  <c r="CG863" i="1"/>
  <c r="CH863" i="1"/>
  <c r="CI863" i="1"/>
  <c r="CK863" i="1"/>
  <c r="CG864" i="1"/>
  <c r="CH864" i="1"/>
  <c r="CI864" i="1"/>
  <c r="CK864" i="1"/>
  <c r="CG865" i="1"/>
  <c r="CH865" i="1"/>
  <c r="CI865" i="1"/>
  <c r="CK865" i="1"/>
  <c r="CG866" i="1"/>
  <c r="CH866" i="1"/>
  <c r="CI866" i="1"/>
  <c r="CK866" i="1"/>
  <c r="CG867" i="1"/>
  <c r="CH867" i="1"/>
  <c r="CI867" i="1"/>
  <c r="CK867" i="1"/>
  <c r="CG868" i="1"/>
  <c r="CH868" i="1"/>
  <c r="CI868" i="1"/>
  <c r="CK868" i="1"/>
  <c r="CG869" i="1"/>
  <c r="CH869" i="1"/>
  <c r="CI869" i="1"/>
  <c r="CK869" i="1"/>
  <c r="CG870" i="1"/>
  <c r="CH870" i="1"/>
  <c r="CI870" i="1"/>
  <c r="CK870" i="1"/>
  <c r="CG871" i="1"/>
  <c r="CH871" i="1"/>
  <c r="CI871" i="1"/>
  <c r="CK871" i="1"/>
  <c r="CG872" i="1"/>
  <c r="CH872" i="1"/>
  <c r="CI872" i="1"/>
  <c r="CK872" i="1"/>
  <c r="CG873" i="1"/>
  <c r="CH873" i="1"/>
  <c r="CI873" i="1"/>
  <c r="CK873" i="1"/>
  <c r="CG874" i="1"/>
  <c r="CH874" i="1"/>
  <c r="CI874" i="1"/>
  <c r="CK874" i="1"/>
  <c r="CG875" i="1"/>
  <c r="CH875" i="1"/>
  <c r="CI875" i="1"/>
  <c r="CK875" i="1"/>
  <c r="CG876" i="1"/>
  <c r="CH876" i="1"/>
  <c r="CI876" i="1"/>
  <c r="CK876" i="1"/>
  <c r="CG877" i="1"/>
  <c r="CH877" i="1"/>
  <c r="CI877" i="1"/>
  <c r="CK877" i="1"/>
  <c r="CG878" i="1"/>
  <c r="CH878" i="1"/>
  <c r="CI878" i="1"/>
  <c r="CK878" i="1"/>
  <c r="CG879" i="1"/>
  <c r="CH879" i="1"/>
  <c r="CI879" i="1"/>
  <c r="CK879" i="1"/>
  <c r="CG880" i="1"/>
  <c r="CH880" i="1"/>
  <c r="CI880" i="1"/>
  <c r="CK880" i="1"/>
  <c r="CG881" i="1"/>
  <c r="CH881" i="1"/>
  <c r="CI881" i="1"/>
  <c r="CK881" i="1"/>
  <c r="CG882" i="1"/>
  <c r="CH882" i="1"/>
  <c r="CI882" i="1"/>
  <c r="CK882" i="1"/>
  <c r="CG883" i="1"/>
  <c r="CH883" i="1"/>
  <c r="CI883" i="1"/>
  <c r="CK883" i="1"/>
  <c r="CG884" i="1"/>
  <c r="CH884" i="1"/>
  <c r="CI884" i="1"/>
  <c r="CK884" i="1"/>
  <c r="CG885" i="1"/>
  <c r="CH885" i="1"/>
  <c r="CI885" i="1"/>
  <c r="CK885" i="1"/>
  <c r="CG886" i="1"/>
  <c r="CH886" i="1"/>
  <c r="CI886" i="1"/>
  <c r="CK886" i="1"/>
  <c r="CG887" i="1"/>
  <c r="CH887" i="1"/>
  <c r="CI887" i="1"/>
  <c r="CK887" i="1"/>
  <c r="CG888" i="1"/>
  <c r="CH888" i="1"/>
  <c r="CI888" i="1"/>
  <c r="CK888" i="1"/>
  <c r="CG889" i="1"/>
  <c r="CH889" i="1"/>
  <c r="CI889" i="1"/>
  <c r="CK889" i="1"/>
  <c r="CG890" i="1"/>
  <c r="CH890" i="1"/>
  <c r="CI890" i="1"/>
  <c r="CK890" i="1"/>
  <c r="CG891" i="1"/>
  <c r="CH891" i="1"/>
  <c r="CI891" i="1"/>
  <c r="CK891" i="1"/>
  <c r="CG892" i="1"/>
  <c r="CH892" i="1"/>
  <c r="CI892" i="1"/>
  <c r="CK892" i="1"/>
  <c r="CG893" i="1"/>
  <c r="CH893" i="1"/>
  <c r="CI893" i="1"/>
  <c r="CK893" i="1"/>
  <c r="CG894" i="1"/>
  <c r="CH894" i="1"/>
  <c r="CI894" i="1"/>
  <c r="CK894" i="1"/>
  <c r="CG895" i="1"/>
  <c r="CH895" i="1"/>
  <c r="CI895" i="1"/>
  <c r="CK895" i="1"/>
  <c r="CG896" i="1"/>
  <c r="CH896" i="1"/>
  <c r="CI896" i="1"/>
  <c r="CK896" i="1"/>
  <c r="CG897" i="1"/>
  <c r="CH897" i="1"/>
  <c r="CI897" i="1"/>
  <c r="CK897" i="1"/>
  <c r="CG898" i="1"/>
  <c r="CH898" i="1"/>
  <c r="CI898" i="1"/>
  <c r="CK898" i="1"/>
  <c r="CG899" i="1"/>
  <c r="CH899" i="1"/>
  <c r="CI899" i="1"/>
  <c r="CK899" i="1"/>
  <c r="CG900" i="1"/>
  <c r="CH900" i="1"/>
  <c r="CI900" i="1"/>
  <c r="CK900" i="1"/>
  <c r="CG901" i="1"/>
  <c r="CH901" i="1"/>
  <c r="CI901" i="1"/>
  <c r="CK901" i="1"/>
  <c r="CG902" i="1"/>
  <c r="CH902" i="1"/>
  <c r="CI902" i="1"/>
  <c r="CK902" i="1"/>
  <c r="CG903" i="1"/>
  <c r="CH903" i="1"/>
  <c r="CI903" i="1"/>
  <c r="CK903" i="1"/>
  <c r="CG904" i="1"/>
  <c r="CH904" i="1"/>
  <c r="CI904" i="1"/>
  <c r="CK904" i="1"/>
  <c r="CG905" i="1"/>
  <c r="CH905" i="1"/>
  <c r="CI905" i="1"/>
  <c r="CK905" i="1"/>
  <c r="CG906" i="1"/>
  <c r="CH906" i="1"/>
  <c r="CI906" i="1"/>
  <c r="CK906" i="1"/>
  <c r="CG907" i="1"/>
  <c r="CH907" i="1"/>
  <c r="CI907" i="1"/>
  <c r="CK907" i="1"/>
  <c r="CG908" i="1"/>
  <c r="CH908" i="1"/>
  <c r="CI908" i="1"/>
  <c r="CK908" i="1"/>
  <c r="CG909" i="1"/>
  <c r="CH909" i="1"/>
  <c r="CI909" i="1"/>
  <c r="CK909" i="1"/>
  <c r="CG910" i="1"/>
  <c r="CH910" i="1"/>
  <c r="CI910" i="1"/>
  <c r="CK910" i="1"/>
  <c r="CG911" i="1"/>
  <c r="CH911" i="1"/>
  <c r="CI911" i="1"/>
  <c r="CK911" i="1"/>
  <c r="CG912" i="1"/>
  <c r="CH912" i="1"/>
  <c r="CI912" i="1"/>
  <c r="CK912" i="1"/>
  <c r="CG913" i="1"/>
  <c r="CH913" i="1"/>
  <c r="CI913" i="1"/>
  <c r="CK913" i="1"/>
  <c r="CG914" i="1"/>
  <c r="CH914" i="1"/>
  <c r="CI914" i="1"/>
  <c r="CK914" i="1"/>
  <c r="CG915" i="1"/>
  <c r="CH915" i="1"/>
  <c r="CI915" i="1"/>
  <c r="CK915" i="1"/>
  <c r="CG916" i="1"/>
  <c r="CH916" i="1"/>
  <c r="CI916" i="1"/>
  <c r="CK916" i="1"/>
  <c r="CG917" i="1"/>
  <c r="CH917" i="1"/>
  <c r="CI917" i="1"/>
  <c r="CK917" i="1"/>
  <c r="CG918" i="1"/>
  <c r="CH918" i="1"/>
  <c r="CI918" i="1"/>
  <c r="CK918" i="1"/>
  <c r="CG919" i="1"/>
  <c r="CH919" i="1"/>
  <c r="CI919" i="1"/>
  <c r="CK919" i="1"/>
  <c r="CG920" i="1"/>
  <c r="CH920" i="1"/>
  <c r="CI920" i="1"/>
  <c r="CK920" i="1"/>
  <c r="CG921" i="1"/>
  <c r="CH921" i="1"/>
  <c r="CI921" i="1"/>
  <c r="CK921" i="1"/>
  <c r="CG922" i="1"/>
  <c r="CH922" i="1"/>
  <c r="CI922" i="1"/>
  <c r="CK922" i="1"/>
  <c r="CG923" i="1"/>
  <c r="CH923" i="1"/>
  <c r="CI923" i="1"/>
  <c r="CK923" i="1"/>
  <c r="CG924" i="1"/>
  <c r="CH924" i="1"/>
  <c r="CI924" i="1"/>
  <c r="CK924" i="1"/>
  <c r="CG925" i="1"/>
  <c r="CH925" i="1"/>
  <c r="CI925" i="1"/>
  <c r="CK925" i="1"/>
  <c r="CG926" i="1"/>
  <c r="CH926" i="1"/>
  <c r="CI926" i="1"/>
  <c r="CK926" i="1"/>
  <c r="CG927" i="1"/>
  <c r="CH927" i="1"/>
  <c r="CI927" i="1"/>
  <c r="CK927" i="1"/>
  <c r="CG928" i="1"/>
  <c r="CH928" i="1"/>
  <c r="CI928" i="1"/>
  <c r="CK928" i="1"/>
  <c r="CG929" i="1"/>
  <c r="CH929" i="1"/>
  <c r="CI929" i="1"/>
  <c r="CK929" i="1"/>
  <c r="CG930" i="1"/>
  <c r="CH930" i="1"/>
  <c r="CI930" i="1"/>
  <c r="CK930" i="1"/>
  <c r="CG931" i="1"/>
  <c r="CH931" i="1"/>
  <c r="CI931" i="1"/>
  <c r="CK931" i="1"/>
  <c r="CG932" i="1"/>
  <c r="CH932" i="1"/>
  <c r="CI932" i="1"/>
  <c r="CK932" i="1"/>
  <c r="CG933" i="1"/>
  <c r="CH933" i="1"/>
  <c r="CI933" i="1"/>
  <c r="CK933" i="1"/>
  <c r="CG934" i="1"/>
  <c r="CH934" i="1"/>
  <c r="CI934" i="1"/>
  <c r="CK934" i="1"/>
  <c r="CG935" i="1"/>
  <c r="CH935" i="1"/>
  <c r="CI935" i="1"/>
  <c r="CK935" i="1"/>
  <c r="CG936" i="1"/>
  <c r="CH936" i="1"/>
  <c r="CI936" i="1"/>
  <c r="CK936" i="1"/>
  <c r="CG937" i="1"/>
  <c r="CH937" i="1"/>
  <c r="CI937" i="1"/>
  <c r="CK937" i="1"/>
  <c r="CG938" i="1"/>
  <c r="CH938" i="1"/>
  <c r="CI938" i="1"/>
  <c r="CK938" i="1"/>
  <c r="CG939" i="1"/>
  <c r="CH939" i="1"/>
  <c r="CI939" i="1"/>
  <c r="CK939" i="1"/>
  <c r="CG940" i="1"/>
  <c r="CH940" i="1"/>
  <c r="CI940" i="1"/>
  <c r="CK940" i="1"/>
  <c r="CG941" i="1"/>
  <c r="CH941" i="1"/>
  <c r="CI941" i="1"/>
  <c r="CK941" i="1"/>
  <c r="CG942" i="1"/>
  <c r="CH942" i="1"/>
  <c r="CI942" i="1"/>
  <c r="CK942" i="1"/>
  <c r="CG943" i="1"/>
  <c r="CH943" i="1"/>
  <c r="CI943" i="1"/>
  <c r="CK943" i="1"/>
  <c r="CG944" i="1"/>
  <c r="CH944" i="1"/>
  <c r="CI944" i="1"/>
  <c r="CK944" i="1"/>
  <c r="CG945" i="1"/>
  <c r="CH945" i="1"/>
  <c r="CI945" i="1"/>
  <c r="CK945" i="1"/>
  <c r="CG946" i="1"/>
  <c r="CH946" i="1"/>
  <c r="CI946" i="1"/>
  <c r="CK946" i="1"/>
  <c r="CG947" i="1"/>
  <c r="CH947" i="1"/>
  <c r="CI947" i="1"/>
  <c r="CK947" i="1"/>
  <c r="CG948" i="1"/>
  <c r="CH948" i="1"/>
  <c r="CI948" i="1"/>
  <c r="CK948" i="1"/>
  <c r="CG949" i="1"/>
  <c r="CH949" i="1"/>
  <c r="CI949" i="1"/>
  <c r="CK949" i="1"/>
  <c r="CG950" i="1"/>
  <c r="CH950" i="1"/>
  <c r="CI950" i="1"/>
  <c r="CK950" i="1"/>
  <c r="CG951" i="1"/>
  <c r="CH951" i="1"/>
  <c r="CI951" i="1"/>
  <c r="CK951" i="1"/>
  <c r="CG952" i="1"/>
  <c r="CH952" i="1"/>
  <c r="CI952" i="1"/>
  <c r="CK952" i="1"/>
  <c r="CG953" i="1"/>
  <c r="CH953" i="1"/>
  <c r="CI953" i="1"/>
  <c r="CK953" i="1"/>
  <c r="CG954" i="1"/>
  <c r="CH954" i="1"/>
  <c r="CI954" i="1"/>
  <c r="CK954" i="1"/>
  <c r="CG955" i="1"/>
  <c r="CH955" i="1"/>
  <c r="CI955" i="1"/>
  <c r="CK955" i="1"/>
  <c r="CG956" i="1"/>
  <c r="CH956" i="1"/>
  <c r="CI956" i="1"/>
  <c r="CK956" i="1"/>
  <c r="CG957" i="1"/>
  <c r="CH957" i="1"/>
  <c r="CI957" i="1"/>
  <c r="CK957" i="1"/>
  <c r="CG958" i="1"/>
  <c r="CH958" i="1"/>
  <c r="CI958" i="1"/>
  <c r="CK958" i="1"/>
  <c r="CG959" i="1"/>
  <c r="CH959" i="1"/>
  <c r="CI959" i="1"/>
  <c r="CK959" i="1"/>
  <c r="CG960" i="1"/>
  <c r="CH960" i="1"/>
  <c r="CI960" i="1"/>
  <c r="CK960" i="1"/>
  <c r="CG961" i="1"/>
  <c r="CH961" i="1"/>
  <c r="CI961" i="1"/>
  <c r="CK961" i="1"/>
  <c r="CG962" i="1"/>
  <c r="CH962" i="1"/>
  <c r="CI962" i="1"/>
  <c r="CK962" i="1"/>
  <c r="CG963" i="1"/>
  <c r="CH963" i="1"/>
  <c r="CI963" i="1"/>
  <c r="CK963" i="1"/>
  <c r="CG964" i="1"/>
  <c r="CH964" i="1"/>
  <c r="CI964" i="1"/>
  <c r="CK964" i="1"/>
  <c r="CG965" i="1"/>
  <c r="CH965" i="1"/>
  <c r="CI965" i="1"/>
  <c r="CK965" i="1"/>
  <c r="CG966" i="1"/>
  <c r="CH966" i="1"/>
  <c r="CI966" i="1"/>
  <c r="CK966" i="1"/>
  <c r="CG967" i="1"/>
  <c r="CH967" i="1"/>
  <c r="CI967" i="1"/>
  <c r="CK967" i="1"/>
  <c r="CG968" i="1"/>
  <c r="CH968" i="1"/>
  <c r="CI968" i="1"/>
  <c r="CK968" i="1"/>
  <c r="CG969" i="1"/>
  <c r="CH969" i="1"/>
  <c r="CI969" i="1"/>
  <c r="CK969" i="1"/>
  <c r="CG970" i="1"/>
  <c r="CH970" i="1"/>
  <c r="CI970" i="1"/>
  <c r="CK970" i="1"/>
  <c r="CG971" i="1"/>
  <c r="CH971" i="1"/>
  <c r="CI971" i="1"/>
  <c r="CK971" i="1"/>
  <c r="CG972" i="1"/>
  <c r="CH972" i="1"/>
  <c r="CI972" i="1"/>
  <c r="CK972" i="1"/>
  <c r="CG973" i="1"/>
  <c r="CH973" i="1"/>
  <c r="CI973" i="1"/>
  <c r="CK973" i="1"/>
  <c r="CG974" i="1"/>
  <c r="CH974" i="1"/>
  <c r="CI974" i="1"/>
  <c r="CK974" i="1"/>
  <c r="CG975" i="1"/>
  <c r="CH975" i="1"/>
  <c r="CI975" i="1"/>
  <c r="CK975" i="1"/>
  <c r="CG976" i="1"/>
  <c r="CH976" i="1"/>
  <c r="CI976" i="1"/>
  <c r="CK976" i="1"/>
  <c r="CG977" i="1"/>
  <c r="CH977" i="1"/>
  <c r="CI977" i="1"/>
  <c r="CK977" i="1"/>
  <c r="CG978" i="1"/>
  <c r="CH978" i="1"/>
  <c r="CI978" i="1"/>
  <c r="CK978" i="1"/>
  <c r="CG979" i="1"/>
  <c r="CH979" i="1"/>
  <c r="CI979" i="1"/>
  <c r="CK979" i="1"/>
  <c r="CG980" i="1"/>
  <c r="CH980" i="1"/>
  <c r="CI980" i="1"/>
  <c r="CK980" i="1"/>
  <c r="CG981" i="1"/>
  <c r="CH981" i="1"/>
  <c r="CI981" i="1"/>
  <c r="CK981" i="1"/>
  <c r="CG982" i="1"/>
  <c r="CH982" i="1"/>
  <c r="CI982" i="1"/>
  <c r="CK982" i="1"/>
  <c r="CG983" i="1"/>
  <c r="CH983" i="1"/>
  <c r="CI983" i="1"/>
  <c r="CK983" i="1"/>
  <c r="CG984" i="1"/>
  <c r="CH984" i="1"/>
  <c r="CI984" i="1"/>
  <c r="CK984" i="1"/>
  <c r="CG985" i="1"/>
  <c r="CH985" i="1"/>
  <c r="CI985" i="1"/>
  <c r="CK985" i="1"/>
  <c r="CG986" i="1"/>
  <c r="CH986" i="1"/>
  <c r="CI986" i="1"/>
  <c r="CK986" i="1"/>
  <c r="CG987" i="1"/>
  <c r="CH987" i="1"/>
  <c r="CI987" i="1"/>
  <c r="CK987" i="1"/>
  <c r="CG988" i="1"/>
  <c r="CH988" i="1"/>
  <c r="CI988" i="1"/>
  <c r="CK988" i="1"/>
  <c r="CG989" i="1"/>
  <c r="CH989" i="1"/>
  <c r="CI989" i="1"/>
  <c r="CK989" i="1"/>
  <c r="CG990" i="1"/>
  <c r="CH990" i="1"/>
  <c r="CI990" i="1"/>
  <c r="CK990" i="1"/>
  <c r="CG991" i="1"/>
  <c r="CH991" i="1"/>
  <c r="CI991" i="1"/>
  <c r="CK991" i="1"/>
  <c r="CG992" i="1"/>
  <c r="CH992" i="1"/>
  <c r="CI992" i="1"/>
  <c r="CK992" i="1"/>
  <c r="CG993" i="1"/>
  <c r="CH993" i="1"/>
  <c r="CI993" i="1"/>
  <c r="CK993" i="1"/>
  <c r="CG994" i="1"/>
  <c r="CH994" i="1"/>
  <c r="CI994" i="1"/>
  <c r="CK994" i="1"/>
  <c r="CG995" i="1"/>
  <c r="CH995" i="1"/>
  <c r="CI995" i="1"/>
  <c r="CK995" i="1"/>
  <c r="CG996" i="1"/>
  <c r="CH996" i="1"/>
  <c r="CI996" i="1"/>
  <c r="CK996" i="1"/>
  <c r="CG997" i="1"/>
  <c r="CH997" i="1"/>
  <c r="CI997" i="1"/>
  <c r="CK997" i="1"/>
  <c r="CG998" i="1"/>
  <c r="CH998" i="1"/>
  <c r="CI998" i="1"/>
  <c r="CK998" i="1"/>
  <c r="CG999" i="1"/>
  <c r="CH999" i="1"/>
  <c r="CI999" i="1"/>
  <c r="CK999" i="1"/>
  <c r="CG1000" i="1"/>
  <c r="CH1000" i="1"/>
  <c r="CI1000" i="1"/>
  <c r="CK1000" i="1"/>
  <c r="CG1001" i="1"/>
  <c r="CH1001" i="1"/>
  <c r="CI1001" i="1"/>
  <c r="CK1001" i="1"/>
  <c r="CG1002" i="1"/>
  <c r="CH1002" i="1"/>
  <c r="CI1002" i="1"/>
  <c r="CK1002" i="1"/>
  <c r="CG1003" i="1"/>
  <c r="CH1003" i="1"/>
  <c r="CI1003" i="1"/>
  <c r="CK1003" i="1"/>
  <c r="CG1004" i="1"/>
  <c r="CH1004" i="1"/>
  <c r="CI1004" i="1"/>
  <c r="CK1004" i="1"/>
  <c r="CG1005" i="1"/>
  <c r="CH1005" i="1"/>
  <c r="CI1005" i="1"/>
  <c r="CK1005" i="1"/>
  <c r="CG1006" i="1"/>
  <c r="CH1006" i="1"/>
  <c r="CI1006" i="1"/>
  <c r="CK1006" i="1"/>
  <c r="CG1007" i="1"/>
  <c r="CH1007" i="1"/>
  <c r="CI1007" i="1"/>
  <c r="CK1007" i="1"/>
  <c r="CG1008" i="1"/>
  <c r="CH1008" i="1"/>
  <c r="CI1008" i="1"/>
  <c r="CK1008" i="1"/>
  <c r="CG1009" i="1"/>
  <c r="CH1009" i="1"/>
  <c r="CI1009" i="1"/>
  <c r="CK1009" i="1"/>
  <c r="CG1010" i="1"/>
  <c r="CH1010" i="1"/>
  <c r="CI1010" i="1"/>
  <c r="CK1010" i="1"/>
  <c r="CG1011" i="1"/>
  <c r="CH1011" i="1"/>
  <c r="CI1011" i="1"/>
  <c r="CK1011" i="1"/>
  <c r="CG1012" i="1"/>
  <c r="CH1012" i="1"/>
  <c r="CI1012" i="1"/>
  <c r="CK1012" i="1"/>
  <c r="CG1013" i="1"/>
  <c r="CH1013" i="1"/>
  <c r="CI1013" i="1"/>
  <c r="CK1013" i="1"/>
  <c r="CG1014" i="1"/>
  <c r="CH1014" i="1"/>
  <c r="CI1014" i="1"/>
  <c r="CK1014" i="1"/>
  <c r="CG1015" i="1"/>
  <c r="CH1015" i="1"/>
  <c r="CI1015" i="1"/>
  <c r="CK1015" i="1"/>
  <c r="CG1016" i="1"/>
  <c r="CH1016" i="1"/>
  <c r="CI1016" i="1"/>
  <c r="CK1016" i="1"/>
  <c r="CG1017" i="1"/>
  <c r="CH1017" i="1"/>
  <c r="CI1017" i="1"/>
  <c r="CK1017" i="1"/>
  <c r="CG1018" i="1"/>
  <c r="CH1018" i="1"/>
  <c r="CI1018" i="1"/>
  <c r="CK1018" i="1"/>
  <c r="CG1019" i="1"/>
  <c r="CH1019" i="1"/>
  <c r="CI1019" i="1"/>
  <c r="CK1019" i="1"/>
  <c r="CG1020" i="1"/>
  <c r="CH1020" i="1"/>
  <c r="CI1020" i="1"/>
  <c r="CK1020" i="1"/>
  <c r="CG1021" i="1"/>
  <c r="CH1021" i="1"/>
  <c r="CI1021" i="1"/>
  <c r="CK1021" i="1"/>
  <c r="CG1022" i="1"/>
  <c r="CH1022" i="1"/>
  <c r="CI1022" i="1"/>
  <c r="CK1022" i="1"/>
  <c r="CG1023" i="1"/>
  <c r="CH1023" i="1"/>
  <c r="CI1023" i="1"/>
  <c r="CK1023" i="1"/>
  <c r="CG1024" i="1"/>
  <c r="CH1024" i="1"/>
  <c r="CI1024" i="1"/>
  <c r="CK1024" i="1"/>
  <c r="CG1025" i="1"/>
  <c r="CH1025" i="1"/>
  <c r="CI1025" i="1"/>
  <c r="CK1025" i="1"/>
  <c r="CG1026" i="1"/>
  <c r="CH1026" i="1"/>
  <c r="CI1026" i="1"/>
  <c r="CK1026" i="1"/>
  <c r="CG1027" i="1"/>
  <c r="CH1027" i="1"/>
  <c r="CI1027" i="1"/>
  <c r="CK1027" i="1"/>
  <c r="CG1028" i="1"/>
  <c r="CH1028" i="1"/>
  <c r="CI1028" i="1"/>
  <c r="CK1028" i="1"/>
  <c r="CG1029" i="1"/>
  <c r="CH1029" i="1"/>
  <c r="CI1029" i="1"/>
  <c r="CK1029" i="1"/>
  <c r="CG1030" i="1"/>
  <c r="CH1030" i="1"/>
  <c r="CI1030" i="1"/>
  <c r="CK1030" i="1"/>
  <c r="CG1031" i="1"/>
  <c r="CH1031" i="1"/>
  <c r="CI1031" i="1"/>
  <c r="CK1031" i="1"/>
  <c r="CG1032" i="1"/>
  <c r="CH1032" i="1"/>
  <c r="CI1032" i="1"/>
  <c r="CK1032" i="1"/>
  <c r="CG1033" i="1"/>
  <c r="CH1033" i="1"/>
  <c r="CI1033" i="1"/>
  <c r="CK1033" i="1"/>
  <c r="CG1034" i="1"/>
  <c r="CH1034" i="1"/>
  <c r="CI1034" i="1"/>
  <c r="CK1034" i="1"/>
  <c r="CG1035" i="1"/>
  <c r="CH1035" i="1"/>
  <c r="CI1035" i="1"/>
  <c r="CK1035" i="1"/>
  <c r="CG1036" i="1"/>
  <c r="CH1036" i="1"/>
  <c r="CI1036" i="1"/>
  <c r="CK1036" i="1"/>
  <c r="CG1037" i="1"/>
  <c r="CH1037" i="1"/>
  <c r="CI1037" i="1"/>
  <c r="CK1037" i="1"/>
  <c r="CG1038" i="1"/>
  <c r="CH1038" i="1"/>
  <c r="CI1038" i="1"/>
  <c r="CK1038" i="1"/>
  <c r="CG1039" i="1"/>
  <c r="CH1039" i="1"/>
  <c r="CI1039" i="1"/>
  <c r="CK1039" i="1"/>
  <c r="CG1040" i="1"/>
  <c r="CH1040" i="1"/>
  <c r="CI1040" i="1"/>
  <c r="CK1040" i="1"/>
  <c r="CG1041" i="1"/>
  <c r="CH1041" i="1"/>
  <c r="CI1041" i="1"/>
  <c r="CK1041" i="1"/>
  <c r="CG1042" i="1"/>
  <c r="CH1042" i="1"/>
  <c r="CI1042" i="1"/>
  <c r="CK1042" i="1"/>
  <c r="CG1043" i="1"/>
  <c r="CH1043" i="1"/>
  <c r="CI1043" i="1"/>
  <c r="CK1043" i="1"/>
  <c r="CG1044" i="1"/>
  <c r="CH1044" i="1"/>
  <c r="CI1044" i="1"/>
  <c r="CK1044" i="1"/>
  <c r="CG1045" i="1"/>
  <c r="CH1045" i="1"/>
  <c r="CI1045" i="1"/>
  <c r="CK1045" i="1"/>
  <c r="CG1046" i="1"/>
  <c r="CH1046" i="1"/>
  <c r="CI1046" i="1"/>
  <c r="CK1046" i="1"/>
  <c r="CG1047" i="1"/>
  <c r="CH1047" i="1"/>
  <c r="CI1047" i="1"/>
  <c r="CK1047" i="1"/>
  <c r="CG1048" i="1"/>
  <c r="CH1048" i="1"/>
  <c r="CI1048" i="1"/>
  <c r="CK1048" i="1"/>
  <c r="CG1049" i="1"/>
  <c r="CH1049" i="1"/>
  <c r="CI1049" i="1"/>
  <c r="CK1049" i="1"/>
  <c r="CG1050" i="1"/>
  <c r="CH1050" i="1"/>
  <c r="CI1050" i="1"/>
  <c r="CK1050" i="1"/>
  <c r="CG1051" i="1"/>
  <c r="CH1051" i="1"/>
  <c r="CI1051" i="1"/>
  <c r="CK1051" i="1"/>
  <c r="CG1052" i="1"/>
  <c r="CH1052" i="1"/>
  <c r="CI1052" i="1"/>
  <c r="CK1052" i="1"/>
  <c r="CG1053" i="1"/>
  <c r="CH1053" i="1"/>
  <c r="CI1053" i="1"/>
  <c r="CK1053" i="1"/>
  <c r="CG1054" i="1"/>
  <c r="CH1054" i="1"/>
  <c r="CI1054" i="1"/>
  <c r="CK1054" i="1"/>
  <c r="CG1055" i="1"/>
  <c r="CH1055" i="1"/>
  <c r="CI1055" i="1"/>
  <c r="CK1055" i="1"/>
  <c r="CG1056" i="1"/>
  <c r="CH1056" i="1"/>
  <c r="CI1056" i="1"/>
  <c r="CK1056" i="1"/>
  <c r="CG1057" i="1"/>
  <c r="CH1057" i="1"/>
  <c r="CI1057" i="1"/>
  <c r="CK1057" i="1"/>
  <c r="CG1058" i="1"/>
  <c r="CH1058" i="1"/>
  <c r="CI1058" i="1"/>
  <c r="CK1058" i="1"/>
  <c r="CG1059" i="1"/>
  <c r="CH1059" i="1"/>
  <c r="CI1059" i="1"/>
  <c r="CK1059" i="1"/>
  <c r="CG1060" i="1"/>
  <c r="CH1060" i="1"/>
  <c r="CI1060" i="1"/>
  <c r="CK1060" i="1"/>
  <c r="CG1061" i="1"/>
  <c r="CH1061" i="1"/>
  <c r="CI1061" i="1"/>
  <c r="CK1061" i="1"/>
  <c r="CG1062" i="1"/>
  <c r="CH1062" i="1"/>
  <c r="CI1062" i="1"/>
  <c r="CK1062" i="1"/>
  <c r="CG1063" i="1"/>
  <c r="CH1063" i="1"/>
  <c r="CI1063" i="1"/>
  <c r="CK1063" i="1"/>
  <c r="CG1064" i="1"/>
  <c r="CH1064" i="1"/>
  <c r="CI1064" i="1"/>
  <c r="CK1064" i="1"/>
  <c r="CG1065" i="1"/>
  <c r="CH1065" i="1"/>
  <c r="CI1065" i="1"/>
  <c r="CK1065" i="1"/>
  <c r="CG1066" i="1"/>
  <c r="CH1066" i="1"/>
  <c r="CI1066" i="1"/>
  <c r="CK1066" i="1"/>
  <c r="CG1067" i="1"/>
  <c r="CH1067" i="1"/>
  <c r="CI1067" i="1"/>
  <c r="CK1067" i="1"/>
  <c r="CG1068" i="1"/>
  <c r="CH1068" i="1"/>
  <c r="CI1068" i="1"/>
  <c r="CK1068" i="1"/>
  <c r="CG1069" i="1"/>
  <c r="CH1069" i="1"/>
  <c r="CI1069" i="1"/>
  <c r="CK1069" i="1"/>
  <c r="CG1070" i="1"/>
  <c r="CH1070" i="1"/>
  <c r="CI1070" i="1"/>
  <c r="CK1070" i="1"/>
  <c r="CG1071" i="1"/>
  <c r="CH1071" i="1"/>
  <c r="CI1071" i="1"/>
  <c r="CK1071" i="1"/>
  <c r="CG1072" i="1"/>
  <c r="CH1072" i="1"/>
  <c r="CI1072" i="1"/>
  <c r="CK1072" i="1"/>
  <c r="CG1073" i="1"/>
  <c r="CH1073" i="1"/>
  <c r="CI1073" i="1"/>
  <c r="CK1073" i="1"/>
  <c r="CG1074" i="1"/>
  <c r="CH1074" i="1"/>
  <c r="CI1074" i="1"/>
  <c r="CK1074" i="1"/>
  <c r="CG1075" i="1"/>
  <c r="CH1075" i="1"/>
  <c r="CI1075" i="1"/>
  <c r="CK1075" i="1"/>
  <c r="CG1076" i="1"/>
  <c r="CH1076" i="1"/>
  <c r="CI1076" i="1"/>
  <c r="CK1076" i="1"/>
  <c r="CG1077" i="1"/>
  <c r="CH1077" i="1"/>
  <c r="CI1077" i="1"/>
  <c r="CK1077" i="1"/>
  <c r="CG1078" i="1"/>
  <c r="CH1078" i="1"/>
  <c r="CI1078" i="1"/>
  <c r="CK1078" i="1"/>
  <c r="CG1079" i="1"/>
  <c r="CH1079" i="1"/>
  <c r="CI1079" i="1"/>
  <c r="CK1079" i="1"/>
  <c r="CG1080" i="1"/>
  <c r="CH1080" i="1"/>
  <c r="CI1080" i="1"/>
  <c r="CK1080" i="1"/>
  <c r="CG1081" i="1"/>
  <c r="CH1081" i="1"/>
  <c r="CI1081" i="1"/>
  <c r="CK1081" i="1"/>
  <c r="CG1082" i="1"/>
  <c r="CH1082" i="1"/>
  <c r="CI1082" i="1"/>
  <c r="CK1082" i="1"/>
  <c r="CG1083" i="1"/>
  <c r="CH1083" i="1"/>
  <c r="CI1083" i="1"/>
  <c r="CK1083" i="1"/>
  <c r="CG1084" i="1"/>
  <c r="CH1084" i="1"/>
  <c r="CI1084" i="1"/>
  <c r="CK1084" i="1"/>
  <c r="CG1085" i="1"/>
  <c r="CH1085" i="1"/>
  <c r="CI1085" i="1"/>
  <c r="CK1085" i="1"/>
  <c r="CG1086" i="1"/>
  <c r="CH1086" i="1"/>
  <c r="CI1086" i="1"/>
  <c r="CK1086" i="1"/>
  <c r="CG1087" i="1"/>
  <c r="CH1087" i="1"/>
  <c r="CI1087" i="1"/>
  <c r="CK1087" i="1"/>
  <c r="CG1088" i="1"/>
  <c r="CH1088" i="1"/>
  <c r="CI1088" i="1"/>
  <c r="CK1088" i="1"/>
  <c r="CG1089" i="1"/>
  <c r="CH1089" i="1"/>
  <c r="CI1089" i="1"/>
  <c r="CK1089" i="1"/>
  <c r="CG1090" i="1"/>
  <c r="CH1090" i="1"/>
  <c r="CI1090" i="1"/>
  <c r="CK1090" i="1"/>
  <c r="CG1091" i="1"/>
  <c r="CH1091" i="1"/>
  <c r="CI1091" i="1"/>
  <c r="CK1091" i="1"/>
  <c r="CG1092" i="1"/>
  <c r="CH1092" i="1"/>
  <c r="CI1092" i="1"/>
  <c r="CK1092" i="1"/>
  <c r="CG1093" i="1"/>
  <c r="CH1093" i="1"/>
  <c r="CI1093" i="1"/>
  <c r="CK1093" i="1"/>
  <c r="CG1094" i="1"/>
  <c r="CH1094" i="1"/>
  <c r="CI1094" i="1"/>
  <c r="CK1094" i="1"/>
  <c r="CG1095" i="1"/>
  <c r="CH1095" i="1"/>
  <c r="CI1095" i="1"/>
  <c r="CK1095" i="1"/>
  <c r="CG1096" i="1"/>
  <c r="CH1096" i="1"/>
  <c r="CI1096" i="1"/>
  <c r="CK1096" i="1"/>
  <c r="CG1097" i="1"/>
  <c r="CH1097" i="1"/>
  <c r="CI1097" i="1"/>
  <c r="CK1097" i="1"/>
  <c r="CG1098" i="1"/>
  <c r="CH1098" i="1"/>
  <c r="CI1098" i="1"/>
  <c r="CK1098" i="1"/>
  <c r="CG1099" i="1"/>
  <c r="CH1099" i="1"/>
  <c r="CI1099" i="1"/>
  <c r="CK1099" i="1"/>
  <c r="CG1100" i="1"/>
  <c r="CH1100" i="1"/>
  <c r="CI1100" i="1"/>
  <c r="CK1100" i="1"/>
  <c r="CG1101" i="1"/>
  <c r="CH1101" i="1"/>
  <c r="CI1101" i="1"/>
  <c r="CK1101" i="1"/>
  <c r="CG1102" i="1"/>
  <c r="CH1102" i="1"/>
  <c r="CI1102" i="1"/>
  <c r="CK1102" i="1"/>
  <c r="CG1103" i="1"/>
  <c r="CH1103" i="1"/>
  <c r="CI1103" i="1"/>
  <c r="CK1103" i="1"/>
  <c r="CG1104" i="1"/>
  <c r="CH1104" i="1"/>
  <c r="CI1104" i="1"/>
  <c r="CK1104" i="1"/>
  <c r="CG1105" i="1"/>
  <c r="CH1105" i="1"/>
  <c r="CI1105" i="1"/>
  <c r="CK1105" i="1"/>
  <c r="CG1106" i="1"/>
  <c r="CH1106" i="1"/>
  <c r="CI1106" i="1"/>
  <c r="CK1106" i="1"/>
  <c r="CG1107" i="1"/>
  <c r="CH1107" i="1"/>
  <c r="CI1107" i="1"/>
  <c r="CK1107" i="1"/>
  <c r="CG1108" i="1"/>
  <c r="CH1108" i="1"/>
  <c r="CI1108" i="1"/>
  <c r="CK1108" i="1"/>
  <c r="CG1109" i="1"/>
  <c r="CH1109" i="1"/>
  <c r="CI1109" i="1"/>
  <c r="CK1109" i="1"/>
  <c r="CG1110" i="1"/>
  <c r="CH1110" i="1"/>
  <c r="CI1110" i="1"/>
  <c r="CK1110" i="1"/>
  <c r="CG1111" i="1"/>
  <c r="CH1111" i="1"/>
  <c r="CI1111" i="1"/>
  <c r="CK1111" i="1"/>
  <c r="CG1112" i="1"/>
  <c r="CH1112" i="1"/>
  <c r="CI1112" i="1"/>
  <c r="CK1112" i="1"/>
  <c r="CG1113" i="1"/>
  <c r="CH1113" i="1"/>
  <c r="CI1113" i="1"/>
  <c r="CK1113" i="1"/>
  <c r="CG1114" i="1"/>
  <c r="CH1114" i="1"/>
  <c r="CI1114" i="1"/>
  <c r="CK1114" i="1"/>
  <c r="CG1115" i="1"/>
  <c r="CH1115" i="1"/>
  <c r="CI1115" i="1"/>
  <c r="CK1115" i="1"/>
  <c r="CG1116" i="1"/>
  <c r="CH1116" i="1"/>
  <c r="CI1116" i="1"/>
  <c r="CK1116" i="1"/>
  <c r="CG1117" i="1"/>
  <c r="CH1117" i="1"/>
  <c r="CI1117" i="1"/>
  <c r="CK1117" i="1"/>
  <c r="CG1118" i="1"/>
  <c r="CH1118" i="1"/>
  <c r="CI1118" i="1"/>
  <c r="CK1118" i="1"/>
  <c r="CG1119" i="1"/>
  <c r="CH1119" i="1"/>
  <c r="CI1119" i="1"/>
  <c r="CK1119" i="1"/>
  <c r="CG1120" i="1"/>
  <c r="CH1120" i="1"/>
  <c r="CI1120" i="1"/>
  <c r="CK1120" i="1"/>
  <c r="CG1121" i="1"/>
  <c r="CH1121" i="1"/>
  <c r="CI1121" i="1"/>
  <c r="CK1121" i="1"/>
  <c r="CG1122" i="1"/>
  <c r="CH1122" i="1"/>
  <c r="CI1122" i="1"/>
  <c r="CK1122" i="1"/>
  <c r="CG1123" i="1"/>
  <c r="CH1123" i="1"/>
  <c r="CI1123" i="1"/>
  <c r="CK1123" i="1"/>
  <c r="CG1124" i="1"/>
  <c r="CH1124" i="1"/>
  <c r="CI1124" i="1"/>
  <c r="CK1124" i="1"/>
  <c r="CG1125" i="1"/>
  <c r="CH1125" i="1"/>
  <c r="CI1125" i="1"/>
  <c r="CK1125" i="1"/>
  <c r="CG1126" i="1"/>
  <c r="CH1126" i="1"/>
  <c r="CI1126" i="1"/>
  <c r="CK1126" i="1"/>
  <c r="CG1127" i="1"/>
  <c r="CH1127" i="1"/>
  <c r="CI1127" i="1"/>
  <c r="CK1127" i="1"/>
  <c r="CG1128" i="1"/>
  <c r="CH1128" i="1"/>
  <c r="CI1128" i="1"/>
  <c r="CK1128" i="1"/>
  <c r="CG1129" i="1"/>
  <c r="CH1129" i="1"/>
  <c r="CI1129" i="1"/>
  <c r="CK1129" i="1"/>
  <c r="CG1130" i="1"/>
  <c r="CH1130" i="1"/>
  <c r="CI1130" i="1"/>
  <c r="CK1130" i="1"/>
  <c r="CG1131" i="1"/>
  <c r="CH1131" i="1"/>
  <c r="CI1131" i="1"/>
  <c r="CK1131" i="1"/>
  <c r="CG1132" i="1"/>
  <c r="CH1132" i="1"/>
  <c r="CI1132" i="1"/>
  <c r="CK1132" i="1"/>
  <c r="CG1133" i="1"/>
  <c r="CH1133" i="1"/>
  <c r="CI1133" i="1"/>
  <c r="CK1133" i="1"/>
  <c r="CG1134" i="1"/>
  <c r="CH1134" i="1"/>
  <c r="CI1134" i="1"/>
  <c r="CK1134" i="1"/>
  <c r="CG1135" i="1"/>
  <c r="CH1135" i="1"/>
  <c r="CI1135" i="1"/>
  <c r="CK1135" i="1"/>
  <c r="CG1136" i="1"/>
  <c r="CH1136" i="1"/>
  <c r="CI1136" i="1"/>
  <c r="CK1136" i="1"/>
  <c r="CG1137" i="1"/>
  <c r="CH1137" i="1"/>
  <c r="CI1137" i="1"/>
  <c r="CK1137" i="1"/>
  <c r="CG1138" i="1"/>
  <c r="CH1138" i="1"/>
  <c r="CI1138" i="1"/>
  <c r="CK1138" i="1"/>
  <c r="CG1139" i="1"/>
  <c r="CH1139" i="1"/>
  <c r="CI1139" i="1"/>
  <c r="CK1139" i="1"/>
  <c r="CG1140" i="1"/>
  <c r="CH1140" i="1"/>
  <c r="CI1140" i="1"/>
  <c r="CK1140" i="1"/>
  <c r="CG1141" i="1"/>
  <c r="CH1141" i="1"/>
  <c r="CI1141" i="1"/>
  <c r="CK1141" i="1"/>
  <c r="CG1142" i="1"/>
  <c r="CH1142" i="1"/>
  <c r="CI1142" i="1"/>
  <c r="CK1142" i="1"/>
  <c r="CG1143" i="1"/>
  <c r="CH1143" i="1"/>
  <c r="CI1143" i="1"/>
  <c r="CK1143" i="1"/>
  <c r="CG1144" i="1"/>
  <c r="CH1144" i="1"/>
  <c r="CI1144" i="1"/>
  <c r="CK1144" i="1"/>
  <c r="CG1145" i="1"/>
  <c r="CH1145" i="1"/>
  <c r="CI1145" i="1"/>
  <c r="CK1145" i="1"/>
  <c r="CG1146" i="1"/>
  <c r="CH1146" i="1"/>
  <c r="CI1146" i="1"/>
  <c r="CK1146" i="1"/>
  <c r="CG1147" i="1"/>
  <c r="CH1147" i="1"/>
  <c r="CI1147" i="1"/>
  <c r="CK1147" i="1"/>
  <c r="CG1148" i="1"/>
  <c r="CH1148" i="1"/>
  <c r="CI1148" i="1"/>
  <c r="CK1148" i="1"/>
  <c r="CG1149" i="1"/>
  <c r="CH1149" i="1"/>
  <c r="CI1149" i="1"/>
  <c r="CK1149" i="1"/>
  <c r="CG1150" i="1"/>
  <c r="CH1150" i="1"/>
  <c r="CI1150" i="1"/>
  <c r="CK1150" i="1"/>
  <c r="CG1151" i="1"/>
  <c r="CH1151" i="1"/>
  <c r="CI1151" i="1"/>
  <c r="CK1151" i="1"/>
  <c r="CG1152" i="1"/>
  <c r="CH1152" i="1"/>
  <c r="CI1152" i="1"/>
  <c r="CK1152" i="1"/>
  <c r="CG1153" i="1"/>
  <c r="CH1153" i="1"/>
  <c r="CI1153" i="1"/>
  <c r="CK1153" i="1"/>
  <c r="CG1154" i="1"/>
  <c r="CH1154" i="1"/>
  <c r="CI1154" i="1"/>
  <c r="CK1154" i="1"/>
  <c r="CG1155" i="1"/>
  <c r="CH1155" i="1"/>
  <c r="CI1155" i="1"/>
  <c r="CK1155" i="1"/>
  <c r="CG1156" i="1"/>
  <c r="CH1156" i="1"/>
  <c r="CI1156" i="1"/>
  <c r="CK1156" i="1"/>
  <c r="CG1157" i="1"/>
  <c r="CH1157" i="1"/>
  <c r="CI1157" i="1"/>
  <c r="CK1157" i="1"/>
  <c r="CG1158" i="1"/>
  <c r="CH1158" i="1"/>
  <c r="CI1158" i="1"/>
  <c r="CK1158" i="1"/>
  <c r="CG1159" i="1"/>
  <c r="CH1159" i="1"/>
  <c r="CI1159" i="1"/>
  <c r="CK1159" i="1"/>
  <c r="CG1160" i="1"/>
  <c r="CH1160" i="1"/>
  <c r="CI1160" i="1"/>
  <c r="CK1160" i="1"/>
  <c r="CG1161" i="1"/>
  <c r="CH1161" i="1"/>
  <c r="CI1161" i="1"/>
  <c r="CK1161" i="1"/>
  <c r="CG1162" i="1"/>
  <c r="CH1162" i="1"/>
  <c r="CI1162" i="1"/>
  <c r="CK1162" i="1"/>
  <c r="CG1163" i="1"/>
  <c r="CH1163" i="1"/>
  <c r="CI1163" i="1"/>
  <c r="CK1163" i="1"/>
  <c r="CG1164" i="1"/>
  <c r="CH1164" i="1"/>
  <c r="CI1164" i="1"/>
  <c r="CK1164" i="1"/>
  <c r="CG1165" i="1"/>
  <c r="CH1165" i="1"/>
  <c r="CI1165" i="1"/>
  <c r="CK1165" i="1"/>
  <c r="CG1166" i="1"/>
  <c r="CH1166" i="1"/>
  <c r="CI1166" i="1"/>
  <c r="CK1166" i="1"/>
  <c r="CG1167" i="1"/>
  <c r="CH1167" i="1"/>
  <c r="CI1167" i="1"/>
  <c r="CK1167" i="1"/>
  <c r="CG1168" i="1"/>
  <c r="CH1168" i="1"/>
  <c r="CI1168" i="1"/>
  <c r="CK1168" i="1"/>
  <c r="CG1169" i="1"/>
  <c r="CH1169" i="1"/>
  <c r="CI1169" i="1"/>
  <c r="CK1169" i="1"/>
  <c r="CG1170" i="1"/>
  <c r="CH1170" i="1"/>
  <c r="CI1170" i="1"/>
  <c r="CK1170" i="1"/>
  <c r="CG1171" i="1"/>
  <c r="CH1171" i="1"/>
  <c r="CI1171" i="1"/>
  <c r="CK1171" i="1"/>
  <c r="CG1172" i="1"/>
  <c r="CH1172" i="1"/>
  <c r="CI1172" i="1"/>
  <c r="CK1172" i="1"/>
  <c r="CG1173" i="1"/>
  <c r="CH1173" i="1"/>
  <c r="CI1173" i="1"/>
  <c r="CK1173" i="1"/>
  <c r="CG1174" i="1"/>
  <c r="CH1174" i="1"/>
  <c r="CI1174" i="1"/>
  <c r="CK1174" i="1"/>
  <c r="CG1175" i="1"/>
  <c r="CH1175" i="1"/>
  <c r="CI1175" i="1"/>
  <c r="CK1175" i="1"/>
  <c r="CG1176" i="1"/>
  <c r="CH1176" i="1"/>
  <c r="CI1176" i="1"/>
  <c r="CK1176" i="1"/>
  <c r="CG1177" i="1"/>
  <c r="CH1177" i="1"/>
  <c r="CI1177" i="1"/>
  <c r="CK1177" i="1"/>
  <c r="CG1178" i="1"/>
  <c r="CH1178" i="1"/>
  <c r="CI1178" i="1"/>
  <c r="CK1178" i="1"/>
  <c r="CG1179" i="1"/>
  <c r="CH1179" i="1"/>
  <c r="CI1179" i="1"/>
  <c r="CK1179" i="1"/>
  <c r="CG1180" i="1"/>
  <c r="CH1180" i="1"/>
  <c r="CI1180" i="1"/>
  <c r="CK1180" i="1"/>
  <c r="CG1181" i="1"/>
  <c r="CH1181" i="1"/>
  <c r="CI1181" i="1"/>
  <c r="CK1181" i="1"/>
  <c r="CG1182" i="1"/>
  <c r="CH1182" i="1"/>
  <c r="CI1182" i="1"/>
  <c r="CK1182" i="1"/>
  <c r="CG1183" i="1"/>
  <c r="CH1183" i="1"/>
  <c r="CI1183" i="1"/>
  <c r="CK1183" i="1"/>
  <c r="CG1184" i="1"/>
  <c r="CH1184" i="1"/>
  <c r="CI1184" i="1"/>
  <c r="CK1184" i="1"/>
  <c r="CG1185" i="1"/>
  <c r="CH1185" i="1"/>
  <c r="CI1185" i="1"/>
  <c r="CK1185" i="1"/>
  <c r="CG1186" i="1"/>
  <c r="CH1186" i="1"/>
  <c r="CI1186" i="1"/>
  <c r="CK1186" i="1"/>
  <c r="CG1187" i="1"/>
  <c r="CH1187" i="1"/>
  <c r="CI1187" i="1"/>
  <c r="CK1187" i="1"/>
  <c r="CG1188" i="1"/>
  <c r="CH1188" i="1"/>
  <c r="CI1188" i="1"/>
  <c r="CK1188" i="1"/>
  <c r="CG1189" i="1"/>
  <c r="CH1189" i="1"/>
  <c r="CI1189" i="1"/>
  <c r="CK1189" i="1"/>
  <c r="CG1190" i="1"/>
  <c r="CH1190" i="1"/>
  <c r="CI1190" i="1"/>
  <c r="CK1190" i="1"/>
  <c r="CG1191" i="1"/>
  <c r="CH1191" i="1"/>
  <c r="CI1191" i="1"/>
  <c r="CK1191" i="1"/>
  <c r="CG1192" i="1"/>
  <c r="CH1192" i="1"/>
  <c r="CI1192" i="1"/>
  <c r="CK1192" i="1"/>
  <c r="CG1193" i="1"/>
  <c r="CH1193" i="1"/>
  <c r="CI1193" i="1"/>
  <c r="CK1193" i="1"/>
  <c r="CG1194" i="1"/>
  <c r="CH1194" i="1"/>
  <c r="CI1194" i="1"/>
  <c r="CK1194" i="1"/>
  <c r="CG1195" i="1"/>
  <c r="CH1195" i="1"/>
  <c r="CI1195" i="1"/>
  <c r="CK1195" i="1"/>
  <c r="CG1196" i="1"/>
  <c r="CH1196" i="1"/>
  <c r="CI1196" i="1"/>
  <c r="CK1196" i="1"/>
  <c r="CG1197" i="1"/>
  <c r="CH1197" i="1"/>
  <c r="CI1197" i="1"/>
  <c r="CK1197" i="1"/>
  <c r="CG1198" i="1"/>
  <c r="CH1198" i="1"/>
  <c r="CI1198" i="1"/>
  <c r="CK1198" i="1"/>
  <c r="CG1199" i="1"/>
  <c r="CH1199" i="1"/>
  <c r="CI1199" i="1"/>
  <c r="CK1199" i="1"/>
  <c r="CG1200" i="1"/>
  <c r="CH1200" i="1"/>
  <c r="CI1200" i="1"/>
  <c r="CK1200" i="1"/>
  <c r="CG1201" i="1"/>
  <c r="CH1201" i="1"/>
  <c r="CI1201" i="1"/>
  <c r="CK1201" i="1"/>
  <c r="CG1202" i="1"/>
  <c r="CH1202" i="1"/>
  <c r="CI1202" i="1"/>
  <c r="CK1202" i="1"/>
  <c r="CG1203" i="1"/>
  <c r="CH1203" i="1"/>
  <c r="CI1203" i="1"/>
  <c r="CK1203" i="1"/>
  <c r="CG1204" i="1"/>
  <c r="CH1204" i="1"/>
  <c r="CI1204" i="1"/>
  <c r="CK1204" i="1"/>
  <c r="CG1205" i="1"/>
  <c r="CH1205" i="1"/>
  <c r="CI1205" i="1"/>
  <c r="CK1205" i="1"/>
  <c r="CG1206" i="1"/>
  <c r="CH1206" i="1"/>
  <c r="CI1206" i="1"/>
  <c r="CK1206" i="1"/>
  <c r="CG1207" i="1"/>
  <c r="CH1207" i="1"/>
  <c r="CI1207" i="1"/>
  <c r="CK1207" i="1"/>
  <c r="CG1208" i="1"/>
  <c r="CH1208" i="1"/>
  <c r="CI1208" i="1"/>
  <c r="CK1208" i="1"/>
  <c r="CG1209" i="1"/>
  <c r="CH1209" i="1"/>
  <c r="CI1209" i="1"/>
  <c r="CK1209" i="1"/>
  <c r="CG1210" i="1"/>
  <c r="CH1210" i="1"/>
  <c r="CI1210" i="1"/>
  <c r="CK1210" i="1"/>
  <c r="CG1211" i="1"/>
  <c r="CH1211" i="1"/>
  <c r="CI1211" i="1"/>
  <c r="CK1211" i="1"/>
  <c r="CG1212" i="1"/>
  <c r="CH1212" i="1"/>
  <c r="CI1212" i="1"/>
  <c r="CK1212" i="1"/>
  <c r="CG1213" i="1"/>
  <c r="CH1213" i="1"/>
  <c r="CI1213" i="1"/>
  <c r="CK1213" i="1"/>
  <c r="CG1214" i="1"/>
  <c r="CH1214" i="1"/>
  <c r="CI1214" i="1"/>
  <c r="CK1214" i="1"/>
  <c r="CG1215" i="1"/>
  <c r="CH1215" i="1"/>
  <c r="CI1215" i="1"/>
  <c r="CK1215" i="1"/>
  <c r="CG1216" i="1"/>
  <c r="CH1216" i="1"/>
  <c r="CI1216" i="1"/>
  <c r="CK1216" i="1"/>
  <c r="CG1217" i="1"/>
  <c r="CH1217" i="1"/>
  <c r="CI1217" i="1"/>
  <c r="CK1217" i="1"/>
  <c r="CG1218" i="1"/>
  <c r="CH1218" i="1"/>
  <c r="CI1218" i="1"/>
  <c r="CK1218" i="1"/>
  <c r="CG1219" i="1"/>
  <c r="CH1219" i="1"/>
  <c r="CI1219" i="1"/>
  <c r="CK1219" i="1"/>
  <c r="CG1220" i="1"/>
  <c r="CH1220" i="1"/>
  <c r="CI1220" i="1"/>
  <c r="CK1220" i="1"/>
  <c r="CG1221" i="1"/>
  <c r="CH1221" i="1"/>
  <c r="CI1221" i="1"/>
  <c r="CK1221" i="1"/>
  <c r="CG1222" i="1"/>
  <c r="CH1222" i="1"/>
  <c r="CI1222" i="1"/>
  <c r="CK1222" i="1"/>
  <c r="CG1223" i="1"/>
  <c r="CH1223" i="1"/>
  <c r="CI1223" i="1"/>
  <c r="CK1223" i="1"/>
  <c r="CG1224" i="1"/>
  <c r="CH1224" i="1"/>
  <c r="CI1224" i="1"/>
  <c r="CK1224" i="1"/>
  <c r="CG1225" i="1"/>
  <c r="CH1225" i="1"/>
  <c r="CI1225" i="1"/>
  <c r="CK1225" i="1"/>
  <c r="CG1226" i="1"/>
  <c r="CH1226" i="1"/>
  <c r="CI1226" i="1"/>
  <c r="CK1226" i="1"/>
  <c r="CG1227" i="1"/>
  <c r="CH1227" i="1"/>
  <c r="CI1227" i="1"/>
  <c r="CK1227" i="1"/>
  <c r="CG1228" i="1"/>
  <c r="CH1228" i="1"/>
  <c r="CI1228" i="1"/>
  <c r="CK1228" i="1"/>
  <c r="CG1229" i="1"/>
  <c r="CH1229" i="1"/>
  <c r="CI1229" i="1"/>
  <c r="CK1229" i="1"/>
  <c r="CG1230" i="1"/>
  <c r="CH1230" i="1"/>
  <c r="CI1230" i="1"/>
  <c r="CK1230" i="1"/>
  <c r="CG1231" i="1"/>
  <c r="CH1231" i="1"/>
  <c r="CI1231" i="1"/>
  <c r="CK1231" i="1"/>
  <c r="CG1232" i="1"/>
  <c r="CH1232" i="1"/>
  <c r="CI1232" i="1"/>
  <c r="CK1232" i="1"/>
  <c r="CG1233" i="1"/>
  <c r="CH1233" i="1"/>
  <c r="CI1233" i="1"/>
  <c r="CK1233" i="1"/>
  <c r="CG1234" i="1"/>
  <c r="CH1234" i="1"/>
  <c r="CI1234" i="1"/>
  <c r="CK1234" i="1"/>
  <c r="CG1235" i="1"/>
  <c r="CH1235" i="1"/>
  <c r="CI1235" i="1"/>
  <c r="CK1235" i="1"/>
  <c r="CG1236" i="1"/>
  <c r="CH1236" i="1"/>
  <c r="CI1236" i="1"/>
  <c r="CK1236" i="1"/>
  <c r="CG1237" i="1"/>
  <c r="CH1237" i="1"/>
  <c r="CI1237" i="1"/>
  <c r="CK1237" i="1"/>
  <c r="CG1238" i="1"/>
  <c r="CH1238" i="1"/>
  <c r="CI1238" i="1"/>
  <c r="CK1238" i="1"/>
  <c r="CG1239" i="1"/>
  <c r="CH1239" i="1"/>
  <c r="CI1239" i="1"/>
  <c r="CK1239" i="1"/>
  <c r="CG1240" i="1"/>
  <c r="CH1240" i="1"/>
  <c r="CI1240" i="1"/>
  <c r="CK1240" i="1"/>
  <c r="CG1241" i="1"/>
  <c r="CH1241" i="1"/>
  <c r="CI1241" i="1"/>
  <c r="CK1241" i="1"/>
  <c r="CG1242" i="1"/>
  <c r="CH1242" i="1"/>
  <c r="CI1242" i="1"/>
  <c r="CK1242" i="1"/>
  <c r="CG1243" i="1"/>
  <c r="CH1243" i="1"/>
  <c r="CI1243" i="1"/>
  <c r="CK1243" i="1"/>
  <c r="CG1244" i="1"/>
  <c r="CH1244" i="1"/>
  <c r="CI1244" i="1"/>
  <c r="CK1244" i="1"/>
  <c r="CG1245" i="1"/>
  <c r="CH1245" i="1"/>
  <c r="CI1245" i="1"/>
  <c r="CK1245" i="1"/>
  <c r="CG1246" i="1"/>
  <c r="CH1246" i="1"/>
  <c r="CI1246" i="1"/>
  <c r="CK1246" i="1"/>
  <c r="CG1247" i="1"/>
  <c r="CH1247" i="1"/>
  <c r="CI1247" i="1"/>
  <c r="CK1247" i="1"/>
  <c r="CG1248" i="1"/>
  <c r="CH1248" i="1"/>
  <c r="CI1248" i="1"/>
  <c r="CK1248" i="1"/>
  <c r="CG1249" i="1"/>
  <c r="CH1249" i="1"/>
  <c r="CI1249" i="1"/>
  <c r="CK1249" i="1"/>
  <c r="CG1250" i="1"/>
  <c r="CH1250" i="1"/>
  <c r="CI1250" i="1"/>
  <c r="CK1250" i="1"/>
  <c r="CG1251" i="1"/>
  <c r="CH1251" i="1"/>
  <c r="CI1251" i="1"/>
  <c r="CK1251" i="1"/>
  <c r="CG1252" i="1"/>
  <c r="CH1252" i="1"/>
  <c r="CI1252" i="1"/>
  <c r="CK1252" i="1"/>
  <c r="CG1253" i="1"/>
  <c r="CH1253" i="1"/>
  <c r="CI1253" i="1"/>
  <c r="CK1253" i="1"/>
  <c r="CG1254" i="1"/>
  <c r="CH1254" i="1"/>
  <c r="CI1254" i="1"/>
  <c r="CK1254" i="1"/>
  <c r="CG1255" i="1"/>
  <c r="CH1255" i="1"/>
  <c r="CI1255" i="1"/>
  <c r="CK1255" i="1"/>
  <c r="CG1256" i="1"/>
  <c r="CH1256" i="1"/>
  <c r="CI1256" i="1"/>
  <c r="CK1256" i="1"/>
  <c r="CG1257" i="1"/>
  <c r="CH1257" i="1"/>
  <c r="CI1257" i="1"/>
  <c r="CK1257" i="1"/>
  <c r="CG1258" i="1"/>
  <c r="CH1258" i="1"/>
  <c r="CI1258" i="1"/>
  <c r="CK1258" i="1"/>
  <c r="CG1259" i="1"/>
  <c r="CH1259" i="1"/>
  <c r="CI1259" i="1"/>
  <c r="CK1259" i="1"/>
  <c r="CG1260" i="1"/>
  <c r="CH1260" i="1"/>
  <c r="CI1260" i="1"/>
  <c r="CK1260" i="1"/>
  <c r="CG1261" i="1"/>
  <c r="CH1261" i="1"/>
  <c r="CI1261" i="1"/>
  <c r="CK1261" i="1"/>
  <c r="CG1262" i="1"/>
  <c r="CH1262" i="1"/>
  <c r="CI1262" i="1"/>
  <c r="CK1262" i="1"/>
  <c r="CG1263" i="1"/>
  <c r="CH1263" i="1"/>
  <c r="CI1263" i="1"/>
  <c r="CK1263" i="1"/>
  <c r="CG1264" i="1"/>
  <c r="CH1264" i="1"/>
  <c r="CI1264" i="1"/>
  <c r="CK1264" i="1"/>
  <c r="CG1265" i="1"/>
  <c r="CH1265" i="1"/>
  <c r="CI1265" i="1"/>
  <c r="CK1265" i="1"/>
  <c r="CG1266" i="1"/>
  <c r="CH1266" i="1"/>
  <c r="CI1266" i="1"/>
  <c r="CK1266" i="1"/>
  <c r="CG1267" i="1"/>
  <c r="CH1267" i="1"/>
  <c r="CI1267" i="1"/>
  <c r="CK1267" i="1"/>
  <c r="CG1268" i="1"/>
  <c r="CH1268" i="1"/>
  <c r="CI1268" i="1"/>
  <c r="CK1268" i="1"/>
  <c r="CG1269" i="1"/>
  <c r="CH1269" i="1"/>
  <c r="CI1269" i="1"/>
  <c r="CK1269" i="1"/>
  <c r="CG1270" i="1"/>
  <c r="CH1270" i="1"/>
  <c r="CI1270" i="1"/>
  <c r="CK1270" i="1"/>
  <c r="CG1271" i="1"/>
  <c r="CH1271" i="1"/>
  <c r="CI1271" i="1"/>
  <c r="CK1271" i="1"/>
  <c r="CG1272" i="1"/>
  <c r="CH1272" i="1"/>
  <c r="CI1272" i="1"/>
  <c r="CK1272" i="1"/>
  <c r="CG1273" i="1"/>
  <c r="CH1273" i="1"/>
  <c r="CI1273" i="1"/>
  <c r="CK1273" i="1"/>
  <c r="CG1274" i="1"/>
  <c r="CH1274" i="1"/>
  <c r="CI1274" i="1"/>
  <c r="CK1274" i="1"/>
  <c r="CG1275" i="1"/>
  <c r="CH1275" i="1"/>
  <c r="CI1275" i="1"/>
  <c r="CK1275" i="1"/>
  <c r="CG1276" i="1"/>
  <c r="CH1276" i="1"/>
  <c r="CI1276" i="1"/>
  <c r="CK1276" i="1"/>
  <c r="CG1277" i="1"/>
  <c r="CH1277" i="1"/>
  <c r="CI1277" i="1"/>
  <c r="CK1277" i="1"/>
  <c r="CG1278" i="1"/>
  <c r="CH1278" i="1"/>
  <c r="CI1278" i="1"/>
  <c r="CK1278" i="1"/>
  <c r="CG1279" i="1"/>
  <c r="CH1279" i="1"/>
  <c r="CI1279" i="1"/>
  <c r="CK1279" i="1"/>
  <c r="CG1280" i="1"/>
  <c r="CH1280" i="1"/>
  <c r="CI1280" i="1"/>
  <c r="CK1280" i="1"/>
  <c r="CG1281" i="1"/>
  <c r="CH1281" i="1"/>
  <c r="CI1281" i="1"/>
  <c r="CK1281" i="1"/>
  <c r="CG1282" i="1"/>
  <c r="CH1282" i="1"/>
  <c r="CI1282" i="1"/>
  <c r="CK1282" i="1"/>
  <c r="CG1283" i="1"/>
  <c r="CH1283" i="1"/>
  <c r="CI1283" i="1"/>
  <c r="CK1283" i="1"/>
  <c r="CG1284" i="1"/>
  <c r="CH1284" i="1"/>
  <c r="CI1284" i="1"/>
  <c r="CK1284" i="1"/>
  <c r="CG1285" i="1"/>
  <c r="CH1285" i="1"/>
  <c r="CI1285" i="1"/>
  <c r="CK1285" i="1"/>
  <c r="CG1286" i="1"/>
  <c r="CH1286" i="1"/>
  <c r="CI1286" i="1"/>
  <c r="CK1286" i="1"/>
  <c r="CG1287" i="1"/>
  <c r="CH1287" i="1"/>
  <c r="CI1287" i="1"/>
  <c r="CK1287" i="1"/>
  <c r="CG1288" i="1"/>
  <c r="CH1288" i="1"/>
  <c r="CI1288" i="1"/>
  <c r="CK1288" i="1"/>
  <c r="CG1289" i="1"/>
  <c r="CH1289" i="1"/>
  <c r="CI1289" i="1"/>
  <c r="CK1289" i="1"/>
  <c r="CG1290" i="1"/>
  <c r="CH1290" i="1"/>
  <c r="CI1290" i="1"/>
  <c r="CK1290" i="1"/>
  <c r="CG1291" i="1"/>
  <c r="CH1291" i="1"/>
  <c r="CI1291" i="1"/>
  <c r="CK1291" i="1"/>
  <c r="CG1292" i="1"/>
  <c r="CH1292" i="1"/>
  <c r="CI1292" i="1"/>
  <c r="CK1292" i="1"/>
  <c r="CG1293" i="1"/>
  <c r="CH1293" i="1"/>
  <c r="CI1293" i="1"/>
  <c r="CK1293" i="1"/>
  <c r="CG1294" i="1"/>
  <c r="CH1294" i="1"/>
  <c r="CI1294" i="1"/>
  <c r="CK1294" i="1"/>
  <c r="CG1295" i="1"/>
  <c r="CH1295" i="1"/>
  <c r="CI1295" i="1"/>
  <c r="CK1295" i="1"/>
  <c r="CG1296" i="1"/>
  <c r="CH1296" i="1"/>
  <c r="CI1296" i="1"/>
  <c r="CK1296" i="1"/>
  <c r="CG1297" i="1"/>
  <c r="CH1297" i="1"/>
  <c r="CI1297" i="1"/>
  <c r="CK1297" i="1"/>
  <c r="CG1298" i="1"/>
  <c r="CH1298" i="1"/>
  <c r="CI1298" i="1"/>
  <c r="CK1298" i="1"/>
  <c r="CG1299" i="1"/>
  <c r="CH1299" i="1"/>
  <c r="CI1299" i="1"/>
  <c r="CK1299" i="1"/>
  <c r="CG1300" i="1"/>
  <c r="CH1300" i="1"/>
  <c r="CI1300" i="1"/>
  <c r="CK1300" i="1"/>
  <c r="CG1301" i="1"/>
  <c r="CH1301" i="1"/>
  <c r="CI1301" i="1"/>
  <c r="CK1301" i="1"/>
  <c r="CG1302" i="1"/>
  <c r="CH1302" i="1"/>
  <c r="CI1302" i="1"/>
  <c r="CK1302" i="1"/>
  <c r="CG1303" i="1"/>
  <c r="CH1303" i="1"/>
  <c r="CI1303" i="1"/>
  <c r="CK1303" i="1"/>
  <c r="CG1304" i="1"/>
  <c r="CH1304" i="1"/>
  <c r="CI1304" i="1"/>
  <c r="CK1304" i="1"/>
  <c r="CG1305" i="1"/>
  <c r="CH1305" i="1"/>
  <c r="CI1305" i="1"/>
  <c r="CK1305" i="1"/>
  <c r="CG1306" i="1"/>
  <c r="CH1306" i="1"/>
  <c r="CI1306" i="1"/>
  <c r="CK1306" i="1"/>
  <c r="CG1307" i="1"/>
  <c r="CH1307" i="1"/>
  <c r="CI1307" i="1"/>
  <c r="CK1307" i="1"/>
  <c r="CG1308" i="1"/>
  <c r="CH1308" i="1"/>
  <c r="CI1308" i="1"/>
  <c r="CK1308" i="1"/>
  <c r="CG1309" i="1"/>
  <c r="CH1309" i="1"/>
  <c r="CI1309" i="1"/>
  <c r="CK1309" i="1"/>
  <c r="CG1310" i="1"/>
  <c r="CH1310" i="1"/>
  <c r="CI1310" i="1"/>
  <c r="CK1310" i="1"/>
  <c r="CG1311" i="1"/>
  <c r="CH1311" i="1"/>
  <c r="CI1311" i="1"/>
  <c r="CK1311" i="1"/>
  <c r="CG1312" i="1"/>
  <c r="CH1312" i="1"/>
  <c r="CI1312" i="1"/>
  <c r="CK1312" i="1"/>
  <c r="CG1313" i="1"/>
  <c r="CH1313" i="1"/>
  <c r="CI1313" i="1"/>
  <c r="CK1313" i="1"/>
  <c r="CG1314" i="1"/>
  <c r="CH1314" i="1"/>
  <c r="CI1314" i="1"/>
  <c r="CK1314" i="1"/>
  <c r="CG1315" i="1"/>
  <c r="CH1315" i="1"/>
  <c r="CI1315" i="1"/>
  <c r="CK1315" i="1"/>
  <c r="CG1316" i="1"/>
  <c r="CH1316" i="1"/>
  <c r="CI1316" i="1"/>
  <c r="CK1316" i="1"/>
  <c r="CG1317" i="1"/>
  <c r="CH1317" i="1"/>
  <c r="CI1317" i="1"/>
  <c r="CK1317" i="1"/>
  <c r="CG1318" i="1"/>
  <c r="CH1318" i="1"/>
  <c r="CI1318" i="1"/>
  <c r="CK1318" i="1"/>
  <c r="CG1319" i="1"/>
  <c r="CH1319" i="1"/>
  <c r="CI1319" i="1"/>
  <c r="CK1319" i="1"/>
  <c r="CG1320" i="1"/>
  <c r="CH1320" i="1"/>
  <c r="CI1320" i="1"/>
  <c r="CK1320" i="1"/>
  <c r="CG1321" i="1"/>
  <c r="CH1321" i="1"/>
  <c r="CI1321" i="1"/>
  <c r="CK1321" i="1"/>
  <c r="CG1322" i="1"/>
  <c r="CH1322" i="1"/>
  <c r="CI1322" i="1"/>
  <c r="CK1322" i="1"/>
  <c r="CG1323" i="1"/>
  <c r="CH1323" i="1"/>
  <c r="CI1323" i="1"/>
  <c r="CK1323" i="1"/>
  <c r="CG1324" i="1"/>
  <c r="CH1324" i="1"/>
  <c r="CI1324" i="1"/>
  <c r="CK1324" i="1"/>
  <c r="CG1325" i="1"/>
  <c r="CH1325" i="1"/>
  <c r="CI1325" i="1"/>
  <c r="CK1325" i="1"/>
  <c r="CG1326" i="1"/>
  <c r="CH1326" i="1"/>
  <c r="CI1326" i="1"/>
  <c r="CK1326" i="1"/>
  <c r="CG1327" i="1"/>
  <c r="CH1327" i="1"/>
  <c r="CI1327" i="1"/>
  <c r="CK1327" i="1"/>
  <c r="CG1328" i="1"/>
  <c r="CH1328" i="1"/>
  <c r="CI1328" i="1"/>
  <c r="CK1328" i="1"/>
  <c r="CG1329" i="1"/>
  <c r="CH1329" i="1"/>
  <c r="CI1329" i="1"/>
  <c r="CK1329" i="1"/>
  <c r="CG1330" i="1"/>
  <c r="CH1330" i="1"/>
  <c r="CI1330" i="1"/>
  <c r="CK1330" i="1"/>
  <c r="CG1331" i="1"/>
  <c r="CH1331" i="1"/>
  <c r="CI1331" i="1"/>
  <c r="CK1331" i="1"/>
  <c r="CG1332" i="1"/>
  <c r="CH1332" i="1"/>
  <c r="CI1332" i="1"/>
  <c r="CK1332" i="1"/>
  <c r="CG1333" i="1"/>
  <c r="CH1333" i="1"/>
  <c r="CI1333" i="1"/>
  <c r="CK1333" i="1"/>
  <c r="CG1334" i="1"/>
  <c r="CH1334" i="1"/>
  <c r="CI1334" i="1"/>
  <c r="CK1334" i="1"/>
  <c r="CG1335" i="1"/>
  <c r="CH1335" i="1"/>
  <c r="CI1335" i="1"/>
  <c r="CK1335" i="1"/>
  <c r="CG1336" i="1"/>
  <c r="CH1336" i="1"/>
  <c r="CI1336" i="1"/>
  <c r="CK1336" i="1"/>
  <c r="CG1337" i="1"/>
  <c r="CH1337" i="1"/>
  <c r="CI1337" i="1"/>
  <c r="CK1337" i="1"/>
  <c r="CG1338" i="1"/>
  <c r="CH1338" i="1"/>
  <c r="CI1338" i="1"/>
  <c r="CK1338" i="1"/>
  <c r="CG1339" i="1"/>
  <c r="CH1339" i="1"/>
  <c r="CI1339" i="1"/>
  <c r="CK1339" i="1"/>
  <c r="CG1340" i="1"/>
  <c r="CH1340" i="1"/>
  <c r="CI1340" i="1"/>
  <c r="CK1340" i="1"/>
  <c r="CG1341" i="1"/>
  <c r="CH1341" i="1"/>
  <c r="CI1341" i="1"/>
  <c r="CK1341" i="1"/>
  <c r="CG1342" i="1"/>
  <c r="CH1342" i="1"/>
  <c r="CI1342" i="1"/>
  <c r="CK1342" i="1"/>
  <c r="CG1343" i="1"/>
  <c r="CH1343" i="1"/>
  <c r="CI1343" i="1"/>
  <c r="CK1343" i="1"/>
  <c r="CG1344" i="1"/>
  <c r="CH1344" i="1"/>
  <c r="CI1344" i="1"/>
  <c r="CK1344" i="1"/>
  <c r="CG1345" i="1"/>
  <c r="CH1345" i="1"/>
  <c r="CI1345" i="1"/>
  <c r="CK1345" i="1"/>
  <c r="CG1346" i="1"/>
  <c r="CH1346" i="1"/>
  <c r="CI1346" i="1"/>
  <c r="CK1346" i="1"/>
  <c r="CG1347" i="1"/>
  <c r="CH1347" i="1"/>
  <c r="CI1347" i="1"/>
  <c r="CK1347" i="1"/>
  <c r="CG1348" i="1"/>
  <c r="CH1348" i="1"/>
  <c r="CI1348" i="1"/>
  <c r="CK1348" i="1"/>
  <c r="CG1349" i="1"/>
  <c r="CH1349" i="1"/>
  <c r="CI1349" i="1"/>
  <c r="CK1349" i="1"/>
  <c r="CG1350" i="1"/>
  <c r="CH1350" i="1"/>
  <c r="CI1350" i="1"/>
  <c r="CK1350" i="1"/>
  <c r="CG1351" i="1"/>
  <c r="CH1351" i="1"/>
  <c r="CI1351" i="1"/>
  <c r="CK1351" i="1"/>
  <c r="CG1352" i="1"/>
  <c r="CH1352" i="1"/>
  <c r="CI1352" i="1"/>
  <c r="CK1352" i="1"/>
  <c r="CG1353" i="1"/>
  <c r="CH1353" i="1"/>
  <c r="CI1353" i="1"/>
  <c r="CK1353" i="1"/>
  <c r="CG1354" i="1"/>
  <c r="CH1354" i="1"/>
  <c r="CI1354" i="1"/>
  <c r="CK1354" i="1"/>
  <c r="CG1355" i="1"/>
  <c r="CH1355" i="1"/>
  <c r="CI1355" i="1"/>
  <c r="CK1355" i="1"/>
  <c r="CG1356" i="1"/>
  <c r="CH1356" i="1"/>
  <c r="CI1356" i="1"/>
  <c r="CK1356" i="1"/>
  <c r="CG1357" i="1"/>
  <c r="CH1357" i="1"/>
  <c r="CI1357" i="1"/>
  <c r="CK1357" i="1"/>
  <c r="CG1358" i="1"/>
  <c r="CH1358" i="1"/>
  <c r="CI1358" i="1"/>
  <c r="CK1358" i="1"/>
  <c r="CG1359" i="1"/>
  <c r="CH1359" i="1"/>
  <c r="CI1359" i="1"/>
  <c r="CK1359" i="1"/>
  <c r="CG1360" i="1"/>
  <c r="CH1360" i="1"/>
  <c r="CI1360" i="1"/>
  <c r="CK1360" i="1"/>
  <c r="CG1361" i="1"/>
  <c r="CH1361" i="1"/>
  <c r="CI1361" i="1"/>
  <c r="CK1361" i="1"/>
  <c r="CG1362" i="1"/>
  <c r="CH1362" i="1"/>
  <c r="CI1362" i="1"/>
  <c r="CK1362" i="1"/>
  <c r="CG1363" i="1"/>
  <c r="CH1363" i="1"/>
  <c r="CI1363" i="1"/>
  <c r="CK1363" i="1"/>
  <c r="CG1364" i="1"/>
  <c r="CH1364" i="1"/>
  <c r="CI1364" i="1"/>
  <c r="CK1364" i="1"/>
  <c r="CG1365" i="1"/>
  <c r="CH1365" i="1"/>
  <c r="CI1365" i="1"/>
  <c r="CK1365" i="1"/>
  <c r="CG1366" i="1"/>
  <c r="CH1366" i="1"/>
  <c r="CI1366" i="1"/>
  <c r="CK1366" i="1"/>
  <c r="CG1367" i="1"/>
  <c r="CH1367" i="1"/>
  <c r="CI1367" i="1"/>
  <c r="CK1367" i="1"/>
  <c r="CG1368" i="1"/>
  <c r="CH1368" i="1"/>
  <c r="CI1368" i="1"/>
  <c r="CK1368" i="1"/>
  <c r="CG1369" i="1"/>
  <c r="CH1369" i="1"/>
  <c r="CI1369" i="1"/>
  <c r="CK1369" i="1"/>
  <c r="CG1370" i="1"/>
  <c r="CH1370" i="1"/>
  <c r="CI1370" i="1"/>
  <c r="CK1370" i="1"/>
  <c r="CG1371" i="1"/>
  <c r="CH1371" i="1"/>
  <c r="CI1371" i="1"/>
  <c r="CK1371" i="1"/>
  <c r="CG1372" i="1"/>
  <c r="CH1372" i="1"/>
  <c r="CI1372" i="1"/>
  <c r="CK1372" i="1"/>
  <c r="CG1373" i="1"/>
  <c r="CH1373" i="1"/>
  <c r="CI1373" i="1"/>
  <c r="CK1373" i="1"/>
  <c r="CG1374" i="1"/>
  <c r="CH1374" i="1"/>
  <c r="CI1374" i="1"/>
  <c r="CK1374" i="1"/>
  <c r="CG1375" i="1"/>
  <c r="CH1375" i="1"/>
  <c r="CI1375" i="1"/>
  <c r="CK1375" i="1"/>
  <c r="CG1376" i="1"/>
  <c r="CH1376" i="1"/>
  <c r="CI1376" i="1"/>
  <c r="CK1376" i="1"/>
  <c r="CG1377" i="1"/>
  <c r="CH1377" i="1"/>
  <c r="CI1377" i="1"/>
  <c r="CK1377" i="1"/>
  <c r="CG1378" i="1"/>
  <c r="CH1378" i="1"/>
  <c r="CI1378" i="1"/>
  <c r="CK1378" i="1"/>
  <c r="CG1379" i="1"/>
  <c r="CH1379" i="1"/>
  <c r="CI1379" i="1"/>
  <c r="CK1379" i="1"/>
  <c r="CG1380" i="1"/>
  <c r="CH1380" i="1"/>
  <c r="CI1380" i="1"/>
  <c r="CK1380" i="1"/>
  <c r="CG1381" i="1"/>
  <c r="CH1381" i="1"/>
  <c r="CI1381" i="1"/>
  <c r="CK1381" i="1"/>
  <c r="CG1382" i="1"/>
  <c r="CH1382" i="1"/>
  <c r="CI1382" i="1"/>
  <c r="CK1382" i="1"/>
  <c r="CG1383" i="1"/>
  <c r="CH1383" i="1"/>
  <c r="CI1383" i="1"/>
  <c r="CK1383" i="1"/>
  <c r="CG1384" i="1"/>
  <c r="CH1384" i="1"/>
  <c r="CI1384" i="1"/>
  <c r="CK1384" i="1"/>
  <c r="CG1385" i="1"/>
  <c r="CH1385" i="1"/>
  <c r="CI1385" i="1"/>
  <c r="CK1385" i="1"/>
  <c r="CG1386" i="1"/>
  <c r="CH1386" i="1"/>
  <c r="CI1386" i="1"/>
  <c r="CK1386" i="1"/>
  <c r="CG1387" i="1"/>
  <c r="CH1387" i="1"/>
  <c r="CI1387" i="1"/>
  <c r="CK1387" i="1"/>
  <c r="CG1388" i="1"/>
  <c r="CH1388" i="1"/>
  <c r="CI1388" i="1"/>
  <c r="CK1388" i="1"/>
  <c r="CG1389" i="1"/>
  <c r="CH1389" i="1"/>
  <c r="CI1389" i="1"/>
  <c r="CK1389" i="1"/>
  <c r="CG1390" i="1"/>
  <c r="CH1390" i="1"/>
  <c r="CI1390" i="1"/>
  <c r="CK1390" i="1"/>
  <c r="CG1391" i="1"/>
  <c r="CH1391" i="1"/>
  <c r="CI1391" i="1"/>
  <c r="CK1391" i="1"/>
  <c r="CG1392" i="1"/>
  <c r="CH1392" i="1"/>
  <c r="CI1392" i="1"/>
  <c r="CK1392" i="1"/>
  <c r="CG1393" i="1"/>
  <c r="CH1393" i="1"/>
  <c r="CI1393" i="1"/>
  <c r="CK1393" i="1"/>
  <c r="CG1394" i="1"/>
  <c r="CH1394" i="1"/>
  <c r="CI1394" i="1"/>
  <c r="CK1394" i="1"/>
  <c r="CG1395" i="1"/>
  <c r="CH1395" i="1"/>
  <c r="CI1395" i="1"/>
  <c r="CK1395" i="1"/>
  <c r="CG1396" i="1"/>
  <c r="CH1396" i="1"/>
  <c r="CI1396" i="1"/>
  <c r="CK1396" i="1"/>
  <c r="CG1397" i="1"/>
  <c r="CH1397" i="1"/>
  <c r="CI1397" i="1"/>
  <c r="CK1397" i="1"/>
  <c r="CG1398" i="1"/>
  <c r="CH1398" i="1"/>
  <c r="CI1398" i="1"/>
  <c r="CK1398" i="1"/>
  <c r="CG1399" i="1"/>
  <c r="CH1399" i="1"/>
  <c r="CI1399" i="1"/>
  <c r="CK1399" i="1"/>
  <c r="CG1400" i="1"/>
  <c r="CH1400" i="1"/>
  <c r="CI1400" i="1"/>
  <c r="CK1400" i="1"/>
  <c r="CG1401" i="1"/>
  <c r="CH1401" i="1"/>
  <c r="CI1401" i="1"/>
  <c r="CK1401" i="1"/>
  <c r="CG1402" i="1"/>
  <c r="CH1402" i="1"/>
  <c r="CI1402" i="1"/>
  <c r="CK1402" i="1"/>
  <c r="CG1403" i="1"/>
  <c r="CH1403" i="1"/>
  <c r="CI1403" i="1"/>
  <c r="CK1403" i="1"/>
  <c r="CG1404" i="1"/>
  <c r="CH1404" i="1"/>
  <c r="CI1404" i="1"/>
  <c r="CK1404" i="1"/>
  <c r="CG1405" i="1"/>
  <c r="CH1405" i="1"/>
  <c r="CI1405" i="1"/>
  <c r="CK1405" i="1"/>
  <c r="CG1406" i="1"/>
  <c r="CH1406" i="1"/>
  <c r="CI1406" i="1"/>
  <c r="CK1406" i="1"/>
  <c r="CG1407" i="1"/>
  <c r="CH1407" i="1"/>
  <c r="CI1407" i="1"/>
  <c r="CK1407" i="1"/>
  <c r="CG1408" i="1"/>
  <c r="CH1408" i="1"/>
  <c r="CI1408" i="1"/>
  <c r="CK1408" i="1"/>
  <c r="CG1409" i="1"/>
  <c r="CH1409" i="1"/>
  <c r="CI1409" i="1"/>
  <c r="CK1409" i="1"/>
  <c r="CG1410" i="1"/>
  <c r="CH1410" i="1"/>
  <c r="CI1410" i="1"/>
  <c r="CK1410" i="1"/>
  <c r="CG1411" i="1"/>
  <c r="CH1411" i="1"/>
  <c r="CI1411" i="1"/>
  <c r="CK1411" i="1"/>
  <c r="CG1412" i="1"/>
  <c r="CH1412" i="1"/>
  <c r="CI1412" i="1"/>
  <c r="CK1412" i="1"/>
  <c r="CG1413" i="1"/>
  <c r="CH1413" i="1"/>
  <c r="CI1413" i="1"/>
  <c r="CK1413" i="1"/>
  <c r="CG1414" i="1"/>
  <c r="CH1414" i="1"/>
  <c r="CI1414" i="1"/>
  <c r="CK1414" i="1"/>
  <c r="CG1415" i="1"/>
  <c r="CH1415" i="1"/>
  <c r="CI1415" i="1"/>
  <c r="CK1415" i="1"/>
  <c r="CG1416" i="1"/>
  <c r="CH1416" i="1"/>
  <c r="CI1416" i="1"/>
  <c r="CK1416" i="1"/>
  <c r="CG1417" i="1"/>
  <c r="CH1417" i="1"/>
  <c r="CI1417" i="1"/>
  <c r="CK1417" i="1"/>
  <c r="CG1418" i="1"/>
  <c r="CH1418" i="1"/>
  <c r="CI1418" i="1"/>
  <c r="CK1418" i="1"/>
  <c r="CG1419" i="1"/>
  <c r="CH1419" i="1"/>
  <c r="CI1419" i="1"/>
  <c r="CK1419" i="1"/>
  <c r="CG1420" i="1"/>
  <c r="CH1420" i="1"/>
  <c r="CI1420" i="1"/>
  <c r="CK1420" i="1"/>
  <c r="CG1421" i="1"/>
  <c r="CH1421" i="1"/>
  <c r="CI1421" i="1"/>
  <c r="CK1421" i="1"/>
  <c r="CG1422" i="1"/>
  <c r="CH1422" i="1"/>
  <c r="CI1422" i="1"/>
  <c r="CK1422" i="1"/>
  <c r="CG1423" i="1"/>
  <c r="CH1423" i="1"/>
  <c r="CI1423" i="1"/>
  <c r="CK1423" i="1"/>
  <c r="CG1424" i="1"/>
  <c r="CH1424" i="1"/>
  <c r="CI1424" i="1"/>
  <c r="CK1424" i="1"/>
  <c r="CG1425" i="1"/>
  <c r="CH1425" i="1"/>
  <c r="CI1425" i="1"/>
  <c r="CK1425" i="1"/>
  <c r="CG1426" i="1"/>
  <c r="CH1426" i="1"/>
  <c r="CI1426" i="1"/>
  <c r="CK1426" i="1"/>
  <c r="CG1427" i="1"/>
  <c r="CH1427" i="1"/>
  <c r="CI1427" i="1"/>
  <c r="CK1427" i="1"/>
  <c r="CG1428" i="1"/>
  <c r="CH1428" i="1"/>
  <c r="CI1428" i="1"/>
  <c r="CK1428" i="1"/>
  <c r="CG1429" i="1"/>
  <c r="CH1429" i="1"/>
  <c r="CI1429" i="1"/>
  <c r="CK1429" i="1"/>
  <c r="CG1430" i="1"/>
  <c r="CH1430" i="1"/>
  <c r="CI1430" i="1"/>
  <c r="CK1430" i="1"/>
  <c r="CG1431" i="1"/>
  <c r="CH1431" i="1"/>
  <c r="CI1431" i="1"/>
  <c r="CK1431" i="1"/>
  <c r="CG1432" i="1"/>
  <c r="CH1432" i="1"/>
  <c r="CI1432" i="1"/>
  <c r="CK1432" i="1"/>
  <c r="CG1433" i="1"/>
  <c r="CH1433" i="1"/>
  <c r="CI1433" i="1"/>
  <c r="CK1433" i="1"/>
  <c r="CG1434" i="1"/>
  <c r="CH1434" i="1"/>
  <c r="CI1434" i="1"/>
  <c r="CK1434" i="1"/>
  <c r="CG1435" i="1"/>
  <c r="CH1435" i="1"/>
  <c r="CI1435" i="1"/>
  <c r="CK1435" i="1"/>
  <c r="CG1436" i="1"/>
  <c r="CH1436" i="1"/>
  <c r="CI1436" i="1"/>
  <c r="CK1436" i="1"/>
  <c r="CG1437" i="1"/>
  <c r="CH1437" i="1"/>
  <c r="CI1437" i="1"/>
  <c r="CK1437" i="1"/>
  <c r="CG1438" i="1"/>
  <c r="CH1438" i="1"/>
  <c r="CI1438" i="1"/>
  <c r="CK1438" i="1"/>
  <c r="CG1439" i="1"/>
  <c r="CH1439" i="1"/>
  <c r="CI1439" i="1"/>
  <c r="CK1439" i="1"/>
  <c r="CG1440" i="1"/>
  <c r="CH1440" i="1"/>
  <c r="CI1440" i="1"/>
  <c r="CK1440" i="1"/>
  <c r="CG1441" i="1"/>
  <c r="CH1441" i="1"/>
  <c r="CI1441" i="1"/>
  <c r="CK1441" i="1"/>
  <c r="CG1442" i="1"/>
  <c r="CH1442" i="1"/>
  <c r="CI1442" i="1"/>
  <c r="CK1442" i="1"/>
  <c r="CG1443" i="1"/>
  <c r="CH1443" i="1"/>
  <c r="CI1443" i="1"/>
  <c r="CK1443" i="1"/>
  <c r="CG1444" i="1"/>
  <c r="CH1444" i="1"/>
  <c r="CI1444" i="1"/>
  <c r="CK1444" i="1"/>
  <c r="CG1445" i="1"/>
  <c r="CH1445" i="1"/>
  <c r="CI1445" i="1"/>
  <c r="CK1445" i="1"/>
  <c r="CG1446" i="1"/>
  <c r="CH1446" i="1"/>
  <c r="CI1446" i="1"/>
  <c r="CK1446" i="1"/>
  <c r="CG1447" i="1"/>
  <c r="CH1447" i="1"/>
  <c r="CI1447" i="1"/>
  <c r="CK1447" i="1"/>
  <c r="CG1448" i="1"/>
  <c r="CH1448" i="1"/>
  <c r="CI1448" i="1"/>
  <c r="CK1448" i="1"/>
  <c r="CG1449" i="1"/>
  <c r="CH1449" i="1"/>
  <c r="CI1449" i="1"/>
  <c r="CK1449" i="1"/>
  <c r="CG1450" i="1"/>
  <c r="CH1450" i="1"/>
  <c r="CI1450" i="1"/>
  <c r="CK1450" i="1"/>
  <c r="CG1451" i="1"/>
  <c r="CH1451" i="1"/>
  <c r="CI1451" i="1"/>
  <c r="CK1451" i="1"/>
  <c r="CG1452" i="1"/>
  <c r="CH1452" i="1"/>
  <c r="CI1452" i="1"/>
  <c r="CK1452" i="1"/>
  <c r="CG1453" i="1"/>
  <c r="CH1453" i="1"/>
  <c r="CI1453" i="1"/>
  <c r="CK1453" i="1"/>
  <c r="CG1454" i="1"/>
  <c r="CH1454" i="1"/>
  <c r="CI1454" i="1"/>
  <c r="CK1454" i="1"/>
  <c r="CG1455" i="1"/>
  <c r="CH1455" i="1"/>
  <c r="CI1455" i="1"/>
  <c r="CK1455" i="1"/>
  <c r="CG1456" i="1"/>
  <c r="CH1456" i="1"/>
  <c r="CI1456" i="1"/>
  <c r="CK1456" i="1"/>
  <c r="CG1457" i="1"/>
  <c r="CH1457" i="1"/>
  <c r="CI1457" i="1"/>
  <c r="CK1457" i="1"/>
  <c r="CG1458" i="1"/>
  <c r="CH1458" i="1"/>
  <c r="CI1458" i="1"/>
  <c r="CK1458" i="1"/>
  <c r="CG1459" i="1"/>
  <c r="CH1459" i="1"/>
  <c r="CI1459" i="1"/>
  <c r="CK1459" i="1"/>
  <c r="CG1460" i="1"/>
  <c r="CH1460" i="1"/>
  <c r="CI1460" i="1"/>
  <c r="CK1460" i="1"/>
  <c r="CG1461" i="1"/>
  <c r="CH1461" i="1"/>
  <c r="CI1461" i="1"/>
  <c r="CK1461" i="1"/>
  <c r="CG1462" i="1"/>
  <c r="CH1462" i="1"/>
  <c r="CI1462" i="1"/>
  <c r="CK1462" i="1"/>
  <c r="CG1463" i="1"/>
  <c r="CH1463" i="1"/>
  <c r="CI1463" i="1"/>
  <c r="CK1463" i="1"/>
  <c r="CG1464" i="1"/>
  <c r="CH1464" i="1"/>
  <c r="CI1464" i="1"/>
  <c r="CK1464" i="1"/>
  <c r="CG1465" i="1"/>
  <c r="CH1465" i="1"/>
  <c r="CI1465" i="1"/>
  <c r="CK1465" i="1"/>
  <c r="CG1466" i="1"/>
  <c r="CH1466" i="1"/>
  <c r="CI1466" i="1"/>
  <c r="CK1466" i="1"/>
  <c r="CG1467" i="1"/>
  <c r="CH1467" i="1"/>
  <c r="CI1467" i="1"/>
  <c r="CK1467" i="1"/>
  <c r="CG1468" i="1"/>
  <c r="CH1468" i="1"/>
  <c r="CI1468" i="1"/>
  <c r="CK1468" i="1"/>
  <c r="CG1469" i="1"/>
  <c r="CH1469" i="1"/>
  <c r="CI1469" i="1"/>
  <c r="CK1469" i="1"/>
  <c r="CG1470" i="1"/>
  <c r="CH1470" i="1"/>
  <c r="CI1470" i="1"/>
  <c r="CK1470" i="1"/>
  <c r="CG1471" i="1"/>
  <c r="CH1471" i="1"/>
  <c r="CI1471" i="1"/>
  <c r="CK1471" i="1"/>
  <c r="CG1472" i="1"/>
  <c r="CH1472" i="1"/>
  <c r="CI1472" i="1"/>
  <c r="CK1472" i="1"/>
  <c r="CG1473" i="1"/>
  <c r="CH1473" i="1"/>
  <c r="CI1473" i="1"/>
  <c r="CK1473" i="1"/>
  <c r="CG1474" i="1"/>
  <c r="CH1474" i="1"/>
  <c r="CI1474" i="1"/>
  <c r="CK1474" i="1"/>
  <c r="CG1475" i="1"/>
  <c r="CH1475" i="1"/>
  <c r="CI1475" i="1"/>
  <c r="CK1475" i="1"/>
  <c r="CG1476" i="1"/>
  <c r="CH1476" i="1"/>
  <c r="CI1476" i="1"/>
  <c r="CK1476" i="1"/>
  <c r="CG1477" i="1"/>
  <c r="CH1477" i="1"/>
  <c r="CI1477" i="1"/>
  <c r="CK1477" i="1"/>
  <c r="CG1478" i="1"/>
  <c r="CH1478" i="1"/>
  <c r="CI1478" i="1"/>
  <c r="CK1478" i="1"/>
  <c r="CG1479" i="1"/>
  <c r="CH1479" i="1"/>
  <c r="CI1479" i="1"/>
  <c r="CK1479" i="1"/>
  <c r="CG1480" i="1"/>
  <c r="CH1480" i="1"/>
  <c r="CI1480" i="1"/>
  <c r="CK1480" i="1"/>
  <c r="CG1481" i="1"/>
  <c r="CH1481" i="1"/>
  <c r="CI1481" i="1"/>
  <c r="CK1481" i="1"/>
  <c r="CG1482" i="1"/>
  <c r="CH1482" i="1"/>
  <c r="CI1482" i="1"/>
  <c r="CK1482" i="1"/>
  <c r="CG1483" i="1"/>
  <c r="CH1483" i="1"/>
  <c r="CI1483" i="1"/>
  <c r="CK1483" i="1"/>
  <c r="CG1484" i="1"/>
  <c r="CH1484" i="1"/>
  <c r="CI1484" i="1"/>
  <c r="CK1484" i="1"/>
  <c r="CG1485" i="1"/>
  <c r="CH1485" i="1"/>
  <c r="CI1485" i="1"/>
  <c r="CK1485" i="1"/>
  <c r="CG1486" i="1"/>
  <c r="CH1486" i="1"/>
  <c r="CI1486" i="1"/>
  <c r="CK1486" i="1"/>
  <c r="CG1487" i="1"/>
  <c r="CH1487" i="1"/>
  <c r="CI1487" i="1"/>
  <c r="CK1487" i="1"/>
  <c r="CG1488" i="1"/>
  <c r="CH1488" i="1"/>
  <c r="CI1488" i="1"/>
  <c r="CK1488" i="1"/>
  <c r="CG1489" i="1"/>
  <c r="CH1489" i="1"/>
  <c r="CI1489" i="1"/>
  <c r="CK1489" i="1"/>
  <c r="CG1490" i="1"/>
  <c r="CH1490" i="1"/>
  <c r="CI1490" i="1"/>
  <c r="CK1490" i="1"/>
  <c r="CG1491" i="1"/>
  <c r="CH1491" i="1"/>
  <c r="CI1491" i="1"/>
  <c r="CK1491" i="1"/>
  <c r="CG1492" i="1"/>
  <c r="CH1492" i="1"/>
  <c r="CI1492" i="1"/>
  <c r="CK1492" i="1"/>
  <c r="CG1493" i="1"/>
  <c r="CH1493" i="1"/>
  <c r="CI1493" i="1"/>
  <c r="CK1493" i="1"/>
  <c r="CG1494" i="1"/>
  <c r="CH1494" i="1"/>
  <c r="CI1494" i="1"/>
  <c r="CK1494" i="1"/>
  <c r="CG1495" i="1"/>
  <c r="CH1495" i="1"/>
  <c r="CI1495" i="1"/>
  <c r="CK1495" i="1"/>
  <c r="CG1496" i="1"/>
  <c r="CH1496" i="1"/>
  <c r="CI1496" i="1"/>
  <c r="CK1496" i="1"/>
  <c r="CG1497" i="1"/>
  <c r="CH1497" i="1"/>
  <c r="CI1497" i="1"/>
  <c r="CK1497" i="1"/>
  <c r="CG1498" i="1"/>
  <c r="CH1498" i="1"/>
  <c r="CI1498" i="1"/>
  <c r="CK1498" i="1"/>
  <c r="CG1499" i="1"/>
  <c r="CH1499" i="1"/>
  <c r="CI1499" i="1"/>
  <c r="CK1499" i="1"/>
  <c r="CG1500" i="1"/>
  <c r="CH1500" i="1"/>
  <c r="CI1500" i="1"/>
  <c r="CK1500" i="1"/>
  <c r="CG1501" i="1"/>
  <c r="CH1501" i="1"/>
  <c r="CI1501" i="1"/>
  <c r="CK1501" i="1"/>
  <c r="CG1502" i="1"/>
  <c r="CH1502" i="1"/>
  <c r="CI1502" i="1"/>
  <c r="CK1502" i="1"/>
  <c r="CG1503" i="1"/>
  <c r="CH1503" i="1"/>
  <c r="CI1503" i="1"/>
  <c r="CK1503" i="1"/>
  <c r="CG1504" i="1"/>
  <c r="CH1504" i="1"/>
  <c r="CI1504" i="1"/>
  <c r="CK1504" i="1"/>
  <c r="CG1505" i="1"/>
  <c r="CH1505" i="1"/>
  <c r="CI1505" i="1"/>
  <c r="CK1505" i="1"/>
  <c r="CG1506" i="1"/>
  <c r="CH1506" i="1"/>
  <c r="CI1506" i="1"/>
  <c r="CK1506" i="1"/>
  <c r="CG1507" i="1"/>
  <c r="CH1507" i="1"/>
  <c r="CI1507" i="1"/>
  <c r="CK1507" i="1"/>
  <c r="CG1508" i="1"/>
  <c r="CH1508" i="1"/>
  <c r="CI1508" i="1"/>
  <c r="CK1508" i="1"/>
  <c r="CG1509" i="1"/>
  <c r="CH1509" i="1"/>
  <c r="CI1509" i="1"/>
  <c r="CK1509" i="1"/>
  <c r="CG1510" i="1"/>
  <c r="CH1510" i="1"/>
  <c r="CI1510" i="1"/>
  <c r="CK1510" i="1"/>
  <c r="CG1511" i="1"/>
  <c r="CH1511" i="1"/>
  <c r="CI1511" i="1"/>
  <c r="CK1511" i="1"/>
  <c r="CG1512" i="1"/>
  <c r="CH1512" i="1"/>
  <c r="CI1512" i="1"/>
  <c r="CK1512" i="1"/>
  <c r="CG1513" i="1"/>
  <c r="CH1513" i="1"/>
  <c r="CI1513" i="1"/>
  <c r="CK1513" i="1"/>
  <c r="CG1514" i="1"/>
  <c r="CH1514" i="1"/>
  <c r="CI1514" i="1"/>
  <c r="CK1514" i="1"/>
  <c r="CG1515" i="1"/>
  <c r="CH1515" i="1"/>
  <c r="CI1515" i="1"/>
  <c r="CK1515" i="1"/>
  <c r="CG1516" i="1"/>
  <c r="CH1516" i="1"/>
  <c r="CI1516" i="1"/>
  <c r="CK1516" i="1"/>
  <c r="CG1517" i="1"/>
  <c r="CH1517" i="1"/>
  <c r="CI1517" i="1"/>
  <c r="CK1517" i="1"/>
  <c r="CG1518" i="1"/>
  <c r="CH1518" i="1"/>
  <c r="CI1518" i="1"/>
  <c r="CK1518" i="1"/>
  <c r="CG1519" i="1"/>
  <c r="CH1519" i="1"/>
  <c r="CI1519" i="1"/>
  <c r="CK1519" i="1"/>
  <c r="CG1520" i="1"/>
  <c r="CH1520" i="1"/>
  <c r="CI1520" i="1"/>
  <c r="CK1520" i="1"/>
  <c r="CG1521" i="1"/>
  <c r="CH1521" i="1"/>
  <c r="CI1521" i="1"/>
  <c r="CK1521" i="1"/>
  <c r="CG1522" i="1"/>
  <c r="CH1522" i="1"/>
  <c r="CI1522" i="1"/>
  <c r="CK1522" i="1"/>
  <c r="CG1523" i="1"/>
  <c r="CH1523" i="1"/>
  <c r="CI1523" i="1"/>
  <c r="CK1523" i="1"/>
  <c r="CG1524" i="1"/>
  <c r="CH1524" i="1"/>
  <c r="CI1524" i="1"/>
  <c r="CK1524" i="1"/>
  <c r="CG1525" i="1"/>
  <c r="CH1525" i="1"/>
  <c r="CI1525" i="1"/>
  <c r="CK1525" i="1"/>
  <c r="CG1526" i="1"/>
  <c r="CH1526" i="1"/>
  <c r="CI1526" i="1"/>
  <c r="CK1526" i="1"/>
  <c r="CG1527" i="1"/>
  <c r="CH1527" i="1"/>
  <c r="CI1527" i="1"/>
  <c r="CK1527" i="1"/>
  <c r="CG1528" i="1"/>
  <c r="CH1528" i="1"/>
  <c r="CI1528" i="1"/>
  <c r="CK1528" i="1"/>
  <c r="CG1529" i="1"/>
  <c r="CH1529" i="1"/>
  <c r="CI1529" i="1"/>
  <c r="CK1529" i="1"/>
  <c r="CG1530" i="1"/>
  <c r="CH1530" i="1"/>
  <c r="CI1530" i="1"/>
  <c r="CK1530" i="1"/>
  <c r="CG1531" i="1"/>
  <c r="CH1531" i="1"/>
  <c r="CI1531" i="1"/>
  <c r="CK1531" i="1"/>
  <c r="CG1532" i="1"/>
  <c r="CH1532" i="1"/>
  <c r="CI1532" i="1"/>
  <c r="CK1532" i="1"/>
  <c r="CG1533" i="1"/>
  <c r="CH1533" i="1"/>
  <c r="CI1533" i="1"/>
  <c r="CK1533" i="1"/>
  <c r="CG1534" i="1"/>
  <c r="CH1534" i="1"/>
  <c r="CI1534" i="1"/>
  <c r="CK1534" i="1"/>
  <c r="CG1535" i="1"/>
  <c r="CH1535" i="1"/>
  <c r="CI1535" i="1"/>
  <c r="CK1535" i="1"/>
  <c r="CG1536" i="1"/>
  <c r="CH1536" i="1"/>
  <c r="CI1536" i="1"/>
  <c r="CK1536" i="1"/>
  <c r="CG1537" i="1"/>
  <c r="CH1537" i="1"/>
  <c r="CI1537" i="1"/>
  <c r="CK1537" i="1"/>
  <c r="CG1538" i="1"/>
  <c r="CH1538" i="1"/>
  <c r="CI1538" i="1"/>
  <c r="CK1538" i="1"/>
  <c r="CG1539" i="1"/>
  <c r="CH1539" i="1"/>
  <c r="CI1539" i="1"/>
  <c r="CK1539" i="1"/>
  <c r="CG1540" i="1"/>
  <c r="CH1540" i="1"/>
  <c r="CI1540" i="1"/>
  <c r="CK1540" i="1"/>
  <c r="CG1541" i="1"/>
  <c r="CH1541" i="1"/>
  <c r="CI1541" i="1"/>
  <c r="CK1541" i="1"/>
  <c r="CG1542" i="1"/>
  <c r="CH1542" i="1"/>
  <c r="CI1542" i="1"/>
  <c r="CK1542" i="1"/>
  <c r="CG1543" i="1"/>
  <c r="CH1543" i="1"/>
  <c r="CI1543" i="1"/>
  <c r="CK1543" i="1"/>
  <c r="CG1544" i="1"/>
  <c r="CH1544" i="1"/>
  <c r="CI1544" i="1"/>
  <c r="CK1544" i="1"/>
  <c r="CG1545" i="1"/>
  <c r="CH1545" i="1"/>
  <c r="CI1545" i="1"/>
  <c r="CK1545" i="1"/>
  <c r="CG1546" i="1"/>
  <c r="CH1546" i="1"/>
  <c r="CI1546" i="1"/>
  <c r="CK1546" i="1"/>
  <c r="CG1547" i="1"/>
  <c r="CH1547" i="1"/>
  <c r="CI1547" i="1"/>
  <c r="CK1547" i="1"/>
  <c r="CG1548" i="1"/>
  <c r="CH1548" i="1"/>
  <c r="CI1548" i="1"/>
  <c r="CK1548" i="1"/>
  <c r="CG1549" i="1"/>
  <c r="CH1549" i="1"/>
  <c r="CI1549" i="1"/>
  <c r="CK1549" i="1"/>
  <c r="CG1550" i="1"/>
  <c r="CH1550" i="1"/>
  <c r="CI1550" i="1"/>
  <c r="CK1550" i="1"/>
  <c r="CG1551" i="1"/>
  <c r="CH1551" i="1"/>
  <c r="CI1551" i="1"/>
  <c r="CK1551" i="1"/>
  <c r="CG1552" i="1"/>
  <c r="CH1552" i="1"/>
  <c r="CI1552" i="1"/>
  <c r="CK1552" i="1"/>
  <c r="CG1553" i="1"/>
  <c r="CH1553" i="1"/>
  <c r="CI1553" i="1"/>
  <c r="CK1553" i="1"/>
  <c r="CG1554" i="1"/>
  <c r="CH1554" i="1"/>
  <c r="CI1554" i="1"/>
  <c r="CK1554" i="1"/>
  <c r="CG1555" i="1"/>
  <c r="CH1555" i="1"/>
  <c r="CI1555" i="1"/>
  <c r="CK1555" i="1"/>
  <c r="CG1556" i="1"/>
  <c r="CH1556" i="1"/>
  <c r="CI1556" i="1"/>
  <c r="CK1556" i="1"/>
  <c r="CG1557" i="1"/>
  <c r="CH1557" i="1"/>
  <c r="CI1557" i="1"/>
  <c r="CK1557" i="1"/>
  <c r="CG1558" i="1"/>
  <c r="CH1558" i="1"/>
  <c r="CI1558" i="1"/>
  <c r="CK1558" i="1"/>
  <c r="CG1559" i="1"/>
  <c r="CH1559" i="1"/>
  <c r="CI1559" i="1"/>
  <c r="CK1559" i="1"/>
  <c r="CG1560" i="1"/>
  <c r="CH1560" i="1"/>
  <c r="CI1560" i="1"/>
  <c r="CK1560" i="1"/>
  <c r="CG1561" i="1"/>
  <c r="CH1561" i="1"/>
  <c r="CI1561" i="1"/>
  <c r="CK1561" i="1"/>
  <c r="CG1562" i="1"/>
  <c r="CH1562" i="1"/>
  <c r="CI1562" i="1"/>
  <c r="CK1562" i="1"/>
  <c r="CG1563" i="1"/>
  <c r="CH1563" i="1"/>
  <c r="CI1563" i="1"/>
  <c r="CK1563" i="1"/>
  <c r="CG1564" i="1"/>
  <c r="CH1564" i="1"/>
  <c r="CI1564" i="1"/>
  <c r="CK1564" i="1"/>
  <c r="CG1565" i="1"/>
  <c r="CH1565" i="1"/>
  <c r="CI1565" i="1"/>
  <c r="CK1565" i="1"/>
  <c r="CG1566" i="1"/>
  <c r="CH1566" i="1"/>
  <c r="CI1566" i="1"/>
  <c r="CK1566" i="1"/>
  <c r="CG1567" i="1"/>
  <c r="CH1567" i="1"/>
  <c r="CI1567" i="1"/>
  <c r="CK1567" i="1"/>
  <c r="CG1568" i="1"/>
  <c r="CH1568" i="1"/>
  <c r="CI1568" i="1"/>
  <c r="CK1568" i="1"/>
  <c r="CG1569" i="1"/>
  <c r="CH1569" i="1"/>
  <c r="CI1569" i="1"/>
  <c r="CK1569" i="1"/>
  <c r="CG1570" i="1"/>
  <c r="CH1570" i="1"/>
  <c r="CI1570" i="1"/>
  <c r="CK1570" i="1"/>
  <c r="CG1571" i="1"/>
  <c r="CH1571" i="1"/>
  <c r="CI1571" i="1"/>
  <c r="CK1571" i="1"/>
  <c r="CG1572" i="1"/>
  <c r="CH1572" i="1"/>
  <c r="CI1572" i="1"/>
  <c r="CK1572" i="1"/>
  <c r="CG1573" i="1"/>
  <c r="CH1573" i="1"/>
  <c r="CI1573" i="1"/>
  <c r="CK1573" i="1"/>
  <c r="CG1574" i="1"/>
  <c r="CH1574" i="1"/>
  <c r="CI1574" i="1"/>
  <c r="CK1574" i="1"/>
  <c r="CG1575" i="1"/>
  <c r="CH1575" i="1"/>
  <c r="CI1575" i="1"/>
  <c r="CK1575" i="1"/>
  <c r="CG1576" i="1"/>
  <c r="CH1576" i="1"/>
  <c r="CI1576" i="1"/>
  <c r="CK1576" i="1"/>
  <c r="CG1577" i="1"/>
  <c r="CH1577" i="1"/>
  <c r="CI1577" i="1"/>
  <c r="CK1577" i="1"/>
  <c r="CG1578" i="1"/>
  <c r="CH1578" i="1"/>
  <c r="CI1578" i="1"/>
  <c r="CK1578" i="1"/>
  <c r="CG1579" i="1"/>
  <c r="CH1579" i="1"/>
  <c r="CI1579" i="1"/>
  <c r="CK1579" i="1"/>
  <c r="CG1580" i="1"/>
  <c r="CH1580" i="1"/>
  <c r="CI1580" i="1"/>
  <c r="CK1580" i="1"/>
  <c r="CG1581" i="1"/>
  <c r="CH1581" i="1"/>
  <c r="CI1581" i="1"/>
  <c r="CK1581" i="1"/>
  <c r="CG1582" i="1"/>
  <c r="CH1582" i="1"/>
  <c r="CI1582" i="1"/>
  <c r="CK1582" i="1"/>
  <c r="CG1583" i="1"/>
  <c r="CH1583" i="1"/>
  <c r="CI1583" i="1"/>
  <c r="CK1583" i="1"/>
  <c r="CG1584" i="1"/>
  <c r="CH1584" i="1"/>
  <c r="CI1584" i="1"/>
  <c r="CK1584" i="1"/>
  <c r="CG1585" i="1"/>
  <c r="CH1585" i="1"/>
  <c r="CI1585" i="1"/>
  <c r="CK1585" i="1"/>
  <c r="CG1586" i="1"/>
  <c r="CH1586" i="1"/>
  <c r="CI1586" i="1"/>
  <c r="CK1586" i="1"/>
  <c r="CG1587" i="1"/>
  <c r="CH1587" i="1"/>
  <c r="CI1587" i="1"/>
  <c r="CK1587" i="1"/>
  <c r="CG1588" i="1"/>
  <c r="CH1588" i="1"/>
  <c r="CI1588" i="1"/>
  <c r="CK1588" i="1"/>
  <c r="CG1589" i="1"/>
  <c r="CH1589" i="1"/>
  <c r="CI1589" i="1"/>
  <c r="CK1589" i="1"/>
  <c r="CG1590" i="1"/>
  <c r="CH1590" i="1"/>
  <c r="CI1590" i="1"/>
  <c r="CK1590" i="1"/>
  <c r="CG1591" i="1"/>
  <c r="CH1591" i="1"/>
  <c r="CI1591" i="1"/>
  <c r="CK1591" i="1"/>
  <c r="CG1592" i="1"/>
  <c r="CH1592" i="1"/>
  <c r="CI1592" i="1"/>
  <c r="CK1592" i="1"/>
  <c r="CG1593" i="1"/>
  <c r="CH1593" i="1"/>
  <c r="CI1593" i="1"/>
  <c r="CK1593" i="1"/>
  <c r="CG1594" i="1"/>
  <c r="CH1594" i="1"/>
  <c r="CI1594" i="1"/>
  <c r="CK1594" i="1"/>
  <c r="CG1595" i="1"/>
  <c r="CH1595" i="1"/>
  <c r="CI1595" i="1"/>
  <c r="CK1595" i="1"/>
  <c r="CG1596" i="1"/>
  <c r="CH1596" i="1"/>
  <c r="CI1596" i="1"/>
  <c r="CK1596" i="1"/>
  <c r="CG1597" i="1"/>
  <c r="CH1597" i="1"/>
  <c r="CI1597" i="1"/>
  <c r="CK1597" i="1"/>
  <c r="CG1598" i="1"/>
  <c r="CH1598" i="1"/>
  <c r="CI1598" i="1"/>
  <c r="CK1598" i="1"/>
  <c r="CG1599" i="1"/>
  <c r="CH1599" i="1"/>
  <c r="CI1599" i="1"/>
  <c r="CK1599" i="1"/>
  <c r="CG1600" i="1"/>
  <c r="CH1600" i="1"/>
  <c r="CI1600" i="1"/>
  <c r="CK1600" i="1"/>
  <c r="CG1601" i="1"/>
  <c r="CH1601" i="1"/>
  <c r="CI1601" i="1"/>
  <c r="CK1601" i="1"/>
  <c r="CG1602" i="1"/>
  <c r="CH1602" i="1"/>
  <c r="CI1602" i="1"/>
  <c r="CK1602" i="1"/>
  <c r="CG1603" i="1"/>
  <c r="CH1603" i="1"/>
  <c r="CI1603" i="1"/>
  <c r="CK1603" i="1"/>
  <c r="CG1604" i="1"/>
  <c r="CH1604" i="1"/>
  <c r="CI1604" i="1"/>
  <c r="CK1604" i="1"/>
  <c r="CG1605" i="1"/>
  <c r="CH1605" i="1"/>
  <c r="CI1605" i="1"/>
  <c r="CK1605" i="1"/>
  <c r="CG1606" i="1"/>
  <c r="CH1606" i="1"/>
  <c r="CI1606" i="1"/>
  <c r="CK1606" i="1"/>
  <c r="CG1607" i="1"/>
  <c r="CH1607" i="1"/>
  <c r="CI1607" i="1"/>
  <c r="CK1607" i="1"/>
  <c r="CG1608" i="1"/>
  <c r="CH1608" i="1"/>
  <c r="CI1608" i="1"/>
  <c r="CK1608" i="1"/>
  <c r="CG1609" i="1"/>
  <c r="CH1609" i="1"/>
  <c r="CI1609" i="1"/>
  <c r="CK1609" i="1"/>
  <c r="CG1610" i="1"/>
  <c r="CH1610" i="1"/>
  <c r="CI1610" i="1"/>
  <c r="CK1610" i="1"/>
  <c r="CG1611" i="1"/>
  <c r="CH1611" i="1"/>
  <c r="CI1611" i="1"/>
  <c r="CK1611" i="1"/>
  <c r="CG1612" i="1"/>
  <c r="CH1612" i="1"/>
  <c r="CI1612" i="1"/>
  <c r="CK1612" i="1"/>
  <c r="CG1613" i="1"/>
  <c r="CH1613" i="1"/>
  <c r="CI1613" i="1"/>
  <c r="CK1613" i="1"/>
  <c r="CG1614" i="1"/>
  <c r="CH1614" i="1"/>
  <c r="CI1614" i="1"/>
  <c r="CK1614" i="1"/>
  <c r="CG1615" i="1"/>
  <c r="CH1615" i="1"/>
  <c r="CI1615" i="1"/>
  <c r="CK1615" i="1"/>
  <c r="CG1616" i="1"/>
  <c r="CH1616" i="1"/>
  <c r="CI1616" i="1"/>
  <c r="CK1616" i="1"/>
  <c r="CG1617" i="1"/>
  <c r="CH1617" i="1"/>
  <c r="CI1617" i="1"/>
  <c r="CK1617" i="1"/>
  <c r="CG1618" i="1"/>
  <c r="CH1618" i="1"/>
  <c r="CI1618" i="1"/>
  <c r="CK1618" i="1"/>
  <c r="CG1619" i="1"/>
  <c r="CH1619" i="1"/>
  <c r="CI1619" i="1"/>
  <c r="CK1619" i="1"/>
  <c r="CG1620" i="1"/>
  <c r="CH1620" i="1"/>
  <c r="CI1620" i="1"/>
  <c r="CK1620" i="1"/>
  <c r="CG1621" i="1"/>
  <c r="CH1621" i="1"/>
  <c r="CI1621" i="1"/>
  <c r="CK1621" i="1"/>
  <c r="CG1622" i="1"/>
  <c r="CH1622" i="1"/>
  <c r="CI1622" i="1"/>
  <c r="CK1622" i="1"/>
  <c r="CG1623" i="1"/>
  <c r="CH1623" i="1"/>
  <c r="CI1623" i="1"/>
  <c r="CK1623" i="1"/>
  <c r="CG1624" i="1"/>
  <c r="CH1624" i="1"/>
  <c r="CI1624" i="1"/>
  <c r="CK1624" i="1"/>
  <c r="CG1625" i="1"/>
  <c r="CH1625" i="1"/>
  <c r="CI1625" i="1"/>
  <c r="CK1625" i="1"/>
  <c r="CG1626" i="1"/>
  <c r="CH1626" i="1"/>
  <c r="CI1626" i="1"/>
  <c r="CK1626" i="1"/>
  <c r="CG1627" i="1"/>
  <c r="CH1627" i="1"/>
  <c r="CI1627" i="1"/>
  <c r="CK1627" i="1"/>
  <c r="CG1628" i="1"/>
  <c r="CH1628" i="1"/>
  <c r="CI1628" i="1"/>
  <c r="CK1628" i="1"/>
  <c r="CG1629" i="1"/>
  <c r="CH1629" i="1"/>
  <c r="CI1629" i="1"/>
  <c r="CK1629" i="1"/>
  <c r="CG1630" i="1"/>
  <c r="CH1630" i="1"/>
  <c r="CI1630" i="1"/>
  <c r="CK1630" i="1"/>
  <c r="CG1631" i="1"/>
  <c r="CH1631" i="1"/>
  <c r="CI1631" i="1"/>
  <c r="CK1631" i="1"/>
  <c r="CG1632" i="1"/>
  <c r="CH1632" i="1"/>
  <c r="CI1632" i="1"/>
  <c r="CK1632" i="1"/>
  <c r="CG1633" i="1"/>
  <c r="CH1633" i="1"/>
  <c r="CI1633" i="1"/>
  <c r="CK1633" i="1"/>
  <c r="CG1634" i="1"/>
  <c r="CH1634" i="1"/>
  <c r="CI1634" i="1"/>
  <c r="CK1634" i="1"/>
  <c r="CG1635" i="1"/>
  <c r="CH1635" i="1"/>
  <c r="CI1635" i="1"/>
  <c r="CK1635" i="1"/>
  <c r="CG1636" i="1"/>
  <c r="CH1636" i="1"/>
  <c r="CI1636" i="1"/>
  <c r="CK1636" i="1"/>
  <c r="CG1637" i="1"/>
  <c r="CH1637" i="1"/>
  <c r="CI1637" i="1"/>
  <c r="CK1637" i="1"/>
  <c r="CG1638" i="1"/>
  <c r="CH1638" i="1"/>
  <c r="CI1638" i="1"/>
  <c r="CK1638" i="1"/>
  <c r="CG1639" i="1"/>
  <c r="CH1639" i="1"/>
  <c r="CI1639" i="1"/>
  <c r="CK1639" i="1"/>
  <c r="CG1640" i="1"/>
  <c r="CH1640" i="1"/>
  <c r="CI1640" i="1"/>
  <c r="CK1640" i="1"/>
  <c r="CG1641" i="1"/>
  <c r="CH1641" i="1"/>
  <c r="CI1641" i="1"/>
  <c r="CK1641" i="1"/>
  <c r="CG1642" i="1"/>
  <c r="CH1642" i="1"/>
  <c r="CI1642" i="1"/>
  <c r="CK1642" i="1"/>
  <c r="CG1643" i="1"/>
  <c r="CH1643" i="1"/>
  <c r="CI1643" i="1"/>
  <c r="CK1643" i="1"/>
  <c r="CG1644" i="1"/>
  <c r="CH1644" i="1"/>
  <c r="CI1644" i="1"/>
  <c r="CK1644" i="1"/>
  <c r="CG1645" i="1"/>
  <c r="CH1645" i="1"/>
  <c r="CI1645" i="1"/>
  <c r="CK1645" i="1"/>
  <c r="CG1646" i="1"/>
  <c r="CH1646" i="1"/>
  <c r="CI1646" i="1"/>
  <c r="CK1646" i="1"/>
  <c r="CG1647" i="1"/>
  <c r="CH1647" i="1"/>
  <c r="CI1647" i="1"/>
  <c r="CK1647" i="1"/>
  <c r="CG1648" i="1"/>
  <c r="CH1648" i="1"/>
  <c r="CI1648" i="1"/>
  <c r="CK1648" i="1"/>
  <c r="CG1649" i="1"/>
  <c r="CH1649" i="1"/>
  <c r="CI1649" i="1"/>
  <c r="CK1649" i="1"/>
  <c r="CG1650" i="1"/>
  <c r="CH1650" i="1"/>
  <c r="CI1650" i="1"/>
  <c r="CK1650" i="1"/>
  <c r="CG1651" i="1"/>
  <c r="CH1651" i="1"/>
  <c r="CI1651" i="1"/>
  <c r="CK1651" i="1"/>
  <c r="CG1652" i="1"/>
  <c r="CH1652" i="1"/>
  <c r="CI1652" i="1"/>
  <c r="CK1652" i="1"/>
  <c r="CG1653" i="1"/>
  <c r="CH1653" i="1"/>
  <c r="CI1653" i="1"/>
  <c r="CK1653" i="1"/>
  <c r="CG1654" i="1"/>
  <c r="CH1654" i="1"/>
  <c r="CI1654" i="1"/>
  <c r="CK1654" i="1"/>
  <c r="CG1655" i="1"/>
  <c r="CH1655" i="1"/>
  <c r="CI1655" i="1"/>
  <c r="CK1655" i="1"/>
  <c r="CG1656" i="1"/>
  <c r="CH1656" i="1"/>
  <c r="CI1656" i="1"/>
  <c r="CK1656" i="1"/>
  <c r="CG1657" i="1"/>
  <c r="CH1657" i="1"/>
  <c r="CI1657" i="1"/>
  <c r="CK1657" i="1"/>
  <c r="CG1658" i="1"/>
  <c r="CH1658" i="1"/>
  <c r="CI1658" i="1"/>
  <c r="CK1658" i="1"/>
  <c r="CG1659" i="1"/>
  <c r="CH1659" i="1"/>
  <c r="CI1659" i="1"/>
  <c r="CK1659" i="1"/>
  <c r="CG1660" i="1"/>
  <c r="CH1660" i="1"/>
  <c r="CI1660" i="1"/>
  <c r="CK1660" i="1"/>
  <c r="CG1661" i="1"/>
  <c r="CH1661" i="1"/>
  <c r="CI1661" i="1"/>
  <c r="CK1661" i="1"/>
  <c r="CG1662" i="1"/>
  <c r="CH1662" i="1"/>
  <c r="CI1662" i="1"/>
  <c r="CK1662" i="1"/>
  <c r="CG1663" i="1"/>
  <c r="CH1663" i="1"/>
  <c r="CI1663" i="1"/>
  <c r="CK1663" i="1"/>
  <c r="CG1664" i="1"/>
  <c r="CH1664" i="1"/>
  <c r="CI1664" i="1"/>
  <c r="CK1664" i="1"/>
  <c r="CG1665" i="1"/>
  <c r="CH1665" i="1"/>
  <c r="CI1665" i="1"/>
  <c r="CK1665" i="1"/>
  <c r="CG1666" i="1"/>
  <c r="CH1666" i="1"/>
  <c r="CI1666" i="1"/>
  <c r="CK1666" i="1"/>
  <c r="CG1667" i="1"/>
  <c r="CH1667" i="1"/>
  <c r="CI1667" i="1"/>
  <c r="CK1667" i="1"/>
  <c r="CG1668" i="1"/>
  <c r="CH1668" i="1"/>
  <c r="CI1668" i="1"/>
  <c r="CK1668" i="1"/>
  <c r="CG1669" i="1"/>
  <c r="CH1669" i="1"/>
  <c r="CI1669" i="1"/>
  <c r="CK1669" i="1"/>
  <c r="CG1670" i="1"/>
  <c r="CH1670" i="1"/>
  <c r="CI1670" i="1"/>
  <c r="CK1670" i="1"/>
  <c r="CG1671" i="1"/>
  <c r="CH1671" i="1"/>
  <c r="CI1671" i="1"/>
  <c r="CK1671" i="1"/>
  <c r="CG1672" i="1"/>
  <c r="CH1672" i="1"/>
  <c r="CI1672" i="1"/>
  <c r="CK1672" i="1"/>
  <c r="CG1673" i="1"/>
  <c r="CH1673" i="1"/>
  <c r="CI1673" i="1"/>
  <c r="CK1673" i="1"/>
  <c r="CG1674" i="1"/>
  <c r="CH1674" i="1"/>
  <c r="CI1674" i="1"/>
  <c r="CK1674" i="1"/>
  <c r="CG1675" i="1"/>
  <c r="CH1675" i="1"/>
  <c r="CI1675" i="1"/>
  <c r="CK1675" i="1"/>
  <c r="CG1676" i="1"/>
  <c r="CH1676" i="1"/>
  <c r="CI1676" i="1"/>
  <c r="CK1676" i="1"/>
  <c r="CG1677" i="1"/>
  <c r="CH1677" i="1"/>
  <c r="CI1677" i="1"/>
  <c r="CK1677" i="1"/>
  <c r="CG1678" i="1"/>
  <c r="CH1678" i="1"/>
  <c r="CI1678" i="1"/>
  <c r="CK1678" i="1"/>
  <c r="CG1679" i="1"/>
  <c r="CH1679" i="1"/>
  <c r="CI1679" i="1"/>
  <c r="CK1679" i="1"/>
  <c r="CG1680" i="1"/>
  <c r="CH1680" i="1"/>
  <c r="CI1680" i="1"/>
  <c r="CK1680" i="1"/>
  <c r="CG1681" i="1"/>
  <c r="CH1681" i="1"/>
  <c r="CI1681" i="1"/>
  <c r="CK1681" i="1"/>
  <c r="CG1682" i="1"/>
  <c r="CH1682" i="1"/>
  <c r="CI1682" i="1"/>
  <c r="CK1682" i="1"/>
  <c r="CG1683" i="1"/>
  <c r="CH1683" i="1"/>
  <c r="CI1683" i="1"/>
  <c r="CK1683" i="1"/>
  <c r="CG1684" i="1"/>
  <c r="CH1684" i="1"/>
  <c r="CI1684" i="1"/>
  <c r="CK1684" i="1"/>
  <c r="CG1685" i="1"/>
  <c r="CH1685" i="1"/>
  <c r="CI1685" i="1"/>
  <c r="CK1685" i="1"/>
  <c r="CG1686" i="1"/>
  <c r="CH1686" i="1"/>
  <c r="CI1686" i="1"/>
  <c r="CK1686" i="1"/>
  <c r="CG1687" i="1"/>
  <c r="CH1687" i="1"/>
  <c r="CI1687" i="1"/>
  <c r="CK1687" i="1"/>
  <c r="CG1688" i="1"/>
  <c r="CH1688" i="1"/>
  <c r="CI1688" i="1"/>
  <c r="CK1688" i="1"/>
  <c r="CG1689" i="1"/>
  <c r="CH1689" i="1"/>
  <c r="CI1689" i="1"/>
  <c r="CK1689" i="1"/>
  <c r="CG1690" i="1"/>
  <c r="CH1690" i="1"/>
  <c r="CI1690" i="1"/>
  <c r="CK1690" i="1"/>
  <c r="CG1691" i="1"/>
  <c r="CH1691" i="1"/>
  <c r="CI1691" i="1"/>
  <c r="CK1691" i="1"/>
  <c r="CG1692" i="1"/>
  <c r="CH1692" i="1"/>
  <c r="CI1692" i="1"/>
  <c r="CK1692" i="1"/>
  <c r="CG1693" i="1"/>
  <c r="CH1693" i="1"/>
  <c r="CI1693" i="1"/>
  <c r="CK1693" i="1"/>
  <c r="CG1694" i="1"/>
  <c r="CH1694" i="1"/>
  <c r="CI1694" i="1"/>
  <c r="CK1694" i="1"/>
  <c r="CG1695" i="1"/>
  <c r="CH1695" i="1"/>
  <c r="CI1695" i="1"/>
  <c r="CK1695" i="1"/>
  <c r="CG1696" i="1"/>
  <c r="CH1696" i="1"/>
  <c r="CI1696" i="1"/>
  <c r="CK1696" i="1"/>
  <c r="CG1697" i="1"/>
  <c r="CH1697" i="1"/>
  <c r="CI1697" i="1"/>
  <c r="CK1697" i="1"/>
  <c r="CG1698" i="1"/>
  <c r="CH1698" i="1"/>
  <c r="CI1698" i="1"/>
  <c r="CK1698" i="1"/>
  <c r="CG1699" i="1"/>
  <c r="CH1699" i="1"/>
  <c r="CI1699" i="1"/>
  <c r="CK1699" i="1"/>
  <c r="CG1700" i="1"/>
  <c r="CH1700" i="1"/>
  <c r="CI1700" i="1"/>
  <c r="CK1700" i="1"/>
  <c r="CG1701" i="1"/>
  <c r="CH1701" i="1"/>
  <c r="CI1701" i="1"/>
  <c r="CK1701" i="1"/>
  <c r="CG1702" i="1"/>
  <c r="CH1702" i="1"/>
  <c r="CI1702" i="1"/>
  <c r="CK1702" i="1"/>
  <c r="CG1703" i="1"/>
  <c r="CH1703" i="1"/>
  <c r="CI1703" i="1"/>
  <c r="CK1703" i="1"/>
  <c r="CG1704" i="1"/>
  <c r="CH1704" i="1"/>
  <c r="CI1704" i="1"/>
  <c r="CK1704" i="1"/>
  <c r="CG1705" i="1"/>
  <c r="CH1705" i="1"/>
  <c r="CI1705" i="1"/>
  <c r="CK1705" i="1"/>
  <c r="CG1706" i="1"/>
  <c r="CH1706" i="1"/>
  <c r="CI1706" i="1"/>
  <c r="CK1706" i="1"/>
  <c r="CG1707" i="1"/>
  <c r="CH1707" i="1"/>
  <c r="CI1707" i="1"/>
  <c r="CK1707" i="1"/>
  <c r="CG1708" i="1"/>
  <c r="CH1708" i="1"/>
  <c r="CI1708" i="1"/>
  <c r="CK1708" i="1"/>
  <c r="CG1709" i="1"/>
  <c r="CH1709" i="1"/>
  <c r="CI1709" i="1"/>
  <c r="CK1709" i="1"/>
  <c r="CG1710" i="1"/>
  <c r="CH1710" i="1"/>
  <c r="CI1710" i="1"/>
  <c r="CK1710" i="1"/>
  <c r="CG1711" i="1"/>
  <c r="CH1711" i="1"/>
  <c r="CI1711" i="1"/>
  <c r="CK1711" i="1"/>
  <c r="CG1712" i="1"/>
  <c r="CH1712" i="1"/>
  <c r="CI1712" i="1"/>
  <c r="CK1712" i="1"/>
  <c r="CG1713" i="1"/>
  <c r="CH1713" i="1"/>
  <c r="CI1713" i="1"/>
  <c r="CK1713" i="1"/>
  <c r="CG1714" i="1"/>
  <c r="CH1714" i="1"/>
  <c r="CI1714" i="1"/>
  <c r="CK1714" i="1"/>
  <c r="CG1715" i="1"/>
  <c r="CH1715" i="1"/>
  <c r="CI1715" i="1"/>
  <c r="CK1715" i="1"/>
  <c r="CG1716" i="1"/>
  <c r="CH1716" i="1"/>
  <c r="CI1716" i="1"/>
  <c r="CK1716" i="1"/>
  <c r="CG1717" i="1"/>
  <c r="CH1717" i="1"/>
  <c r="CI1717" i="1"/>
  <c r="CK1717" i="1"/>
  <c r="CG1718" i="1"/>
  <c r="CH1718" i="1"/>
  <c r="CI1718" i="1"/>
  <c r="CK1718" i="1"/>
  <c r="CG1719" i="1"/>
  <c r="CH1719" i="1"/>
  <c r="CI1719" i="1"/>
  <c r="CK1719" i="1"/>
  <c r="CG1720" i="1"/>
  <c r="CH1720" i="1"/>
  <c r="CI1720" i="1"/>
  <c r="CK1720" i="1"/>
  <c r="CG1721" i="1"/>
  <c r="CH1721" i="1"/>
  <c r="CI1721" i="1"/>
  <c r="CK1721" i="1"/>
  <c r="CG1722" i="1"/>
  <c r="CH1722" i="1"/>
  <c r="CI1722" i="1"/>
  <c r="CK1722" i="1"/>
  <c r="CG1723" i="1"/>
  <c r="CH1723" i="1"/>
  <c r="CI1723" i="1"/>
  <c r="CK1723" i="1"/>
  <c r="CG1724" i="1"/>
  <c r="CH1724" i="1"/>
  <c r="CI1724" i="1"/>
  <c r="CK1724" i="1"/>
  <c r="CG1725" i="1"/>
  <c r="CH1725" i="1"/>
  <c r="CI1725" i="1"/>
  <c r="CK1725" i="1"/>
  <c r="CG1726" i="1"/>
  <c r="CH1726" i="1"/>
  <c r="CI1726" i="1"/>
  <c r="CK1726" i="1"/>
  <c r="CG1727" i="1"/>
  <c r="CH1727" i="1"/>
  <c r="CI1727" i="1"/>
  <c r="CK1727" i="1"/>
  <c r="CG1728" i="1"/>
  <c r="CH1728" i="1"/>
  <c r="CI1728" i="1"/>
  <c r="CK1728" i="1"/>
  <c r="CG1729" i="1"/>
  <c r="CH1729" i="1"/>
  <c r="CI1729" i="1"/>
  <c r="CK1729" i="1"/>
  <c r="CG1730" i="1"/>
  <c r="CH1730" i="1"/>
  <c r="CI1730" i="1"/>
  <c r="CK1730" i="1"/>
  <c r="CG1731" i="1"/>
  <c r="CH1731" i="1"/>
  <c r="CI1731" i="1"/>
  <c r="CK1731" i="1"/>
  <c r="CG1732" i="1"/>
  <c r="CH1732" i="1"/>
  <c r="CI1732" i="1"/>
  <c r="CK1732" i="1"/>
  <c r="CG1733" i="1"/>
  <c r="CH1733" i="1"/>
  <c r="CI1733" i="1"/>
  <c r="CK1733" i="1"/>
  <c r="CG1734" i="1"/>
  <c r="CH1734" i="1"/>
  <c r="CI1734" i="1"/>
  <c r="CK1734" i="1"/>
  <c r="CG1735" i="1"/>
  <c r="CH1735" i="1"/>
  <c r="CI1735" i="1"/>
  <c r="CK1735" i="1"/>
  <c r="CG1736" i="1"/>
  <c r="CH1736" i="1"/>
  <c r="CI1736" i="1"/>
  <c r="CK1736" i="1"/>
  <c r="CG1737" i="1"/>
  <c r="CH1737" i="1"/>
  <c r="CI1737" i="1"/>
  <c r="CK1737" i="1"/>
  <c r="CG1738" i="1"/>
  <c r="CH1738" i="1"/>
  <c r="CI1738" i="1"/>
  <c r="CK1738" i="1"/>
  <c r="CG1739" i="1"/>
  <c r="CH1739" i="1"/>
  <c r="CI1739" i="1"/>
  <c r="CK1739" i="1"/>
  <c r="CG1740" i="1"/>
  <c r="CH1740" i="1"/>
  <c r="CI1740" i="1"/>
  <c r="CK1740" i="1"/>
  <c r="CG1741" i="1"/>
  <c r="CH1741" i="1"/>
  <c r="CI1741" i="1"/>
  <c r="CK1741" i="1"/>
  <c r="CG1742" i="1"/>
  <c r="CH1742" i="1"/>
  <c r="CI1742" i="1"/>
  <c r="CK1742" i="1"/>
  <c r="CG1743" i="1"/>
  <c r="CH1743" i="1"/>
  <c r="CI1743" i="1"/>
  <c r="CK1743" i="1"/>
  <c r="CG1744" i="1"/>
  <c r="CH1744" i="1"/>
  <c r="CI1744" i="1"/>
  <c r="CK1744" i="1"/>
  <c r="CG1745" i="1"/>
  <c r="CH1745" i="1"/>
  <c r="CI1745" i="1"/>
  <c r="CK1745" i="1"/>
  <c r="CG1746" i="1"/>
  <c r="CH1746" i="1"/>
  <c r="CI1746" i="1"/>
  <c r="CK1746" i="1"/>
  <c r="CG1747" i="1"/>
  <c r="CH1747" i="1"/>
  <c r="CI1747" i="1"/>
  <c r="CK1747" i="1"/>
  <c r="CG1748" i="1"/>
  <c r="CH1748" i="1"/>
  <c r="CI1748" i="1"/>
  <c r="CK1748" i="1"/>
  <c r="CG1749" i="1"/>
  <c r="CH1749" i="1"/>
  <c r="CI1749" i="1"/>
  <c r="CK1749" i="1"/>
  <c r="CG1750" i="1"/>
  <c r="CH1750" i="1"/>
  <c r="CI1750" i="1"/>
  <c r="CK1750" i="1"/>
  <c r="CG1751" i="1"/>
  <c r="CH1751" i="1"/>
  <c r="CI1751" i="1"/>
  <c r="CK1751" i="1"/>
  <c r="CG1752" i="1"/>
  <c r="CH1752" i="1"/>
  <c r="CI1752" i="1"/>
  <c r="CK1752" i="1"/>
  <c r="CG1753" i="1"/>
  <c r="CH1753" i="1"/>
  <c r="CI1753" i="1"/>
  <c r="CK1753" i="1"/>
  <c r="CG1754" i="1"/>
  <c r="CH1754" i="1"/>
  <c r="CI1754" i="1"/>
  <c r="CK1754" i="1"/>
  <c r="CG1755" i="1"/>
  <c r="CH1755" i="1"/>
  <c r="CI1755" i="1"/>
  <c r="CK1755" i="1"/>
  <c r="CG1756" i="1"/>
  <c r="CH1756" i="1"/>
  <c r="CI1756" i="1"/>
  <c r="CK1756" i="1"/>
  <c r="CG1757" i="1"/>
  <c r="CH1757" i="1"/>
  <c r="CI1757" i="1"/>
  <c r="CK1757" i="1"/>
  <c r="CG1758" i="1"/>
  <c r="CH1758" i="1"/>
  <c r="CI1758" i="1"/>
  <c r="CK1758" i="1"/>
  <c r="CG1759" i="1"/>
  <c r="CH1759" i="1"/>
  <c r="CI1759" i="1"/>
  <c r="CK1759" i="1"/>
  <c r="CG1760" i="1"/>
  <c r="CH1760" i="1"/>
  <c r="CI1760" i="1"/>
  <c r="CK1760" i="1"/>
  <c r="CG1761" i="1"/>
  <c r="CH1761" i="1"/>
  <c r="CI1761" i="1"/>
  <c r="CK1761" i="1"/>
  <c r="CG1762" i="1"/>
  <c r="CH1762" i="1"/>
  <c r="CI1762" i="1"/>
  <c r="CK1762" i="1"/>
  <c r="CG1763" i="1"/>
  <c r="CH1763" i="1"/>
  <c r="CI1763" i="1"/>
  <c r="CK1763" i="1"/>
  <c r="CG1764" i="1"/>
  <c r="CH1764" i="1"/>
  <c r="CI1764" i="1"/>
  <c r="CK1764" i="1"/>
  <c r="CG1765" i="1"/>
  <c r="CH1765" i="1"/>
  <c r="CI1765" i="1"/>
  <c r="CK1765" i="1"/>
  <c r="CG1766" i="1"/>
  <c r="CH1766" i="1"/>
  <c r="CI1766" i="1"/>
  <c r="CK1766" i="1"/>
  <c r="CG1767" i="1"/>
  <c r="CH1767" i="1"/>
  <c r="CI1767" i="1"/>
  <c r="CK1767" i="1"/>
  <c r="CG1768" i="1"/>
  <c r="CH1768" i="1"/>
  <c r="CI1768" i="1"/>
  <c r="CK1768" i="1"/>
  <c r="CG1769" i="1"/>
  <c r="CH1769" i="1"/>
  <c r="CI1769" i="1"/>
  <c r="CK1769" i="1"/>
  <c r="CG1770" i="1"/>
  <c r="CH1770" i="1"/>
  <c r="CI1770" i="1"/>
  <c r="CK1770" i="1"/>
  <c r="CG1771" i="1"/>
  <c r="CH1771" i="1"/>
  <c r="CI1771" i="1"/>
  <c r="CK1771" i="1"/>
  <c r="CG1772" i="1"/>
  <c r="CH1772" i="1"/>
  <c r="CI1772" i="1"/>
  <c r="CK1772" i="1"/>
  <c r="CG1773" i="1"/>
  <c r="CH1773" i="1"/>
  <c r="CI1773" i="1"/>
  <c r="CK1773" i="1"/>
  <c r="CG1774" i="1"/>
  <c r="CH1774" i="1"/>
  <c r="CI1774" i="1"/>
  <c r="CK1774" i="1"/>
  <c r="CG1775" i="1"/>
  <c r="CH1775" i="1"/>
  <c r="CI1775" i="1"/>
  <c r="CK1775" i="1"/>
  <c r="CG1776" i="1"/>
  <c r="CH1776" i="1"/>
  <c r="CI1776" i="1"/>
  <c r="CK1776" i="1"/>
  <c r="CG1777" i="1"/>
  <c r="CH1777" i="1"/>
  <c r="CI1777" i="1"/>
  <c r="CK1777" i="1"/>
  <c r="CG1778" i="1"/>
  <c r="CH1778" i="1"/>
  <c r="CI1778" i="1"/>
  <c r="CK1778" i="1"/>
  <c r="CG1779" i="1"/>
  <c r="CH1779" i="1"/>
  <c r="CI1779" i="1"/>
  <c r="CK1779" i="1"/>
  <c r="CG1780" i="1"/>
  <c r="CH1780" i="1"/>
  <c r="CI1780" i="1"/>
  <c r="CK1780" i="1"/>
  <c r="CG1781" i="1"/>
  <c r="CH1781" i="1"/>
  <c r="CI1781" i="1"/>
  <c r="CK1781" i="1"/>
  <c r="CG1782" i="1"/>
  <c r="CH1782" i="1"/>
  <c r="CI1782" i="1"/>
  <c r="CK1782" i="1"/>
  <c r="CG1783" i="1"/>
  <c r="CH1783" i="1"/>
  <c r="CI1783" i="1"/>
  <c r="CK1783" i="1"/>
  <c r="CG1784" i="1"/>
  <c r="CH1784" i="1"/>
  <c r="CI1784" i="1"/>
  <c r="CK1784" i="1"/>
  <c r="CG1785" i="1"/>
  <c r="CH1785" i="1"/>
  <c r="CI1785" i="1"/>
  <c r="CK1785" i="1"/>
  <c r="CG1786" i="1"/>
  <c r="CH1786" i="1"/>
  <c r="CI1786" i="1"/>
  <c r="CK1786" i="1"/>
  <c r="CG1787" i="1"/>
  <c r="CH1787" i="1"/>
  <c r="CI1787" i="1"/>
  <c r="CK1787" i="1"/>
  <c r="CG1788" i="1"/>
  <c r="CH1788" i="1"/>
  <c r="CI1788" i="1"/>
  <c r="CK1788" i="1"/>
  <c r="CG1789" i="1"/>
  <c r="CH1789" i="1"/>
  <c r="CI1789" i="1"/>
  <c r="CK1789" i="1"/>
  <c r="CG1790" i="1"/>
  <c r="CH1790" i="1"/>
  <c r="CI1790" i="1"/>
  <c r="CK1790" i="1"/>
  <c r="CG1791" i="1"/>
  <c r="CH1791" i="1"/>
  <c r="CI1791" i="1"/>
  <c r="CK1791" i="1"/>
  <c r="CG1792" i="1"/>
  <c r="CH1792" i="1"/>
  <c r="CI1792" i="1"/>
  <c r="CK1792" i="1"/>
  <c r="CG1793" i="1"/>
  <c r="CH1793" i="1"/>
  <c r="CI1793" i="1"/>
  <c r="CK1793" i="1"/>
  <c r="CG1794" i="1"/>
  <c r="CH1794" i="1"/>
  <c r="CI1794" i="1"/>
  <c r="CK1794" i="1"/>
  <c r="CG1795" i="1"/>
  <c r="CH1795" i="1"/>
  <c r="CI1795" i="1"/>
  <c r="CK1795" i="1"/>
  <c r="CG1796" i="1"/>
  <c r="CH1796" i="1"/>
  <c r="CI1796" i="1"/>
  <c r="CK1796" i="1"/>
  <c r="CG1797" i="1"/>
  <c r="CH1797" i="1"/>
  <c r="CI1797" i="1"/>
  <c r="CK1797" i="1"/>
  <c r="CG1798" i="1"/>
  <c r="CH1798" i="1"/>
  <c r="CI1798" i="1"/>
  <c r="CK1798" i="1"/>
  <c r="CG1799" i="1"/>
  <c r="CH1799" i="1"/>
  <c r="CI1799" i="1"/>
  <c r="CK1799" i="1"/>
  <c r="CG1800" i="1"/>
  <c r="CH1800" i="1"/>
  <c r="CI1800" i="1"/>
  <c r="CK1800" i="1"/>
  <c r="CG1801" i="1"/>
  <c r="CH1801" i="1"/>
  <c r="CI1801" i="1"/>
  <c r="CK1801" i="1"/>
  <c r="CG1802" i="1"/>
  <c r="CH1802" i="1"/>
  <c r="CI1802" i="1"/>
  <c r="CK1802" i="1"/>
  <c r="CG1803" i="1"/>
  <c r="CH1803" i="1"/>
  <c r="CI1803" i="1"/>
  <c r="CK1803" i="1"/>
  <c r="CG1804" i="1"/>
  <c r="CH1804" i="1"/>
  <c r="CI1804" i="1"/>
  <c r="CK1804" i="1"/>
  <c r="CG1805" i="1"/>
  <c r="CH1805" i="1"/>
  <c r="CI1805" i="1"/>
  <c r="CK1805" i="1"/>
  <c r="CG1806" i="1"/>
  <c r="CH1806" i="1"/>
  <c r="CI1806" i="1"/>
  <c r="CK1806" i="1"/>
  <c r="CG1807" i="1"/>
  <c r="CH1807" i="1"/>
  <c r="CI1807" i="1"/>
  <c r="CK1807" i="1"/>
  <c r="CG1808" i="1"/>
  <c r="CH1808" i="1"/>
  <c r="CI1808" i="1"/>
  <c r="CK1808" i="1"/>
  <c r="CG1809" i="1"/>
  <c r="CH1809" i="1"/>
  <c r="CI1809" i="1"/>
  <c r="CK1809" i="1"/>
  <c r="CG1810" i="1"/>
  <c r="CH1810" i="1"/>
  <c r="CI1810" i="1"/>
  <c r="CK1810" i="1"/>
  <c r="CG1811" i="1"/>
  <c r="CH1811" i="1"/>
  <c r="CI1811" i="1"/>
  <c r="CK1811" i="1"/>
  <c r="CG1812" i="1"/>
  <c r="CH1812" i="1"/>
  <c r="CI1812" i="1"/>
  <c r="CK1812" i="1"/>
  <c r="CG1813" i="1"/>
  <c r="CH1813" i="1"/>
  <c r="CI1813" i="1"/>
  <c r="CK1813" i="1"/>
  <c r="CG1814" i="1"/>
  <c r="CH1814" i="1"/>
  <c r="CI1814" i="1"/>
  <c r="CK1814" i="1"/>
  <c r="CG1815" i="1"/>
  <c r="CH1815" i="1"/>
  <c r="CI1815" i="1"/>
  <c r="CK1815" i="1"/>
  <c r="CG1816" i="1"/>
  <c r="CH1816" i="1"/>
  <c r="CI1816" i="1"/>
  <c r="CK1816" i="1"/>
  <c r="CG1817" i="1"/>
  <c r="CH1817" i="1"/>
  <c r="CI1817" i="1"/>
  <c r="CK1817" i="1"/>
  <c r="CG1818" i="1"/>
  <c r="CH1818" i="1"/>
  <c r="CI1818" i="1"/>
  <c r="CK1818" i="1"/>
  <c r="CG1819" i="1"/>
  <c r="CH1819" i="1"/>
  <c r="CI1819" i="1"/>
  <c r="CK1819" i="1"/>
  <c r="CG1820" i="1"/>
  <c r="CH1820" i="1"/>
  <c r="CI1820" i="1"/>
  <c r="CK1820" i="1"/>
  <c r="CG1821" i="1"/>
  <c r="CH1821" i="1"/>
  <c r="CI1821" i="1"/>
  <c r="CK1821" i="1"/>
  <c r="CG1822" i="1"/>
  <c r="CH1822" i="1"/>
  <c r="CI1822" i="1"/>
  <c r="CK1822" i="1"/>
  <c r="CG1823" i="1"/>
  <c r="CH1823" i="1"/>
  <c r="CI1823" i="1"/>
  <c r="CK1823" i="1"/>
  <c r="CG1824" i="1"/>
  <c r="CH1824" i="1"/>
  <c r="CI1824" i="1"/>
  <c r="CK1824" i="1"/>
  <c r="CG1825" i="1"/>
  <c r="CH1825" i="1"/>
  <c r="CI1825" i="1"/>
  <c r="CK1825" i="1"/>
  <c r="CG1826" i="1"/>
  <c r="CH1826" i="1"/>
  <c r="CI1826" i="1"/>
  <c r="CK1826" i="1"/>
  <c r="CG1827" i="1"/>
  <c r="CH1827" i="1"/>
  <c r="CI1827" i="1"/>
  <c r="CK1827" i="1"/>
  <c r="CG1828" i="1"/>
  <c r="CH1828" i="1"/>
  <c r="CI1828" i="1"/>
  <c r="CK1828" i="1"/>
  <c r="CG1829" i="1"/>
  <c r="CH1829" i="1"/>
  <c r="CI1829" i="1"/>
  <c r="CK1829" i="1"/>
  <c r="CG1830" i="1"/>
  <c r="CH1830" i="1"/>
  <c r="CI1830" i="1"/>
  <c r="CK1830" i="1"/>
  <c r="CG1831" i="1"/>
  <c r="CH1831" i="1"/>
  <c r="CI1831" i="1"/>
  <c r="CK1831" i="1"/>
  <c r="CG1832" i="1"/>
  <c r="CH1832" i="1"/>
  <c r="CI1832" i="1"/>
  <c r="CK1832" i="1"/>
  <c r="CG1833" i="1"/>
  <c r="CH1833" i="1"/>
  <c r="CI1833" i="1"/>
  <c r="CK1833" i="1"/>
  <c r="CG1834" i="1"/>
  <c r="CH1834" i="1"/>
  <c r="CI1834" i="1"/>
  <c r="CK1834" i="1"/>
  <c r="CG1835" i="1"/>
  <c r="CH1835" i="1"/>
  <c r="CI1835" i="1"/>
  <c r="CK1835" i="1"/>
  <c r="CG1836" i="1"/>
  <c r="CH1836" i="1"/>
  <c r="CI1836" i="1"/>
  <c r="CK1836" i="1"/>
  <c r="CG1837" i="1"/>
  <c r="CH1837" i="1"/>
  <c r="CI1837" i="1"/>
  <c r="CK1837" i="1"/>
  <c r="CG1838" i="1"/>
  <c r="CH1838" i="1"/>
  <c r="CI1838" i="1"/>
  <c r="CK1838" i="1"/>
  <c r="CG1839" i="1"/>
  <c r="CH1839" i="1"/>
  <c r="CI1839" i="1"/>
  <c r="CK1839" i="1"/>
  <c r="CG1840" i="1"/>
  <c r="CH1840" i="1"/>
  <c r="CI1840" i="1"/>
  <c r="CK1840" i="1"/>
  <c r="CG1841" i="1"/>
  <c r="CH1841" i="1"/>
  <c r="CI1841" i="1"/>
  <c r="CK1841" i="1"/>
  <c r="CG1842" i="1"/>
  <c r="CH1842" i="1"/>
  <c r="CI1842" i="1"/>
  <c r="CK1842" i="1"/>
  <c r="CG1843" i="1"/>
  <c r="CH1843" i="1"/>
  <c r="CI1843" i="1"/>
  <c r="CK1843" i="1"/>
  <c r="CG1844" i="1"/>
  <c r="CH1844" i="1"/>
  <c r="CI1844" i="1"/>
  <c r="CK1844" i="1"/>
  <c r="CG1845" i="1"/>
  <c r="CH1845" i="1"/>
  <c r="CI1845" i="1"/>
  <c r="CK1845" i="1"/>
  <c r="CG1846" i="1"/>
  <c r="CH1846" i="1"/>
  <c r="CI1846" i="1"/>
  <c r="CK1846" i="1"/>
  <c r="CG1847" i="1"/>
  <c r="CH1847" i="1"/>
  <c r="CI1847" i="1"/>
  <c r="CK1847" i="1"/>
  <c r="CG1848" i="1"/>
  <c r="CH1848" i="1"/>
  <c r="CI1848" i="1"/>
  <c r="CK1848" i="1"/>
  <c r="CG1849" i="1"/>
  <c r="CH1849" i="1"/>
  <c r="CI1849" i="1"/>
  <c r="CK1849" i="1"/>
  <c r="CG1850" i="1"/>
  <c r="CH1850" i="1"/>
  <c r="CI1850" i="1"/>
  <c r="CK1850" i="1"/>
  <c r="CG1851" i="1"/>
  <c r="CH1851" i="1"/>
  <c r="CI1851" i="1"/>
  <c r="CK1851" i="1"/>
  <c r="CG1852" i="1"/>
  <c r="CH1852" i="1"/>
  <c r="CI1852" i="1"/>
  <c r="CK1852" i="1"/>
  <c r="CG1853" i="1"/>
  <c r="CH1853" i="1"/>
  <c r="CI1853" i="1"/>
  <c r="CK1853" i="1"/>
  <c r="CG1854" i="1"/>
  <c r="CH1854" i="1"/>
  <c r="CI1854" i="1"/>
  <c r="CK1854" i="1"/>
  <c r="CG1855" i="1"/>
  <c r="CH1855" i="1"/>
  <c r="CI1855" i="1"/>
  <c r="CK1855" i="1"/>
  <c r="CG1856" i="1"/>
  <c r="CH1856" i="1"/>
  <c r="CI1856" i="1"/>
  <c r="CK1856" i="1"/>
  <c r="CG1857" i="1"/>
  <c r="CH1857" i="1"/>
  <c r="CI1857" i="1"/>
  <c r="CK1857" i="1"/>
  <c r="CG1858" i="1"/>
  <c r="CH1858" i="1"/>
  <c r="CI1858" i="1"/>
  <c r="CK1858" i="1"/>
  <c r="CG1859" i="1"/>
  <c r="CH1859" i="1"/>
  <c r="CI1859" i="1"/>
  <c r="CK1859" i="1"/>
  <c r="CG1860" i="1"/>
  <c r="CH1860" i="1"/>
  <c r="CI1860" i="1"/>
  <c r="CK1860" i="1"/>
  <c r="CG1861" i="1"/>
  <c r="CH1861" i="1"/>
  <c r="CI1861" i="1"/>
  <c r="CK1861" i="1"/>
  <c r="CG1862" i="1"/>
  <c r="CH1862" i="1"/>
  <c r="CI1862" i="1"/>
  <c r="CK1862" i="1"/>
  <c r="CG1863" i="1"/>
  <c r="CH1863" i="1"/>
  <c r="CI1863" i="1"/>
  <c r="CK1863" i="1"/>
  <c r="CG1864" i="1"/>
  <c r="CH1864" i="1"/>
  <c r="CI1864" i="1"/>
  <c r="CK1864" i="1"/>
  <c r="CG1865" i="1"/>
  <c r="CH1865" i="1"/>
  <c r="CI1865" i="1"/>
  <c r="CK1865" i="1"/>
  <c r="CG1866" i="1"/>
  <c r="CH1866" i="1"/>
  <c r="CI1866" i="1"/>
  <c r="CK1866" i="1"/>
  <c r="CG1867" i="1"/>
  <c r="CH1867" i="1"/>
  <c r="CI1867" i="1"/>
  <c r="CK1867" i="1"/>
  <c r="CG1868" i="1"/>
  <c r="CH1868" i="1"/>
  <c r="CI1868" i="1"/>
  <c r="CK1868" i="1"/>
  <c r="CG1869" i="1"/>
  <c r="CH1869" i="1"/>
  <c r="CI1869" i="1"/>
  <c r="CK1869" i="1"/>
  <c r="CG1870" i="1"/>
  <c r="CH1870" i="1"/>
  <c r="CI1870" i="1"/>
  <c r="CK1870" i="1"/>
  <c r="CG1871" i="1"/>
  <c r="CH1871" i="1"/>
  <c r="CI1871" i="1"/>
  <c r="CK1871" i="1"/>
  <c r="CG1872" i="1"/>
  <c r="CH1872" i="1"/>
  <c r="CI1872" i="1"/>
  <c r="CK1872" i="1"/>
  <c r="CG1873" i="1"/>
  <c r="CH1873" i="1"/>
  <c r="CI1873" i="1"/>
  <c r="CK1873" i="1"/>
  <c r="CG1874" i="1"/>
  <c r="CH1874" i="1"/>
  <c r="CI1874" i="1"/>
  <c r="CK1874" i="1"/>
  <c r="CG1875" i="1"/>
  <c r="CH1875" i="1"/>
  <c r="CI1875" i="1"/>
  <c r="CK1875" i="1"/>
  <c r="CG1876" i="1"/>
  <c r="CH1876" i="1"/>
  <c r="CI1876" i="1"/>
  <c r="CK1876" i="1"/>
  <c r="CG1877" i="1"/>
  <c r="CH1877" i="1"/>
  <c r="CI1877" i="1"/>
  <c r="CK1877" i="1"/>
  <c r="CG1878" i="1"/>
  <c r="CH1878" i="1"/>
  <c r="CI1878" i="1"/>
  <c r="CK1878" i="1"/>
  <c r="CG1879" i="1"/>
  <c r="CH1879" i="1"/>
  <c r="CI1879" i="1"/>
  <c r="CK1879" i="1"/>
  <c r="CG1880" i="1"/>
  <c r="CH1880" i="1"/>
  <c r="CI1880" i="1"/>
  <c r="CK1880" i="1"/>
  <c r="CG1881" i="1"/>
  <c r="CH1881" i="1"/>
  <c r="CI1881" i="1"/>
  <c r="CK1881" i="1"/>
  <c r="CG1882" i="1"/>
  <c r="CH1882" i="1"/>
  <c r="CI1882" i="1"/>
  <c r="CK1882" i="1"/>
  <c r="CG1883" i="1"/>
  <c r="CH1883" i="1"/>
  <c r="CI1883" i="1"/>
  <c r="CK1883" i="1"/>
  <c r="CG1884" i="1"/>
  <c r="CH1884" i="1"/>
  <c r="CI1884" i="1"/>
  <c r="CK1884" i="1"/>
  <c r="CG1885" i="1"/>
  <c r="CH1885" i="1"/>
  <c r="CI1885" i="1"/>
  <c r="CK1885" i="1"/>
  <c r="CG1886" i="1"/>
  <c r="CH1886" i="1"/>
  <c r="CI1886" i="1"/>
  <c r="CK1886" i="1"/>
  <c r="CG1887" i="1"/>
  <c r="CH1887" i="1"/>
  <c r="CI1887" i="1"/>
  <c r="CK1887" i="1"/>
  <c r="CG1888" i="1"/>
  <c r="CH1888" i="1"/>
  <c r="CI1888" i="1"/>
  <c r="CK1888" i="1"/>
  <c r="CG1889" i="1"/>
  <c r="CH1889" i="1"/>
  <c r="CI1889" i="1"/>
  <c r="CK1889" i="1"/>
  <c r="CG1890" i="1"/>
  <c r="CH1890" i="1"/>
  <c r="CI1890" i="1"/>
  <c r="CK1890" i="1"/>
  <c r="CG1891" i="1"/>
  <c r="CH1891" i="1"/>
  <c r="CI1891" i="1"/>
  <c r="CK1891" i="1"/>
  <c r="CG1892" i="1"/>
  <c r="CH1892" i="1"/>
  <c r="CI1892" i="1"/>
  <c r="CK1892" i="1"/>
  <c r="CG1893" i="1"/>
  <c r="CH1893" i="1"/>
  <c r="CI1893" i="1"/>
  <c r="CK1893" i="1"/>
  <c r="CG1894" i="1"/>
  <c r="CH1894" i="1"/>
  <c r="CI1894" i="1"/>
  <c r="CK1894" i="1"/>
  <c r="CG1895" i="1"/>
  <c r="CH1895" i="1"/>
  <c r="CI1895" i="1"/>
  <c r="CK1895" i="1"/>
  <c r="CG1896" i="1"/>
  <c r="CH1896" i="1"/>
  <c r="CI1896" i="1"/>
  <c r="CK1896" i="1"/>
  <c r="CG1897" i="1"/>
  <c r="CH1897" i="1"/>
  <c r="CI1897" i="1"/>
  <c r="CK1897" i="1"/>
  <c r="CG1898" i="1"/>
  <c r="CH1898" i="1"/>
  <c r="CI1898" i="1"/>
  <c r="CK1898" i="1"/>
  <c r="CG1899" i="1"/>
  <c r="CH1899" i="1"/>
  <c r="CI1899" i="1"/>
  <c r="CK1899" i="1"/>
  <c r="CG1900" i="1"/>
  <c r="CH1900" i="1"/>
  <c r="CI1900" i="1"/>
  <c r="CK1900" i="1"/>
  <c r="CG1901" i="1"/>
  <c r="CH1901" i="1"/>
  <c r="CI1901" i="1"/>
  <c r="CK1901" i="1"/>
  <c r="CG1902" i="1"/>
  <c r="CH1902" i="1"/>
  <c r="CI1902" i="1"/>
  <c r="CK1902" i="1"/>
  <c r="CG1903" i="1"/>
  <c r="CH1903" i="1"/>
  <c r="CI1903" i="1"/>
  <c r="CK1903" i="1"/>
  <c r="CG1904" i="1"/>
  <c r="CH1904" i="1"/>
  <c r="CI1904" i="1"/>
  <c r="CK1904" i="1"/>
  <c r="CG1905" i="1"/>
  <c r="CH1905" i="1"/>
  <c r="CI1905" i="1"/>
  <c r="CK1905" i="1"/>
  <c r="CG1906" i="1"/>
  <c r="CH1906" i="1"/>
  <c r="CI1906" i="1"/>
  <c r="CK1906" i="1"/>
  <c r="CG1907" i="1"/>
  <c r="CH1907" i="1"/>
  <c r="CI1907" i="1"/>
  <c r="CK1907" i="1"/>
  <c r="CG1908" i="1"/>
  <c r="CH1908" i="1"/>
  <c r="CI1908" i="1"/>
  <c r="CK1908" i="1"/>
  <c r="CG1909" i="1"/>
  <c r="CH1909" i="1"/>
  <c r="CI1909" i="1"/>
  <c r="CK1909" i="1"/>
</calcChain>
</file>

<file path=xl/sharedStrings.xml><?xml version="1.0" encoding="utf-8"?>
<sst xmlns="http://schemas.openxmlformats.org/spreadsheetml/2006/main" count="38061" uniqueCount="1641">
  <si>
    <t>Company</t>
  </si>
  <si>
    <t>Type</t>
  </si>
  <si>
    <t>Order</t>
  </si>
  <si>
    <t>QL</t>
  </si>
  <si>
    <t>Customer No.</t>
  </si>
  <si>
    <t>Customer Name</t>
  </si>
  <si>
    <t>Reference A</t>
  </si>
  <si>
    <t>Reference B</t>
  </si>
  <si>
    <t>Customer Order No.</t>
  </si>
  <si>
    <t>Proj.</t>
  </si>
  <si>
    <t>Line #</t>
  </si>
  <si>
    <t>Pos</t>
  </si>
  <si>
    <t>Item</t>
  </si>
  <si>
    <t>Description</t>
  </si>
  <si>
    <t>Search Key I</t>
  </si>
  <si>
    <t>Item Group</t>
  </si>
  <si>
    <t>Item Type</t>
  </si>
  <si>
    <t>Product Type</t>
  </si>
  <si>
    <t>Sales Statistics Group</t>
  </si>
  <si>
    <t>Wrh</t>
  </si>
  <si>
    <t>Penalty</t>
  </si>
  <si>
    <t>Priority</t>
  </si>
  <si>
    <t>Sales Rep.</t>
  </si>
  <si>
    <t>Sales Rep. Name</t>
  </si>
  <si>
    <t>Sales Status</t>
  </si>
  <si>
    <t>Sales Status Date</t>
  </si>
  <si>
    <t>Prod Status</t>
  </si>
  <si>
    <t>Prod Status Date</t>
  </si>
  <si>
    <t>QC Status</t>
  </si>
  <si>
    <t>QC Status Date</t>
  </si>
  <si>
    <t>Sales Order Revision</t>
  </si>
  <si>
    <t>Revision Date</t>
  </si>
  <si>
    <t>Area</t>
  </si>
  <si>
    <t>BW Code</t>
  </si>
  <si>
    <t>BW Desc</t>
  </si>
  <si>
    <t>OP</t>
  </si>
  <si>
    <t>Quote ID 1</t>
  </si>
  <si>
    <t>Quote ID 2</t>
  </si>
  <si>
    <t>Quote ID 3</t>
  </si>
  <si>
    <t>Revision 1</t>
  </si>
  <si>
    <t>Revision 2</t>
  </si>
  <si>
    <t>Revision 3</t>
  </si>
  <si>
    <t>Order Date</t>
  </si>
  <si>
    <t>Orignal PromDate</t>
  </si>
  <si>
    <t>Planned DelDate</t>
  </si>
  <si>
    <t>Ship Date</t>
  </si>
  <si>
    <t>Ord. Qty</t>
  </si>
  <si>
    <t>Prod. Order</t>
  </si>
  <si>
    <t>Work Center</t>
  </si>
  <si>
    <t>Prod. Order Priority</t>
  </si>
  <si>
    <t>Current Operation</t>
  </si>
  <si>
    <t>Del. Qty</t>
  </si>
  <si>
    <t>Assembled Qty</t>
  </si>
  <si>
    <t>Balance Qty</t>
  </si>
  <si>
    <t>Price</t>
  </si>
  <si>
    <t>Currency</t>
  </si>
  <si>
    <t>Amount[INR]</t>
  </si>
  <si>
    <t>Amount[USD]</t>
  </si>
  <si>
    <t>Amount[CAD]</t>
  </si>
  <si>
    <t>Assigned Qty</t>
  </si>
  <si>
    <t>Assigned Date</t>
  </si>
  <si>
    <t>Ready Qty</t>
  </si>
  <si>
    <t>Ready Date</t>
  </si>
  <si>
    <t>Past Due Qty</t>
  </si>
  <si>
    <t>Later Date Qty</t>
  </si>
  <si>
    <t>Past Due [INR]</t>
  </si>
  <si>
    <t>Later Date [INR]</t>
  </si>
  <si>
    <t>HTO PRODUCT LINE</t>
  </si>
  <si>
    <t>HTO DESCRIPTION</t>
  </si>
  <si>
    <t>SEGMENT A</t>
  </si>
  <si>
    <t>SEGMENT B</t>
  </si>
  <si>
    <t>SEGMENT C</t>
  </si>
  <si>
    <t>SEGMENT D</t>
  </si>
  <si>
    <t>SEGMENT E</t>
  </si>
  <si>
    <t>SEGMENT F</t>
  </si>
  <si>
    <t>SEGMENT G</t>
  </si>
  <si>
    <t>SEGMENT H</t>
  </si>
  <si>
    <t>SEGMENT I</t>
  </si>
  <si>
    <t>SEGMENT J</t>
  </si>
  <si>
    <t>SEGMENT K</t>
  </si>
  <si>
    <t>M</t>
  </si>
  <si>
    <t>E</t>
  </si>
  <si>
    <t>RELIANCE,     IN</t>
  </si>
  <si>
    <t>Free supply  - 7524033</t>
  </si>
  <si>
    <t>1687-002-190</t>
  </si>
  <si>
    <t>GSKT B2.625" X 2.125" X 0.125"</t>
  </si>
  <si>
    <t>GSKT B2.625" X 2</t>
  </si>
  <si>
    <t>CP4</t>
  </si>
  <si>
    <t>Purchased</t>
  </si>
  <si>
    <t>Prod.Purch-Components</t>
  </si>
  <si>
    <t>S99998</t>
  </si>
  <si>
    <t>PRODUCTION SPARE PARTS</t>
  </si>
  <si>
    <t>Arunshankar Soundappan</t>
  </si>
  <si>
    <t>INR</t>
  </si>
  <si>
    <t>2592-001-712-4</t>
  </si>
  <si>
    <t>PKRG 0.406" X 0.750" X 0.156"</t>
  </si>
  <si>
    <t>PKRG</t>
  </si>
  <si>
    <t>2594-001-712-6</t>
  </si>
  <si>
    <t>PKRG 0.563" X 1.000" X 0.188"</t>
  </si>
  <si>
    <t>PKRG 0.563" X 1.</t>
  </si>
  <si>
    <t>2642-050-190</t>
  </si>
  <si>
    <t>GSKT B2.000" X 1.500" X 0.125"</t>
  </si>
  <si>
    <t>GSKT B2.000" X 1</t>
  </si>
  <si>
    <t>8682-004-712-05</t>
  </si>
  <si>
    <t>PKRG 1.375 X 2.000 X 0.313</t>
  </si>
  <si>
    <t>PKRG-16-BBGA-0</t>
  </si>
  <si>
    <t>8690-004-070</t>
  </si>
  <si>
    <t>GSKT 10"150 SIGRAFLEX HOCHDRUC</t>
  </si>
  <si>
    <t>GSKT-16-BBGA-0</t>
  </si>
  <si>
    <t>X</t>
  </si>
  <si>
    <t>SUZHOU       ,CN</t>
  </si>
  <si>
    <t>EP15240</t>
  </si>
  <si>
    <t>A05-2074B-02TY-W0002</t>
  </si>
  <si>
    <t>VALV 1" 800  BB GLOBE A105N</t>
  </si>
  <si>
    <t>VALV-05-BBGL-2</t>
  </si>
  <si>
    <t>BBAC</t>
  </si>
  <si>
    <t>Manufactured</t>
  </si>
  <si>
    <t>Prod.Manuf-Finished Valves</t>
  </si>
  <si>
    <t>S99997</t>
  </si>
  <si>
    <t>OEM VALVE SALES</t>
  </si>
  <si>
    <t>USD</t>
  </si>
  <si>
    <t>GGC-Gate/Globe/Check Valves</t>
  </si>
  <si>
    <t>A</t>
  </si>
  <si>
    <t>4B</t>
  </si>
  <si>
    <t>TY</t>
  </si>
  <si>
    <t>A05-2074B-06TY-W0001</t>
  </si>
  <si>
    <t>VALV 1" 800  BB GLOBE F22</t>
  </si>
  <si>
    <t>BBAA</t>
  </si>
  <si>
    <t>A07-2074B-02TY-W0001</t>
  </si>
  <si>
    <t>VALV 1 1/2" 800 BB GLOBE A105N</t>
  </si>
  <si>
    <t>VALV-07-BBGL-2</t>
  </si>
  <si>
    <t>A07-2074B-06TY-W0003</t>
  </si>
  <si>
    <t>VALV 1 1/2" 800  BB GLOBE F22</t>
  </si>
  <si>
    <t>A08-2074B-02TY-W0002</t>
  </si>
  <si>
    <t>VALV 2" 800 BB GLOBE A105N</t>
  </si>
  <si>
    <t>VALV-08-BBGL-2</t>
  </si>
  <si>
    <t>A08-2074B-06TY-W0001</t>
  </si>
  <si>
    <t>VALV 2" 800  BB GLOBE F22</t>
  </si>
  <si>
    <t>1J/MXB/7615828</t>
  </si>
  <si>
    <t>B03-2054B-15XX-W0001</t>
  </si>
  <si>
    <t>VALV 1/2" 800  BB GATE O2 LL</t>
  </si>
  <si>
    <t>VALV-03-BBGA-2</t>
  </si>
  <si>
    <t>BGAS</t>
  </si>
  <si>
    <t>B</t>
  </si>
  <si>
    <t>XX</t>
  </si>
  <si>
    <t>RELIANCE     ,IN</t>
  </si>
  <si>
    <t>1J/MXB/7615835</t>
  </si>
  <si>
    <t>1J/MXB/7629000</t>
  </si>
  <si>
    <t>1J/MXB/7629003</t>
  </si>
  <si>
    <t>1J/MXB/7615822</t>
  </si>
  <si>
    <t>B03-2054E-15XX-W0001</t>
  </si>
  <si>
    <t>VALV 1/2"800 BB GATE F347 O2</t>
  </si>
  <si>
    <t>VALV 1/2"800 BB</t>
  </si>
  <si>
    <t>BGCS</t>
  </si>
  <si>
    <t>A41</t>
  </si>
  <si>
    <t>4E</t>
  </si>
  <si>
    <t>1J/MXB/7622698</t>
  </si>
  <si>
    <t>B03-3034W-02MY-W0001</t>
  </si>
  <si>
    <t>VALV 1/2" 150  WB P-CHK A105</t>
  </si>
  <si>
    <t>VALV-03-WBPC-3</t>
  </si>
  <si>
    <t>WCAT</t>
  </si>
  <si>
    <t>4W</t>
  </si>
  <si>
    <t>MY</t>
  </si>
  <si>
    <t>DEE DEVELOP,  IN</t>
  </si>
  <si>
    <t>PO/15-16/000291</t>
  </si>
  <si>
    <t>B04-2054B-13MY-W0003</t>
  </si>
  <si>
    <t>VALV 3/4" 800  BB GATE F316</t>
  </si>
  <si>
    <t>VALV-04-BBGA-2</t>
  </si>
  <si>
    <t>B04-2054E-15XX-W0001</t>
  </si>
  <si>
    <t>VALV 3/4" 800 BB GATE O2 LL</t>
  </si>
  <si>
    <t>1J/MXB/7604267</t>
  </si>
  <si>
    <t>B04-3034W-26MY-W0001</t>
  </si>
  <si>
    <t>VALV 3/4" 1500  BC P-CHK LF2</t>
  </si>
  <si>
    <t>VALV-04-BBGL-3</t>
  </si>
  <si>
    <t>BCAD</t>
  </si>
  <si>
    <t>1J/MXB/7604269</t>
  </si>
  <si>
    <t>MXB/6255639</t>
  </si>
  <si>
    <t>B04-4054W-02TY-W0001</t>
  </si>
  <si>
    <t>VALV 3/4" 2500  WB GATE A105N</t>
  </si>
  <si>
    <t>VALV-04-WBGA-4</t>
  </si>
  <si>
    <t>WGAD</t>
  </si>
  <si>
    <t>MXB/6255640</t>
  </si>
  <si>
    <t>W</t>
  </si>
  <si>
    <t>MRT GLOBAL   ,AU</t>
  </si>
  <si>
    <t>B04-8076Z-06TSB-W0003</t>
  </si>
  <si>
    <t>VALV 3/4" 1690 BLESS GLOBE F22</t>
  </si>
  <si>
    <t>VALV-04-BGLZ-9</t>
  </si>
  <si>
    <t>ZBYB</t>
  </si>
  <si>
    <t>XS</t>
  </si>
  <si>
    <t>Extra Strong</t>
  </si>
  <si>
    <t>VVI-X-141217-180</t>
  </si>
  <si>
    <t>A45</t>
  </si>
  <si>
    <t>6Z</t>
  </si>
  <si>
    <t>TS</t>
  </si>
  <si>
    <t>B04-9076Z-06TSB-W0001</t>
  </si>
  <si>
    <t>VALV 3/4" 2680 BLESS GLOBE F22</t>
  </si>
  <si>
    <t>1J/MXB/7622699</t>
  </si>
  <si>
    <t>B04-9076Z-34USB-W0001</t>
  </si>
  <si>
    <t>VALV 1/2" 2680 BLESS GLOBE F91</t>
  </si>
  <si>
    <t>VALV-03-BGLZ-9</t>
  </si>
  <si>
    <t>ZBYD</t>
  </si>
  <si>
    <t>A44</t>
  </si>
  <si>
    <t>US</t>
  </si>
  <si>
    <t>1J/MXB/7542164</t>
  </si>
  <si>
    <t>B05-0034B-12MY-W0001</t>
  </si>
  <si>
    <t>VALVE 1" 150  BC P-CHK F304L</t>
  </si>
  <si>
    <t>VALV-05-BBGL-0</t>
  </si>
  <si>
    <t>BCAS</t>
  </si>
  <si>
    <t>70-IN TESTING</t>
  </si>
  <si>
    <t>RIL REPEAT ORDER</t>
  </si>
  <si>
    <t>A50</t>
  </si>
  <si>
    <t>B05-0034B-12MY-W0002</t>
  </si>
  <si>
    <t>1J/MXB/7537159</t>
  </si>
  <si>
    <t>B05-2034B-12MY-W0001</t>
  </si>
  <si>
    <t>VALVE 1" 800  BC P-CHK</t>
  </si>
  <si>
    <t>60-IN ASSEMBLY</t>
  </si>
  <si>
    <t>RIL J3 REPEAT ORDER</t>
  </si>
  <si>
    <t>1J/MXB/7537165</t>
  </si>
  <si>
    <t>PO/14-15/006774</t>
  </si>
  <si>
    <t>B05-2034B-13MY-W0001</t>
  </si>
  <si>
    <t>VALV 1"800 BC P-CHK F316 UT</t>
  </si>
  <si>
    <t>VALV 1"800 BC P-</t>
  </si>
  <si>
    <t>PO/14-15/004646</t>
  </si>
  <si>
    <t>B05-2034B-13NB-W0001</t>
  </si>
  <si>
    <t>VALV 1" 800  BC P-CHK F316</t>
  </si>
  <si>
    <t>55-KITTED FOR ASSY</t>
  </si>
  <si>
    <t>XV-1407615</t>
  </si>
  <si>
    <t>NB</t>
  </si>
  <si>
    <t>B05-2034B-14MY-W0002</t>
  </si>
  <si>
    <t>VALV 1" 800  BC P-CHK F316L</t>
  </si>
  <si>
    <t>VALV 1" 800  BC</t>
  </si>
  <si>
    <t>1J/MXB/7542174</t>
  </si>
  <si>
    <t>TOSHIBA JSW  ,IN</t>
  </si>
  <si>
    <t>STGI-LOI-12105</t>
  </si>
  <si>
    <t>B05-2074B-02TS-W0007</t>
  </si>
  <si>
    <t>VALV 1" 800  BB</t>
  </si>
  <si>
    <t>M. Jayanthan</t>
  </si>
  <si>
    <t>A46</t>
  </si>
  <si>
    <t>B05-2074B-02TS-W0009</t>
  </si>
  <si>
    <t>1J/MXB/7604268</t>
  </si>
  <si>
    <t>B05-3034W-02MY-W0001</t>
  </si>
  <si>
    <t>VALVE 1" 1500 WB P-CHK A105N</t>
  </si>
  <si>
    <t>VALV-05-WBPC-3</t>
  </si>
  <si>
    <t>WCAD</t>
  </si>
  <si>
    <t>B05-3034W-02MY-W0002</t>
  </si>
  <si>
    <t>VALV 1" 1500 WB P-CHK A105N</t>
  </si>
  <si>
    <t>B05-3034W-26MY-W0001</t>
  </si>
  <si>
    <t>VALV 1" 1500 WB P-CHK LF2</t>
  </si>
  <si>
    <t>STGI-LOI-12104</t>
  </si>
  <si>
    <t>B05-3074W-06TS-M0001</t>
  </si>
  <si>
    <t>VALV 1" 1500  WB GLOBE F22</t>
  </si>
  <si>
    <t>VALV 1" 1500  WB</t>
  </si>
  <si>
    <t>WBAB</t>
  </si>
  <si>
    <t>ADANI POWER  ,IN</t>
  </si>
  <si>
    <t>B05-3074W-06US-M0001</t>
  </si>
  <si>
    <t>Y</t>
  </si>
  <si>
    <t>VVI-D-140721-085</t>
  </si>
  <si>
    <t>B05-5076Z-02TS-W0001</t>
  </si>
  <si>
    <t>VALV 1" 4500 BLESS GLOBE A105N</t>
  </si>
  <si>
    <t>VALV-05-BGLZ-5</t>
  </si>
  <si>
    <t>B05-5076Z-34US-W0003</t>
  </si>
  <si>
    <t>VALV 1" 4500 BLESS GLOBE F91</t>
  </si>
  <si>
    <t>B05-9076Z-02TS-W0004</t>
  </si>
  <si>
    <t>VALV 1" 2680 BLESS GLOBE A105N</t>
  </si>
  <si>
    <t>VALV-05-BGLZ-9</t>
  </si>
  <si>
    <t>B05-9076Z-02TS-W0005</t>
  </si>
  <si>
    <t>B07-1034W-02MY-W0001</t>
  </si>
  <si>
    <t>VALV 1 1/2" 300 WB P-CHK A105N</t>
  </si>
  <si>
    <t>VALV-07-WBPC-1</t>
  </si>
  <si>
    <t>B07-2034B-02TS-W0001</t>
  </si>
  <si>
    <t>VALV 1 1/2" 800 BC P-CHK A105N</t>
  </si>
  <si>
    <t>BCAC</t>
  </si>
  <si>
    <t>B07-2034W-02MY-W0002</t>
  </si>
  <si>
    <t>VALV-07-WBPC-2</t>
  </si>
  <si>
    <t>B07-2054B-15XX-W0001</t>
  </si>
  <si>
    <t>VALV 1 1/2" 800  BB GATE 02 LL</t>
  </si>
  <si>
    <t>VALV-07-BBGA-2</t>
  </si>
  <si>
    <t>B07-3034W-02MY-W0001</t>
  </si>
  <si>
    <t>VALV 1 1/2"1500 WB P-CHK A105N</t>
  </si>
  <si>
    <t>VALV-07-WBPC-3</t>
  </si>
  <si>
    <t>1J/MXB/7622674</t>
  </si>
  <si>
    <t>B07-3074W-02TS-W0001</t>
  </si>
  <si>
    <t>VALV 1 1/2"1500 WB GLOBE A105N</t>
  </si>
  <si>
    <t>VALV-07-WBGL-3</t>
  </si>
  <si>
    <t>WBAD</t>
  </si>
  <si>
    <t>B07-3074W-34US-M0001</t>
  </si>
  <si>
    <t>VALV 1 1/2" 1500  WB GLOBE F91</t>
  </si>
  <si>
    <t>VALV 1 1/2" 1500</t>
  </si>
  <si>
    <t>A47</t>
  </si>
  <si>
    <t>B07-3074W-34US-W0001</t>
  </si>
  <si>
    <t>B07-5076Z-02TS-M0001</t>
  </si>
  <si>
    <t>VALV 1 1/2"4500 BLESS A105</t>
  </si>
  <si>
    <t>VALV 1 1/2"4500</t>
  </si>
  <si>
    <t>B07-5076Z-34US-W0002</t>
  </si>
  <si>
    <t>VALV 1 1/2"4500 BLESS F91</t>
  </si>
  <si>
    <t>B07-8076Z-06TSB-W0001</t>
  </si>
  <si>
    <t>VALV 1 1/2" 1690 BLESS GL F22</t>
  </si>
  <si>
    <t>VALV-07-BGLZ-9</t>
  </si>
  <si>
    <t>JHAJJAR POWER,IN</t>
  </si>
  <si>
    <t>B07-9076Z-34USB-W0001</t>
  </si>
  <si>
    <t>VALV 1 1/2" 2680 BLESS GL F91</t>
  </si>
  <si>
    <t>B07-9076Z-34USB-W0002</t>
  </si>
  <si>
    <t>TJPS/14-15/13314</t>
  </si>
  <si>
    <t>B07-D105Y-34US-B0001</t>
  </si>
  <si>
    <t>1 1/2"3500 ANG BARESTEM SPLEND</t>
  </si>
  <si>
    <t>VALV 1 1/2" 3500</t>
  </si>
  <si>
    <t>BWAD</t>
  </si>
  <si>
    <t>D</t>
  </si>
  <si>
    <t>5Y</t>
  </si>
  <si>
    <t>TJPS/14-15/13381</t>
  </si>
  <si>
    <t>B07-D105Y-34US-B0002</t>
  </si>
  <si>
    <t>1 1/2"3500 ANG BARESTEM STDEND</t>
  </si>
  <si>
    <t>B07-D105Y-34US-M0001</t>
  </si>
  <si>
    <t>VALV 1 1/2" 3500 BWDW ANG F91</t>
  </si>
  <si>
    <t>73-PAINT</t>
  </si>
  <si>
    <t>B07-D105Y-34US-M0002</t>
  </si>
  <si>
    <t>B07-D105Y-34US-M0003</t>
  </si>
  <si>
    <t>B08-2034B-13MY-W0001</t>
  </si>
  <si>
    <t>VALV 2" 800  BC P-CHK F316</t>
  </si>
  <si>
    <t>B08-2054B-13MY-W0001</t>
  </si>
  <si>
    <t>VALVE 2" 800  BB GATE F316</t>
  </si>
  <si>
    <t>VALV-08-BBGA-2</t>
  </si>
  <si>
    <t>B08-2054B-13MY-W0002</t>
  </si>
  <si>
    <t>B08-3054W-02TS-W0005</t>
  </si>
  <si>
    <t>VALVE 2" 1500  WB GATE A105N</t>
  </si>
  <si>
    <t>VALV-08-WBGA-3</t>
  </si>
  <si>
    <t>P</t>
  </si>
  <si>
    <t>B08-4054W-34US-W0001</t>
  </si>
  <si>
    <t>VALV 2" 2500  WB GATE F91</t>
  </si>
  <si>
    <t>VALV-08-WBGA-4</t>
  </si>
  <si>
    <t>WGAB</t>
  </si>
  <si>
    <t>B08-5076Z-34US-W0004</t>
  </si>
  <si>
    <t>VALV 2"4500 BLESS F91 BW END</t>
  </si>
  <si>
    <t>VALV-08-BGLZ-5</t>
  </si>
  <si>
    <t>B08-9076Z-06USC-M0001</t>
  </si>
  <si>
    <t>VALV 2" 2680 BLESS SPECIAL F22</t>
  </si>
  <si>
    <t>VALV 2" 2680 BLE</t>
  </si>
  <si>
    <t>B09-5076Z-06TS-M0002</t>
  </si>
  <si>
    <t>VALV 2 1/2"4500 BLESS GLOBEF22</t>
  </si>
  <si>
    <t>VALV 2 1/2"4500</t>
  </si>
  <si>
    <t>VVI-D-140926-123</t>
  </si>
  <si>
    <t>TECHNICAL TLS,IN</t>
  </si>
  <si>
    <t>798/14-15</t>
  </si>
  <si>
    <t>B09-5076Z-34US-B0003</t>
  </si>
  <si>
    <t>VALV 2 1/2"4500 BLESS GLOBEF91</t>
  </si>
  <si>
    <t>B09-5076Z-34US-G0003</t>
  </si>
  <si>
    <t>B10-2064C-02TY-B0002</t>
  </si>
  <si>
    <t>VALV 3" 600 GATE BW</t>
  </si>
  <si>
    <t>VALVE 3" 600 GAT</t>
  </si>
  <si>
    <t>SGAC</t>
  </si>
  <si>
    <t>A51</t>
  </si>
  <si>
    <t>4C</t>
  </si>
  <si>
    <t>B10-2114C-02TY-W0001</t>
  </si>
  <si>
    <t>VALV 3" 600 SC BW WCB</t>
  </si>
  <si>
    <t>VALV 3" 600 SC B</t>
  </si>
  <si>
    <t>SWAC</t>
  </si>
  <si>
    <t>B12-2064C-02TY-B0002</t>
  </si>
  <si>
    <t>VALV 4" 600 GATE BW</t>
  </si>
  <si>
    <t>VALVE 4" 600 GAT</t>
  </si>
  <si>
    <t>B12-3144P-06US-B0002</t>
  </si>
  <si>
    <t>VALV 4"1500 FORG // SLIDE GATE</t>
  </si>
  <si>
    <t>VALV 4"1500 FORG</t>
  </si>
  <si>
    <t>PGAB</t>
  </si>
  <si>
    <t>4P</t>
  </si>
  <si>
    <t>B12-X144P-34US-B0002</t>
  </si>
  <si>
    <t>VALV 4" 3500 PS // SLIDE</t>
  </si>
  <si>
    <t>VALV 4" 3500 PS</t>
  </si>
  <si>
    <t>PLAD</t>
  </si>
  <si>
    <t>B14-3144P-06US-B0002</t>
  </si>
  <si>
    <t>VALV 6"-1500 PS-SLIDE B/STEM</t>
  </si>
  <si>
    <t>VALV 6"-1500 PS-</t>
  </si>
  <si>
    <t>PLAB</t>
  </si>
  <si>
    <t>B14-7054P-05TS-B0004</t>
  </si>
  <si>
    <t>VALV 6"900 FORG PS GATE B/STEM</t>
  </si>
  <si>
    <t>VALV-14-PSGA-7</t>
  </si>
  <si>
    <t>B14-X144P-34US-B0003</t>
  </si>
  <si>
    <t>VALV 6" 3500 PS // SLIDE</t>
  </si>
  <si>
    <t>VALV 6" 3500 PS</t>
  </si>
  <si>
    <t>1J/MXB/7604264</t>
  </si>
  <si>
    <t>C03-2054B-02NB-W0001</t>
  </si>
  <si>
    <t>VALV 1/2" 800  BB GATE A105N</t>
  </si>
  <si>
    <t>BGAC</t>
  </si>
  <si>
    <t>C</t>
  </si>
  <si>
    <t>ICS</t>
  </si>
  <si>
    <t>R</t>
  </si>
  <si>
    <t>C27VI1</t>
  </si>
  <si>
    <t>VELAN - CO27</t>
  </si>
  <si>
    <t>PO: 740022 in Co:27</t>
  </si>
  <si>
    <t>C03-2054B-02NB-W410</t>
  </si>
  <si>
    <t>Brigitte Brodeur</t>
  </si>
  <si>
    <t>VELTEX  -HOUS,TX</t>
  </si>
  <si>
    <t>C03-2054B-02TS-W410</t>
  </si>
  <si>
    <t>S-Released to Ship</t>
  </si>
  <si>
    <t>C03-2054B-02TY-W0003</t>
  </si>
  <si>
    <t>VALV 1/2" 800 BB GATE A105N UM</t>
  </si>
  <si>
    <t>VALV 1/2" 800  B</t>
  </si>
  <si>
    <t>1J/MXB/7620985</t>
  </si>
  <si>
    <t>C03-2054B-02TY-W0004</t>
  </si>
  <si>
    <t>VALV 1/2"800 BB GATE A105N ASU</t>
  </si>
  <si>
    <t>VALV 1/2" 800 BB</t>
  </si>
  <si>
    <t>1J/MXB/7620987</t>
  </si>
  <si>
    <t>1J/MXB/7620990</t>
  </si>
  <si>
    <t>C03-2054B-02XX-W0001</t>
  </si>
  <si>
    <t>C03-2054B-14MY-W0003</t>
  </si>
  <si>
    <t>PO: 740203 in Co:27</t>
  </si>
  <si>
    <t>C03-2054B-26NB-W410</t>
  </si>
  <si>
    <t>VALV 1/2" 800  BB GATE LF2</t>
  </si>
  <si>
    <t>BGAA</t>
  </si>
  <si>
    <t>1J/MXB/7537157</t>
  </si>
  <si>
    <t>C03-2054E-11MS-W0001</t>
  </si>
  <si>
    <t>VALV 1/2"800 BB GATE CRYO F304</t>
  </si>
  <si>
    <t>80-FINAL INSP/CUST RELEASE</t>
  </si>
  <si>
    <t>R-Insp Rel Doc</t>
  </si>
  <si>
    <t>MS</t>
  </si>
  <si>
    <t>1J/MXB/7561761</t>
  </si>
  <si>
    <t>REPEAT ORDER</t>
  </si>
  <si>
    <t>C03-2054E-11MS-W0002</t>
  </si>
  <si>
    <t>Free supply agst com No.135757</t>
  </si>
  <si>
    <t>C03-2054E-11MY-W0001</t>
  </si>
  <si>
    <t>PO: 740017 in Co:27</t>
  </si>
  <si>
    <t>C03-2054W-02TS-W410</t>
  </si>
  <si>
    <t>VALV 1/2" 800  WB GATE A105N</t>
  </si>
  <si>
    <t>VALV-03-WBGA-2</t>
  </si>
  <si>
    <t>WGAC</t>
  </si>
  <si>
    <t>CALLIDUS     ,AU</t>
  </si>
  <si>
    <t>CPS-PO-021121</t>
  </si>
  <si>
    <t>C03-2064B-02TS-W0001</t>
  </si>
  <si>
    <t>VALV 1/2" 800 BB GATE FB A105N</t>
  </si>
  <si>
    <t>C03-2064B-12MY-W0001</t>
  </si>
  <si>
    <t>VALV 1/2" 800 BB GATE FB F304L</t>
  </si>
  <si>
    <t>PO: 740018 in Co:27</t>
  </si>
  <si>
    <t>C03-2074B-02TS-W410</t>
  </si>
  <si>
    <t>VALV 1/2" 800  BB GLOBE A105N</t>
  </si>
  <si>
    <t>VALV-03-BBGL-2</t>
  </si>
  <si>
    <t>C04-2054B-02MY-W0001</t>
  </si>
  <si>
    <t>VALV 3/4"800 BB GATE A105N IBR</t>
  </si>
  <si>
    <t>VELAN GMBH   ,DE</t>
  </si>
  <si>
    <t>9002027-AS-2002042</t>
  </si>
  <si>
    <t>C04-2054B-02MY-W0002</t>
  </si>
  <si>
    <t>VALV 3/4"800 BB GATE A105N</t>
  </si>
  <si>
    <t>C04-2054B-02NB-W0003</t>
  </si>
  <si>
    <t>VALV 3/4"800 BB GATE A105 NACE</t>
  </si>
  <si>
    <t>C04-2054B-02NB-W410</t>
  </si>
  <si>
    <t>VALV 3/4" 800  BB GATE A105N</t>
  </si>
  <si>
    <t>C04-2054B-02TY-W0006</t>
  </si>
  <si>
    <t>PO/15-16/001035</t>
  </si>
  <si>
    <t>C04-2054B-12MY-W0001</t>
  </si>
  <si>
    <t>VALV 3/4" 800 BB F304L ASU SER</t>
  </si>
  <si>
    <t>C04-2054B-13MY-W0001</t>
  </si>
  <si>
    <t>C04-2054B-13MY-W0004</t>
  </si>
  <si>
    <t>VALV 3/4" 800 BB GATE F316</t>
  </si>
  <si>
    <t>C04-2054B-13MY-W0005</t>
  </si>
  <si>
    <t>VALV 3/4" 800 BB GATE F316 UT</t>
  </si>
  <si>
    <t>CALLIDUS PROCESS</t>
  </si>
  <si>
    <t>CPS-PO-021461</t>
  </si>
  <si>
    <t>C04-2054B-14MY-W0001</t>
  </si>
  <si>
    <t>VALV 3/4" 800  BB GATE F316L</t>
  </si>
  <si>
    <t>C04-2054B-14MY-W0002</t>
  </si>
  <si>
    <t>VALV 3/4" 800 BB GATE F316L O2</t>
  </si>
  <si>
    <t>1J/MXB/7622675</t>
  </si>
  <si>
    <t>1J/MXB/7628997</t>
  </si>
  <si>
    <t>1J/MXB/7503775</t>
  </si>
  <si>
    <t>C04-2054B-26MY-W0001</t>
  </si>
  <si>
    <t>VALV 3/4" 800  BB GATE LF2</t>
  </si>
  <si>
    <t>VVI-D-131001-139</t>
  </si>
  <si>
    <t>C04-2054B-26MY-W0002</t>
  </si>
  <si>
    <t>VALV 3/4" 800BB GATE LF2 LL&amp;H2</t>
  </si>
  <si>
    <t>VALV 3/4" 800BB</t>
  </si>
  <si>
    <t>C04-2054B-26MY-W0003</t>
  </si>
  <si>
    <t>C04-2054B-26MY-W0004</t>
  </si>
  <si>
    <t>VALV 3/4" 800  BB GATE LF2 UMI</t>
  </si>
  <si>
    <t>C04-2054E-14MS-W0001</t>
  </si>
  <si>
    <t>VALV 3/4"800 BB GATE 316L O2LL</t>
  </si>
  <si>
    <t>C04-2054W-02TS-W410</t>
  </si>
  <si>
    <t>VALV 3/4" 800  WB GATE A105N</t>
  </si>
  <si>
    <t>VALV-04-WBGA-2</t>
  </si>
  <si>
    <t>C04-2054W-02TY-W0001</t>
  </si>
  <si>
    <t>VALV 3/4" 800 WB GATE A105N UM</t>
  </si>
  <si>
    <t>C04-2054W-02TY-W410</t>
  </si>
  <si>
    <t>C04-2064B-02TY-W0001</t>
  </si>
  <si>
    <t>VALV 3/4" 800 BB GATE FB A105N</t>
  </si>
  <si>
    <t>PO: 740201 in Co:27</t>
  </si>
  <si>
    <t>C04-2074B-02TY-W410</t>
  </si>
  <si>
    <t>VALV 3/4" 800  BB GLOBE A105N</t>
  </si>
  <si>
    <t>VALV-04-BBGL-2</t>
  </si>
  <si>
    <t>PO: 740204 in Co:27</t>
  </si>
  <si>
    <t>C04-3054B-02TS-W410</t>
  </si>
  <si>
    <t>VALV 3/4" 1500  BB GATE A105N</t>
  </si>
  <si>
    <t>VALV-04-BBGA-3</t>
  </si>
  <si>
    <t>BGAD</t>
  </si>
  <si>
    <t>C05-2054B-02NB-W410</t>
  </si>
  <si>
    <t>VALV 1" 800  BB GATE A105N</t>
  </si>
  <si>
    <t>C05-2054B-02TY-W0002</t>
  </si>
  <si>
    <t>VALV 1"800 BB A105N ASU SERVIC</t>
  </si>
  <si>
    <t>VALV-05-BBGA-2</t>
  </si>
  <si>
    <t>C05-2054B-26MY-W0002</t>
  </si>
  <si>
    <t>VALV 1" 800  BB GATE LF2</t>
  </si>
  <si>
    <t>PO: 740206 in Co:27</t>
  </si>
  <si>
    <t>C05-2054W-02TY-W410</t>
  </si>
  <si>
    <t>VALV 1" 800  WB GATE A105N</t>
  </si>
  <si>
    <t>VALV-05-WBGA-2</t>
  </si>
  <si>
    <t>C05-2064B-02TY-W0001</t>
  </si>
  <si>
    <t>VALV 1" 800  BB GATE FB A105N</t>
  </si>
  <si>
    <t>C05-3054B-02TS-W0001</t>
  </si>
  <si>
    <t>VALV 1" 1500  BB GATE A105N</t>
  </si>
  <si>
    <t>VALV-05-BBGA-3</t>
  </si>
  <si>
    <t>C05-3054B-02TY-W0001</t>
  </si>
  <si>
    <t>C07-2054B-02MY-W0001</t>
  </si>
  <si>
    <t>VALV 1 1/2" 800  BB GATE A105N</t>
  </si>
  <si>
    <t>A42</t>
  </si>
  <si>
    <t>C07-2054W-02TS-W0001</t>
  </si>
  <si>
    <t>VALV 1 1/2" 800  WB GATE A105N</t>
  </si>
  <si>
    <t>VALV-07-WBGA-2</t>
  </si>
  <si>
    <t>PO: 740024 in Co:27</t>
  </si>
  <si>
    <t>C07-2074W-02TS-W410</t>
  </si>
  <si>
    <t>VALV 1 1/2" 800 WB GLOBE A105N</t>
  </si>
  <si>
    <t>VALV-07-WBGL-2</t>
  </si>
  <si>
    <t>WBAC</t>
  </si>
  <si>
    <t>C08-2054B-02TY-W410</t>
  </si>
  <si>
    <t>VALV 2" 800  BB GATE A105N</t>
  </si>
  <si>
    <t>C08-2054B-26MY-W0001</t>
  </si>
  <si>
    <t>VALV 2" 800  BB GATE LF2</t>
  </si>
  <si>
    <t>C08-2054B-26MY-W0002</t>
  </si>
  <si>
    <t>VALV 2" 800  BB GATE LF2 UMI</t>
  </si>
  <si>
    <t>C08-2054W-02TS-W410</t>
  </si>
  <si>
    <t>VALV 2" 800  WB GATE A105N</t>
  </si>
  <si>
    <t>VALV-08-WBGA-2</t>
  </si>
  <si>
    <t>C08-2054W-02TY-W410</t>
  </si>
  <si>
    <t>C08-3054B-02TS-W0001</t>
  </si>
  <si>
    <t>VALVE 2" 1500  BB GATE A105</t>
  </si>
  <si>
    <t>VALV-08-BBGA-3</t>
  </si>
  <si>
    <t>BGAB</t>
  </si>
  <si>
    <t>VELAN VALVES LTD</t>
  </si>
  <si>
    <t>CM16-FF1G1P-CA10-02-W0001</t>
  </si>
  <si>
    <t>CMF 2"300 FLG 16 TAKE 1/2" NPT</t>
  </si>
  <si>
    <t>CMF 2"300 FLG 16</t>
  </si>
  <si>
    <t>CM16-FF1G1P-CB10-02-W0001</t>
  </si>
  <si>
    <t>CMF 2"300 FLG 16 TAKE 3/4" NPT</t>
  </si>
  <si>
    <t>CM16-FF1G1S-CA10-02-W0001</t>
  </si>
  <si>
    <t>CM16-FF1G1S-CB10-02-W0001</t>
  </si>
  <si>
    <t>F03-0034B-02MY-W0001</t>
  </si>
  <si>
    <t>VALV 1/2" 150  BC P-CHK A105N</t>
  </si>
  <si>
    <t>VALV-03-BBGL-0</t>
  </si>
  <si>
    <t>F</t>
  </si>
  <si>
    <t>F03-0054B-02TY-W0002</t>
  </si>
  <si>
    <t>VALV 1/2" 150  BB GATE A105N</t>
  </si>
  <si>
    <t>VALV-03-BBGA-0</t>
  </si>
  <si>
    <t>F03-0054E-12MS-W0001</t>
  </si>
  <si>
    <t>VALV 1/2"150 BB GATE CRY F304L</t>
  </si>
  <si>
    <t>F03-0074B-02TY-W0005</t>
  </si>
  <si>
    <t>VALV 1/2" 150  BB GLOBE A105N</t>
  </si>
  <si>
    <t>F03-1054B-02MY-W0001</t>
  </si>
  <si>
    <t>VALV 1/2" 300  BB GATE A105N</t>
  </si>
  <si>
    <t>VALV-03-BBGA-1</t>
  </si>
  <si>
    <t>F03-1054B-26MY-W0001</t>
  </si>
  <si>
    <t>VALV 1/2" 300  BB GATE LF2</t>
  </si>
  <si>
    <t>F03-1074B-02TY-W0001</t>
  </si>
  <si>
    <t>VALV 1/2" 300  BB GLOBE A105N</t>
  </si>
  <si>
    <t>VALV-03-BBGL-1</t>
  </si>
  <si>
    <t>F03-2034B-02MY-W0001</t>
  </si>
  <si>
    <t>VALV 1/2" 600  BC P-CHK A105N</t>
  </si>
  <si>
    <t>F03-2054E-12MS-W0001</t>
  </si>
  <si>
    <t>F03-2054E-12MS-W0002</t>
  </si>
  <si>
    <t>VALV 1/2"800 BB GATE CRY F304L</t>
  </si>
  <si>
    <t>F03-2064B-19XX-W0001</t>
  </si>
  <si>
    <t>VALV 1/2" 600 BB GATE FB O2 LL</t>
  </si>
  <si>
    <t>F03-3054B-02TY-W0001</t>
  </si>
  <si>
    <t>VALV 1/2"1500 BB A105N ASU SER</t>
  </si>
  <si>
    <t>VALV-03-BBGA-3</t>
  </si>
  <si>
    <t>F03-3054B-15MY-W0001</t>
  </si>
  <si>
    <t>VALV 1/2" 1500  BB GATE F347</t>
  </si>
  <si>
    <t>F03-3074B-02TY-W0001</t>
  </si>
  <si>
    <t>VALV-03-BBGL-3</t>
  </si>
  <si>
    <t>BBAD</t>
  </si>
  <si>
    <t>F04-0054B-14MY-W0001</t>
  </si>
  <si>
    <t>VALV 3/4" 150  BB GATE F316L</t>
  </si>
  <si>
    <t>VALV-04-BBGA-0</t>
  </si>
  <si>
    <t>F04-0074B-02TY-W0002</t>
  </si>
  <si>
    <t>VALV 3/4" 150  BB GLOBE A105N</t>
  </si>
  <si>
    <t>VALV-04-BBGL-0</t>
  </si>
  <si>
    <t>F04-0094B-02TY-W0001</t>
  </si>
  <si>
    <t>VALV 3/4" 150 BB NEEDLE GLOBE</t>
  </si>
  <si>
    <t>F04-0094B-02TY-W0002</t>
  </si>
  <si>
    <t>F04-1054B-14MY-W0001</t>
  </si>
  <si>
    <t>VALV 3/4" 300  BB GATE F316L</t>
  </si>
  <si>
    <t>VALV-04-BBGA-1</t>
  </si>
  <si>
    <t>F04-1054B-26MY-W0001</t>
  </si>
  <si>
    <t>VALV 3/4" 300  BB GATE LF2</t>
  </si>
  <si>
    <t>F04-2034B-19XX-W0001</t>
  </si>
  <si>
    <t>VALV 3/4"600 BC P-CHK MONEL O2</t>
  </si>
  <si>
    <t>VALV-04</t>
  </si>
  <si>
    <t>F04-2054B-14MY-W0001</t>
  </si>
  <si>
    <t>VALV 3/4" 600  BB GATE F316L</t>
  </si>
  <si>
    <t>F04-2064B-61RM-W0001</t>
  </si>
  <si>
    <t>VALV 3/4" 600 BB GA FB INCO O2</t>
  </si>
  <si>
    <t>F04-2074B-13MY-W0001</t>
  </si>
  <si>
    <t>VALV 3/4" 600  BB GLOBE F316</t>
  </si>
  <si>
    <t>BBAS</t>
  </si>
  <si>
    <t>F04-2074B-14MY-W0001</t>
  </si>
  <si>
    <t>VALV 3/4" 600  BB GLOBE F316L</t>
  </si>
  <si>
    <t>F04-2074B-48BS-W0001</t>
  </si>
  <si>
    <t>VALV 3/4" 600  BB GLOBE F53</t>
  </si>
  <si>
    <t>BS</t>
  </si>
  <si>
    <t>F04-3054B-02NB-W0002</t>
  </si>
  <si>
    <t>F04-3054B-02TY-W0001</t>
  </si>
  <si>
    <t>VALV 3/4"1500 BB A105N ASU SER</t>
  </si>
  <si>
    <t>F04-3054B-13MY-W0001</t>
  </si>
  <si>
    <t>VALV 3/4" 1500  BB GATE O2 LL</t>
  </si>
  <si>
    <t>BGAT</t>
  </si>
  <si>
    <t>F04-3064B-19XX-W0001</t>
  </si>
  <si>
    <t>VALV 3/4" 1500  BB GATE FB O2</t>
  </si>
  <si>
    <t>F04-3074B-13MY-W0001</t>
  </si>
  <si>
    <t>VALV 3/4" 1500  BB GLOBE F316</t>
  </si>
  <si>
    <t>BBAT</t>
  </si>
  <si>
    <t>F05-0034B-02MY-W0001</t>
  </si>
  <si>
    <t>VALV 1" 150  BC P-CHK A105N</t>
  </si>
  <si>
    <t>F05-0034B-13MY-W0001</t>
  </si>
  <si>
    <t>VALV 1" 150  BC P-CHK F316</t>
  </si>
  <si>
    <t>F05-0054B-02TY-W0003</t>
  </si>
  <si>
    <t>VALVE 1" 150  BB GATE A105N</t>
  </si>
  <si>
    <t>VALV-05-BBGA-0</t>
  </si>
  <si>
    <t>F05-0054B-02TY-W0004</t>
  </si>
  <si>
    <t>F05-0054B-26MY-W0002</t>
  </si>
  <si>
    <t>VALVE 1" 150  BB GATE LF2</t>
  </si>
  <si>
    <t>F05-1034B-02MY-W0001</t>
  </si>
  <si>
    <t>VALV 1" 300  BC P-CHK A105N</t>
  </si>
  <si>
    <t>VALV-05-BBGL-1</t>
  </si>
  <si>
    <t>F05-1034B-26MY-W0001</t>
  </si>
  <si>
    <t>VALV 1" 300  BC P-CHK LF2</t>
  </si>
  <si>
    <t>BCAA</t>
  </si>
  <si>
    <t>F05-1034B-61RM-W0001</t>
  </si>
  <si>
    <t>VALV 1"300 BC P-CHK INCONEL O2</t>
  </si>
  <si>
    <t>VALV 1" 300  BC</t>
  </si>
  <si>
    <t>F05-1054B-14MY-W0001</t>
  </si>
  <si>
    <t>VALV 1" 300  BB GATE F316L</t>
  </si>
  <si>
    <t>VALV-05-BBGA-1</t>
  </si>
  <si>
    <t>F05-1054B-26MY-W0001</t>
  </si>
  <si>
    <t>VALVE 1" 300  BB GATE LF2</t>
  </si>
  <si>
    <t>F05-1054B-26MY-W0002</t>
  </si>
  <si>
    <t>F05-1054E-11MS-W0001</t>
  </si>
  <si>
    <t>VALV 1" 300  BB GATE CRYO F304</t>
  </si>
  <si>
    <t>F05-1064B-61RM-W0001</t>
  </si>
  <si>
    <t>VALV 1" 300  BB GATE FB O2 LL</t>
  </si>
  <si>
    <t>F05-2034B-12MY-W0001</t>
  </si>
  <si>
    <t>VALVE 1" 600  BC P-CHK F304L</t>
  </si>
  <si>
    <t>F05-2034B-12MY-W0002</t>
  </si>
  <si>
    <t>F05-2034B-14MY-W0001</t>
  </si>
  <si>
    <t>VALV 1" 600  BC P-CHK F316L</t>
  </si>
  <si>
    <t>F05-2034B-15EY-W0001</t>
  </si>
  <si>
    <t>VALV 1" 600  BC P-CHK F347</t>
  </si>
  <si>
    <t>EY</t>
  </si>
  <si>
    <t>F05-2034B-19XX-W0001</t>
  </si>
  <si>
    <t>VALV 1" 600 BC P-CHK MONEL 02</t>
  </si>
  <si>
    <t>F05-2034B-48BS-W0001</t>
  </si>
  <si>
    <t>VALV 1" 600  BC P-CHK F53</t>
  </si>
  <si>
    <t>F05-2054B-26MY-W0001</t>
  </si>
  <si>
    <t>VALVE 1" 600  BB GATE LF2</t>
  </si>
  <si>
    <t>F05-2074B-13MS-W0001</t>
  </si>
  <si>
    <t>VALVE 01" 600  BB GLOBE F316</t>
  </si>
  <si>
    <t>F05-3034B-13MY-W0001</t>
  </si>
  <si>
    <t>VALV 1" 1500  BC P-CHK F316</t>
  </si>
  <si>
    <t>VALV-05-BBGL-3</t>
  </si>
  <si>
    <t>BCAT</t>
  </si>
  <si>
    <t>F05-3034B-15EY-W0001</t>
  </si>
  <si>
    <t>VALV 1" 1500  BC P-CHK F347</t>
  </si>
  <si>
    <t>F05-3054B-02TY-W0001</t>
  </si>
  <si>
    <t>VALV 1"1500 BB A105N ASU SERVI</t>
  </si>
  <si>
    <t>F05-3074B-15EY-W0001</t>
  </si>
  <si>
    <t>VALV 1" 1500  BB GLOBE F347</t>
  </si>
  <si>
    <t>1J/MXB/7542157</t>
  </si>
  <si>
    <t>F07-0034B-13MY-W410</t>
  </si>
  <si>
    <t>VALV 1 1/2" 150  BC P-CHK F316</t>
  </si>
  <si>
    <t>VALV 1 1/2" 150</t>
  </si>
  <si>
    <t>F07-0054B-26MY-W0001</t>
  </si>
  <si>
    <t>VALVE 1 1/2" 150  BB GATE LF2</t>
  </si>
  <si>
    <t>VALV-07-BBGA-0</t>
  </si>
  <si>
    <t>F07-0074B-26MY-W0001</t>
  </si>
  <si>
    <t>VALV 1 1/2" 150  BB GLOBE LF2</t>
  </si>
  <si>
    <t>VALV-07-BBGL-0</t>
  </si>
  <si>
    <t>F07-1064B-61RM-W0001</t>
  </si>
  <si>
    <t>VALV 1 1/2" 300  BB GATE FB O2</t>
  </si>
  <si>
    <t>VALV-07-BBGA-1</t>
  </si>
  <si>
    <t>F07-2034B-14MY-W0001</t>
  </si>
  <si>
    <t>VALV 1 1/2" 600 BC P-CHK F316L</t>
  </si>
  <si>
    <t>F07-2064B-61RM-W0001</t>
  </si>
  <si>
    <t>VALV 1 1/2" 600  BB GATE FB O2</t>
  </si>
  <si>
    <t>F07-3054B-02NB-W0001</t>
  </si>
  <si>
    <t>VALV 1 1/2" 1500 BB GATE A105N</t>
  </si>
  <si>
    <t>VALV-07-BBGA-3</t>
  </si>
  <si>
    <t>F07-3054B-13MY-W0001</t>
  </si>
  <si>
    <t>VALV 1 1/2" 1500 BB GATE O2 LL</t>
  </si>
  <si>
    <t>JM4/240008205</t>
  </si>
  <si>
    <t>F07-3054B-20GX-W0001</t>
  </si>
  <si>
    <t>VALV 1 1/2"1500 BB GATE INCONE</t>
  </si>
  <si>
    <t>VALV 1 1/2"1500</t>
  </si>
  <si>
    <t>GX</t>
  </si>
  <si>
    <t>1J/MXB/7503750</t>
  </si>
  <si>
    <t>F07-3054W-02TS-W0001</t>
  </si>
  <si>
    <t>VALV 1 1/2" 1500 WB GATE A105N</t>
  </si>
  <si>
    <t>VALV-07-WBGA-3</t>
  </si>
  <si>
    <t>1J/MXB/7503784</t>
  </si>
  <si>
    <t>F07-3074B-02TY-W0001</t>
  </si>
  <si>
    <t>VALV 1 1/2" 1500 BB A105N ASU</t>
  </si>
  <si>
    <t>VALV-07-BBGL-3</t>
  </si>
  <si>
    <t>F07-3074B-13MY-W0001</t>
  </si>
  <si>
    <t>VALV 1 1/2" 1500 BB GLOBE F316</t>
  </si>
  <si>
    <t>F08-0074C-13MY-W0002</t>
  </si>
  <si>
    <t>VALV 2" 150 GLOBE RF</t>
  </si>
  <si>
    <t>VALV 2" 150 GLOB</t>
  </si>
  <si>
    <t>SBAS</t>
  </si>
  <si>
    <t>1J/XB9/7584031</t>
  </si>
  <si>
    <t>F08-1064C-02TY-A0001</t>
  </si>
  <si>
    <t>VALVE 2" 300 GATE RF WCB</t>
  </si>
  <si>
    <t>VALVE 2" 300 GAT</t>
  </si>
  <si>
    <t>SHANKAR EMAIL 7-OCT</t>
  </si>
  <si>
    <t>MG2/440001072</t>
  </si>
  <si>
    <t>F08-2064C-02TY-W410</t>
  </si>
  <si>
    <t>VALV 2" 600  BB GATE FB WCB</t>
  </si>
  <si>
    <t>VALV 2" 600  BB</t>
  </si>
  <si>
    <t>REPEAT ORDER 410035</t>
  </si>
  <si>
    <t>F10-1064C-02TY-A0002</t>
  </si>
  <si>
    <t>VALVE 3" 300 GATE RF</t>
  </si>
  <si>
    <t>VALVE 3" 300 GAT</t>
  </si>
  <si>
    <t>F10-1064C-02TY-A0003</t>
  </si>
  <si>
    <t>F10-2064C-02TS-A0002</t>
  </si>
  <si>
    <t>VALVE 3" 600 GATE RF</t>
  </si>
  <si>
    <t>F10-2064C-02TY-W410</t>
  </si>
  <si>
    <t>VALV 3" 600  BB GATE FB WCB</t>
  </si>
  <si>
    <t>VALV 3" 600  BB</t>
  </si>
  <si>
    <t>F10-2074C-32BY-W0001</t>
  </si>
  <si>
    <t>VALV 3" 600 GLOBE RF</t>
  </si>
  <si>
    <t>VALV 3" 600 GLOB</t>
  </si>
  <si>
    <t>BY</t>
  </si>
  <si>
    <t>F10-2114C-11MY-W0001</t>
  </si>
  <si>
    <t>VALV 3" 600 SC RF CF8</t>
  </si>
  <si>
    <t>VALV 3" 600 SC R</t>
  </si>
  <si>
    <t>F10-2114C-11MY-W0002</t>
  </si>
  <si>
    <t>F12-0064C-02TY-A0009</t>
  </si>
  <si>
    <t>VALV 4" 150 GATE RF PNE.ACT.FC</t>
  </si>
  <si>
    <t>VALVE 4" 150 GAT</t>
  </si>
  <si>
    <t>F12-0074C-02TY-W0005</t>
  </si>
  <si>
    <t>VALV 4" 150 GLOBE RF</t>
  </si>
  <si>
    <t>VALVE 4" 150 GLO</t>
  </si>
  <si>
    <t>SBAC</t>
  </si>
  <si>
    <t>F12-0114C-32BY-W0001</t>
  </si>
  <si>
    <t>VALV 4" 150 SC RF CD3MN</t>
  </si>
  <si>
    <t>VALVE 4" 150 SC</t>
  </si>
  <si>
    <t>SWAS</t>
  </si>
  <si>
    <t>F12-1064C-02TY-A0004</t>
  </si>
  <si>
    <t>VALV 4" 300 GATE RF PNE.ACT.FC</t>
  </si>
  <si>
    <t>VALVE 4" 300 GAT</t>
  </si>
  <si>
    <t>F12-1064C-02TY-A0005</t>
  </si>
  <si>
    <t>F12-1064C-02TY-A0006</t>
  </si>
  <si>
    <t>F12-1064C-02TY-A0007</t>
  </si>
  <si>
    <t>VALV 4" 300 GATE RF PNE.ACT FO</t>
  </si>
  <si>
    <t>F12-1064C-02TY-A0008</t>
  </si>
  <si>
    <t>F12-1074C-13MY-W0003</t>
  </si>
  <si>
    <t>VALV 4" 300 GLOBE RF</t>
  </si>
  <si>
    <t>VALVE 4" 300 GLO</t>
  </si>
  <si>
    <t>F12-1074C-13MY-W0004</t>
  </si>
  <si>
    <t>F14-0064C-02TY-A0004</t>
  </si>
  <si>
    <t>VALV 6" 150 GATE RF PNE.ACT.FC</t>
  </si>
  <si>
    <t>VALVE 6" 150 GAT</t>
  </si>
  <si>
    <t>F14-0064C-02TY-A0005</t>
  </si>
  <si>
    <t>F14-0064C-02TY-A0007</t>
  </si>
  <si>
    <t>VALV 6" 150 GATE RF PNE.ACT.FO</t>
  </si>
  <si>
    <t>F14-0074C-13MY-W0001</t>
  </si>
  <si>
    <t>VALV 6" 150 GLOBE RF</t>
  </si>
  <si>
    <t>VALVE 6" 150 GLO</t>
  </si>
  <si>
    <t>F14-0074C-13MY-W0002</t>
  </si>
  <si>
    <t>F14-1064C-02TY-A0003</t>
  </si>
  <si>
    <t>VALV 6" 300 GATE RF PNE.ACT FC</t>
  </si>
  <si>
    <t>VALVE 6" 300 GAT</t>
  </si>
  <si>
    <t>F14-1064C-02TY-A0006</t>
  </si>
  <si>
    <t>VALV 6" 300 GATE RF PNE.ACT.FC</t>
  </si>
  <si>
    <t>F14-1064C-25MY-W0002</t>
  </si>
  <si>
    <t>VALVE 6" 300 GATE RF LL H2</t>
  </si>
  <si>
    <t>F14-1074C-02NB-W0001</t>
  </si>
  <si>
    <t>VALV 6" 300 GLOBE RF</t>
  </si>
  <si>
    <t>VALVE 6" 300 GLO</t>
  </si>
  <si>
    <t>F14-1074C-13MY-W0003</t>
  </si>
  <si>
    <t>F14-1074C-13MY-W0004</t>
  </si>
  <si>
    <t>F16-0064C-02NB-W0001</t>
  </si>
  <si>
    <t>VALVE 10" 150 GATE RF</t>
  </si>
  <si>
    <t>VALV-16-GA-0-RF</t>
  </si>
  <si>
    <t>57-SUB ASSEMBLY</t>
  </si>
  <si>
    <t>F16-0064C-02XX-W0001</t>
  </si>
  <si>
    <t>VALV 10" 150 GATE RF WCB</t>
  </si>
  <si>
    <t>VVI-D-141013-132</t>
  </si>
  <si>
    <t>F16-0064C-02XX-W0002</t>
  </si>
  <si>
    <t>1J/XB8/7616354</t>
  </si>
  <si>
    <t>F16-0064C-12NW-M0001</t>
  </si>
  <si>
    <t>VALV 10"150 GATE RF CF3 RT LPT</t>
  </si>
  <si>
    <t>SGAS</t>
  </si>
  <si>
    <t>x</t>
  </si>
  <si>
    <t>VVI-D-141223-186</t>
  </si>
  <si>
    <t>NW</t>
  </si>
  <si>
    <t>F16-0064C-12NW-M0002</t>
  </si>
  <si>
    <t>VALV 10" 150 GATE RF CF3</t>
  </si>
  <si>
    <t>1J/XB8/7616355</t>
  </si>
  <si>
    <t>MX</t>
  </si>
  <si>
    <t>F16-0064C-13MY-W0002</t>
  </si>
  <si>
    <t>VALVE 10" 150 GATE RF  RT &amp; O2</t>
  </si>
  <si>
    <t>1J/MXB/7561770</t>
  </si>
  <si>
    <t>1J/MXB/7561774</t>
  </si>
  <si>
    <t>F16-0064C-13MY-W0004</t>
  </si>
  <si>
    <t>VALVE 10" 150 GATE RF IGC &amp; O2</t>
  </si>
  <si>
    <t>1J/MXB/7519456</t>
  </si>
  <si>
    <t>F16-0064C-32FS-W0001</t>
  </si>
  <si>
    <t>VALVE 10" 150 GATE RF &amp; RT IGC</t>
  </si>
  <si>
    <t>SGAA</t>
  </si>
  <si>
    <t>FS</t>
  </si>
  <si>
    <t>F16-0064C-32NJ-M0001</t>
  </si>
  <si>
    <t>VALV 10" 150 GATE RF RT &amp; LPT</t>
  </si>
  <si>
    <t>NJ</t>
  </si>
  <si>
    <t>F16-0064C-32NJ-M0002</t>
  </si>
  <si>
    <t>VALV 10" 150 GATE RF</t>
  </si>
  <si>
    <t>F16-1064C-02NB-G0001</t>
  </si>
  <si>
    <t>VALV 10" 300 GATE RF GEAR NACE</t>
  </si>
  <si>
    <t>VALV-16-GA-1-RF</t>
  </si>
  <si>
    <t>F16-1064C-02NX-G0002</t>
  </si>
  <si>
    <t>NX</t>
  </si>
  <si>
    <t>1J/MXB/7519458</t>
  </si>
  <si>
    <t>F16-1064C-32NJ-W0001</t>
  </si>
  <si>
    <t>VALVE 10" 300 GATE RF &amp; RT</t>
  </si>
  <si>
    <t>F16-1064C-32NJ-W0002</t>
  </si>
  <si>
    <t>VALVE 10" 300 GATE RF &amp; IGC</t>
  </si>
  <si>
    <t>F16-2064C-02NX-G0001</t>
  </si>
  <si>
    <t>VALV 10" 600 GATE RF C/W GEAR</t>
  </si>
  <si>
    <t>VALV-16-GA-2-RF</t>
  </si>
  <si>
    <t>F16-2064C-02NX-G0002</t>
  </si>
  <si>
    <t>1J/MXB/7629001</t>
  </si>
  <si>
    <t>F18-0064C-02XX-G0001</t>
  </si>
  <si>
    <t>VALV 12" 150 GATE RF GEAR</t>
  </si>
  <si>
    <t>VALV-18-GA-0-RF</t>
  </si>
  <si>
    <t>F18-0064C-02XX-G0002</t>
  </si>
  <si>
    <t>VALV 12" 150 GATE GEAR RT</t>
  </si>
  <si>
    <t>1J/MXB/7508096</t>
  </si>
  <si>
    <t>F18-0064C-13MY-G0002</t>
  </si>
  <si>
    <t>VALVE 12" 150 GATE RF  LL &amp; RT</t>
  </si>
  <si>
    <t>F18-0064C-13MY-G0005</t>
  </si>
  <si>
    <t>VALVE 12" 150 GATE RF  LL</t>
  </si>
  <si>
    <t>P-Data Package</t>
  </si>
  <si>
    <t>F18-0064C-32FS-G0002</t>
  </si>
  <si>
    <t>VALVE 12" 150 GATE RF &amp; IGC</t>
  </si>
  <si>
    <t>F18-1064C-02NX-G0001</t>
  </si>
  <si>
    <t>VALVE 12" 300 GATE RF WCB NACE</t>
  </si>
  <si>
    <t>VALV-18-GA-1-RF</t>
  </si>
  <si>
    <t>F18-1064C-02NX-G0002</t>
  </si>
  <si>
    <t>VALV 12"300 GATE RF RT MT NACE</t>
  </si>
  <si>
    <t>F18-2064C-02NX-G0001</t>
  </si>
  <si>
    <t>VALV 12" 600 GATE RF C/W GEAR</t>
  </si>
  <si>
    <t>VALV-18-GA-2-RF</t>
  </si>
  <si>
    <t>F18-2064C-02NX-G0002</t>
  </si>
  <si>
    <t>F19-0064C-02NB-G0001</t>
  </si>
  <si>
    <t>VALV 14" 150 BB GATE NACE</t>
  </si>
  <si>
    <t>VALV-19-BBGA-0</t>
  </si>
  <si>
    <t>F19-0064C-02NB-G0002</t>
  </si>
  <si>
    <t>VALV 14" 150 BB GATE MT &amp; NACE</t>
  </si>
  <si>
    <t>F19-0064C-13MY-G0004</t>
  </si>
  <si>
    <t>14" 150 CAST BB GATE LL &amp; O2</t>
  </si>
  <si>
    <t>F20-0064C-13MY-G0003</t>
  </si>
  <si>
    <t>VALVE 16" 150 GATE RF LL &amp; O2</t>
  </si>
  <si>
    <t>VALV-20-GA-0-RF</t>
  </si>
  <si>
    <t>F20-0064C-13MY-G0005</t>
  </si>
  <si>
    <t>F20-0064C-32NJ-G0001</t>
  </si>
  <si>
    <t>VALVE 16" 150 GATE RF &amp; RT</t>
  </si>
  <si>
    <t>F20-0064C-32NJ-G0002</t>
  </si>
  <si>
    <t>F20-2064C-02NB-G0001</t>
  </si>
  <si>
    <t>VALV 16" 600 CAST BB GATE NACE</t>
  </si>
  <si>
    <t>VALV-20-BBGA-2</t>
  </si>
  <si>
    <t>F20-2064C-02NB-G0002</t>
  </si>
  <si>
    <t>VALV 16"600 BB GATE RT MT NACE</t>
  </si>
  <si>
    <t>F21-1064C-02NX-G0001</t>
  </si>
  <si>
    <t>VALV 18" 300 CAST BB GATE NACE</t>
  </si>
  <si>
    <t>VALV-21-BBGA-1</t>
  </si>
  <si>
    <t>F21-1064C-02NX-G0002</t>
  </si>
  <si>
    <t>1J/MXB/7508098</t>
  </si>
  <si>
    <t>F21-1064C-02TY-G0005</t>
  </si>
  <si>
    <t>VALV 18" 300 CAST BB GATE GEAR</t>
  </si>
  <si>
    <t>F21-1064C-25MY-G0001</t>
  </si>
  <si>
    <t>18" 300 CAST BB GATE GEAR &amp; RT</t>
  </si>
  <si>
    <t>F21-1064C-25MY-G0002</t>
  </si>
  <si>
    <t>VALV 18" 300 BB GATE GEAR &amp; IM</t>
  </si>
  <si>
    <t>18" 300 CAST BB</t>
  </si>
  <si>
    <t>F22-0064C-13MY-G0001</t>
  </si>
  <si>
    <t>VALVE 20" 150 GATE CF8M &amp; RT</t>
  </si>
  <si>
    <t>VALV-22-BBGA-0</t>
  </si>
  <si>
    <t>F22-0064C-13MY-G0002</t>
  </si>
  <si>
    <t>20" 150 CAST BB GATE GEAR &amp; RT</t>
  </si>
  <si>
    <t>F22-1064C-02NB-G0003</t>
  </si>
  <si>
    <t>VALV 20" 300 BB GATE GEAR &amp; RT</t>
  </si>
  <si>
    <t>VALV-22-BBGA-1</t>
  </si>
  <si>
    <t>F22-1064C-02TY-G0003</t>
  </si>
  <si>
    <t>20" 300 CAST BB GATE GEAR &amp; RT</t>
  </si>
  <si>
    <t>1J/MXB/7508092</t>
  </si>
  <si>
    <t>F22-1064C-02TY-G0005</t>
  </si>
  <si>
    <t>VALV 20" 300 CAST BB GATE GEAR</t>
  </si>
  <si>
    <t>F22-1064C-25MY-G0002</t>
  </si>
  <si>
    <t>VALV 20" 300 BB GATE GEAR &amp; IM</t>
  </si>
  <si>
    <t>F24-0064C-13MY-G0001</t>
  </si>
  <si>
    <t>VALVE 24" 150 GATE CF8M &amp; RT</t>
  </si>
  <si>
    <t>VALV-24-BBGA-0</t>
  </si>
  <si>
    <t>F24-0064C-13MY-G0002</t>
  </si>
  <si>
    <t>VALVE 24"150 GATE CF8M LL &amp; O2</t>
  </si>
  <si>
    <t>F24-1064C-02NX-G0001</t>
  </si>
  <si>
    <t>VALV 24"300 BB GATE GEAR NACE</t>
  </si>
  <si>
    <t>VALV-24-BBGA-1</t>
  </si>
  <si>
    <t>F24-1064C-02NX-G0002</t>
  </si>
  <si>
    <t>VALV 24"300 BB GATE RT MT NACE</t>
  </si>
  <si>
    <t>F24-1064C-02TY-G0003</t>
  </si>
  <si>
    <t>24" 300 BB GATE C/W GEAR &amp; RT</t>
  </si>
  <si>
    <t>F24-1064C-02TY-G0005</t>
  </si>
  <si>
    <t>VALV 24" 300 BB GATE C/W GEAR</t>
  </si>
  <si>
    <t>VALV 24" 300 BB</t>
  </si>
  <si>
    <t>F24-1064C-13MY-G0001</t>
  </si>
  <si>
    <t>VALVE 24" 300 GATE CF8M &amp; RT</t>
  </si>
  <si>
    <t>F24-1064C-25MY-G0002</t>
  </si>
  <si>
    <t>24" 300 CAST BB GATE GEAR &amp; IM</t>
  </si>
  <si>
    <t>FA3-0054B-26MY-W0001</t>
  </si>
  <si>
    <t>VALV 1/2"150BB GATE FB LF2 BAR</t>
  </si>
  <si>
    <t>FA3-1054B-26MY-W0001</t>
  </si>
  <si>
    <t>VALV 1/2" 300  BB GATE LF2 BAR</t>
  </si>
  <si>
    <t>VALV 1/2" 300  B</t>
  </si>
  <si>
    <t>VELAN ABV S.P.A.</t>
  </si>
  <si>
    <t>J15/023+J15/025</t>
  </si>
  <si>
    <t>FS1R037ZD00B01D20</t>
  </si>
  <si>
    <t>BODY RF 3" 1500 F6A CL.2</t>
  </si>
  <si>
    <t>BODY RF 3" 1500</t>
  </si>
  <si>
    <t>RA4</t>
  </si>
  <si>
    <t>VVI-X-150423-069</t>
  </si>
  <si>
    <t>FS1R057UD00B01ZX0</t>
  </si>
  <si>
    <t>BODY RF 1/2" 1500 410 COND.1</t>
  </si>
  <si>
    <t>BODY RF 1/2" 150</t>
  </si>
  <si>
    <t>FS2R037ZD00B01D20</t>
  </si>
  <si>
    <t>CLOSURE RF 3" 1500 F6A CL.2</t>
  </si>
  <si>
    <t>CLOSURE RF 3" 15</t>
  </si>
  <si>
    <t>FS2R057UD00B01ZX0</t>
  </si>
  <si>
    <t>CLOSURE RF 1/2" 1500 410 CON.1</t>
  </si>
  <si>
    <t>CLOSURE RF 1/2"</t>
  </si>
  <si>
    <t>RB4</t>
  </si>
  <si>
    <t>FS3A037A000B01D20</t>
  </si>
  <si>
    <t>BALL 3" 1500 F6A CL.2</t>
  </si>
  <si>
    <t>BALL 3" 1500</t>
  </si>
  <si>
    <t>FS3A057A000B01ZX0</t>
  </si>
  <si>
    <t>BALL 1/2" 1500 410 COND.1</t>
  </si>
  <si>
    <t>BALL 1/2" 1500</t>
  </si>
  <si>
    <t>FS4A037Z000D40</t>
  </si>
  <si>
    <t>STEM 3" 1500 630 COND.H1150D</t>
  </si>
  <si>
    <t>STEM 3" 1500</t>
  </si>
  <si>
    <t>FS4A057A000D40</t>
  </si>
  <si>
    <t>STEM 1/2" 1500 630 COND.H1150D</t>
  </si>
  <si>
    <t>STEM 1/2" 1500</t>
  </si>
  <si>
    <t>FS6A037ZD00D20</t>
  </si>
  <si>
    <t>GLAND FLANGE 3" 1500 F6A CL.2</t>
  </si>
  <si>
    <t>GLAND FLANGE 3"</t>
  </si>
  <si>
    <t>FS6A057AD00ZX0</t>
  </si>
  <si>
    <t>GLAND FLANG 1/2" 1500 410 CO.1</t>
  </si>
  <si>
    <t>GLAND FLANGE 1/2</t>
  </si>
  <si>
    <t>FS7A037ZD00D20</t>
  </si>
  <si>
    <t>ADAPTER FLANG 3" 1500 F6A CL.2</t>
  </si>
  <si>
    <t>ADAPTER FLANGE 3</t>
  </si>
  <si>
    <t>FS7B057AD00ZX0</t>
  </si>
  <si>
    <t>ADAPTER FLANG 1/2"1500 410C0.1</t>
  </si>
  <si>
    <t>ADAPTER FLANGE 1</t>
  </si>
  <si>
    <t>FSSG037MD00B01D20</t>
  </si>
  <si>
    <t>SEAT 3" 1500 F6A CL.2</t>
  </si>
  <si>
    <t>SEAT 3" 1500</t>
  </si>
  <si>
    <t>FSSG057MD00B01ZX0</t>
  </si>
  <si>
    <t>SEAT 1/2" 1500 410 COND.1</t>
  </si>
  <si>
    <t>SEAT 1/2" 1500</t>
  </si>
  <si>
    <t>G030-024-306</t>
  </si>
  <si>
    <t>HDWH 24" DIA.</t>
  </si>
  <si>
    <t>CJ4</t>
  </si>
  <si>
    <t>NEW-VALVE</t>
  </si>
  <si>
    <t>NEW VALVE-CREATE ITEM#</t>
  </si>
  <si>
    <t>NEW VALVE</t>
  </si>
  <si>
    <t>ZZZZZZ</t>
  </si>
  <si>
    <t>Prod.Purch-Valves</t>
  </si>
  <si>
    <t>S99996</t>
  </si>
  <si>
    <t>TRADE VALVE SALES</t>
  </si>
  <si>
    <t>1J/MWQ/7619347</t>
  </si>
  <si>
    <t>BGR ENERGY,   IN</t>
  </si>
  <si>
    <t>TATA CHEMICAL,IN</t>
  </si>
  <si>
    <t>1J/MXB/7634500</t>
  </si>
  <si>
    <t>1J/XM3/7635153</t>
  </si>
  <si>
    <t>R04-3034B-09MY-W0001</t>
  </si>
  <si>
    <t>VALV 3/4" 1500 BC P-CHK F9 RTJ</t>
  </si>
  <si>
    <t>R04-3054B-09TY-W0001</t>
  </si>
  <si>
    <t>VALV 3/4" 1500  BB GATE F9 RTJ</t>
  </si>
  <si>
    <t>VALV 3/4" 1500</t>
  </si>
  <si>
    <t>R05-3034B-09MY-W0001</t>
  </si>
  <si>
    <t>VALV 1" 1500  BC P-CHK F9 RTJ</t>
  </si>
  <si>
    <t>HPCL MITTAL  ,IN</t>
  </si>
  <si>
    <t>R05-3036W-34US-W0001</t>
  </si>
  <si>
    <t>VALV 1" 1500 WB P-CHK "Y" F91</t>
  </si>
  <si>
    <t>VALV-05-WYPC</t>
  </si>
  <si>
    <t>WCYT</t>
  </si>
  <si>
    <t>6W</t>
  </si>
  <si>
    <t>R05-3054B-09TY-W0001</t>
  </si>
  <si>
    <t>VALV 1" 1500  BB GATE F9 RTJ</t>
  </si>
  <si>
    <t>R07-3036W-34US-W0001</t>
  </si>
  <si>
    <t>VALV 1 1/2" 1500 WB P-CHK F91</t>
  </si>
  <si>
    <t>VALV-07-WYPC-8</t>
  </si>
  <si>
    <t>WCYB</t>
  </si>
  <si>
    <t>S01-2054B-02TY-W410</t>
  </si>
  <si>
    <t>VALV 1/4" 800  BB GATE A105N</t>
  </si>
  <si>
    <t>VALV-01-BBGA-2</t>
  </si>
  <si>
    <t>S</t>
  </si>
  <si>
    <t>PO: 740264 in Co:27</t>
  </si>
  <si>
    <t>S01-2054W-02TS-W410</t>
  </si>
  <si>
    <t>VALV 1/4" 800  WB GATE A105N</t>
  </si>
  <si>
    <t>VALV-01-WBGA-2</t>
  </si>
  <si>
    <t>PO: 740025 in Co:27</t>
  </si>
  <si>
    <t>S02-2034B-02TS-W410</t>
  </si>
  <si>
    <t>VALV 3/8" 800  BC P-CHK A105N</t>
  </si>
  <si>
    <t>VALV-02-BBGL-2</t>
  </si>
  <si>
    <t>S02-2054B-02TY-W410</t>
  </si>
  <si>
    <t>VALV 3/8" 800  BB GATE A105N</t>
  </si>
  <si>
    <t>VALV-02-BBGA-2</t>
  </si>
  <si>
    <t>S02-2054W-02TS-W410</t>
  </si>
  <si>
    <t>VALV 3/8" 800  WB GATE A105N</t>
  </si>
  <si>
    <t>VALV-02-WBGA-2</t>
  </si>
  <si>
    <t>S02-2054W-02TY-W410</t>
  </si>
  <si>
    <t>S02-2BDVB-64TY-W410</t>
  </si>
  <si>
    <t>VALV 3/8" CL600 SS416 BDV UK</t>
  </si>
  <si>
    <t>VALV 3/8" CL600</t>
  </si>
  <si>
    <t>PO: 740202 in Co:27</t>
  </si>
  <si>
    <t>S03-2034B-02NB-W410</t>
  </si>
  <si>
    <t>VALV 1/2" 800  BC P-CHK A105N</t>
  </si>
  <si>
    <t>S03-2034B-02TY-W410</t>
  </si>
  <si>
    <t>S03-2054B-02TS-W410</t>
  </si>
  <si>
    <t>S03-2054B-02TY-W0003</t>
  </si>
  <si>
    <t>VALV 1/2" 800 BB A105N ASU SER</t>
  </si>
  <si>
    <t>TUVACOL (YAC),CO</t>
  </si>
  <si>
    <t>S03-2054B-13MY-W410</t>
  </si>
  <si>
    <t>VALV 1/2" 800  BB GATE F316</t>
  </si>
  <si>
    <t>S03-2074B-02TY-W410</t>
  </si>
  <si>
    <t>S03-2444B-02TS-W410</t>
  </si>
  <si>
    <t>VALV 1/2" CL800 WCB VTCS-LEFT</t>
  </si>
  <si>
    <t>VALV 1/2" CL800</t>
  </si>
  <si>
    <t>IABC</t>
  </si>
  <si>
    <t>VVI¢£¥A-X-140214¢£¥A</t>
  </si>
  <si>
    <t>S03-2464B-02TS-W410</t>
  </si>
  <si>
    <t>VALV 1/2" CL800 WCB VTCS-RIGHT</t>
  </si>
  <si>
    <t>IACC</t>
  </si>
  <si>
    <t>S03-3074W-02TS-W410</t>
  </si>
  <si>
    <t>VALV 1/2" 1500  WB GLOBE A105N</t>
  </si>
  <si>
    <t>VALV-03-WBGL-3</t>
  </si>
  <si>
    <t>S04-2054B-02TY-W410</t>
  </si>
  <si>
    <t>S04-2054B-13MY-W410</t>
  </si>
  <si>
    <t>S04-2074B-02NB-W410</t>
  </si>
  <si>
    <t>S04-2074B-02TY-W410</t>
  </si>
  <si>
    <t>VELAN HO-MTRL,QC</t>
  </si>
  <si>
    <t>REV.01</t>
  </si>
  <si>
    <t>S04-2074W-02TY-W410</t>
  </si>
  <si>
    <t>VALV 3/4" 800  WB GLOBE A105N</t>
  </si>
  <si>
    <t>VALV-04-WBGL-2</t>
  </si>
  <si>
    <t>S04-2444B-02TS-W410</t>
  </si>
  <si>
    <t>VALV 3/4" CL800 WCB VTCS-LEFT</t>
  </si>
  <si>
    <t>VALV 3/4" CL800</t>
  </si>
  <si>
    <t>S04-2464B-02TS-W410</t>
  </si>
  <si>
    <t>VALV 3/4" CL800 WCB VTCS-RIGHT</t>
  </si>
  <si>
    <t>S04-3054B-02TS-W410</t>
  </si>
  <si>
    <t>S05-2034B-02MY-W0001</t>
  </si>
  <si>
    <t>VALV 1" 800 PCHK</t>
  </si>
  <si>
    <t>S05-2034B-02MY-W0002</t>
  </si>
  <si>
    <t>VALV 1" 800 P-CHK A105N</t>
  </si>
  <si>
    <t>S05-2054B-02NB-W410</t>
  </si>
  <si>
    <t>S05-2054B-13MY-W410</t>
  </si>
  <si>
    <t>VALV 1" 800  BB GATE F316</t>
  </si>
  <si>
    <t>S05-2074B-02NB-W410</t>
  </si>
  <si>
    <t>S05-2074B-02TY-W0007</t>
  </si>
  <si>
    <t>S05-2074B-02TY-W410</t>
  </si>
  <si>
    <t>S05-2074W-02TY-W410</t>
  </si>
  <si>
    <t>VALV 1" 800  WB GLOBE A105N</t>
  </si>
  <si>
    <t>VALV-05-WBGL-2</t>
  </si>
  <si>
    <t>S06-2054W-02TS-W410</t>
  </si>
  <si>
    <t>VALV 1 1/4" 800  WB GATE A105N</t>
  </si>
  <si>
    <t>VALV-06-WBGA-2</t>
  </si>
  <si>
    <t>S06-2054W-02TY-W410</t>
  </si>
  <si>
    <t>S07-2034B-02MY-W0001</t>
  </si>
  <si>
    <t>S07-2054B-02TS-W410</t>
  </si>
  <si>
    <t>S07-2054W-02TS-W410</t>
  </si>
  <si>
    <t>S07-2064B-02TY-W0001</t>
  </si>
  <si>
    <t>VALV 1 1/2"800 BB GATE FBA105N</t>
  </si>
  <si>
    <t>S07-3074B-02TS-W410</t>
  </si>
  <si>
    <t>VALV 1 1/2" 1500 BB GLOB A105N</t>
  </si>
  <si>
    <t>S08-2054B-02NB-W410</t>
  </si>
  <si>
    <t>S08-2054B-13MY-W410</t>
  </si>
  <si>
    <t>VALV 2" 800  BB GATE F316</t>
  </si>
  <si>
    <t>S08-2054W-02TY-W410</t>
  </si>
  <si>
    <t>S08-2074B-02TS-W410</t>
  </si>
  <si>
    <t>VALV 2" 800  BB GLOBE A105N</t>
  </si>
  <si>
    <t>S08-2074B-02TY-W410</t>
  </si>
  <si>
    <t>W01-2054B-02TS-W410</t>
  </si>
  <si>
    <t>W01-2054B-02TY-W410</t>
  </si>
  <si>
    <t>W01-2074B-02TY-W410</t>
  </si>
  <si>
    <t>VALV 1/4" 800  BB GLOBE A105N</t>
  </si>
  <si>
    <t>VALV-01-BBGL-2</t>
  </si>
  <si>
    <t>W02-2054B-02TS-W410</t>
  </si>
  <si>
    <t>W02-2054B-02TY-W410</t>
  </si>
  <si>
    <t>W03-2034B-02NB-W0001</t>
  </si>
  <si>
    <t>W03-2034B-02TS-W410</t>
  </si>
  <si>
    <t>W03-2034B-26MY-W0001</t>
  </si>
  <si>
    <t>VALV 1/2" 800  BC P-CHK LF2</t>
  </si>
  <si>
    <t>5J/MXB/53065950</t>
  </si>
  <si>
    <t>W03-2054B-02NB-W0001</t>
  </si>
  <si>
    <t>W03-2054B-02TS-W410</t>
  </si>
  <si>
    <t>W03-2054B-02TY-W0003</t>
  </si>
  <si>
    <t>W03-2054B-02XX-W0001</t>
  </si>
  <si>
    <t>W03-2054B-12MY-W0002</t>
  </si>
  <si>
    <t>VALV 1/2" 800  BB GATE F304L</t>
  </si>
  <si>
    <t>W03-2054B-13MY-W410</t>
  </si>
  <si>
    <t>W03-2054B-14MY-W0001</t>
  </si>
  <si>
    <t>VALV 1/2" 800  BB GATE F316L</t>
  </si>
  <si>
    <t>W03-2054B-14MY-W0002</t>
  </si>
  <si>
    <t>VALV 1/2" 800  BB GATE LL &amp; O2</t>
  </si>
  <si>
    <t>W03-2054B-14MY-W0003</t>
  </si>
  <si>
    <t>W03-2054W-02TY-W410</t>
  </si>
  <si>
    <t>W03-2074B-02TS-W0006</t>
  </si>
  <si>
    <t>W03-2074B-02TY-W0007</t>
  </si>
  <si>
    <t>W03-2074B-14MY-W0001</t>
  </si>
  <si>
    <t>VALV 1/2" 800  BB GLOBE F316L</t>
  </si>
  <si>
    <t>W03-2074B-26MY-W0001</t>
  </si>
  <si>
    <t>VALV 1/2" 800  BB GLOBE LF2</t>
  </si>
  <si>
    <t>W03-2074E-11MS-W0001</t>
  </si>
  <si>
    <t>VALV 1/2"800 BB GLOBE CRY F304</t>
  </si>
  <si>
    <t>BBCS</t>
  </si>
  <si>
    <t>W03-2074R-02TF-W0001</t>
  </si>
  <si>
    <t>VALV 1/2" 800  BB  BSEAL A105N</t>
  </si>
  <si>
    <t>BBBC</t>
  </si>
  <si>
    <t>4R</t>
  </si>
  <si>
    <t>TF</t>
  </si>
  <si>
    <t>W03-3034W-34US-W410</t>
  </si>
  <si>
    <t>VALV 1/2" 1500  WB P-CHK F91</t>
  </si>
  <si>
    <t>VALV 1/2" 1500</t>
  </si>
  <si>
    <t>W03-8036W-02TS-W410</t>
  </si>
  <si>
    <t>VALV 1/2"1690WBP-CHK "Y" A105N</t>
  </si>
  <si>
    <t>VALV 1/2"1690WBP</t>
  </si>
  <si>
    <t>WCYD</t>
  </si>
  <si>
    <t>W03-9036W-34US-W410</t>
  </si>
  <si>
    <t>VALV 1/2"2680WB P-CHK "Y" F91</t>
  </si>
  <si>
    <t>VALV 1/2"2680WB</t>
  </si>
  <si>
    <t>NEXTWAY      ,CL</t>
  </si>
  <si>
    <t>4241/07-NX-15(S)</t>
  </si>
  <si>
    <t>W03-9076Z-02TS-W410B</t>
  </si>
  <si>
    <t>VALV 1/2" 2680 BLESS A105N</t>
  </si>
  <si>
    <t>ALSTOM BHARAT,IN</t>
  </si>
  <si>
    <t>4100745261/0</t>
  </si>
  <si>
    <t>W03-9076Z-06TS-W0002</t>
  </si>
  <si>
    <t>VALV 1/2" 2680 BLESS GLOBE F22</t>
  </si>
  <si>
    <t>VVI-D-140327-014</t>
  </si>
  <si>
    <t>W03-9076Z-06TS-W410B</t>
  </si>
  <si>
    <t>W04-2034B-02MY-W0001</t>
  </si>
  <si>
    <t>VALV 3/4" 800  BC P-CHK A105N</t>
  </si>
  <si>
    <t>W04-2034B-04MY-W0001</t>
  </si>
  <si>
    <t>VALV 3/4" 800  BC P-CHK F5</t>
  </si>
  <si>
    <t>W04-2034B-12MY-W0001</t>
  </si>
  <si>
    <t>VALV 3/4" 800  BC P-CHK F304L</t>
  </si>
  <si>
    <t>VALV 3/4" 800  B</t>
  </si>
  <si>
    <t>W04-2034B-13MY-W0001</t>
  </si>
  <si>
    <t>VALV 3/4" 800  BC P-CHK F316</t>
  </si>
  <si>
    <t>W04-2034B-13MY-W0002</t>
  </si>
  <si>
    <t>W04-2034B-14MY-W410</t>
  </si>
  <si>
    <t>VALV 3/4" 800  BC P-CHK F316L</t>
  </si>
  <si>
    <t>W04-2034B-18AY-W0001</t>
  </si>
  <si>
    <t>VALV 3/4" 800  BC P-CHK F321</t>
  </si>
  <si>
    <t>AY</t>
  </si>
  <si>
    <t>W04-2034B-18MY-W0001</t>
  </si>
  <si>
    <t>W04-2034B-26MY-W0001</t>
  </si>
  <si>
    <t>VALV 3/4" 800 BC P-CHK LF2</t>
  </si>
  <si>
    <t>W04-2054B-02NB-W0001</t>
  </si>
  <si>
    <t>1J/MXB/7630446</t>
  </si>
  <si>
    <t>W04-2054B-02NX-W0001</t>
  </si>
  <si>
    <t>W04-2054B-02TS-W0003</t>
  </si>
  <si>
    <t>W04-2054B-02TS-W410</t>
  </si>
  <si>
    <t>W04-2054B-02TY-W0006</t>
  </si>
  <si>
    <t>VALV 3/4" 800 BB GATE A105N UM</t>
  </si>
  <si>
    <t>W04-2054B-02TY-W0007</t>
  </si>
  <si>
    <t>VALV 3/4" 800 BB GATE A105N UT</t>
  </si>
  <si>
    <t>PO: 740167 in Co:27</t>
  </si>
  <si>
    <t>W04-2054B-02TY-W410</t>
  </si>
  <si>
    <t>W04-2054B-09TY-W0001</t>
  </si>
  <si>
    <t>VALV 3/4" 800  BB GATE F9</t>
  </si>
  <si>
    <t>W04-2054B-12MY-W0001</t>
  </si>
  <si>
    <t>W04-2054B-13MY-W0003</t>
  </si>
  <si>
    <t>W04-2054B-13MY-W0004</t>
  </si>
  <si>
    <t>W04-2054B-13MY-W410</t>
  </si>
  <si>
    <t>W04-2054B-14MY-W0003</t>
  </si>
  <si>
    <t>VALV 3/4" 800  BB GATE LL &amp; O2</t>
  </si>
  <si>
    <t>W04-2054B-14MY-W0004</t>
  </si>
  <si>
    <t>W04-2054B-18AY-W0001</t>
  </si>
  <si>
    <t>VALV 3/4" 800  BB GATE F321</t>
  </si>
  <si>
    <t>W04-2054B-26MY-W0003</t>
  </si>
  <si>
    <t>W04-2054B-26MY-W0004</t>
  </si>
  <si>
    <t>W04-2054E-11MS-W0001</t>
  </si>
  <si>
    <t>VALV 3/4"800 BB GATE CRYO F304</t>
  </si>
  <si>
    <t>W04-2054E-11MY-W0001</t>
  </si>
  <si>
    <t>W04-2054E-14MS-W0001</t>
  </si>
  <si>
    <t>W04-2054W-02NB-W410</t>
  </si>
  <si>
    <t>W04-2054W-02TS-W410</t>
  </si>
  <si>
    <t>W04-2054W-02TY-W0003</t>
  </si>
  <si>
    <t>VALV 3/4" 800 WB GATE A105N UT</t>
  </si>
  <si>
    <t>W04-2074B-02NB-W410</t>
  </si>
  <si>
    <t>W04-2074B-02TS-W0006</t>
  </si>
  <si>
    <t>W04-2074B-02TS-W410</t>
  </si>
  <si>
    <t>W04-2074B-02TY-W0008</t>
  </si>
  <si>
    <t>VALV 3/4"800  BB A105N ASU SER</t>
  </si>
  <si>
    <t>W04-2074B-12MY-W0002</t>
  </si>
  <si>
    <t>VALV 3/4" 800  BB GLOBE F304L</t>
  </si>
  <si>
    <t>W04-2074B-13MY-W0002</t>
  </si>
  <si>
    <t>VALV 3/4" 800  BB GLOBE F316</t>
  </si>
  <si>
    <t>W04-2074B-32BY-W0001</t>
  </si>
  <si>
    <t>VALV 3/4" 800  BB GLOBE F51</t>
  </si>
  <si>
    <t>W04-2094B-02NA-W0001</t>
  </si>
  <si>
    <t>VALV 3/4" 800 BB NEEDLE GLOBE</t>
  </si>
  <si>
    <t>NA</t>
  </si>
  <si>
    <t>W04-3054B-02TS-W0005</t>
  </si>
  <si>
    <t>VALV 3/4"1500 BB GATE A105N UM</t>
  </si>
  <si>
    <t>W04-3054B-02TS-W410</t>
  </si>
  <si>
    <t>W04-3054W-13MY-W0001</t>
  </si>
  <si>
    <t>VALV 3/4" 1500  WB GATE F316</t>
  </si>
  <si>
    <t>VALV-04-WBGA-3</t>
  </si>
  <si>
    <t>WGAT</t>
  </si>
  <si>
    <t>MANSOORI     ,AE</t>
  </si>
  <si>
    <t>024-EGL/MIS/15</t>
  </si>
  <si>
    <t>W04-3054W-34US-W0001</t>
  </si>
  <si>
    <t>VALV 3/4" 1500  WB GATE F91</t>
  </si>
  <si>
    <t>VVI-X-150113-214</t>
  </si>
  <si>
    <t>BEAVER MINING,AU</t>
  </si>
  <si>
    <t>W04-3074W-02TS-W0001</t>
  </si>
  <si>
    <t>VALV 3/4" 1500  WB GLOBE A105N</t>
  </si>
  <si>
    <t>VALV-04-WBGL-3</t>
  </si>
  <si>
    <t>W04-3074W-06TS-W0002</t>
  </si>
  <si>
    <t>VALV 3/4"1500 WB GLOBE F22 IBR</t>
  </si>
  <si>
    <t>W04-8076Z-02TS-W0004</t>
  </si>
  <si>
    <t>VALV 3/4"1690 BLESS GLOBE A105</t>
  </si>
  <si>
    <t>RASHTRIYA CHE,IN</t>
  </si>
  <si>
    <t>W04-9076W-02TS-W0001</t>
  </si>
  <si>
    <t>VALV 3/4 2680 WB GLOBE Y A105N</t>
  </si>
  <si>
    <t>VALV-04-WBGL-9</t>
  </si>
  <si>
    <t>WBYD</t>
  </si>
  <si>
    <t>VVI-D-140825-103</t>
  </si>
  <si>
    <t>W04-9076Z-02TS-W410B</t>
  </si>
  <si>
    <t>VALV 3/4"2680 BLESS GLOBE A105</t>
  </si>
  <si>
    <t>W04-9076Z-06TS-W410B</t>
  </si>
  <si>
    <t>PO/14-15/006613</t>
  </si>
  <si>
    <t>W04-9076Z-34US-W410B</t>
  </si>
  <si>
    <t>VALV 3/4" 2680 BLESS GLOBE F91</t>
  </si>
  <si>
    <t>VVI-D-150123-220</t>
  </si>
  <si>
    <t>W05-2034B-02MY-W0001</t>
  </si>
  <si>
    <t>VALV 1" 800 BC P-CHK A105N ASU</t>
  </si>
  <si>
    <t>W05-2034B-02MY-W0002</t>
  </si>
  <si>
    <t>VALV 1" 800 BC P-CHK A105N</t>
  </si>
  <si>
    <t>W05-2034B-02NB-W0002</t>
  </si>
  <si>
    <t>VALV 1"800 BC P-CHK A105N NACE</t>
  </si>
  <si>
    <t>W05-2034B-02NB-W0003</t>
  </si>
  <si>
    <t>VALV 1" 800  BC P-CHK A105N</t>
  </si>
  <si>
    <t>W05-2034B-02TS-W410</t>
  </si>
  <si>
    <t>W05-2034B-04MY-W0001</t>
  </si>
  <si>
    <t>VALV 1" 800  BC P-CHK F5</t>
  </si>
  <si>
    <t>W05-2034B-06TS-W410</t>
  </si>
  <si>
    <t>VALV 1" 800  BC P-CHK F22</t>
  </si>
  <si>
    <t>W05-2034B-12MY-W0001</t>
  </si>
  <si>
    <t>VALV 1" 800 BC P-CHK F304L ASU</t>
  </si>
  <si>
    <t>W05-2034B-13MS-W410</t>
  </si>
  <si>
    <t>W05-2034B-13MY-W0001</t>
  </si>
  <si>
    <t>VALV 1" 800  BC P-CHK F316 IBR</t>
  </si>
  <si>
    <t>W05-2034B-13MY-W0002</t>
  </si>
  <si>
    <t>VALV 1" 800  BC P-CHK F316 UT</t>
  </si>
  <si>
    <t>W05-2034B-18NB-W0001</t>
  </si>
  <si>
    <t>VALV 1" 800 BC P-CHK F321 NACE</t>
  </si>
  <si>
    <t>W05-2034B-21HC-W0001</t>
  </si>
  <si>
    <t>VALV 1" 800  BC P-CHK HASTLLOY</t>
  </si>
  <si>
    <t>HC</t>
  </si>
  <si>
    <t>W05-2034B-32BY-W0001</t>
  </si>
  <si>
    <t>VALV 1" 800 BC P-CHK F51</t>
  </si>
  <si>
    <t>W05-2034B-32NJ-W0001</t>
  </si>
  <si>
    <t>VALV 1" 800 BC P-CHK F51 NACE</t>
  </si>
  <si>
    <t>W05-2054B-02NB-W0002</t>
  </si>
  <si>
    <t>VALV 1" 800 BB GATE A105N NACE</t>
  </si>
  <si>
    <t>W05-2054B-02TS-W0007</t>
  </si>
  <si>
    <t>W05-2054B-02TY-W0013</t>
  </si>
  <si>
    <t>W05-2054B-02TY-W0017</t>
  </si>
  <si>
    <t>VALV 1" 800  BB GATE A105N U/M</t>
  </si>
  <si>
    <t>W05-2054B-02TY-W0018</t>
  </si>
  <si>
    <t>VALV 1" 800  BB GATE A105N UT</t>
  </si>
  <si>
    <t>1J/MXB/7508094</t>
  </si>
  <si>
    <t>W05-2054B-12MY-W0001</t>
  </si>
  <si>
    <t>VALV 1" 800  BB GATE F304L</t>
  </si>
  <si>
    <t>W05-2054B-12MY-W0002</t>
  </si>
  <si>
    <t>VALV 1" 800  BB GATE F304L ASU</t>
  </si>
  <si>
    <t>W05-2054B-13MY-W0004</t>
  </si>
  <si>
    <t>W05-2054B-13MY-W410</t>
  </si>
  <si>
    <t>W05-2054B-14MY-W0002</t>
  </si>
  <si>
    <t>VALV 1" 800  BB GATE F316L</t>
  </si>
  <si>
    <t>W05-2054B-14MY-W0003</t>
  </si>
  <si>
    <t>VALV 1" 800  BB GATE  LL</t>
  </si>
  <si>
    <t>W05-2054B-26MY-W0002</t>
  </si>
  <si>
    <t>W05-2054B-26MY-W0003</t>
  </si>
  <si>
    <t>VALV 1" 800  BB GATE LF2 UMI</t>
  </si>
  <si>
    <t>W05-2054B-26MY-W0004</t>
  </si>
  <si>
    <t>W05-2054B-26MY-W0005</t>
  </si>
  <si>
    <t>W05-2054W-02TY-W0002</t>
  </si>
  <si>
    <t>VALV 1" 800  WB GATE A105N U/M</t>
  </si>
  <si>
    <t>W05-2074B-02MY-W0001</t>
  </si>
  <si>
    <t>W05-2074B-02NB-W0001</t>
  </si>
  <si>
    <t>TJPS/14-15/10961</t>
  </si>
  <si>
    <t>W05-2074B-02TS-W0012</t>
  </si>
  <si>
    <t>W05-2074B-02TY-W0014</t>
  </si>
  <si>
    <t>VALV 1" 800 BB GLOBE A105N ASU</t>
  </si>
  <si>
    <t>W05-2074B-06TS-W0002</t>
  </si>
  <si>
    <t>VVI-D-130930-137 R3</t>
  </si>
  <si>
    <t>1S</t>
  </si>
  <si>
    <t>VVI-D-130930-138 R3</t>
  </si>
  <si>
    <t>W05-2074B-06TS-W0005</t>
  </si>
  <si>
    <t>VALV 1" 800  BB GLOBE F22 IBR</t>
  </si>
  <si>
    <t>W05-2074B-12MY-W0001</t>
  </si>
  <si>
    <t>VALV 1" 800  BB F304L ASU SERV</t>
  </si>
  <si>
    <t>W05-2074B-13MS-W0002</t>
  </si>
  <si>
    <t>VALV 1" 800  BB GLOBE F316</t>
  </si>
  <si>
    <t>W05-2074B-14MY-W0003</t>
  </si>
  <si>
    <t>VALV 1" 800  BB GLOBE F316L</t>
  </si>
  <si>
    <t>W05-2074B-26MY-W0002</t>
  </si>
  <si>
    <t>VALV 1" 800  BB GLOBE LF2</t>
  </si>
  <si>
    <t>W05-2074R-02TF-W0001</t>
  </si>
  <si>
    <t>VALV 1" 800  BB GL BSEAL A105N</t>
  </si>
  <si>
    <t>ISGEC ENG LTD,IN</t>
  </si>
  <si>
    <t>P07 / 4500144882</t>
  </si>
  <si>
    <t>W05-2074T-02TSA-W0002</t>
  </si>
  <si>
    <t>VALV 1" 800WB GL BSEAL A105N</t>
  </si>
  <si>
    <t>VALV 1" 800WB GL</t>
  </si>
  <si>
    <t>WBBA</t>
  </si>
  <si>
    <t>A48</t>
  </si>
  <si>
    <t>4T</t>
  </si>
  <si>
    <t>W05-2074T-02TSA-W410</t>
  </si>
  <si>
    <t>W05-2074W-02TS-W0001</t>
  </si>
  <si>
    <t>W05-2074W-02TY-W410</t>
  </si>
  <si>
    <t>W05-2074W-06TS-W0003</t>
  </si>
  <si>
    <t>VALV 1" 800  WB GLOBE F22</t>
  </si>
  <si>
    <t>WBAA</t>
  </si>
  <si>
    <t>W05-2074W-06TS-W0004</t>
  </si>
  <si>
    <t>W05-3034W-02MY-W0001</t>
  </si>
  <si>
    <t>1" 1500  WB P-CHK A105N</t>
  </si>
  <si>
    <t>W05-3054B-02MS-W0001</t>
  </si>
  <si>
    <t>W05-3054B-02TS-M0002</t>
  </si>
  <si>
    <t>VALV 1" 1500  BB</t>
  </si>
  <si>
    <t>W05-3054B-02TS-M0003</t>
  </si>
  <si>
    <t>W05-3054B-02TS-W0003</t>
  </si>
  <si>
    <t>W05-3054B-02TS-W0005</t>
  </si>
  <si>
    <t>VALV 1" 1500 BB GATE A105N U/M</t>
  </si>
  <si>
    <t>W05-3054B-02TY-W0003</t>
  </si>
  <si>
    <t>W05-3054B-02TY-W0004</t>
  </si>
  <si>
    <t>W05-3054W-02TS-M0002</t>
  </si>
  <si>
    <t>VALV 1" 1500  WB GATE A105N</t>
  </si>
  <si>
    <t>W05-3054W-34US-W0001</t>
  </si>
  <si>
    <t>VALV 1" 1500  WB GATE F91</t>
  </si>
  <si>
    <t>VALV-05-WBGA-3</t>
  </si>
  <si>
    <t>W05-3074B-02TS-M0008</t>
  </si>
  <si>
    <t>VALV 1" 1500  BB GLOBE A105N</t>
  </si>
  <si>
    <t>W05-3074B-02TS-M0009</t>
  </si>
  <si>
    <t>W05-3074B-06TS-M0001</t>
  </si>
  <si>
    <t>VALV 1" 1500  BB GLOBE F22</t>
  </si>
  <si>
    <t>BBAB</t>
  </si>
  <si>
    <t>W05-3074B-06TS-M0003</t>
  </si>
  <si>
    <t>W05-3074W-02TS-M0002</t>
  </si>
  <si>
    <t>VALV 1" 1500  WB GLOBE A105N</t>
  </si>
  <si>
    <t>VALV-05-WBGL-3</t>
  </si>
  <si>
    <t>W05-3074W-02TS-M0003</t>
  </si>
  <si>
    <t>W05-3074W-02TS-W0002</t>
  </si>
  <si>
    <t>W05-3074W-02TS-W0004</t>
  </si>
  <si>
    <t>VALV 1"1500 WB GLOBE A105N IBR</t>
  </si>
  <si>
    <t>W05-3074W-02TS-W0005</t>
  </si>
  <si>
    <t>VALV 1" 1500 WB GLOBE A105N LL</t>
  </si>
  <si>
    <t>W05-3074W-02TS-W0006</t>
  </si>
  <si>
    <t>W05-3074W-06TS-M0002</t>
  </si>
  <si>
    <t>W05-3074W-06TS-M0003</t>
  </si>
  <si>
    <t>W05-3074W-06TS-W0001</t>
  </si>
  <si>
    <t>W05-3074W-06TS-W0003</t>
  </si>
  <si>
    <t>VALV 1" 1500 WB GLOBE F22 IBR</t>
  </si>
  <si>
    <t>W05-3094W-06TS-M0001</t>
  </si>
  <si>
    <t>VALV1"1500 WB NEEDLE GLOBE F22</t>
  </si>
  <si>
    <t>VALV1"1500 WB NE</t>
  </si>
  <si>
    <t>W05-5076Z-34US-W410B</t>
  </si>
  <si>
    <t>W05-9036W-02TS-W410</t>
  </si>
  <si>
    <t>VALV 1"2680  WB P-CHK "Y"A105N</t>
  </si>
  <si>
    <t>VALV 1"2680  WB</t>
  </si>
  <si>
    <t>W05-9076Z-02TS-W410B</t>
  </si>
  <si>
    <t>W05-9076Z-06TS-W0006</t>
  </si>
  <si>
    <t>VALV 1" 2680 BLESS GLOBE F22</t>
  </si>
  <si>
    <t>IMP 4151/01-NX-15</t>
  </si>
  <si>
    <t>W05-9076Z-06TS-W410B</t>
  </si>
  <si>
    <t>VVI-X-150108-205</t>
  </si>
  <si>
    <t>W05-9076Z-34US-W410B</t>
  </si>
  <si>
    <t>VALV 1" 2680  BLESS GLOBE F91</t>
  </si>
  <si>
    <t>VVI-D-130930-137</t>
  </si>
  <si>
    <t>5S</t>
  </si>
  <si>
    <t>3500005683 Rev01</t>
  </si>
  <si>
    <t>VVI-D-130930-138</t>
  </si>
  <si>
    <t>4S</t>
  </si>
  <si>
    <t>W06-2054W-02TS-W410</t>
  </si>
  <si>
    <t>W06-2054W-02TY-W410</t>
  </si>
  <si>
    <t>W07-2034B-02MY-W0001</t>
  </si>
  <si>
    <t>VALV 1 1/2" 800 BC A105N ASU</t>
  </si>
  <si>
    <t>W07-2034B-02TS-W410</t>
  </si>
  <si>
    <t>W07-2034B-06TS-W410</t>
  </si>
  <si>
    <t>VALV 1 1/2" 800  BC P-CHK F22</t>
  </si>
  <si>
    <t>VALV 1 1/2" 800</t>
  </si>
  <si>
    <t>W07-2034B-13MY-W0001</t>
  </si>
  <si>
    <t>VALV 1 1/2" 800  BC P-CHK F316</t>
  </si>
  <si>
    <t>W07-2034B-18MY-W0001</t>
  </si>
  <si>
    <t>VALV 1 1/2" 800  BC P-CHK F321</t>
  </si>
  <si>
    <t>W07-2034B-18NB-W0001</t>
  </si>
  <si>
    <t>W07-2034B-34US-W410</t>
  </si>
  <si>
    <t>VALV 1 1/2" 800 BC P-CHK F91</t>
  </si>
  <si>
    <t>W07-2054B-02NB-W0001</t>
  </si>
  <si>
    <t>W07-2054B-02NB-W0002</t>
  </si>
  <si>
    <t>W07-2054B-02TS-W410</t>
  </si>
  <si>
    <t>W07-2054B-02TY-W0007</t>
  </si>
  <si>
    <t>VALV 1 1/2"800 BB GATE A105 UM</t>
  </si>
  <si>
    <t>W07-2054B-02TY-W0008</t>
  </si>
  <si>
    <t>VALV 1 1/2" 800  BB GATE ASU</t>
  </si>
  <si>
    <t>W07-2054B-02TY-W0009</t>
  </si>
  <si>
    <t>VALV 1 1/2"800 BB GATE A105 UT</t>
  </si>
  <si>
    <t>W07-2054B-02TY-W410</t>
  </si>
  <si>
    <t>W07-2054B-12MY-W0001</t>
  </si>
  <si>
    <t>VALV 1 1/2" 800  BB GATE F304L</t>
  </si>
  <si>
    <t>W07-2054B-13MY-W0003</t>
  </si>
  <si>
    <t>VALV 1 1/2" 800  BB GATE F316</t>
  </si>
  <si>
    <t>W07-2054B-13MY-W0004</t>
  </si>
  <si>
    <t>VALV 1 1/2"800 BB GATE F316 UT</t>
  </si>
  <si>
    <t>W07-2054B-14MY-W0001</t>
  </si>
  <si>
    <t>VALV 1 1/2" 800  BB GATE F316L</t>
  </si>
  <si>
    <t>W07-2054B-14MY-W0002</t>
  </si>
  <si>
    <t>VALV 1 1/2 800 BB GAT F316L LL</t>
  </si>
  <si>
    <t>W07-2054B-26MY-W0002</t>
  </si>
  <si>
    <t>VALV 1 1/2" 800  BB GATE LF2</t>
  </si>
  <si>
    <t>W07-2054B-26MY-W0004</t>
  </si>
  <si>
    <t>VALV 1 1/2"800 BB GATE LF2 UMI</t>
  </si>
  <si>
    <t>W07-2054B-26MY-W0005</t>
  </si>
  <si>
    <t>W07-2054W-02TY-W0001</t>
  </si>
  <si>
    <t>VALV 1 1/2"800 WB GATE A105 UM</t>
  </si>
  <si>
    <t>W07-2054W-02TY-W410</t>
  </si>
  <si>
    <t>W07-2064B-02TY-W0004</t>
  </si>
  <si>
    <t>W07-2074B-02NB-W0001</t>
  </si>
  <si>
    <t>W07-2074B-02TS-W0009</t>
  </si>
  <si>
    <t>W07-2074B-06TS-W0001</t>
  </si>
  <si>
    <t>VALVE 1 1/2" 800  BB GLOBE F22</t>
  </si>
  <si>
    <t>W07-2074B-13MY-W0002</t>
  </si>
  <si>
    <t>VALV 1 1/2" 800  BB GLOBE F316</t>
  </si>
  <si>
    <t>W07-2074B-13MY-W0003</t>
  </si>
  <si>
    <t>W07-2074B-14MY-W0001</t>
  </si>
  <si>
    <t>VALV 1 1/2"800  BB GLOBE F316L</t>
  </si>
  <si>
    <t>W07-2074B-14MY-W0002</t>
  </si>
  <si>
    <t>W07-2074B-18NB-W0001</t>
  </si>
  <si>
    <t>VALV 1 1/2" 800 BB GLOBE NACE</t>
  </si>
  <si>
    <t>W07-3054B-02TS-W0002</t>
  </si>
  <si>
    <t>W07-3054B-02TS-W0004</t>
  </si>
  <si>
    <t>VALV 1 1/2"1500 BB GATE A105UM</t>
  </si>
  <si>
    <t>W07-3054B-02TY-W0002</t>
  </si>
  <si>
    <t>VALV 1 1/2"1500 BB GATE A105N</t>
  </si>
  <si>
    <t>W07-3054B-02TY-W410</t>
  </si>
  <si>
    <t>W07-3054B-13QS-M0001</t>
  </si>
  <si>
    <t>VALV 1 1/2" 1500  BB GATE F316</t>
  </si>
  <si>
    <t>QS</t>
  </si>
  <si>
    <t>W07-3054B-13QS-M0002</t>
  </si>
  <si>
    <t>1 1/2" 1500  BB GATE F316</t>
  </si>
  <si>
    <t>W07-3074B-06TS-M0001</t>
  </si>
  <si>
    <t>VALV 1 1/2" 1500  BB GLOBE F22</t>
  </si>
  <si>
    <t>W07-3074W-02TS-W0002</t>
  </si>
  <si>
    <t>W07-3074W-02TS-W410</t>
  </si>
  <si>
    <t>VALV1 1/2" 1500 WB GLOBE A105N</t>
  </si>
  <si>
    <t>W07-3074W-02TY-W410</t>
  </si>
  <si>
    <t>W07-3074W-06US-M0001</t>
  </si>
  <si>
    <t>VALVE 1 1/2" 1500 WB GLOBE F22</t>
  </si>
  <si>
    <t>W07-3074W-06US-W0001</t>
  </si>
  <si>
    <t>VALV 1 1/2" 1500  WB GLOBE F22</t>
  </si>
  <si>
    <t>W07-3074W-34US-M0002</t>
  </si>
  <si>
    <t>VALV 11/2" 1500 WB GLOBE F91</t>
  </si>
  <si>
    <t>VALV 11/2" 1500</t>
  </si>
  <si>
    <t>W07-3074W-34US-M0003</t>
  </si>
  <si>
    <t>W07-3074W-34US-W0001</t>
  </si>
  <si>
    <t>W07-3094W-06US-M0001</t>
  </si>
  <si>
    <t>VALV1 1/2" 1500  WB NEEDLE F22</t>
  </si>
  <si>
    <t>VALV1 1/2" 1500</t>
  </si>
  <si>
    <t>W07-5076Z-02TS-M0001</t>
  </si>
  <si>
    <t>VALV 1 1/2" 4500 BLESS A105</t>
  </si>
  <si>
    <t>VALV 1 1/2" 4500</t>
  </si>
  <si>
    <t>W07-5076Z-34US-W0001</t>
  </si>
  <si>
    <t>VALV 1 1/2 "4500 BLESS F91</t>
  </si>
  <si>
    <t>VALV 1 1/2 "4500</t>
  </si>
  <si>
    <t>W07-9076Z-02TS-W410B</t>
  </si>
  <si>
    <t>VALV 1 1/2" 2680  BLESS A105N</t>
  </si>
  <si>
    <t>W07-9076Z-06TS-W410B</t>
  </si>
  <si>
    <t>VALV 1 1/2" 2680 BLESS GL F22</t>
  </si>
  <si>
    <t>W08-2034B-02TS-W410</t>
  </si>
  <si>
    <t>VALV 2" 800  BC P-CHK A105N</t>
  </si>
  <si>
    <t>W08-2034B-02TY-W0001</t>
  </si>
  <si>
    <t>W08-2034B-13MY-W0001</t>
  </si>
  <si>
    <t>VALV 2" 800  BC P-CHK F316 UT</t>
  </si>
  <si>
    <t>W08-2034B-26MY-W0001</t>
  </si>
  <si>
    <t>VALV 2" 800 BC P-CHK LF2 UT/MT</t>
  </si>
  <si>
    <t>W08-2054B-02TS-W0006</t>
  </si>
  <si>
    <t>W08-2054B-02TY-W0011</t>
  </si>
  <si>
    <t>VALV 2"800 BB GATE A105N UT/MT</t>
  </si>
  <si>
    <t>W08-2054B-06TS-W0001</t>
  </si>
  <si>
    <t>VALV 2" 800  BB GATE F22</t>
  </si>
  <si>
    <t>VALV 2" 800  BB</t>
  </si>
  <si>
    <t>W08-2054B-13MY-W0003</t>
  </si>
  <si>
    <t>VALV 2" 800 BB GATE F316 UT</t>
  </si>
  <si>
    <t>W08-2054B-13MY-W0004</t>
  </si>
  <si>
    <t>W08-2054B-13MY-W410</t>
  </si>
  <si>
    <t>W08-2054B-26MY-W0001</t>
  </si>
  <si>
    <t>W08-2054B-26MY-W0002</t>
  </si>
  <si>
    <t>W08-2054W-02TY-W0001</t>
  </si>
  <si>
    <t>W08-2074B-02TS-W0007</t>
  </si>
  <si>
    <t>B&amp;B          ,DZ</t>
  </si>
  <si>
    <t>SNC.02/2015</t>
  </si>
  <si>
    <t>W08-2074B-02TY-W0011</t>
  </si>
  <si>
    <t>W08-2074B-02TY-W0012</t>
  </si>
  <si>
    <t>VALV 2" 800 BB GLOBE A105N U/M</t>
  </si>
  <si>
    <t>W08-2074B-06TS-W0003</t>
  </si>
  <si>
    <t>VALV 2" 800 BB GLOBE F22</t>
  </si>
  <si>
    <t>W08-2074B-06TS-W0006</t>
  </si>
  <si>
    <t>2S</t>
  </si>
  <si>
    <t>W08-2074B-06TS-W0007</t>
  </si>
  <si>
    <t>VALV 2" 800 BB GLOBE F22 IBR</t>
  </si>
  <si>
    <t>W08-2074B-13MY-W0003</t>
  </si>
  <si>
    <t>VALV 2" 800  BB GLOBE F316 UT</t>
  </si>
  <si>
    <t>W08-2074B-26MY-W0001</t>
  </si>
  <si>
    <t>VALV 2" 800  BB GLOBE LF2</t>
  </si>
  <si>
    <t>W08-2074R-02TF-W0001</t>
  </si>
  <si>
    <t>VALV 2" 800 BB GL BSEAL A105N</t>
  </si>
  <si>
    <t>VALV 2" 800 BB G</t>
  </si>
  <si>
    <t>W08-2074W-02TY-W0002</t>
  </si>
  <si>
    <t>VALV 2" 800  WB GLOBE A105N</t>
  </si>
  <si>
    <t>VALV-08-WBGL-2</t>
  </si>
  <si>
    <t>W08-2094B-02TS-W0003</t>
  </si>
  <si>
    <t>VALV 2" 800 BB NEEDLE GLOBE</t>
  </si>
  <si>
    <t>VALV 2" 800 BB N</t>
  </si>
  <si>
    <t>W08-3034B-02TS-W0001</t>
  </si>
  <si>
    <t>VALV 2" 1500  BC P-CHK A105N</t>
  </si>
  <si>
    <t>VALV-08-BBGL-3</t>
  </si>
  <si>
    <t>W08-3054B-02TS-W0001</t>
  </si>
  <si>
    <t>VALV 2" 1500  BB GATE A105N</t>
  </si>
  <si>
    <t>W08-3054B-02TS-W0002</t>
  </si>
  <si>
    <t>VALV 2" 1500 BB GATE A105N U/M</t>
  </si>
  <si>
    <t>W08-3054B-06TS-M0001</t>
  </si>
  <si>
    <t>VALV 2" 1500  BB GATE F22</t>
  </si>
  <si>
    <t>VALV 2" 1500  BB</t>
  </si>
  <si>
    <t>W08-3054W-02TS-M0001</t>
  </si>
  <si>
    <t>VALV 2" 1500  WB GATE A105N</t>
  </si>
  <si>
    <t>W08-3054W-02TS-W0002</t>
  </si>
  <si>
    <t>W08-3054W-02TS-W0004</t>
  </si>
  <si>
    <t>VALV 2" 1500 WB GATE A105N IBR</t>
  </si>
  <si>
    <t>W08-3054W-02TS-W410</t>
  </si>
  <si>
    <t>W08-3054W-02TY-W410</t>
  </si>
  <si>
    <t>W08-3074B-02TS-M0007</t>
  </si>
  <si>
    <t>VALV 2" 1500  BB GLOBE A105N</t>
  </si>
  <si>
    <t>W08-3074B-02TS-M0008</t>
  </si>
  <si>
    <t>W08-3074W-02TS-M0008</t>
  </si>
  <si>
    <t>VALV 2"1500 WB GLOBE A105N IBR</t>
  </si>
  <si>
    <t>VALV-08-WBGL-3</t>
  </si>
  <si>
    <t>W08-3074W-02TS-M0009</t>
  </si>
  <si>
    <t>W08-3074W-02TS-W0003</t>
  </si>
  <si>
    <t>W08-3074W-02TS-W0004</t>
  </si>
  <si>
    <t>3S</t>
  </si>
  <si>
    <t>W08-3074W-06TS-B0001</t>
  </si>
  <si>
    <t>VALV 2" 1500  WB GLOBE F22</t>
  </si>
  <si>
    <t>W08-3074W-06TS-M0003</t>
  </si>
  <si>
    <t>W08-3074W-06TS-M0004</t>
  </si>
  <si>
    <t>W08-3074W-06TS-M0005</t>
  </si>
  <si>
    <t>VALV 2" 1500  WB GLOBE F22 IBR</t>
  </si>
  <si>
    <t>W08-3074W-06TS-M0006</t>
  </si>
  <si>
    <t>W08-3074W-06TS-W0002</t>
  </si>
  <si>
    <t>VALV 2" 1500  WB</t>
  </si>
  <si>
    <t>W08-3074W-34US-M0003</t>
  </si>
  <si>
    <t>VALV 2" 1500 WB GLOBE F91 IBR</t>
  </si>
  <si>
    <t>W08-3074W-34US-M0004</t>
  </si>
  <si>
    <t>W08-3074W-34US-W0004</t>
  </si>
  <si>
    <t>W08-3105Y-06TS-B0001</t>
  </si>
  <si>
    <t>VALVE 2" 1500 BWDW ANG F22</t>
  </si>
  <si>
    <t>VALVE 2" 1500 BW</t>
  </si>
  <si>
    <t>JX</t>
  </si>
  <si>
    <t>W08-3105Y-06TS-M0007</t>
  </si>
  <si>
    <t>W08-3105Y-06TS-M0008</t>
  </si>
  <si>
    <t>W08-3105Y-34US-B0001</t>
  </si>
  <si>
    <t>VALVE 2" 1500 BWDW ANG F91</t>
  </si>
  <si>
    <t>W08-3105Y-34US-M0008</t>
  </si>
  <si>
    <t>W08-3105Y-34US-M0009</t>
  </si>
  <si>
    <t>W08-8076Z-02TS-W0003</t>
  </si>
  <si>
    <t>VALV 2" 1690 BLESS GLOBE A105</t>
  </si>
  <si>
    <t>VALV-08-BGLZ-9</t>
  </si>
  <si>
    <t>LUBOSA       ,MX</t>
  </si>
  <si>
    <t>W08-9036W-02TS-W0001</t>
  </si>
  <si>
    <t>VALV 2"2680 WB P-CHK "Y" A105N</t>
  </si>
  <si>
    <t>VALV-08-WYPC-9</t>
  </si>
  <si>
    <t>W08-9076Z-02TS-W410B</t>
  </si>
  <si>
    <t>2" 2680  BLESS GLOBE A105N</t>
  </si>
  <si>
    <t>W08-9076Z-06TS-W410B</t>
  </si>
  <si>
    <t>VALV 2" 2680 BLESS GLOBE F22</t>
  </si>
  <si>
    <t>W08-9076Z-34USB-B0001</t>
  </si>
  <si>
    <t>VALV 2" 2680 BLESS GLOBE F91</t>
  </si>
  <si>
    <t>6S</t>
  </si>
  <si>
    <t>W08-9076Z-34USB-B410</t>
  </si>
  <si>
    <t>W08-9076Z-34USB-M0002</t>
  </si>
  <si>
    <t>W08-9076Z-34USB-M0003</t>
  </si>
  <si>
    <t>W08-9105Y-34US-B0001</t>
  </si>
  <si>
    <t>VALVE 2" 2680 BWDW ANG F91</t>
  </si>
  <si>
    <t>VALVE 2" 2680 BW</t>
  </si>
  <si>
    <t>W08-9105Y-34US-M0001</t>
  </si>
  <si>
    <t>W08-9105Y-34US-M0002</t>
  </si>
  <si>
    <t>W09-9076Z-02TS-W410B</t>
  </si>
  <si>
    <t>VALV 2 1/2" 2680 BLESS A105N</t>
  </si>
  <si>
    <t>2 1/2" 2680 GLOB</t>
  </si>
  <si>
    <t>W09-9076Z-06TS-W0001</t>
  </si>
  <si>
    <t>VALV 2 1/2" 2680 BLESS F22</t>
  </si>
  <si>
    <t>WA3-2074B-32NJ-W0001</t>
  </si>
  <si>
    <t>VALV 1/2" 800 BB GLOBE F51 BAR</t>
  </si>
  <si>
    <t>Rel.Date</t>
  </si>
  <si>
    <t>Prod.Completion Date</t>
  </si>
  <si>
    <t>Remarks-Production</t>
  </si>
  <si>
    <t>WIPWeek</t>
  </si>
  <si>
    <t>FGWeek</t>
  </si>
  <si>
    <t>FEB  2015 Qty</t>
  </si>
  <si>
    <t>MAR  2015 Qty</t>
  </si>
  <si>
    <t>APR  2015 Qty</t>
  </si>
  <si>
    <t>MAY  2015 Qty</t>
  </si>
  <si>
    <t>JUN  2015 Qty</t>
  </si>
  <si>
    <t>JUL  2015 Qty</t>
  </si>
  <si>
    <t>FEB  2015 [INR]</t>
  </si>
  <si>
    <t>MAR  2015 [INR]</t>
  </si>
  <si>
    <t>APR  2015 [INR]</t>
  </si>
  <si>
    <t>MAY  2015 [INR]</t>
  </si>
  <si>
    <t>JUN  2015 [INR]</t>
  </si>
  <si>
    <t>JUL  2015 [INR]</t>
  </si>
  <si>
    <t>InvoicedQty</t>
  </si>
  <si>
    <t>FG QTY</t>
  </si>
  <si>
    <t>WIP QTY</t>
  </si>
  <si>
    <t>PlanWeek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</si>
</sst>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3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164" fontId="0" fillId="33" borderId="0" xfId="42" applyNumberFormat="1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13"/>
  <sheetViews>
    <sheetView tabSelected="1" workbookViewId="0">
      <selection sqref="A1:XFD1"/>
    </sheetView>
  </sheetViews>
  <sheetFormatPr defaultRowHeight="15" x14ac:dyDescent="0.25"/>
  <cols>
    <col min="9" max="9" width="8.42578125" customWidth="1"/>
    <col min="10" max="10" width="7.42578125" bestFit="1" customWidth="1"/>
    <col min="13" max="13" width="28" bestFit="1" customWidth="1"/>
    <col min="96" max="97" width="9.140625" style="3"/>
    <col min="101" max="101" width="12" bestFit="1" customWidth="1"/>
    <col min="102" max="102" width="9.85546875" bestFit="1" customWidth="1"/>
    <col min="103" max="103" width="12.5703125" bestFit="1" customWidth="1"/>
  </cols>
  <sheetData>
    <row r="1" spans="1:103" s="4" customFormat="1" x14ac:dyDescent="0.25">
      <c r="A1" s="4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2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13</v>
      </c>
      <c r="T1" s="5" t="s">
        <v>18</v>
      </c>
      <c r="U1" s="5" t="s">
        <v>13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2" t="s">
        <v>30</v>
      </c>
      <c r="AH1" s="2" t="s">
        <v>31</v>
      </c>
      <c r="AI1" s="2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2" t="s">
        <v>42</v>
      </c>
      <c r="AT1" s="2" t="s">
        <v>43</v>
      </c>
      <c r="AU1" s="2" t="s">
        <v>44</v>
      </c>
      <c r="AV1" s="5" t="s">
        <v>45</v>
      </c>
      <c r="AW1" s="2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2" t="s">
        <v>53</v>
      </c>
      <c r="BE1" s="5" t="s">
        <v>54</v>
      </c>
      <c r="BF1" s="5" t="s">
        <v>55</v>
      </c>
      <c r="BG1" s="6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1625</v>
      </c>
      <c r="BP1" s="5" t="s">
        <v>1626</v>
      </c>
      <c r="BQ1" s="5" t="s">
        <v>1627</v>
      </c>
      <c r="BR1" s="5" t="s">
        <v>1628</v>
      </c>
      <c r="BS1" s="5" t="s">
        <v>1629</v>
      </c>
      <c r="BT1" s="5" t="s">
        <v>1630</v>
      </c>
      <c r="BU1" s="5" t="s">
        <v>64</v>
      </c>
      <c r="BV1" s="5" t="s">
        <v>65</v>
      </c>
      <c r="BW1" s="5" t="s">
        <v>1631</v>
      </c>
      <c r="BX1" s="5" t="s">
        <v>1632</v>
      </c>
      <c r="BY1" s="5" t="s">
        <v>1633</v>
      </c>
      <c r="BZ1" s="5" t="s">
        <v>1634</v>
      </c>
      <c r="CA1" s="5" t="s">
        <v>1635</v>
      </c>
      <c r="CB1" s="5" t="s">
        <v>1636</v>
      </c>
      <c r="CC1" s="5" t="s">
        <v>66</v>
      </c>
      <c r="CD1" s="5" t="s">
        <v>67</v>
      </c>
      <c r="CE1" s="5" t="s">
        <v>68</v>
      </c>
      <c r="CF1" s="5" t="s">
        <v>69</v>
      </c>
      <c r="CG1" s="5" t="s">
        <v>70</v>
      </c>
      <c r="CH1" s="5" t="s">
        <v>71</v>
      </c>
      <c r="CI1" s="5" t="s">
        <v>72</v>
      </c>
      <c r="CJ1" s="5" t="s">
        <v>73</v>
      </c>
      <c r="CK1" s="5" t="s">
        <v>74</v>
      </c>
      <c r="CL1" s="5" t="s">
        <v>75</v>
      </c>
      <c r="CM1" s="5" t="s">
        <v>76</v>
      </c>
      <c r="CN1" s="5" t="s">
        <v>77</v>
      </c>
      <c r="CO1" s="5" t="s">
        <v>78</v>
      </c>
      <c r="CP1" s="5" t="s">
        <v>79</v>
      </c>
      <c r="CQ1" s="2" t="s">
        <v>1637</v>
      </c>
      <c r="CR1" s="2" t="s">
        <v>1638</v>
      </c>
      <c r="CS1" s="2" t="s">
        <v>1639</v>
      </c>
      <c r="CT1" s="2" t="s">
        <v>1620</v>
      </c>
      <c r="CU1" s="2" t="s">
        <v>1621</v>
      </c>
      <c r="CV1" s="2" t="s">
        <v>1622</v>
      </c>
      <c r="CW1" s="2" t="s">
        <v>1640</v>
      </c>
      <c r="CX1" s="4" t="s">
        <v>1623</v>
      </c>
      <c r="CY1" s="4" t="s">
        <v>1624</v>
      </c>
    </row>
    <row r="2" spans="1:103" x14ac:dyDescent="0.25">
      <c r="A2">
        <v>410</v>
      </c>
      <c r="B2" t="s">
        <v>80</v>
      </c>
      <c r="C2">
        <v>490009</v>
      </c>
      <c r="D2" t="s">
        <v>81</v>
      </c>
      <c r="E2">
        <v>8700</v>
      </c>
      <c r="F2" t="s">
        <v>82</v>
      </c>
      <c r="G2" t="s">
        <v>83</v>
      </c>
      <c r="I2" t="s">
        <v>83</v>
      </c>
      <c r="K2">
        <v>5</v>
      </c>
      <c r="L2">
        <v>5</v>
      </c>
      <c r="M2" t="s">
        <v>84</v>
      </c>
      <c r="N2" t="s">
        <v>85</v>
      </c>
      <c r="O2" t="s">
        <v>86</v>
      </c>
      <c r="P2" t="s">
        <v>87</v>
      </c>
      <c r="Q2" t="s">
        <v>88</v>
      </c>
      <c r="R2">
        <v>4</v>
      </c>
      <c r="S2" t="s">
        <v>89</v>
      </c>
      <c r="T2" t="s">
        <v>90</v>
      </c>
      <c r="U2" t="s">
        <v>91</v>
      </c>
      <c r="V2">
        <v>411</v>
      </c>
      <c r="Y2">
        <v>410054</v>
      </c>
      <c r="Z2" t="s">
        <v>92</v>
      </c>
      <c r="AG2">
        <v>0</v>
      </c>
      <c r="AH2" s="1">
        <v>42151</v>
      </c>
      <c r="AI2">
        <v>57</v>
      </c>
      <c r="AS2" s="1">
        <v>42206</v>
      </c>
      <c r="AT2" s="1">
        <v>42206</v>
      </c>
      <c r="AU2" s="1">
        <v>54424</v>
      </c>
      <c r="AW2">
        <v>1</v>
      </c>
      <c r="BB2">
        <v>0</v>
      </c>
      <c r="BC2">
        <v>0</v>
      </c>
      <c r="BD2">
        <v>1</v>
      </c>
      <c r="BE2">
        <v>284</v>
      </c>
      <c r="BF2" t="s">
        <v>93</v>
      </c>
      <c r="BG2">
        <v>284</v>
      </c>
      <c r="BH2">
        <v>4.4400000000000004</v>
      </c>
      <c r="BI2">
        <v>5.81</v>
      </c>
      <c r="BJ2">
        <v>0</v>
      </c>
      <c r="BL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284</v>
      </c>
      <c r="CD2">
        <v>0</v>
      </c>
      <c r="CW2">
        <v>8</v>
      </c>
      <c r="CX2">
        <v>8</v>
      </c>
      <c r="CY2">
        <v>8</v>
      </c>
    </row>
    <row r="3" spans="1:103" x14ac:dyDescent="0.25">
      <c r="A3">
        <v>410</v>
      </c>
      <c r="B3" t="s">
        <v>80</v>
      </c>
      <c r="C3">
        <v>490009</v>
      </c>
      <c r="D3" t="s">
        <v>81</v>
      </c>
      <c r="E3">
        <v>8700</v>
      </c>
      <c r="F3" t="s">
        <v>82</v>
      </c>
      <c r="G3" t="s">
        <v>83</v>
      </c>
      <c r="I3" t="s">
        <v>83</v>
      </c>
      <c r="K3">
        <v>6</v>
      </c>
      <c r="L3">
        <v>6</v>
      </c>
      <c r="M3" t="s">
        <v>94</v>
      </c>
      <c r="N3" t="s">
        <v>95</v>
      </c>
      <c r="O3" t="s">
        <v>96</v>
      </c>
      <c r="P3" t="s">
        <v>87</v>
      </c>
      <c r="Q3" t="s">
        <v>88</v>
      </c>
      <c r="R3">
        <v>4</v>
      </c>
      <c r="S3" t="s">
        <v>89</v>
      </c>
      <c r="T3" t="s">
        <v>90</v>
      </c>
      <c r="U3" t="s">
        <v>91</v>
      </c>
      <c r="V3">
        <v>411</v>
      </c>
      <c r="Y3">
        <v>410054</v>
      </c>
      <c r="Z3" t="s">
        <v>92</v>
      </c>
      <c r="AG3">
        <v>0</v>
      </c>
      <c r="AH3" s="1">
        <v>42151</v>
      </c>
      <c r="AI3">
        <v>57</v>
      </c>
      <c r="AS3" s="1">
        <v>42206</v>
      </c>
      <c r="AT3" s="1">
        <v>42206</v>
      </c>
      <c r="AU3" s="1">
        <v>54424</v>
      </c>
      <c r="AW3">
        <v>1</v>
      </c>
      <c r="BB3">
        <v>0</v>
      </c>
      <c r="BC3">
        <v>0</v>
      </c>
      <c r="BD3">
        <v>1</v>
      </c>
      <c r="BE3">
        <v>689</v>
      </c>
      <c r="BF3" t="s">
        <v>93</v>
      </c>
      <c r="BG3">
        <v>689</v>
      </c>
      <c r="BH3">
        <v>10.76</v>
      </c>
      <c r="BI3">
        <v>14.09</v>
      </c>
      <c r="BJ3">
        <v>0</v>
      </c>
      <c r="BL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689</v>
      </c>
      <c r="CD3">
        <v>0</v>
      </c>
      <c r="CW3">
        <v>8</v>
      </c>
      <c r="CX3">
        <v>8</v>
      </c>
      <c r="CY3">
        <v>8</v>
      </c>
    </row>
    <row r="4" spans="1:103" x14ac:dyDescent="0.25">
      <c r="A4">
        <v>410</v>
      </c>
      <c r="B4" t="s">
        <v>80</v>
      </c>
      <c r="C4">
        <v>490009</v>
      </c>
      <c r="D4" t="s">
        <v>81</v>
      </c>
      <c r="E4">
        <v>8700</v>
      </c>
      <c r="F4" t="s">
        <v>82</v>
      </c>
      <c r="G4" t="s">
        <v>83</v>
      </c>
      <c r="I4" t="s">
        <v>83</v>
      </c>
      <c r="K4">
        <v>4</v>
      </c>
      <c r="L4">
        <v>4</v>
      </c>
      <c r="M4" t="s">
        <v>97</v>
      </c>
      <c r="N4" t="s">
        <v>98</v>
      </c>
      <c r="O4" t="s">
        <v>99</v>
      </c>
      <c r="P4" t="s">
        <v>87</v>
      </c>
      <c r="Q4" t="s">
        <v>88</v>
      </c>
      <c r="R4">
        <v>4</v>
      </c>
      <c r="S4" t="s">
        <v>89</v>
      </c>
      <c r="T4" t="s">
        <v>90</v>
      </c>
      <c r="U4" t="s">
        <v>91</v>
      </c>
      <c r="V4">
        <v>411</v>
      </c>
      <c r="Y4">
        <v>410054</v>
      </c>
      <c r="Z4" t="s">
        <v>92</v>
      </c>
      <c r="AG4">
        <v>0</v>
      </c>
      <c r="AH4" s="1">
        <v>42151</v>
      </c>
      <c r="AI4">
        <v>57</v>
      </c>
      <c r="AS4" s="1">
        <v>42206</v>
      </c>
      <c r="AT4" s="1">
        <v>42206</v>
      </c>
      <c r="AU4" s="1">
        <v>54424</v>
      </c>
      <c r="AW4">
        <v>1</v>
      </c>
      <c r="BB4">
        <v>0</v>
      </c>
      <c r="BC4">
        <v>0</v>
      </c>
      <c r="BD4">
        <v>1</v>
      </c>
      <c r="BE4">
        <v>1203</v>
      </c>
      <c r="BF4" t="s">
        <v>93</v>
      </c>
      <c r="BG4">
        <v>1203</v>
      </c>
      <c r="BH4">
        <v>18.8</v>
      </c>
      <c r="BI4">
        <v>24.6</v>
      </c>
      <c r="BJ4">
        <v>0</v>
      </c>
      <c r="BL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1203</v>
      </c>
      <c r="CD4">
        <v>0</v>
      </c>
      <c r="CW4">
        <v>8</v>
      </c>
      <c r="CX4">
        <v>8</v>
      </c>
      <c r="CY4">
        <v>8</v>
      </c>
    </row>
    <row r="5" spans="1:103" x14ac:dyDescent="0.25">
      <c r="A5">
        <v>410</v>
      </c>
      <c r="B5" t="s">
        <v>80</v>
      </c>
      <c r="C5">
        <v>490009</v>
      </c>
      <c r="D5" t="s">
        <v>81</v>
      </c>
      <c r="E5">
        <v>8700</v>
      </c>
      <c r="F5" t="s">
        <v>82</v>
      </c>
      <c r="G5" t="s">
        <v>83</v>
      </c>
      <c r="I5" t="s">
        <v>83</v>
      </c>
      <c r="K5">
        <v>7</v>
      </c>
      <c r="L5">
        <v>7</v>
      </c>
      <c r="M5" t="s">
        <v>100</v>
      </c>
      <c r="N5" t="s">
        <v>101</v>
      </c>
      <c r="O5" t="s">
        <v>102</v>
      </c>
      <c r="P5" t="s">
        <v>87</v>
      </c>
      <c r="Q5" t="s">
        <v>88</v>
      </c>
      <c r="R5">
        <v>4</v>
      </c>
      <c r="S5" t="s">
        <v>89</v>
      </c>
      <c r="T5" t="s">
        <v>90</v>
      </c>
      <c r="U5" t="s">
        <v>91</v>
      </c>
      <c r="V5">
        <v>411</v>
      </c>
      <c r="Y5">
        <v>410054</v>
      </c>
      <c r="Z5" t="s">
        <v>92</v>
      </c>
      <c r="AG5">
        <v>0</v>
      </c>
      <c r="AH5" s="1">
        <v>42151</v>
      </c>
      <c r="AI5">
        <v>57</v>
      </c>
      <c r="AS5" s="1">
        <v>42206</v>
      </c>
      <c r="AT5" s="1">
        <v>42206</v>
      </c>
      <c r="AU5" s="1">
        <v>54424</v>
      </c>
      <c r="AW5">
        <v>1</v>
      </c>
      <c r="BB5">
        <v>0</v>
      </c>
      <c r="BC5">
        <v>0</v>
      </c>
      <c r="BD5">
        <v>1</v>
      </c>
      <c r="BE5">
        <v>258</v>
      </c>
      <c r="BF5" t="s">
        <v>93</v>
      </c>
      <c r="BG5">
        <v>258</v>
      </c>
      <c r="BH5">
        <v>4.03</v>
      </c>
      <c r="BI5">
        <v>5.27</v>
      </c>
      <c r="BJ5">
        <v>0</v>
      </c>
      <c r="BL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258</v>
      </c>
      <c r="CD5">
        <v>0</v>
      </c>
      <c r="CW5">
        <v>8</v>
      </c>
      <c r="CX5">
        <v>8</v>
      </c>
      <c r="CY5">
        <v>8</v>
      </c>
    </row>
    <row r="6" spans="1:103" x14ac:dyDescent="0.25">
      <c r="A6">
        <v>410</v>
      </c>
      <c r="B6" t="s">
        <v>80</v>
      </c>
      <c r="C6">
        <v>490009</v>
      </c>
      <c r="D6" t="s">
        <v>81</v>
      </c>
      <c r="E6">
        <v>8700</v>
      </c>
      <c r="F6" t="s">
        <v>82</v>
      </c>
      <c r="G6" t="s">
        <v>83</v>
      </c>
      <c r="I6" t="s">
        <v>83</v>
      </c>
      <c r="K6">
        <v>2</v>
      </c>
      <c r="L6">
        <v>2</v>
      </c>
      <c r="M6" t="s">
        <v>103</v>
      </c>
      <c r="N6" t="s">
        <v>104</v>
      </c>
      <c r="O6" t="s">
        <v>105</v>
      </c>
      <c r="P6" t="s">
        <v>87</v>
      </c>
      <c r="Q6" t="s">
        <v>88</v>
      </c>
      <c r="R6">
        <v>4</v>
      </c>
      <c r="S6" t="s">
        <v>89</v>
      </c>
      <c r="T6" t="s">
        <v>90</v>
      </c>
      <c r="U6" t="s">
        <v>91</v>
      </c>
      <c r="V6">
        <v>411</v>
      </c>
      <c r="Y6">
        <v>410054</v>
      </c>
      <c r="Z6" t="s">
        <v>92</v>
      </c>
      <c r="AG6">
        <v>0</v>
      </c>
      <c r="AH6" s="1">
        <v>42151</v>
      </c>
      <c r="AI6">
        <v>57</v>
      </c>
      <c r="AS6" s="1">
        <v>42205</v>
      </c>
      <c r="AT6" s="1">
        <v>42205</v>
      </c>
      <c r="AU6" s="1">
        <v>54424</v>
      </c>
      <c r="AW6">
        <v>1</v>
      </c>
      <c r="BB6">
        <v>0</v>
      </c>
      <c r="BC6">
        <v>0</v>
      </c>
      <c r="BD6">
        <v>1</v>
      </c>
      <c r="BE6">
        <v>2472</v>
      </c>
      <c r="BF6" t="s">
        <v>93</v>
      </c>
      <c r="BG6">
        <v>2472</v>
      </c>
      <c r="BH6">
        <v>38.619999999999997</v>
      </c>
      <c r="BI6">
        <v>50.54</v>
      </c>
      <c r="BJ6">
        <v>0</v>
      </c>
      <c r="BL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2472</v>
      </c>
      <c r="CD6">
        <v>0</v>
      </c>
      <c r="CW6">
        <v>8</v>
      </c>
      <c r="CX6">
        <v>8</v>
      </c>
      <c r="CY6">
        <v>8</v>
      </c>
    </row>
    <row r="7" spans="1:103" x14ac:dyDescent="0.25">
      <c r="A7">
        <v>410</v>
      </c>
      <c r="B7" t="s">
        <v>80</v>
      </c>
      <c r="C7">
        <v>490009</v>
      </c>
      <c r="D7" t="s">
        <v>81</v>
      </c>
      <c r="E7">
        <v>8700</v>
      </c>
      <c r="F7" t="s">
        <v>82</v>
      </c>
      <c r="G7" t="s">
        <v>83</v>
      </c>
      <c r="I7" t="s">
        <v>83</v>
      </c>
      <c r="K7">
        <v>3</v>
      </c>
      <c r="L7">
        <v>3</v>
      </c>
      <c r="M7" t="s">
        <v>106</v>
      </c>
      <c r="N7" t="s">
        <v>107</v>
      </c>
      <c r="O7" t="s">
        <v>108</v>
      </c>
      <c r="P7" t="s">
        <v>87</v>
      </c>
      <c r="Q7" t="s">
        <v>88</v>
      </c>
      <c r="R7">
        <v>4</v>
      </c>
      <c r="S7" t="s">
        <v>89</v>
      </c>
      <c r="T7" t="s">
        <v>90</v>
      </c>
      <c r="U7" t="s">
        <v>91</v>
      </c>
      <c r="V7">
        <v>411</v>
      </c>
      <c r="Y7">
        <v>410054</v>
      </c>
      <c r="Z7" t="s">
        <v>92</v>
      </c>
      <c r="AG7">
        <v>0</v>
      </c>
      <c r="AH7" s="1">
        <v>42151</v>
      </c>
      <c r="AI7">
        <v>57</v>
      </c>
      <c r="AS7" s="1">
        <v>42206</v>
      </c>
      <c r="AT7" s="1">
        <v>42206</v>
      </c>
      <c r="AU7" s="1">
        <v>54424</v>
      </c>
      <c r="AW7">
        <v>1</v>
      </c>
      <c r="BB7">
        <v>0</v>
      </c>
      <c r="BC7">
        <v>0</v>
      </c>
      <c r="BD7">
        <v>1</v>
      </c>
      <c r="BE7">
        <v>4138</v>
      </c>
      <c r="BF7" t="s">
        <v>93</v>
      </c>
      <c r="BG7">
        <v>4138</v>
      </c>
      <c r="BH7">
        <v>64.650000000000006</v>
      </c>
      <c r="BI7">
        <v>84.6</v>
      </c>
      <c r="BJ7">
        <v>0</v>
      </c>
      <c r="BL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4138</v>
      </c>
      <c r="CD7">
        <v>0</v>
      </c>
      <c r="CW7">
        <v>8</v>
      </c>
      <c r="CX7">
        <v>8</v>
      </c>
      <c r="CY7">
        <v>8</v>
      </c>
    </row>
    <row r="8" spans="1:103" x14ac:dyDescent="0.25">
      <c r="A8">
        <v>410</v>
      </c>
      <c r="B8" t="s">
        <v>109</v>
      </c>
      <c r="C8">
        <v>410176</v>
      </c>
      <c r="D8" t="s">
        <v>81</v>
      </c>
      <c r="E8">
        <v>7795</v>
      </c>
      <c r="F8" t="s">
        <v>110</v>
      </c>
      <c r="G8" t="s">
        <v>111</v>
      </c>
      <c r="I8" t="s">
        <v>111</v>
      </c>
      <c r="K8">
        <v>1</v>
      </c>
      <c r="L8">
        <v>1</v>
      </c>
      <c r="M8" t="s">
        <v>112</v>
      </c>
      <c r="N8" t="s">
        <v>113</v>
      </c>
      <c r="O8" t="s">
        <v>114</v>
      </c>
      <c r="P8" t="s">
        <v>115</v>
      </c>
      <c r="Q8" t="s">
        <v>116</v>
      </c>
      <c r="R8">
        <v>1</v>
      </c>
      <c r="S8" t="s">
        <v>117</v>
      </c>
      <c r="T8" t="s">
        <v>118</v>
      </c>
      <c r="U8" t="s">
        <v>119</v>
      </c>
      <c r="V8">
        <v>411</v>
      </c>
      <c r="Y8">
        <v>410054</v>
      </c>
      <c r="Z8" t="s">
        <v>92</v>
      </c>
      <c r="AG8">
        <v>1</v>
      </c>
      <c r="AH8" s="1">
        <v>42142</v>
      </c>
      <c r="AI8">
        <v>58</v>
      </c>
      <c r="AS8" s="1">
        <v>42142</v>
      </c>
      <c r="AT8" s="1">
        <v>42292</v>
      </c>
      <c r="AU8" s="1">
        <v>42278</v>
      </c>
      <c r="AW8">
        <v>50</v>
      </c>
      <c r="BB8">
        <v>0</v>
      </c>
      <c r="BC8">
        <v>0</v>
      </c>
      <c r="BD8">
        <v>50</v>
      </c>
      <c r="BE8">
        <v>32.11</v>
      </c>
      <c r="BF8" t="s">
        <v>120</v>
      </c>
      <c r="BG8">
        <v>102358.492</v>
      </c>
      <c r="BH8">
        <v>1605.5</v>
      </c>
      <c r="BI8">
        <v>2092.7800000000002</v>
      </c>
      <c r="BJ8">
        <v>0</v>
      </c>
      <c r="BL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102358.492</v>
      </c>
      <c r="CD8">
        <v>1</v>
      </c>
      <c r="CE8" t="s">
        <v>121</v>
      </c>
      <c r="CF8" t="s">
        <v>122</v>
      </c>
      <c r="CG8" t="str">
        <f>"05"</f>
        <v>05</v>
      </c>
      <c r="CH8" t="str">
        <f t="shared" ref="CH8:CH27" si="0">"2"</f>
        <v>2</v>
      </c>
      <c r="CI8" t="str">
        <f t="shared" ref="CI8:CI13" si="1">"07"</f>
        <v>07</v>
      </c>
      <c r="CJ8" t="s">
        <v>123</v>
      </c>
      <c r="CK8" t="str">
        <f>"02"</f>
        <v>02</v>
      </c>
      <c r="CL8" t="s">
        <v>124</v>
      </c>
      <c r="CW8">
        <v>8</v>
      </c>
      <c r="CX8">
        <v>8</v>
      </c>
      <c r="CY8">
        <v>8</v>
      </c>
    </row>
    <row r="9" spans="1:103" x14ac:dyDescent="0.25">
      <c r="A9">
        <v>410</v>
      </c>
      <c r="B9" t="s">
        <v>109</v>
      </c>
      <c r="C9">
        <v>410176</v>
      </c>
      <c r="D9" t="s">
        <v>81</v>
      </c>
      <c r="E9">
        <v>7795</v>
      </c>
      <c r="F9" t="s">
        <v>110</v>
      </c>
      <c r="G9" t="s">
        <v>111</v>
      </c>
      <c r="I9" t="s">
        <v>111</v>
      </c>
      <c r="K9">
        <v>2</v>
      </c>
      <c r="L9">
        <v>2</v>
      </c>
      <c r="M9" t="s">
        <v>125</v>
      </c>
      <c r="N9" t="s">
        <v>126</v>
      </c>
      <c r="O9" t="s">
        <v>114</v>
      </c>
      <c r="P9" t="s">
        <v>127</v>
      </c>
      <c r="Q9" t="s">
        <v>116</v>
      </c>
      <c r="R9">
        <v>1</v>
      </c>
      <c r="S9" t="s">
        <v>117</v>
      </c>
      <c r="T9" t="s">
        <v>118</v>
      </c>
      <c r="U9" t="s">
        <v>119</v>
      </c>
      <c r="V9">
        <v>411</v>
      </c>
      <c r="Y9">
        <v>410054</v>
      </c>
      <c r="Z9" t="s">
        <v>92</v>
      </c>
      <c r="AG9">
        <v>1</v>
      </c>
      <c r="AH9" s="1">
        <v>42142</v>
      </c>
      <c r="AI9">
        <v>58</v>
      </c>
      <c r="AS9" s="1">
        <v>42142</v>
      </c>
      <c r="AT9" s="1">
        <v>42292</v>
      </c>
      <c r="AU9" s="1">
        <v>42278</v>
      </c>
      <c r="AW9">
        <v>50</v>
      </c>
      <c r="BB9">
        <v>0</v>
      </c>
      <c r="BC9">
        <v>0</v>
      </c>
      <c r="BD9">
        <v>50</v>
      </c>
      <c r="BE9">
        <v>61.82</v>
      </c>
      <c r="BF9" t="s">
        <v>120</v>
      </c>
      <c r="BG9">
        <v>197066.3959</v>
      </c>
      <c r="BH9">
        <v>3091</v>
      </c>
      <c r="BI9">
        <v>4029.13</v>
      </c>
      <c r="BJ9">
        <v>0</v>
      </c>
      <c r="BL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197066.3959</v>
      </c>
      <c r="CD9">
        <v>1</v>
      </c>
      <c r="CE9" t="s">
        <v>121</v>
      </c>
      <c r="CF9" t="s">
        <v>122</v>
      </c>
      <c r="CG9" t="str">
        <f>"05"</f>
        <v>05</v>
      </c>
      <c r="CH9" t="str">
        <f t="shared" si="0"/>
        <v>2</v>
      </c>
      <c r="CI9" t="str">
        <f t="shared" si="1"/>
        <v>07</v>
      </c>
      <c r="CJ9" t="s">
        <v>123</v>
      </c>
      <c r="CK9" t="str">
        <f>"06"</f>
        <v>06</v>
      </c>
      <c r="CL9" t="s">
        <v>124</v>
      </c>
      <c r="CW9">
        <v>8</v>
      </c>
      <c r="CX9">
        <v>8</v>
      </c>
      <c r="CY9">
        <v>8</v>
      </c>
    </row>
    <row r="10" spans="1:103" x14ac:dyDescent="0.25">
      <c r="A10">
        <v>410</v>
      </c>
      <c r="B10" t="s">
        <v>109</v>
      </c>
      <c r="C10">
        <v>410176</v>
      </c>
      <c r="D10" t="s">
        <v>81</v>
      </c>
      <c r="E10">
        <v>7795</v>
      </c>
      <c r="F10" t="s">
        <v>110</v>
      </c>
      <c r="G10" t="s">
        <v>111</v>
      </c>
      <c r="I10" t="s">
        <v>111</v>
      </c>
      <c r="K10">
        <v>3</v>
      </c>
      <c r="L10">
        <v>3</v>
      </c>
      <c r="M10" t="s">
        <v>128</v>
      </c>
      <c r="N10" t="s">
        <v>129</v>
      </c>
      <c r="O10" t="s">
        <v>130</v>
      </c>
      <c r="P10" t="s">
        <v>115</v>
      </c>
      <c r="Q10" t="s">
        <v>116</v>
      </c>
      <c r="R10">
        <v>1</v>
      </c>
      <c r="S10" t="s">
        <v>117</v>
      </c>
      <c r="T10" t="s">
        <v>118</v>
      </c>
      <c r="U10" t="s">
        <v>119</v>
      </c>
      <c r="V10">
        <v>411</v>
      </c>
      <c r="Y10">
        <v>410054</v>
      </c>
      <c r="Z10" t="s">
        <v>92</v>
      </c>
      <c r="AG10">
        <v>1</v>
      </c>
      <c r="AH10" s="1">
        <v>42142</v>
      </c>
      <c r="AI10">
        <v>58</v>
      </c>
      <c r="AS10" s="1">
        <v>42142</v>
      </c>
      <c r="AT10" s="1">
        <v>42292</v>
      </c>
      <c r="AU10" s="1">
        <v>42278</v>
      </c>
      <c r="AW10">
        <v>50</v>
      </c>
      <c r="BB10">
        <v>0</v>
      </c>
      <c r="BC10">
        <v>0</v>
      </c>
      <c r="BD10">
        <v>50</v>
      </c>
      <c r="BE10">
        <v>60.41</v>
      </c>
      <c r="BF10" t="s">
        <v>120</v>
      </c>
      <c r="BG10">
        <v>192571.67550000001</v>
      </c>
      <c r="BH10">
        <v>3020.5</v>
      </c>
      <c r="BI10">
        <v>3937.23</v>
      </c>
      <c r="BJ10">
        <v>0</v>
      </c>
      <c r="BL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192571.67550000001</v>
      </c>
      <c r="CD10">
        <v>1</v>
      </c>
      <c r="CE10" t="s">
        <v>121</v>
      </c>
      <c r="CF10" t="s">
        <v>122</v>
      </c>
      <c r="CG10" t="str">
        <f>"07"</f>
        <v>07</v>
      </c>
      <c r="CH10" t="str">
        <f t="shared" si="0"/>
        <v>2</v>
      </c>
      <c r="CI10" t="str">
        <f t="shared" si="1"/>
        <v>07</v>
      </c>
      <c r="CJ10" t="s">
        <v>123</v>
      </c>
      <c r="CK10" t="str">
        <f>"02"</f>
        <v>02</v>
      </c>
      <c r="CL10" t="s">
        <v>124</v>
      </c>
      <c r="CW10">
        <v>8</v>
      </c>
      <c r="CX10">
        <v>8</v>
      </c>
      <c r="CY10">
        <v>8</v>
      </c>
    </row>
    <row r="11" spans="1:103" x14ac:dyDescent="0.25">
      <c r="A11">
        <v>410</v>
      </c>
      <c r="B11" t="s">
        <v>109</v>
      </c>
      <c r="C11">
        <v>410176</v>
      </c>
      <c r="D11" t="s">
        <v>81</v>
      </c>
      <c r="E11">
        <v>7795</v>
      </c>
      <c r="F11" t="s">
        <v>110</v>
      </c>
      <c r="G11" t="s">
        <v>111</v>
      </c>
      <c r="I11" t="s">
        <v>111</v>
      </c>
      <c r="K11">
        <v>4</v>
      </c>
      <c r="L11">
        <v>4</v>
      </c>
      <c r="M11" t="s">
        <v>131</v>
      </c>
      <c r="N11" t="s">
        <v>132</v>
      </c>
      <c r="O11" t="s">
        <v>130</v>
      </c>
      <c r="P11" t="s">
        <v>127</v>
      </c>
      <c r="Q11" t="s">
        <v>116</v>
      </c>
      <c r="R11">
        <v>1</v>
      </c>
      <c r="S11" t="s">
        <v>117</v>
      </c>
      <c r="T11" t="s">
        <v>118</v>
      </c>
      <c r="U11" t="s">
        <v>119</v>
      </c>
      <c r="V11">
        <v>411</v>
      </c>
      <c r="Y11">
        <v>410054</v>
      </c>
      <c r="Z11" t="s">
        <v>92</v>
      </c>
      <c r="AG11">
        <v>1</v>
      </c>
      <c r="AH11" s="1">
        <v>42142</v>
      </c>
      <c r="AI11">
        <v>58</v>
      </c>
      <c r="AS11" s="1">
        <v>42142</v>
      </c>
      <c r="AT11" s="1">
        <v>42292</v>
      </c>
      <c r="AU11" s="1">
        <v>42278</v>
      </c>
      <c r="AW11">
        <v>50</v>
      </c>
      <c r="BB11">
        <v>0</v>
      </c>
      <c r="BC11">
        <v>0</v>
      </c>
      <c r="BD11">
        <v>50</v>
      </c>
      <c r="BE11">
        <v>122.5</v>
      </c>
      <c r="BF11" t="s">
        <v>120</v>
      </c>
      <c r="BG11">
        <v>390498.76250000001</v>
      </c>
      <c r="BH11">
        <v>6125</v>
      </c>
      <c r="BI11">
        <v>7983.96</v>
      </c>
      <c r="BJ11">
        <v>0</v>
      </c>
      <c r="BL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390498.76250000001</v>
      </c>
      <c r="CD11">
        <v>1</v>
      </c>
      <c r="CE11" t="s">
        <v>121</v>
      </c>
      <c r="CF11" t="s">
        <v>122</v>
      </c>
      <c r="CG11" t="str">
        <f>"07"</f>
        <v>07</v>
      </c>
      <c r="CH11" t="str">
        <f t="shared" si="0"/>
        <v>2</v>
      </c>
      <c r="CI11" t="str">
        <f t="shared" si="1"/>
        <v>07</v>
      </c>
      <c r="CJ11" t="s">
        <v>123</v>
      </c>
      <c r="CK11" t="str">
        <f>"06"</f>
        <v>06</v>
      </c>
      <c r="CL11" t="s">
        <v>124</v>
      </c>
      <c r="CW11">
        <v>8</v>
      </c>
      <c r="CX11">
        <v>8</v>
      </c>
      <c r="CY11">
        <v>8</v>
      </c>
    </row>
    <row r="12" spans="1:103" x14ac:dyDescent="0.25">
      <c r="A12">
        <v>410</v>
      </c>
      <c r="B12" t="s">
        <v>109</v>
      </c>
      <c r="C12">
        <v>410176</v>
      </c>
      <c r="D12" t="s">
        <v>81</v>
      </c>
      <c r="E12">
        <v>7795</v>
      </c>
      <c r="F12" t="s">
        <v>110</v>
      </c>
      <c r="G12" t="s">
        <v>111</v>
      </c>
      <c r="I12" t="s">
        <v>111</v>
      </c>
      <c r="K12">
        <v>5</v>
      </c>
      <c r="L12">
        <v>5</v>
      </c>
      <c r="M12" t="s">
        <v>133</v>
      </c>
      <c r="N12" t="s">
        <v>134</v>
      </c>
      <c r="O12" t="s">
        <v>135</v>
      </c>
      <c r="P12" t="s">
        <v>115</v>
      </c>
      <c r="Q12" t="s">
        <v>116</v>
      </c>
      <c r="R12">
        <v>1</v>
      </c>
      <c r="S12" t="s">
        <v>117</v>
      </c>
      <c r="T12" t="s">
        <v>118</v>
      </c>
      <c r="U12" t="s">
        <v>119</v>
      </c>
      <c r="V12">
        <v>411</v>
      </c>
      <c r="Y12">
        <v>410054</v>
      </c>
      <c r="Z12" t="s">
        <v>92</v>
      </c>
      <c r="AG12">
        <v>1</v>
      </c>
      <c r="AH12" s="1">
        <v>42142</v>
      </c>
      <c r="AI12">
        <v>58</v>
      </c>
      <c r="AS12" s="1">
        <v>42142</v>
      </c>
      <c r="AT12" s="1">
        <v>42292</v>
      </c>
      <c r="AU12" s="1">
        <v>42278</v>
      </c>
      <c r="AW12">
        <v>50</v>
      </c>
      <c r="BB12">
        <v>0</v>
      </c>
      <c r="BC12">
        <v>0</v>
      </c>
      <c r="BD12">
        <v>50</v>
      </c>
      <c r="BE12">
        <v>100.78</v>
      </c>
      <c r="BF12" t="s">
        <v>120</v>
      </c>
      <c r="BG12">
        <v>321260.9411</v>
      </c>
      <c r="BH12">
        <v>5039</v>
      </c>
      <c r="BI12">
        <v>6568.36</v>
      </c>
      <c r="BJ12">
        <v>0</v>
      </c>
      <c r="BL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321260.9411</v>
      </c>
      <c r="CD12">
        <v>1</v>
      </c>
      <c r="CE12" t="s">
        <v>121</v>
      </c>
      <c r="CF12" t="s">
        <v>122</v>
      </c>
      <c r="CG12" t="str">
        <f>"08"</f>
        <v>08</v>
      </c>
      <c r="CH12" t="str">
        <f t="shared" si="0"/>
        <v>2</v>
      </c>
      <c r="CI12" t="str">
        <f t="shared" si="1"/>
        <v>07</v>
      </c>
      <c r="CJ12" t="s">
        <v>123</v>
      </c>
      <c r="CK12" t="str">
        <f>"02"</f>
        <v>02</v>
      </c>
      <c r="CL12" t="s">
        <v>124</v>
      </c>
      <c r="CW12">
        <v>8</v>
      </c>
      <c r="CX12">
        <v>8</v>
      </c>
      <c r="CY12">
        <v>8</v>
      </c>
    </row>
    <row r="13" spans="1:103" x14ac:dyDescent="0.25">
      <c r="A13">
        <v>410</v>
      </c>
      <c r="B13" t="s">
        <v>109</v>
      </c>
      <c r="C13">
        <v>410176</v>
      </c>
      <c r="D13" t="s">
        <v>81</v>
      </c>
      <c r="E13">
        <v>7795</v>
      </c>
      <c r="F13" t="s">
        <v>110</v>
      </c>
      <c r="G13" t="s">
        <v>111</v>
      </c>
      <c r="I13" t="s">
        <v>111</v>
      </c>
      <c r="K13">
        <v>6</v>
      </c>
      <c r="L13">
        <v>6</v>
      </c>
      <c r="M13" t="s">
        <v>136</v>
      </c>
      <c r="N13" t="s">
        <v>137</v>
      </c>
      <c r="O13" t="s">
        <v>135</v>
      </c>
      <c r="P13" t="s">
        <v>127</v>
      </c>
      <c r="Q13" t="s">
        <v>116</v>
      </c>
      <c r="R13">
        <v>1</v>
      </c>
      <c r="S13" t="s">
        <v>117</v>
      </c>
      <c r="T13" t="s">
        <v>118</v>
      </c>
      <c r="U13" t="s">
        <v>119</v>
      </c>
      <c r="V13">
        <v>411</v>
      </c>
      <c r="Y13">
        <v>410054</v>
      </c>
      <c r="Z13" t="s">
        <v>92</v>
      </c>
      <c r="AG13">
        <v>1</v>
      </c>
      <c r="AH13" s="1">
        <v>42142</v>
      </c>
      <c r="AI13">
        <v>58</v>
      </c>
      <c r="AS13" s="1">
        <v>42142</v>
      </c>
      <c r="AT13" s="1">
        <v>42292</v>
      </c>
      <c r="AU13" s="1">
        <v>42278</v>
      </c>
      <c r="AW13">
        <v>50</v>
      </c>
      <c r="BB13">
        <v>0</v>
      </c>
      <c r="BC13">
        <v>0</v>
      </c>
      <c r="BD13">
        <v>50</v>
      </c>
      <c r="BE13">
        <v>272.2</v>
      </c>
      <c r="BF13" t="s">
        <v>120</v>
      </c>
      <c r="BG13">
        <v>867704.18900000001</v>
      </c>
      <c r="BH13">
        <v>13610</v>
      </c>
      <c r="BI13">
        <v>17740.689999999999</v>
      </c>
      <c r="BJ13">
        <v>0</v>
      </c>
      <c r="BL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867704.18900000001</v>
      </c>
      <c r="CD13">
        <v>1</v>
      </c>
      <c r="CE13" t="s">
        <v>121</v>
      </c>
      <c r="CF13" t="s">
        <v>122</v>
      </c>
      <c r="CG13" t="str">
        <f>"08"</f>
        <v>08</v>
      </c>
      <c r="CH13" t="str">
        <f t="shared" si="0"/>
        <v>2</v>
      </c>
      <c r="CI13" t="str">
        <f t="shared" si="1"/>
        <v>07</v>
      </c>
      <c r="CJ13" t="s">
        <v>123</v>
      </c>
      <c r="CK13" t="str">
        <f>"06"</f>
        <v>06</v>
      </c>
      <c r="CL13" t="s">
        <v>124</v>
      </c>
      <c r="CW13">
        <v>8</v>
      </c>
      <c r="CX13">
        <v>8</v>
      </c>
      <c r="CY13">
        <v>8</v>
      </c>
    </row>
    <row r="14" spans="1:103" x14ac:dyDescent="0.25">
      <c r="A14">
        <v>410</v>
      </c>
      <c r="B14" t="s">
        <v>80</v>
      </c>
      <c r="C14">
        <v>410167</v>
      </c>
      <c r="D14" t="s">
        <v>81</v>
      </c>
      <c r="E14">
        <v>8700</v>
      </c>
      <c r="F14" t="s">
        <v>82</v>
      </c>
      <c r="G14" t="s">
        <v>138</v>
      </c>
      <c r="I14" t="s">
        <v>138</v>
      </c>
      <c r="K14">
        <v>5</v>
      </c>
      <c r="L14">
        <v>5</v>
      </c>
      <c r="M14" t="s">
        <v>139</v>
      </c>
      <c r="N14" t="s">
        <v>140</v>
      </c>
      <c r="O14" t="s">
        <v>141</v>
      </c>
      <c r="P14" t="s">
        <v>142</v>
      </c>
      <c r="Q14" t="s">
        <v>116</v>
      </c>
      <c r="R14">
        <v>1</v>
      </c>
      <c r="S14" t="s">
        <v>117</v>
      </c>
      <c r="T14" t="s">
        <v>118</v>
      </c>
      <c r="U14" t="s">
        <v>119</v>
      </c>
      <c r="V14">
        <v>411</v>
      </c>
      <c r="Y14">
        <v>410054</v>
      </c>
      <c r="Z14" t="s">
        <v>92</v>
      </c>
      <c r="AG14">
        <v>2</v>
      </c>
      <c r="AH14" s="1">
        <v>42212</v>
      </c>
      <c r="AI14">
        <v>57</v>
      </c>
      <c r="AS14" s="1">
        <v>42121</v>
      </c>
      <c r="AT14" s="1">
        <v>42293</v>
      </c>
      <c r="AU14" s="1">
        <v>42278</v>
      </c>
      <c r="AW14">
        <v>5</v>
      </c>
      <c r="BB14">
        <v>0</v>
      </c>
      <c r="BC14">
        <v>0</v>
      </c>
      <c r="BD14">
        <v>5</v>
      </c>
      <c r="BE14">
        <v>18405</v>
      </c>
      <c r="BF14" t="s">
        <v>93</v>
      </c>
      <c r="BG14">
        <v>92025</v>
      </c>
      <c r="BH14">
        <v>1437.77</v>
      </c>
      <c r="BI14">
        <v>1881.5</v>
      </c>
      <c r="BJ14">
        <v>0</v>
      </c>
      <c r="BL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5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92025</v>
      </c>
      <c r="CD14">
        <v>1</v>
      </c>
      <c r="CE14" t="s">
        <v>121</v>
      </c>
      <c r="CF14" t="s">
        <v>143</v>
      </c>
      <c r="CG14" t="str">
        <f t="shared" ref="CG14:CG28" si="2">"03"</f>
        <v>03</v>
      </c>
      <c r="CH14" t="str">
        <f t="shared" si="0"/>
        <v>2</v>
      </c>
      <c r="CI14" t="str">
        <f t="shared" ref="CI14:CI27" si="3">"05"</f>
        <v>05</v>
      </c>
      <c r="CJ14" t="s">
        <v>123</v>
      </c>
      <c r="CK14" t="str">
        <f t="shared" ref="CK14:CK27" si="4">"15"</f>
        <v>15</v>
      </c>
      <c r="CL14" t="s">
        <v>144</v>
      </c>
      <c r="CW14">
        <v>8</v>
      </c>
      <c r="CX14">
        <v>8</v>
      </c>
      <c r="CY14">
        <v>8</v>
      </c>
    </row>
    <row r="15" spans="1:103" x14ac:dyDescent="0.25">
      <c r="A15">
        <v>410</v>
      </c>
      <c r="B15" t="s">
        <v>80</v>
      </c>
      <c r="C15">
        <v>410167</v>
      </c>
      <c r="D15" t="s">
        <v>81</v>
      </c>
      <c r="E15">
        <v>8700</v>
      </c>
      <c r="F15" t="s">
        <v>82</v>
      </c>
      <c r="G15" t="s">
        <v>138</v>
      </c>
      <c r="I15" t="s">
        <v>138</v>
      </c>
      <c r="K15">
        <v>11</v>
      </c>
      <c r="L15">
        <v>11</v>
      </c>
      <c r="M15" t="s">
        <v>139</v>
      </c>
      <c r="N15" t="s">
        <v>140</v>
      </c>
      <c r="O15" t="s">
        <v>141</v>
      </c>
      <c r="P15" t="s">
        <v>142</v>
      </c>
      <c r="Q15" t="s">
        <v>116</v>
      </c>
      <c r="R15">
        <v>1</v>
      </c>
      <c r="S15" t="s">
        <v>117</v>
      </c>
      <c r="T15" t="s">
        <v>118</v>
      </c>
      <c r="U15" t="s">
        <v>119</v>
      </c>
      <c r="V15">
        <v>411</v>
      </c>
      <c r="Y15">
        <v>410054</v>
      </c>
      <c r="Z15" t="s">
        <v>92</v>
      </c>
      <c r="AG15">
        <v>2</v>
      </c>
      <c r="AH15" s="1">
        <v>42212</v>
      </c>
      <c r="AI15">
        <v>57</v>
      </c>
      <c r="AS15" s="1">
        <v>42121</v>
      </c>
      <c r="AT15" s="1">
        <v>42293</v>
      </c>
      <c r="AU15" s="1">
        <v>42278</v>
      </c>
      <c r="AW15">
        <v>5</v>
      </c>
      <c r="BB15">
        <v>0</v>
      </c>
      <c r="BC15">
        <v>0</v>
      </c>
      <c r="BD15">
        <v>5</v>
      </c>
      <c r="BE15">
        <v>18405</v>
      </c>
      <c r="BF15" t="s">
        <v>93</v>
      </c>
      <c r="BG15">
        <v>92025</v>
      </c>
      <c r="BH15">
        <v>1437.77</v>
      </c>
      <c r="BI15">
        <v>1881.5</v>
      </c>
      <c r="BJ15">
        <v>0</v>
      </c>
      <c r="BL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92025</v>
      </c>
      <c r="CD15">
        <v>1</v>
      </c>
      <c r="CE15" t="s">
        <v>121</v>
      </c>
      <c r="CF15" t="s">
        <v>143</v>
      </c>
      <c r="CG15" t="str">
        <f t="shared" si="2"/>
        <v>03</v>
      </c>
      <c r="CH15" t="str">
        <f t="shared" si="0"/>
        <v>2</v>
      </c>
      <c r="CI15" t="str">
        <f t="shared" si="3"/>
        <v>05</v>
      </c>
      <c r="CJ15" t="s">
        <v>123</v>
      </c>
      <c r="CK15" t="str">
        <f t="shared" si="4"/>
        <v>15</v>
      </c>
      <c r="CL15" t="s">
        <v>144</v>
      </c>
      <c r="CW15">
        <v>8</v>
      </c>
      <c r="CX15">
        <v>8</v>
      </c>
      <c r="CY15">
        <v>8</v>
      </c>
    </row>
    <row r="16" spans="1:103" x14ac:dyDescent="0.25">
      <c r="A16">
        <v>410</v>
      </c>
      <c r="B16" t="s">
        <v>80</v>
      </c>
      <c r="C16">
        <v>410168</v>
      </c>
      <c r="D16" t="s">
        <v>81</v>
      </c>
      <c r="E16">
        <v>8702</v>
      </c>
      <c r="F16" t="s">
        <v>145</v>
      </c>
      <c r="G16" t="s">
        <v>146</v>
      </c>
      <c r="I16" t="s">
        <v>146</v>
      </c>
      <c r="K16">
        <v>9</v>
      </c>
      <c r="L16">
        <v>9</v>
      </c>
      <c r="M16" t="s">
        <v>139</v>
      </c>
      <c r="N16" t="s">
        <v>140</v>
      </c>
      <c r="O16" t="s">
        <v>141</v>
      </c>
      <c r="P16" t="s">
        <v>142</v>
      </c>
      <c r="Q16" t="s">
        <v>116</v>
      </c>
      <c r="R16">
        <v>1</v>
      </c>
      <c r="S16" t="s">
        <v>117</v>
      </c>
      <c r="T16" t="s">
        <v>118</v>
      </c>
      <c r="U16" t="s">
        <v>119</v>
      </c>
      <c r="V16">
        <v>411</v>
      </c>
      <c r="Y16">
        <v>410054</v>
      </c>
      <c r="Z16" t="s">
        <v>92</v>
      </c>
      <c r="AG16">
        <v>2</v>
      </c>
      <c r="AH16" s="1">
        <v>42212</v>
      </c>
      <c r="AI16">
        <v>57</v>
      </c>
      <c r="AS16" s="1">
        <v>42121</v>
      </c>
      <c r="AT16" s="1">
        <v>42321</v>
      </c>
      <c r="AU16" s="1">
        <v>42310</v>
      </c>
      <c r="AW16">
        <v>5</v>
      </c>
      <c r="BB16">
        <v>0</v>
      </c>
      <c r="BC16">
        <v>0</v>
      </c>
      <c r="BD16">
        <v>5</v>
      </c>
      <c r="BE16">
        <v>18405</v>
      </c>
      <c r="BF16" t="s">
        <v>93</v>
      </c>
      <c r="BG16">
        <v>92025</v>
      </c>
      <c r="BH16">
        <v>1437.77</v>
      </c>
      <c r="BI16">
        <v>1881.5</v>
      </c>
      <c r="BJ16">
        <v>0</v>
      </c>
      <c r="BL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5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92025</v>
      </c>
      <c r="CD16">
        <v>1</v>
      </c>
      <c r="CE16" t="s">
        <v>121</v>
      </c>
      <c r="CF16" t="s">
        <v>143</v>
      </c>
      <c r="CG16" t="str">
        <f t="shared" si="2"/>
        <v>03</v>
      </c>
      <c r="CH16" t="str">
        <f t="shared" si="0"/>
        <v>2</v>
      </c>
      <c r="CI16" t="str">
        <f t="shared" si="3"/>
        <v>05</v>
      </c>
      <c r="CJ16" t="s">
        <v>123</v>
      </c>
      <c r="CK16" t="str">
        <f t="shared" si="4"/>
        <v>15</v>
      </c>
      <c r="CL16" t="s">
        <v>144</v>
      </c>
      <c r="CW16">
        <v>8</v>
      </c>
      <c r="CX16">
        <v>8</v>
      </c>
      <c r="CY16">
        <v>8</v>
      </c>
    </row>
    <row r="17" spans="1:103" x14ac:dyDescent="0.25">
      <c r="A17">
        <v>410</v>
      </c>
      <c r="B17" t="s">
        <v>80</v>
      </c>
      <c r="C17">
        <v>410168</v>
      </c>
      <c r="D17" t="s">
        <v>81</v>
      </c>
      <c r="E17">
        <v>8702</v>
      </c>
      <c r="F17" t="s">
        <v>145</v>
      </c>
      <c r="G17" t="s">
        <v>146</v>
      </c>
      <c r="I17" t="s">
        <v>146</v>
      </c>
      <c r="K17">
        <v>12</v>
      </c>
      <c r="L17">
        <v>12</v>
      </c>
      <c r="M17" t="s">
        <v>139</v>
      </c>
      <c r="N17" t="s">
        <v>140</v>
      </c>
      <c r="O17" t="s">
        <v>141</v>
      </c>
      <c r="P17" t="s">
        <v>142</v>
      </c>
      <c r="Q17" t="s">
        <v>116</v>
      </c>
      <c r="R17">
        <v>1</v>
      </c>
      <c r="S17" t="s">
        <v>117</v>
      </c>
      <c r="T17" t="s">
        <v>118</v>
      </c>
      <c r="U17" t="s">
        <v>119</v>
      </c>
      <c r="V17">
        <v>411</v>
      </c>
      <c r="Y17">
        <v>410054</v>
      </c>
      <c r="Z17" t="s">
        <v>92</v>
      </c>
      <c r="AG17">
        <v>2</v>
      </c>
      <c r="AH17" s="1">
        <v>42212</v>
      </c>
      <c r="AI17">
        <v>57</v>
      </c>
      <c r="AS17" s="1">
        <v>42121</v>
      </c>
      <c r="AT17" s="1">
        <v>42321</v>
      </c>
      <c r="AU17" s="1">
        <v>42310</v>
      </c>
      <c r="AW17">
        <v>10</v>
      </c>
      <c r="BB17">
        <v>0</v>
      </c>
      <c r="BC17">
        <v>0</v>
      </c>
      <c r="BD17">
        <v>10</v>
      </c>
      <c r="BE17">
        <v>18405</v>
      </c>
      <c r="BF17" t="s">
        <v>93</v>
      </c>
      <c r="BG17">
        <v>184050</v>
      </c>
      <c r="BH17">
        <v>2875.54</v>
      </c>
      <c r="BI17">
        <v>3763</v>
      </c>
      <c r="BJ17">
        <v>0</v>
      </c>
      <c r="BL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184050</v>
      </c>
      <c r="CD17">
        <v>1</v>
      </c>
      <c r="CE17" t="s">
        <v>121</v>
      </c>
      <c r="CF17" t="s">
        <v>143</v>
      </c>
      <c r="CG17" t="str">
        <f t="shared" si="2"/>
        <v>03</v>
      </c>
      <c r="CH17" t="str">
        <f t="shared" si="0"/>
        <v>2</v>
      </c>
      <c r="CI17" t="str">
        <f t="shared" si="3"/>
        <v>05</v>
      </c>
      <c r="CJ17" t="s">
        <v>123</v>
      </c>
      <c r="CK17" t="str">
        <f t="shared" si="4"/>
        <v>15</v>
      </c>
      <c r="CL17" t="s">
        <v>144</v>
      </c>
      <c r="CW17">
        <v>8</v>
      </c>
      <c r="CX17">
        <v>8</v>
      </c>
      <c r="CY17">
        <v>8</v>
      </c>
    </row>
    <row r="18" spans="1:103" x14ac:dyDescent="0.25">
      <c r="A18">
        <v>410</v>
      </c>
      <c r="B18" t="s">
        <v>80</v>
      </c>
      <c r="C18">
        <v>410203</v>
      </c>
      <c r="D18" t="s">
        <v>81</v>
      </c>
      <c r="E18">
        <v>8700</v>
      </c>
      <c r="F18" t="s">
        <v>82</v>
      </c>
      <c r="G18" t="s">
        <v>147</v>
      </c>
      <c r="I18" t="s">
        <v>147</v>
      </c>
      <c r="K18">
        <v>15</v>
      </c>
      <c r="L18">
        <v>15</v>
      </c>
      <c r="M18" t="s">
        <v>139</v>
      </c>
      <c r="N18" t="s">
        <v>140</v>
      </c>
      <c r="O18" t="s">
        <v>141</v>
      </c>
      <c r="P18" t="s">
        <v>142</v>
      </c>
      <c r="Q18" t="s">
        <v>116</v>
      </c>
      <c r="R18">
        <v>1</v>
      </c>
      <c r="S18" t="s">
        <v>117</v>
      </c>
      <c r="T18" t="s">
        <v>118</v>
      </c>
      <c r="U18" t="s">
        <v>119</v>
      </c>
      <c r="V18">
        <v>411</v>
      </c>
      <c r="Y18">
        <v>410054</v>
      </c>
      <c r="Z18" t="s">
        <v>92</v>
      </c>
      <c r="AG18">
        <v>3</v>
      </c>
      <c r="AH18" s="1">
        <v>42212</v>
      </c>
      <c r="AI18">
        <v>57</v>
      </c>
      <c r="AS18" s="1">
        <v>42193</v>
      </c>
      <c r="AT18" s="1">
        <v>42299</v>
      </c>
      <c r="AU18" s="1">
        <v>42292</v>
      </c>
      <c r="AW18">
        <v>5</v>
      </c>
      <c r="BB18">
        <v>0</v>
      </c>
      <c r="BC18">
        <v>0</v>
      </c>
      <c r="BD18">
        <v>5</v>
      </c>
      <c r="BE18">
        <v>18405</v>
      </c>
      <c r="BF18" t="s">
        <v>93</v>
      </c>
      <c r="BG18">
        <v>92025</v>
      </c>
      <c r="BH18">
        <v>1437.77</v>
      </c>
      <c r="BI18">
        <v>1881.5</v>
      </c>
      <c r="BJ18">
        <v>0</v>
      </c>
      <c r="BL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5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92025</v>
      </c>
      <c r="CD18">
        <v>1</v>
      </c>
      <c r="CE18" t="s">
        <v>121</v>
      </c>
      <c r="CF18" t="s">
        <v>143</v>
      </c>
      <c r="CG18" t="str">
        <f t="shared" si="2"/>
        <v>03</v>
      </c>
      <c r="CH18" t="str">
        <f t="shared" si="0"/>
        <v>2</v>
      </c>
      <c r="CI18" t="str">
        <f t="shared" si="3"/>
        <v>05</v>
      </c>
      <c r="CJ18" t="s">
        <v>123</v>
      </c>
      <c r="CK18" t="str">
        <f t="shared" si="4"/>
        <v>15</v>
      </c>
      <c r="CL18" t="s">
        <v>144</v>
      </c>
      <c r="CW18">
        <v>8</v>
      </c>
      <c r="CX18">
        <v>8</v>
      </c>
      <c r="CY18">
        <v>8</v>
      </c>
    </row>
    <row r="19" spans="1:103" x14ac:dyDescent="0.25">
      <c r="A19">
        <v>410</v>
      </c>
      <c r="B19" t="s">
        <v>80</v>
      </c>
      <c r="C19">
        <v>410204</v>
      </c>
      <c r="D19" t="s">
        <v>81</v>
      </c>
      <c r="E19">
        <v>8702</v>
      </c>
      <c r="F19" t="s">
        <v>145</v>
      </c>
      <c r="G19" t="s">
        <v>148</v>
      </c>
      <c r="I19" t="s">
        <v>148</v>
      </c>
      <c r="K19">
        <v>2</v>
      </c>
      <c r="L19">
        <v>2</v>
      </c>
      <c r="M19" t="s">
        <v>139</v>
      </c>
      <c r="N19" t="s">
        <v>140</v>
      </c>
      <c r="O19" t="s">
        <v>141</v>
      </c>
      <c r="P19" t="s">
        <v>142</v>
      </c>
      <c r="Q19" t="s">
        <v>116</v>
      </c>
      <c r="R19">
        <v>1</v>
      </c>
      <c r="S19" t="s">
        <v>117</v>
      </c>
      <c r="T19" t="s">
        <v>118</v>
      </c>
      <c r="U19" t="s">
        <v>119</v>
      </c>
      <c r="V19">
        <v>411</v>
      </c>
      <c r="Y19">
        <v>410054</v>
      </c>
      <c r="Z19" t="s">
        <v>92</v>
      </c>
      <c r="AG19">
        <v>2</v>
      </c>
      <c r="AH19" s="1">
        <v>42206</v>
      </c>
      <c r="AI19">
        <v>57</v>
      </c>
      <c r="AS19" s="1">
        <v>42184</v>
      </c>
      <c r="AT19" s="1">
        <v>42377</v>
      </c>
      <c r="AU19" s="1">
        <v>42339</v>
      </c>
      <c r="AW19">
        <v>3</v>
      </c>
      <c r="BB19">
        <v>0</v>
      </c>
      <c r="BC19">
        <v>0</v>
      </c>
      <c r="BD19">
        <v>3</v>
      </c>
      <c r="BE19">
        <v>18405</v>
      </c>
      <c r="BF19" t="s">
        <v>93</v>
      </c>
      <c r="BG19">
        <v>55215</v>
      </c>
      <c r="BH19">
        <v>862.66</v>
      </c>
      <c r="BI19">
        <v>1128.9000000000001</v>
      </c>
      <c r="BJ19">
        <v>0</v>
      </c>
      <c r="BL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55215</v>
      </c>
      <c r="CD19">
        <v>1</v>
      </c>
      <c r="CE19" t="s">
        <v>121</v>
      </c>
      <c r="CF19" t="s">
        <v>143</v>
      </c>
      <c r="CG19" t="str">
        <f t="shared" si="2"/>
        <v>03</v>
      </c>
      <c r="CH19" t="str">
        <f t="shared" si="0"/>
        <v>2</v>
      </c>
      <c r="CI19" t="str">
        <f t="shared" si="3"/>
        <v>05</v>
      </c>
      <c r="CJ19" t="s">
        <v>123</v>
      </c>
      <c r="CK19" t="str">
        <f t="shared" si="4"/>
        <v>15</v>
      </c>
      <c r="CL19" t="s">
        <v>144</v>
      </c>
      <c r="CW19">
        <v>8</v>
      </c>
      <c r="CX19">
        <v>8</v>
      </c>
      <c r="CY19">
        <v>8</v>
      </c>
    </row>
    <row r="20" spans="1:103" x14ac:dyDescent="0.25">
      <c r="A20">
        <v>410</v>
      </c>
      <c r="B20" t="s">
        <v>80</v>
      </c>
      <c r="C20">
        <v>410166</v>
      </c>
      <c r="D20" t="s">
        <v>81</v>
      </c>
      <c r="E20">
        <v>8700</v>
      </c>
      <c r="F20" t="s">
        <v>82</v>
      </c>
      <c r="G20" t="s">
        <v>149</v>
      </c>
      <c r="I20" t="s">
        <v>149</v>
      </c>
      <c r="K20">
        <v>16</v>
      </c>
      <c r="L20">
        <v>16</v>
      </c>
      <c r="M20" t="s">
        <v>150</v>
      </c>
      <c r="N20" t="s">
        <v>151</v>
      </c>
      <c r="O20" t="s">
        <v>152</v>
      </c>
      <c r="P20" t="s">
        <v>153</v>
      </c>
      <c r="Q20" t="s">
        <v>116</v>
      </c>
      <c r="R20">
        <v>1</v>
      </c>
      <c r="S20" t="s">
        <v>117</v>
      </c>
      <c r="T20" t="s">
        <v>118</v>
      </c>
      <c r="U20" t="s">
        <v>119</v>
      </c>
      <c r="V20">
        <v>411</v>
      </c>
      <c r="Y20">
        <v>410054</v>
      </c>
      <c r="Z20" t="s">
        <v>92</v>
      </c>
      <c r="AG20">
        <v>2</v>
      </c>
      <c r="AH20" s="1">
        <v>42212</v>
      </c>
      <c r="AI20">
        <v>57</v>
      </c>
      <c r="AS20" s="1">
        <v>42121</v>
      </c>
      <c r="AT20" s="1">
        <v>42265</v>
      </c>
      <c r="AU20" s="1">
        <v>42248</v>
      </c>
      <c r="AW20">
        <v>2</v>
      </c>
      <c r="AY20" t="s">
        <v>154</v>
      </c>
      <c r="BB20">
        <v>0</v>
      </c>
      <c r="BC20">
        <v>0</v>
      </c>
      <c r="BD20">
        <v>2</v>
      </c>
      <c r="BE20">
        <v>39392</v>
      </c>
      <c r="BF20" t="s">
        <v>93</v>
      </c>
      <c r="BG20">
        <v>78784</v>
      </c>
      <c r="BH20">
        <v>1230.9000000000001</v>
      </c>
      <c r="BI20">
        <v>1610.78</v>
      </c>
      <c r="BJ20">
        <v>0</v>
      </c>
      <c r="BL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78784</v>
      </c>
      <c r="CD20">
        <v>1</v>
      </c>
      <c r="CE20" t="s">
        <v>121</v>
      </c>
      <c r="CF20" t="s">
        <v>143</v>
      </c>
      <c r="CG20" t="str">
        <f t="shared" si="2"/>
        <v>03</v>
      </c>
      <c r="CH20" t="str">
        <f t="shared" si="0"/>
        <v>2</v>
      </c>
      <c r="CI20" t="str">
        <f t="shared" si="3"/>
        <v>05</v>
      </c>
      <c r="CJ20" t="s">
        <v>155</v>
      </c>
      <c r="CK20" t="str">
        <f t="shared" si="4"/>
        <v>15</v>
      </c>
      <c r="CL20" t="s">
        <v>144</v>
      </c>
      <c r="CW20">
        <v>8</v>
      </c>
      <c r="CX20">
        <v>8</v>
      </c>
      <c r="CY20">
        <v>8</v>
      </c>
    </row>
    <row r="21" spans="1:103" x14ac:dyDescent="0.25">
      <c r="A21">
        <v>410</v>
      </c>
      <c r="B21" t="s">
        <v>80</v>
      </c>
      <c r="C21">
        <v>410166</v>
      </c>
      <c r="D21" t="s">
        <v>81</v>
      </c>
      <c r="E21">
        <v>8700</v>
      </c>
      <c r="F21" t="s">
        <v>82</v>
      </c>
      <c r="G21" t="s">
        <v>149</v>
      </c>
      <c r="I21" t="s">
        <v>149</v>
      </c>
      <c r="K21">
        <v>19</v>
      </c>
      <c r="L21">
        <v>19</v>
      </c>
      <c r="M21" t="s">
        <v>150</v>
      </c>
      <c r="N21" t="s">
        <v>151</v>
      </c>
      <c r="O21" t="s">
        <v>152</v>
      </c>
      <c r="P21" t="s">
        <v>153</v>
      </c>
      <c r="Q21" t="s">
        <v>116</v>
      </c>
      <c r="R21">
        <v>1</v>
      </c>
      <c r="S21" t="s">
        <v>117</v>
      </c>
      <c r="T21" t="s">
        <v>118</v>
      </c>
      <c r="U21" t="s">
        <v>119</v>
      </c>
      <c r="V21">
        <v>411</v>
      </c>
      <c r="Y21">
        <v>410054</v>
      </c>
      <c r="Z21" t="s">
        <v>92</v>
      </c>
      <c r="AG21">
        <v>2</v>
      </c>
      <c r="AH21" s="1">
        <v>42212</v>
      </c>
      <c r="AI21">
        <v>57</v>
      </c>
      <c r="AS21" s="1">
        <v>42121</v>
      </c>
      <c r="AT21" s="1">
        <v>42265</v>
      </c>
      <c r="AU21" s="1">
        <v>42248</v>
      </c>
      <c r="AW21">
        <v>12</v>
      </c>
      <c r="AY21" t="s">
        <v>154</v>
      </c>
      <c r="BB21">
        <v>0</v>
      </c>
      <c r="BC21">
        <v>0</v>
      </c>
      <c r="BD21">
        <v>12</v>
      </c>
      <c r="BE21">
        <v>39392</v>
      </c>
      <c r="BF21" t="s">
        <v>93</v>
      </c>
      <c r="BG21">
        <v>472704</v>
      </c>
      <c r="BH21">
        <v>7385.38</v>
      </c>
      <c r="BI21">
        <v>9664.69</v>
      </c>
      <c r="BJ21">
        <v>0</v>
      </c>
      <c r="BL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472704</v>
      </c>
      <c r="CD21">
        <v>1</v>
      </c>
      <c r="CE21" t="s">
        <v>121</v>
      </c>
      <c r="CF21" t="s">
        <v>143</v>
      </c>
      <c r="CG21" t="str">
        <f t="shared" si="2"/>
        <v>03</v>
      </c>
      <c r="CH21" t="str">
        <f t="shared" si="0"/>
        <v>2</v>
      </c>
      <c r="CI21" t="str">
        <f t="shared" si="3"/>
        <v>05</v>
      </c>
      <c r="CJ21" t="s">
        <v>155</v>
      </c>
      <c r="CK21" t="str">
        <f t="shared" si="4"/>
        <v>15</v>
      </c>
      <c r="CL21" t="s">
        <v>144</v>
      </c>
      <c r="CW21">
        <v>8</v>
      </c>
      <c r="CX21">
        <v>8</v>
      </c>
      <c r="CY21">
        <v>8</v>
      </c>
    </row>
    <row r="22" spans="1:103" x14ac:dyDescent="0.25">
      <c r="A22">
        <v>410</v>
      </c>
      <c r="B22" t="s">
        <v>80</v>
      </c>
      <c r="C22">
        <v>410167</v>
      </c>
      <c r="D22" t="s">
        <v>81</v>
      </c>
      <c r="E22">
        <v>8700</v>
      </c>
      <c r="F22" t="s">
        <v>82</v>
      </c>
      <c r="G22" t="s">
        <v>138</v>
      </c>
      <c r="I22" t="s">
        <v>138</v>
      </c>
      <c r="K22">
        <v>10</v>
      </c>
      <c r="L22">
        <v>10</v>
      </c>
      <c r="M22" t="s">
        <v>150</v>
      </c>
      <c r="N22" t="s">
        <v>151</v>
      </c>
      <c r="O22" t="s">
        <v>152</v>
      </c>
      <c r="P22" t="s">
        <v>153</v>
      </c>
      <c r="Q22" t="s">
        <v>116</v>
      </c>
      <c r="R22">
        <v>1</v>
      </c>
      <c r="S22" t="s">
        <v>117</v>
      </c>
      <c r="T22" t="s">
        <v>118</v>
      </c>
      <c r="U22" t="s">
        <v>119</v>
      </c>
      <c r="V22">
        <v>411</v>
      </c>
      <c r="Y22">
        <v>410054</v>
      </c>
      <c r="Z22" t="s">
        <v>92</v>
      </c>
      <c r="AG22">
        <v>2</v>
      </c>
      <c r="AH22" s="1">
        <v>42212</v>
      </c>
      <c r="AI22">
        <v>57</v>
      </c>
      <c r="AS22" s="1">
        <v>42121</v>
      </c>
      <c r="AT22" s="1">
        <v>42293</v>
      </c>
      <c r="AU22" s="1">
        <v>42278</v>
      </c>
      <c r="AW22">
        <v>5</v>
      </c>
      <c r="AY22" t="s">
        <v>154</v>
      </c>
      <c r="BB22">
        <v>0</v>
      </c>
      <c r="BC22">
        <v>0</v>
      </c>
      <c r="BD22">
        <v>5</v>
      </c>
      <c r="BE22">
        <v>39392</v>
      </c>
      <c r="BF22" t="s">
        <v>93</v>
      </c>
      <c r="BG22">
        <v>196960</v>
      </c>
      <c r="BH22">
        <v>3077.24</v>
      </c>
      <c r="BI22">
        <v>4026.96</v>
      </c>
      <c r="BJ22">
        <v>0</v>
      </c>
      <c r="BL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196960</v>
      </c>
      <c r="CD22">
        <v>1</v>
      </c>
      <c r="CE22" t="s">
        <v>121</v>
      </c>
      <c r="CF22" t="s">
        <v>143</v>
      </c>
      <c r="CG22" t="str">
        <f t="shared" si="2"/>
        <v>03</v>
      </c>
      <c r="CH22" t="str">
        <f t="shared" si="0"/>
        <v>2</v>
      </c>
      <c r="CI22" t="str">
        <f t="shared" si="3"/>
        <v>05</v>
      </c>
      <c r="CJ22" t="s">
        <v>155</v>
      </c>
      <c r="CK22" t="str">
        <f t="shared" si="4"/>
        <v>15</v>
      </c>
      <c r="CL22" t="s">
        <v>144</v>
      </c>
      <c r="CW22">
        <v>8</v>
      </c>
      <c r="CX22">
        <v>8</v>
      </c>
      <c r="CY22">
        <v>8</v>
      </c>
    </row>
    <row r="23" spans="1:103" x14ac:dyDescent="0.25">
      <c r="A23">
        <v>410</v>
      </c>
      <c r="B23" t="s">
        <v>80</v>
      </c>
      <c r="C23">
        <v>410167</v>
      </c>
      <c r="D23" t="s">
        <v>81</v>
      </c>
      <c r="E23">
        <v>8700</v>
      </c>
      <c r="F23" t="s">
        <v>82</v>
      </c>
      <c r="G23" t="s">
        <v>138</v>
      </c>
      <c r="I23" t="s">
        <v>138</v>
      </c>
      <c r="K23">
        <v>14</v>
      </c>
      <c r="L23">
        <v>14</v>
      </c>
      <c r="M23" t="s">
        <v>150</v>
      </c>
      <c r="N23" t="s">
        <v>151</v>
      </c>
      <c r="O23" t="s">
        <v>152</v>
      </c>
      <c r="P23" t="s">
        <v>153</v>
      </c>
      <c r="Q23" t="s">
        <v>116</v>
      </c>
      <c r="R23">
        <v>1</v>
      </c>
      <c r="S23" t="s">
        <v>117</v>
      </c>
      <c r="T23" t="s">
        <v>118</v>
      </c>
      <c r="U23" t="s">
        <v>119</v>
      </c>
      <c r="V23">
        <v>411</v>
      </c>
      <c r="Y23">
        <v>410054</v>
      </c>
      <c r="Z23" t="s">
        <v>92</v>
      </c>
      <c r="AG23">
        <v>2</v>
      </c>
      <c r="AH23" s="1">
        <v>42212</v>
      </c>
      <c r="AI23">
        <v>57</v>
      </c>
      <c r="AS23" s="1">
        <v>42121</v>
      </c>
      <c r="AT23" s="1">
        <v>42293</v>
      </c>
      <c r="AU23" s="1">
        <v>42278</v>
      </c>
      <c r="AW23">
        <v>25</v>
      </c>
      <c r="AY23" t="s">
        <v>154</v>
      </c>
      <c r="BB23">
        <v>0</v>
      </c>
      <c r="BC23">
        <v>0</v>
      </c>
      <c r="BD23">
        <v>25</v>
      </c>
      <c r="BE23">
        <v>39392</v>
      </c>
      <c r="BF23" t="s">
        <v>93</v>
      </c>
      <c r="BG23">
        <v>984800</v>
      </c>
      <c r="BH23">
        <v>15386.2</v>
      </c>
      <c r="BI23">
        <v>20134.78</v>
      </c>
      <c r="BJ23">
        <v>0</v>
      </c>
      <c r="BL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984800</v>
      </c>
      <c r="CD23">
        <v>1</v>
      </c>
      <c r="CE23" t="s">
        <v>121</v>
      </c>
      <c r="CF23" t="s">
        <v>143</v>
      </c>
      <c r="CG23" t="str">
        <f t="shared" si="2"/>
        <v>03</v>
      </c>
      <c r="CH23" t="str">
        <f t="shared" si="0"/>
        <v>2</v>
      </c>
      <c r="CI23" t="str">
        <f t="shared" si="3"/>
        <v>05</v>
      </c>
      <c r="CJ23" t="s">
        <v>155</v>
      </c>
      <c r="CK23" t="str">
        <f t="shared" si="4"/>
        <v>15</v>
      </c>
      <c r="CL23" t="s">
        <v>144</v>
      </c>
      <c r="CW23">
        <v>8</v>
      </c>
      <c r="CX23">
        <v>8</v>
      </c>
      <c r="CY23">
        <v>8</v>
      </c>
    </row>
    <row r="24" spans="1:103" x14ac:dyDescent="0.25">
      <c r="A24">
        <v>410</v>
      </c>
      <c r="B24" t="s">
        <v>80</v>
      </c>
      <c r="C24">
        <v>410168</v>
      </c>
      <c r="D24" t="s">
        <v>81</v>
      </c>
      <c r="E24">
        <v>8702</v>
      </c>
      <c r="F24" t="s">
        <v>145</v>
      </c>
      <c r="G24" t="s">
        <v>146</v>
      </c>
      <c r="I24" t="s">
        <v>146</v>
      </c>
      <c r="K24">
        <v>7</v>
      </c>
      <c r="L24">
        <v>7</v>
      </c>
      <c r="M24" t="s">
        <v>150</v>
      </c>
      <c r="N24" t="s">
        <v>151</v>
      </c>
      <c r="O24" t="s">
        <v>152</v>
      </c>
      <c r="P24" t="s">
        <v>153</v>
      </c>
      <c r="Q24" t="s">
        <v>116</v>
      </c>
      <c r="R24">
        <v>1</v>
      </c>
      <c r="S24" t="s">
        <v>117</v>
      </c>
      <c r="T24" t="s">
        <v>118</v>
      </c>
      <c r="U24" t="s">
        <v>119</v>
      </c>
      <c r="V24">
        <v>411</v>
      </c>
      <c r="Y24">
        <v>410054</v>
      </c>
      <c r="Z24" t="s">
        <v>92</v>
      </c>
      <c r="AG24">
        <v>2</v>
      </c>
      <c r="AH24" s="1">
        <v>42212</v>
      </c>
      <c r="AI24">
        <v>57</v>
      </c>
      <c r="AS24" s="1">
        <v>42121</v>
      </c>
      <c r="AT24" s="1">
        <v>42321</v>
      </c>
      <c r="AU24" s="1">
        <v>42310</v>
      </c>
      <c r="AW24">
        <v>7</v>
      </c>
      <c r="AY24" t="s">
        <v>154</v>
      </c>
      <c r="BB24">
        <v>0</v>
      </c>
      <c r="BC24">
        <v>0</v>
      </c>
      <c r="BD24">
        <v>7</v>
      </c>
      <c r="BE24">
        <v>39392</v>
      </c>
      <c r="BF24" t="s">
        <v>93</v>
      </c>
      <c r="BG24">
        <v>275744</v>
      </c>
      <c r="BH24">
        <v>4308.1400000000003</v>
      </c>
      <c r="BI24">
        <v>5637.74</v>
      </c>
      <c r="BJ24">
        <v>0</v>
      </c>
      <c r="BL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7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275744</v>
      </c>
      <c r="CD24">
        <v>1</v>
      </c>
      <c r="CE24" t="s">
        <v>121</v>
      </c>
      <c r="CF24" t="s">
        <v>143</v>
      </c>
      <c r="CG24" t="str">
        <f t="shared" si="2"/>
        <v>03</v>
      </c>
      <c r="CH24" t="str">
        <f t="shared" si="0"/>
        <v>2</v>
      </c>
      <c r="CI24" t="str">
        <f t="shared" si="3"/>
        <v>05</v>
      </c>
      <c r="CJ24" t="s">
        <v>155</v>
      </c>
      <c r="CK24" t="str">
        <f t="shared" si="4"/>
        <v>15</v>
      </c>
      <c r="CL24" t="s">
        <v>144</v>
      </c>
      <c r="CW24">
        <v>8</v>
      </c>
      <c r="CX24">
        <v>8</v>
      </c>
      <c r="CY24">
        <v>8</v>
      </c>
    </row>
    <row r="25" spans="1:103" x14ac:dyDescent="0.25">
      <c r="A25">
        <v>410</v>
      </c>
      <c r="B25" t="s">
        <v>80</v>
      </c>
      <c r="C25">
        <v>410168</v>
      </c>
      <c r="D25" t="s">
        <v>81</v>
      </c>
      <c r="E25">
        <v>8702</v>
      </c>
      <c r="F25" t="s">
        <v>145</v>
      </c>
      <c r="G25" t="s">
        <v>146</v>
      </c>
      <c r="I25" t="s">
        <v>146</v>
      </c>
      <c r="K25">
        <v>13</v>
      </c>
      <c r="L25">
        <v>13</v>
      </c>
      <c r="M25" t="s">
        <v>150</v>
      </c>
      <c r="N25" t="s">
        <v>151</v>
      </c>
      <c r="O25" t="s">
        <v>152</v>
      </c>
      <c r="P25" t="s">
        <v>153</v>
      </c>
      <c r="Q25" t="s">
        <v>116</v>
      </c>
      <c r="R25">
        <v>1</v>
      </c>
      <c r="S25" t="s">
        <v>117</v>
      </c>
      <c r="T25" t="s">
        <v>118</v>
      </c>
      <c r="U25" t="s">
        <v>119</v>
      </c>
      <c r="V25">
        <v>411</v>
      </c>
      <c r="Y25">
        <v>410054</v>
      </c>
      <c r="Z25" t="s">
        <v>92</v>
      </c>
      <c r="AG25">
        <v>2</v>
      </c>
      <c r="AH25" s="1">
        <v>42212</v>
      </c>
      <c r="AI25">
        <v>57</v>
      </c>
      <c r="AS25" s="1">
        <v>42121</v>
      </c>
      <c r="AT25" s="1">
        <v>42321</v>
      </c>
      <c r="AU25" s="1">
        <v>42310</v>
      </c>
      <c r="AW25">
        <v>35</v>
      </c>
      <c r="AY25" t="s">
        <v>154</v>
      </c>
      <c r="BB25">
        <v>0</v>
      </c>
      <c r="BC25">
        <v>0</v>
      </c>
      <c r="BD25">
        <v>35</v>
      </c>
      <c r="BE25">
        <v>39392</v>
      </c>
      <c r="BF25" t="s">
        <v>93</v>
      </c>
      <c r="BG25">
        <v>1378720</v>
      </c>
      <c r="BH25">
        <v>21540.68</v>
      </c>
      <c r="BI25">
        <v>28188.69</v>
      </c>
      <c r="BJ25">
        <v>0</v>
      </c>
      <c r="BL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35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1378720</v>
      </c>
      <c r="CD25">
        <v>1</v>
      </c>
      <c r="CE25" t="s">
        <v>121</v>
      </c>
      <c r="CF25" t="s">
        <v>143</v>
      </c>
      <c r="CG25" t="str">
        <f t="shared" si="2"/>
        <v>03</v>
      </c>
      <c r="CH25" t="str">
        <f t="shared" si="0"/>
        <v>2</v>
      </c>
      <c r="CI25" t="str">
        <f t="shared" si="3"/>
        <v>05</v>
      </c>
      <c r="CJ25" t="s">
        <v>155</v>
      </c>
      <c r="CK25" t="str">
        <f t="shared" si="4"/>
        <v>15</v>
      </c>
      <c r="CL25" t="s">
        <v>144</v>
      </c>
      <c r="CW25">
        <v>8</v>
      </c>
      <c r="CX25">
        <v>8</v>
      </c>
      <c r="CY25">
        <v>8</v>
      </c>
    </row>
    <row r="26" spans="1:103" x14ac:dyDescent="0.25">
      <c r="A26">
        <v>410</v>
      </c>
      <c r="B26" t="s">
        <v>80</v>
      </c>
      <c r="C26">
        <v>410203</v>
      </c>
      <c r="D26" t="s">
        <v>81</v>
      </c>
      <c r="E26">
        <v>8700</v>
      </c>
      <c r="F26" t="s">
        <v>82</v>
      </c>
      <c r="G26" t="s">
        <v>147</v>
      </c>
      <c r="I26" t="s">
        <v>147</v>
      </c>
      <c r="K26">
        <v>14</v>
      </c>
      <c r="L26">
        <v>14</v>
      </c>
      <c r="M26" t="s">
        <v>150</v>
      </c>
      <c r="N26" t="s">
        <v>151</v>
      </c>
      <c r="O26" t="s">
        <v>152</v>
      </c>
      <c r="P26" t="s">
        <v>153</v>
      </c>
      <c r="Q26" t="s">
        <v>116</v>
      </c>
      <c r="R26">
        <v>1</v>
      </c>
      <c r="S26" t="s">
        <v>117</v>
      </c>
      <c r="T26" t="s">
        <v>118</v>
      </c>
      <c r="U26" t="s">
        <v>119</v>
      </c>
      <c r="V26">
        <v>411</v>
      </c>
      <c r="Y26">
        <v>410054</v>
      </c>
      <c r="Z26" t="s">
        <v>92</v>
      </c>
      <c r="AG26">
        <v>3</v>
      </c>
      <c r="AH26" s="1">
        <v>42212</v>
      </c>
      <c r="AI26">
        <v>57</v>
      </c>
      <c r="AS26" s="1">
        <v>42193</v>
      </c>
      <c r="AT26" s="1">
        <v>42299</v>
      </c>
      <c r="AU26" s="1">
        <v>42292</v>
      </c>
      <c r="AW26">
        <v>22</v>
      </c>
      <c r="AY26" t="s">
        <v>154</v>
      </c>
      <c r="BB26">
        <v>0</v>
      </c>
      <c r="BC26">
        <v>0</v>
      </c>
      <c r="BD26">
        <v>22</v>
      </c>
      <c r="BE26">
        <v>39392</v>
      </c>
      <c r="BF26" t="s">
        <v>93</v>
      </c>
      <c r="BG26">
        <v>866624</v>
      </c>
      <c r="BH26">
        <v>13539.86</v>
      </c>
      <c r="BI26">
        <v>17718.599999999999</v>
      </c>
      <c r="BJ26">
        <v>0</v>
      </c>
      <c r="BL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866624</v>
      </c>
      <c r="CD26">
        <v>1</v>
      </c>
      <c r="CE26" t="s">
        <v>121</v>
      </c>
      <c r="CF26" t="s">
        <v>143</v>
      </c>
      <c r="CG26" t="str">
        <f t="shared" si="2"/>
        <v>03</v>
      </c>
      <c r="CH26" t="str">
        <f t="shared" si="0"/>
        <v>2</v>
      </c>
      <c r="CI26" t="str">
        <f t="shared" si="3"/>
        <v>05</v>
      </c>
      <c r="CJ26" t="s">
        <v>155</v>
      </c>
      <c r="CK26" t="str">
        <f t="shared" si="4"/>
        <v>15</v>
      </c>
      <c r="CL26" t="s">
        <v>144</v>
      </c>
      <c r="CW26">
        <v>8</v>
      </c>
      <c r="CX26">
        <v>8</v>
      </c>
      <c r="CY26">
        <v>8</v>
      </c>
    </row>
    <row r="27" spans="1:103" x14ac:dyDescent="0.25">
      <c r="A27">
        <v>410</v>
      </c>
      <c r="B27" t="s">
        <v>80</v>
      </c>
      <c r="C27">
        <v>410204</v>
      </c>
      <c r="D27" t="s">
        <v>81</v>
      </c>
      <c r="E27">
        <v>8702</v>
      </c>
      <c r="F27" t="s">
        <v>145</v>
      </c>
      <c r="G27" t="s">
        <v>148</v>
      </c>
      <c r="I27" t="s">
        <v>148</v>
      </c>
      <c r="K27">
        <v>1</v>
      </c>
      <c r="L27">
        <v>1</v>
      </c>
      <c r="M27" t="s">
        <v>150</v>
      </c>
      <c r="N27" t="s">
        <v>151</v>
      </c>
      <c r="O27" t="s">
        <v>152</v>
      </c>
      <c r="P27" t="s">
        <v>153</v>
      </c>
      <c r="Q27" t="s">
        <v>116</v>
      </c>
      <c r="R27">
        <v>1</v>
      </c>
      <c r="S27" t="s">
        <v>117</v>
      </c>
      <c r="T27" t="s">
        <v>118</v>
      </c>
      <c r="U27" t="s">
        <v>119</v>
      </c>
      <c r="V27">
        <v>411</v>
      </c>
      <c r="Y27">
        <v>410054</v>
      </c>
      <c r="Z27" t="s">
        <v>92</v>
      </c>
      <c r="AG27">
        <v>2</v>
      </c>
      <c r="AH27" s="1">
        <v>42206</v>
      </c>
      <c r="AI27">
        <v>57</v>
      </c>
      <c r="AS27" s="1">
        <v>42184</v>
      </c>
      <c r="AT27" s="1">
        <v>42377</v>
      </c>
      <c r="AU27" s="1">
        <v>42339</v>
      </c>
      <c r="AW27">
        <v>28</v>
      </c>
      <c r="AY27" t="s">
        <v>154</v>
      </c>
      <c r="BB27">
        <v>0</v>
      </c>
      <c r="BC27">
        <v>0</v>
      </c>
      <c r="BD27">
        <v>28</v>
      </c>
      <c r="BE27">
        <v>39392</v>
      </c>
      <c r="BF27" t="s">
        <v>93</v>
      </c>
      <c r="BG27">
        <v>1102976</v>
      </c>
      <c r="BH27">
        <v>17232.55</v>
      </c>
      <c r="BI27">
        <v>22550.95</v>
      </c>
      <c r="BJ27">
        <v>0</v>
      </c>
      <c r="BL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28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1102976</v>
      </c>
      <c r="CD27">
        <v>1</v>
      </c>
      <c r="CE27" t="s">
        <v>121</v>
      </c>
      <c r="CF27" t="s">
        <v>143</v>
      </c>
      <c r="CG27" t="str">
        <f t="shared" si="2"/>
        <v>03</v>
      </c>
      <c r="CH27" t="str">
        <f t="shared" si="0"/>
        <v>2</v>
      </c>
      <c r="CI27" t="str">
        <f t="shared" si="3"/>
        <v>05</v>
      </c>
      <c r="CJ27" t="s">
        <v>155</v>
      </c>
      <c r="CK27" t="str">
        <f t="shared" si="4"/>
        <v>15</v>
      </c>
      <c r="CL27" t="s">
        <v>144</v>
      </c>
      <c r="CW27">
        <v>8</v>
      </c>
      <c r="CX27">
        <v>8</v>
      </c>
      <c r="CY27">
        <v>8</v>
      </c>
    </row>
    <row r="28" spans="1:103" x14ac:dyDescent="0.25">
      <c r="A28">
        <v>410</v>
      </c>
      <c r="B28" t="s">
        <v>80</v>
      </c>
      <c r="C28">
        <v>410182</v>
      </c>
      <c r="D28" t="s">
        <v>81</v>
      </c>
      <c r="E28">
        <v>8702</v>
      </c>
      <c r="F28" t="s">
        <v>145</v>
      </c>
      <c r="G28" t="s">
        <v>156</v>
      </c>
      <c r="I28" t="s">
        <v>156</v>
      </c>
      <c r="K28">
        <v>2</v>
      </c>
      <c r="L28">
        <v>2</v>
      </c>
      <c r="M28" t="s">
        <v>157</v>
      </c>
      <c r="N28" t="s">
        <v>158</v>
      </c>
      <c r="O28" t="s">
        <v>159</v>
      </c>
      <c r="P28" t="s">
        <v>160</v>
      </c>
      <c r="Q28" t="s">
        <v>116</v>
      </c>
      <c r="R28">
        <v>1</v>
      </c>
      <c r="S28" t="s">
        <v>117</v>
      </c>
      <c r="T28" t="s">
        <v>118</v>
      </c>
      <c r="U28" t="s">
        <v>119</v>
      </c>
      <c r="V28">
        <v>411</v>
      </c>
      <c r="Y28">
        <v>410054</v>
      </c>
      <c r="Z28" t="s">
        <v>92</v>
      </c>
      <c r="AG28">
        <v>3</v>
      </c>
      <c r="AH28" s="1">
        <v>42178</v>
      </c>
      <c r="AI28">
        <v>57</v>
      </c>
      <c r="AS28" s="1">
        <v>42146</v>
      </c>
      <c r="AT28" s="1">
        <v>42247</v>
      </c>
      <c r="AU28" s="1">
        <v>42248</v>
      </c>
      <c r="AW28">
        <v>3</v>
      </c>
      <c r="BB28">
        <v>0</v>
      </c>
      <c r="BC28">
        <v>0</v>
      </c>
      <c r="BD28">
        <v>3</v>
      </c>
      <c r="BE28">
        <v>2126</v>
      </c>
      <c r="BF28" t="s">
        <v>93</v>
      </c>
      <c r="BG28">
        <v>6378</v>
      </c>
      <c r="BH28">
        <v>99.65</v>
      </c>
      <c r="BI28">
        <v>130.4</v>
      </c>
      <c r="BJ28">
        <v>0</v>
      </c>
      <c r="BL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6378</v>
      </c>
      <c r="CD28">
        <v>1</v>
      </c>
      <c r="CE28" t="s">
        <v>121</v>
      </c>
      <c r="CF28" t="s">
        <v>143</v>
      </c>
      <c r="CG28" t="str">
        <f t="shared" si="2"/>
        <v>03</v>
      </c>
      <c r="CH28" t="str">
        <f>"3"</f>
        <v>3</v>
      </c>
      <c r="CI28" t="str">
        <f>"03"</f>
        <v>03</v>
      </c>
      <c r="CJ28" t="s">
        <v>161</v>
      </c>
      <c r="CK28" t="str">
        <f>"02"</f>
        <v>02</v>
      </c>
      <c r="CL28" t="s">
        <v>162</v>
      </c>
      <c r="CW28">
        <v>8</v>
      </c>
      <c r="CX28">
        <v>8</v>
      </c>
      <c r="CY28">
        <v>8</v>
      </c>
    </row>
    <row r="29" spans="1:103" x14ac:dyDescent="0.25">
      <c r="A29">
        <v>410</v>
      </c>
      <c r="B29" t="s">
        <v>80</v>
      </c>
      <c r="C29">
        <v>410189</v>
      </c>
      <c r="D29" t="s">
        <v>81</v>
      </c>
      <c r="E29">
        <v>8802</v>
      </c>
      <c r="F29" t="s">
        <v>163</v>
      </c>
      <c r="G29" t="s">
        <v>164</v>
      </c>
      <c r="I29" t="s">
        <v>164</v>
      </c>
      <c r="K29">
        <v>12</v>
      </c>
      <c r="L29">
        <v>12</v>
      </c>
      <c r="M29" t="s">
        <v>165</v>
      </c>
      <c r="N29" t="s">
        <v>166</v>
      </c>
      <c r="O29" t="s">
        <v>167</v>
      </c>
      <c r="P29" t="s">
        <v>142</v>
      </c>
      <c r="Q29" t="s">
        <v>116</v>
      </c>
      <c r="R29">
        <v>1</v>
      </c>
      <c r="S29" t="s">
        <v>117</v>
      </c>
      <c r="T29" t="s">
        <v>118</v>
      </c>
      <c r="U29" t="s">
        <v>119</v>
      </c>
      <c r="V29">
        <v>411</v>
      </c>
      <c r="Y29">
        <v>410054</v>
      </c>
      <c r="Z29" t="s">
        <v>92</v>
      </c>
      <c r="AG29">
        <v>1</v>
      </c>
      <c r="AH29" s="1">
        <v>42172</v>
      </c>
      <c r="AI29">
        <v>57</v>
      </c>
      <c r="AS29" s="1">
        <v>42172</v>
      </c>
      <c r="AT29" s="1">
        <v>42307</v>
      </c>
      <c r="AU29" s="1">
        <v>42278</v>
      </c>
      <c r="AW29">
        <v>3</v>
      </c>
      <c r="AY29" t="s">
        <v>154</v>
      </c>
      <c r="BB29">
        <v>0</v>
      </c>
      <c r="BC29">
        <v>0</v>
      </c>
      <c r="BD29">
        <v>3</v>
      </c>
      <c r="BE29">
        <v>7577.81</v>
      </c>
      <c r="BF29" t="s">
        <v>93</v>
      </c>
      <c r="BG29">
        <v>22733.43</v>
      </c>
      <c r="BH29">
        <v>355.18</v>
      </c>
      <c r="BI29">
        <v>464.8</v>
      </c>
      <c r="BJ29">
        <v>0</v>
      </c>
      <c r="BL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22733.43</v>
      </c>
      <c r="CD29">
        <v>1</v>
      </c>
      <c r="CE29" t="s">
        <v>121</v>
      </c>
      <c r="CF29" t="s">
        <v>143</v>
      </c>
      <c r="CG29" t="str">
        <f t="shared" ref="CG29:CG42" si="5">"04"</f>
        <v>04</v>
      </c>
      <c r="CH29" t="str">
        <f>"2"</f>
        <v>2</v>
      </c>
      <c r="CI29" t="str">
        <f>"05"</f>
        <v>05</v>
      </c>
      <c r="CJ29" t="s">
        <v>123</v>
      </c>
      <c r="CK29" t="str">
        <f>"13"</f>
        <v>13</v>
      </c>
      <c r="CL29" t="s">
        <v>162</v>
      </c>
      <c r="CW29">
        <v>8</v>
      </c>
      <c r="CX29">
        <v>8</v>
      </c>
      <c r="CY29">
        <v>8</v>
      </c>
    </row>
    <row r="30" spans="1:103" x14ac:dyDescent="0.25">
      <c r="A30">
        <v>410</v>
      </c>
      <c r="B30" t="s">
        <v>80</v>
      </c>
      <c r="C30">
        <v>410166</v>
      </c>
      <c r="D30" t="s">
        <v>81</v>
      </c>
      <c r="E30">
        <v>8700</v>
      </c>
      <c r="F30" t="s">
        <v>82</v>
      </c>
      <c r="G30" t="s">
        <v>149</v>
      </c>
      <c r="I30" t="s">
        <v>149</v>
      </c>
      <c r="K30">
        <v>15</v>
      </c>
      <c r="L30">
        <v>15</v>
      </c>
      <c r="M30" t="s">
        <v>168</v>
      </c>
      <c r="N30" t="s">
        <v>169</v>
      </c>
      <c r="O30" t="s">
        <v>167</v>
      </c>
      <c r="P30" t="s">
        <v>153</v>
      </c>
      <c r="Q30" t="s">
        <v>116</v>
      </c>
      <c r="R30">
        <v>1</v>
      </c>
      <c r="S30" t="s">
        <v>117</v>
      </c>
      <c r="T30" t="s">
        <v>118</v>
      </c>
      <c r="U30" t="s">
        <v>119</v>
      </c>
      <c r="V30">
        <v>411</v>
      </c>
      <c r="Y30">
        <v>410054</v>
      </c>
      <c r="Z30" t="s">
        <v>92</v>
      </c>
      <c r="AG30">
        <v>2</v>
      </c>
      <c r="AH30" s="1">
        <v>42212</v>
      </c>
      <c r="AI30">
        <v>57</v>
      </c>
      <c r="AS30" s="1">
        <v>42121</v>
      </c>
      <c r="AT30" s="1">
        <v>42265</v>
      </c>
      <c r="AU30" s="1">
        <v>42248</v>
      </c>
      <c r="AW30">
        <v>2</v>
      </c>
      <c r="AY30" t="s">
        <v>154</v>
      </c>
      <c r="BB30">
        <v>0</v>
      </c>
      <c r="BC30">
        <v>0</v>
      </c>
      <c r="BD30">
        <v>2</v>
      </c>
      <c r="BE30">
        <v>39583</v>
      </c>
      <c r="BF30" t="s">
        <v>93</v>
      </c>
      <c r="BG30">
        <v>79166</v>
      </c>
      <c r="BH30">
        <v>1236.8599999999999</v>
      </c>
      <c r="BI30">
        <v>1618.59</v>
      </c>
      <c r="BJ30">
        <v>0</v>
      </c>
      <c r="BL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79166</v>
      </c>
      <c r="CD30">
        <v>1</v>
      </c>
      <c r="CE30" t="s">
        <v>121</v>
      </c>
      <c r="CF30" t="s">
        <v>143</v>
      </c>
      <c r="CG30" t="str">
        <f t="shared" si="5"/>
        <v>04</v>
      </c>
      <c r="CH30" t="str">
        <f>"2"</f>
        <v>2</v>
      </c>
      <c r="CI30" t="str">
        <f>"05"</f>
        <v>05</v>
      </c>
      <c r="CJ30" t="s">
        <v>155</v>
      </c>
      <c r="CK30" t="str">
        <f>"15"</f>
        <v>15</v>
      </c>
      <c r="CL30" t="s">
        <v>144</v>
      </c>
      <c r="CW30">
        <v>8</v>
      </c>
      <c r="CX30">
        <v>8</v>
      </c>
      <c r="CY30">
        <v>8</v>
      </c>
    </row>
    <row r="31" spans="1:103" x14ac:dyDescent="0.25">
      <c r="A31">
        <v>410</v>
      </c>
      <c r="B31" t="s">
        <v>80</v>
      </c>
      <c r="C31">
        <v>410167</v>
      </c>
      <c r="D31" t="s">
        <v>81</v>
      </c>
      <c r="E31">
        <v>8700</v>
      </c>
      <c r="F31" t="s">
        <v>82</v>
      </c>
      <c r="G31" t="s">
        <v>138</v>
      </c>
      <c r="I31" t="s">
        <v>138</v>
      </c>
      <c r="K31">
        <v>12</v>
      </c>
      <c r="L31">
        <v>12</v>
      </c>
      <c r="M31" t="s">
        <v>168</v>
      </c>
      <c r="N31" t="s">
        <v>169</v>
      </c>
      <c r="O31" t="s">
        <v>167</v>
      </c>
      <c r="P31" t="s">
        <v>153</v>
      </c>
      <c r="Q31" t="s">
        <v>116</v>
      </c>
      <c r="R31">
        <v>1</v>
      </c>
      <c r="S31" t="s">
        <v>117</v>
      </c>
      <c r="T31" t="s">
        <v>118</v>
      </c>
      <c r="U31" t="s">
        <v>119</v>
      </c>
      <c r="V31">
        <v>411</v>
      </c>
      <c r="Y31">
        <v>410054</v>
      </c>
      <c r="Z31" t="s">
        <v>92</v>
      </c>
      <c r="AG31">
        <v>2</v>
      </c>
      <c r="AH31" s="1">
        <v>42212</v>
      </c>
      <c r="AI31">
        <v>57</v>
      </c>
      <c r="AS31" s="1">
        <v>42121</v>
      </c>
      <c r="AT31" s="1">
        <v>42293</v>
      </c>
      <c r="AU31" s="1">
        <v>42278</v>
      </c>
      <c r="AW31">
        <v>5</v>
      </c>
      <c r="AY31" t="s">
        <v>154</v>
      </c>
      <c r="BB31">
        <v>0</v>
      </c>
      <c r="BC31">
        <v>0</v>
      </c>
      <c r="BD31">
        <v>5</v>
      </c>
      <c r="BE31">
        <v>39583</v>
      </c>
      <c r="BF31" t="s">
        <v>93</v>
      </c>
      <c r="BG31">
        <v>197915</v>
      </c>
      <c r="BH31">
        <v>3092.16</v>
      </c>
      <c r="BI31">
        <v>4046.48</v>
      </c>
      <c r="BJ31">
        <v>0</v>
      </c>
      <c r="BL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197915</v>
      </c>
      <c r="CD31">
        <v>1</v>
      </c>
      <c r="CE31" t="s">
        <v>121</v>
      </c>
      <c r="CF31" t="s">
        <v>143</v>
      </c>
      <c r="CG31" t="str">
        <f t="shared" si="5"/>
        <v>04</v>
      </c>
      <c r="CH31" t="str">
        <f>"2"</f>
        <v>2</v>
      </c>
      <c r="CI31" t="str">
        <f>"05"</f>
        <v>05</v>
      </c>
      <c r="CJ31" t="s">
        <v>155</v>
      </c>
      <c r="CK31" t="str">
        <f>"15"</f>
        <v>15</v>
      </c>
      <c r="CL31" t="s">
        <v>144</v>
      </c>
      <c r="CW31">
        <v>8</v>
      </c>
      <c r="CX31">
        <v>8</v>
      </c>
      <c r="CY31">
        <v>8</v>
      </c>
    </row>
    <row r="32" spans="1:103" x14ac:dyDescent="0.25">
      <c r="A32">
        <v>410</v>
      </c>
      <c r="B32" t="s">
        <v>80</v>
      </c>
      <c r="C32">
        <v>410168</v>
      </c>
      <c r="D32" t="s">
        <v>81</v>
      </c>
      <c r="E32">
        <v>8702</v>
      </c>
      <c r="F32" t="s">
        <v>145</v>
      </c>
      <c r="G32" t="s">
        <v>146</v>
      </c>
      <c r="I32" t="s">
        <v>146</v>
      </c>
      <c r="K32">
        <v>8</v>
      </c>
      <c r="L32">
        <v>8</v>
      </c>
      <c r="M32" t="s">
        <v>168</v>
      </c>
      <c r="N32" t="s">
        <v>169</v>
      </c>
      <c r="O32" t="s">
        <v>167</v>
      </c>
      <c r="P32" t="s">
        <v>153</v>
      </c>
      <c r="Q32" t="s">
        <v>116</v>
      </c>
      <c r="R32">
        <v>1</v>
      </c>
      <c r="S32" t="s">
        <v>117</v>
      </c>
      <c r="T32" t="s">
        <v>118</v>
      </c>
      <c r="U32" t="s">
        <v>119</v>
      </c>
      <c r="V32">
        <v>411</v>
      </c>
      <c r="Y32">
        <v>410054</v>
      </c>
      <c r="Z32" t="s">
        <v>92</v>
      </c>
      <c r="AG32">
        <v>2</v>
      </c>
      <c r="AH32" s="1">
        <v>42212</v>
      </c>
      <c r="AI32">
        <v>57</v>
      </c>
      <c r="AS32" s="1">
        <v>42121</v>
      </c>
      <c r="AT32" s="1">
        <v>42321</v>
      </c>
      <c r="AU32" s="1">
        <v>42310</v>
      </c>
      <c r="AW32">
        <v>7</v>
      </c>
      <c r="AY32" t="s">
        <v>154</v>
      </c>
      <c r="BB32">
        <v>0</v>
      </c>
      <c r="BC32">
        <v>0</v>
      </c>
      <c r="BD32">
        <v>7</v>
      </c>
      <c r="BE32">
        <v>39583</v>
      </c>
      <c r="BF32" t="s">
        <v>93</v>
      </c>
      <c r="BG32">
        <v>277081</v>
      </c>
      <c r="BH32">
        <v>4329.03</v>
      </c>
      <c r="BI32">
        <v>5665.07</v>
      </c>
      <c r="BJ32">
        <v>0</v>
      </c>
      <c r="BL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277081</v>
      </c>
      <c r="CD32">
        <v>1</v>
      </c>
      <c r="CE32" t="s">
        <v>121</v>
      </c>
      <c r="CF32" t="s">
        <v>143</v>
      </c>
      <c r="CG32" t="str">
        <f t="shared" si="5"/>
        <v>04</v>
      </c>
      <c r="CH32" t="str">
        <f>"2"</f>
        <v>2</v>
      </c>
      <c r="CI32" t="str">
        <f>"05"</f>
        <v>05</v>
      </c>
      <c r="CJ32" t="s">
        <v>155</v>
      </c>
      <c r="CK32" t="str">
        <f>"15"</f>
        <v>15</v>
      </c>
      <c r="CL32" t="s">
        <v>144</v>
      </c>
      <c r="CW32">
        <v>8</v>
      </c>
      <c r="CX32">
        <v>8</v>
      </c>
      <c r="CY32">
        <v>8</v>
      </c>
    </row>
    <row r="33" spans="1:103" x14ac:dyDescent="0.25">
      <c r="A33">
        <v>410</v>
      </c>
      <c r="B33" t="s">
        <v>80</v>
      </c>
      <c r="C33">
        <v>410143</v>
      </c>
      <c r="D33" t="s">
        <v>81</v>
      </c>
      <c r="E33">
        <v>8700</v>
      </c>
      <c r="F33" t="s">
        <v>82</v>
      </c>
      <c r="G33" t="s">
        <v>170</v>
      </c>
      <c r="I33" t="s">
        <v>170</v>
      </c>
      <c r="K33">
        <v>12</v>
      </c>
      <c r="L33">
        <v>12</v>
      </c>
      <c r="M33" t="s">
        <v>171</v>
      </c>
      <c r="N33" t="s">
        <v>172</v>
      </c>
      <c r="O33" t="s">
        <v>173</v>
      </c>
      <c r="P33" t="s">
        <v>174</v>
      </c>
      <c r="Q33" t="s">
        <v>116</v>
      </c>
      <c r="R33">
        <v>1</v>
      </c>
      <c r="S33" t="s">
        <v>117</v>
      </c>
      <c r="T33" t="s">
        <v>118</v>
      </c>
      <c r="U33" t="s">
        <v>119</v>
      </c>
      <c r="V33">
        <v>411</v>
      </c>
      <c r="Y33">
        <v>410054</v>
      </c>
      <c r="Z33" t="s">
        <v>92</v>
      </c>
      <c r="AG33">
        <v>4</v>
      </c>
      <c r="AH33" s="1">
        <v>42130</v>
      </c>
      <c r="AI33">
        <v>57</v>
      </c>
      <c r="AS33" s="1">
        <v>42079</v>
      </c>
      <c r="AT33" s="1">
        <v>42185</v>
      </c>
      <c r="AU33" s="1">
        <v>42216</v>
      </c>
      <c r="AW33">
        <v>3</v>
      </c>
      <c r="BB33">
        <v>0</v>
      </c>
      <c r="BC33">
        <v>0</v>
      </c>
      <c r="BD33">
        <v>3</v>
      </c>
      <c r="BE33">
        <v>1006</v>
      </c>
      <c r="BF33" t="s">
        <v>93</v>
      </c>
      <c r="BG33">
        <v>3018</v>
      </c>
      <c r="BH33">
        <v>47.15</v>
      </c>
      <c r="BI33">
        <v>61.7</v>
      </c>
      <c r="BJ33">
        <v>0</v>
      </c>
      <c r="BL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3018</v>
      </c>
      <c r="CD33">
        <v>1</v>
      </c>
      <c r="CE33" t="s">
        <v>121</v>
      </c>
      <c r="CF33" t="s">
        <v>143</v>
      </c>
      <c r="CG33" t="str">
        <f t="shared" si="5"/>
        <v>04</v>
      </c>
      <c r="CH33" t="str">
        <f>"3"</f>
        <v>3</v>
      </c>
      <c r="CI33" t="str">
        <f>"03"</f>
        <v>03</v>
      </c>
      <c r="CJ33" t="s">
        <v>161</v>
      </c>
      <c r="CK33" t="str">
        <f>"26"</f>
        <v>26</v>
      </c>
      <c r="CL33" t="s">
        <v>162</v>
      </c>
      <c r="CW33">
        <v>8</v>
      </c>
      <c r="CX33">
        <v>8</v>
      </c>
      <c r="CY33">
        <v>8</v>
      </c>
    </row>
    <row r="34" spans="1:103" x14ac:dyDescent="0.25">
      <c r="A34">
        <v>410</v>
      </c>
      <c r="B34" t="s">
        <v>80</v>
      </c>
      <c r="C34">
        <v>410145</v>
      </c>
      <c r="D34" t="s">
        <v>81</v>
      </c>
      <c r="E34">
        <v>8702</v>
      </c>
      <c r="F34" t="s">
        <v>145</v>
      </c>
      <c r="G34" t="s">
        <v>175</v>
      </c>
      <c r="I34" t="s">
        <v>175</v>
      </c>
      <c r="K34">
        <v>10</v>
      </c>
      <c r="L34">
        <v>10</v>
      </c>
      <c r="M34" t="s">
        <v>171</v>
      </c>
      <c r="N34" t="s">
        <v>172</v>
      </c>
      <c r="O34" t="s">
        <v>173</v>
      </c>
      <c r="P34" t="s">
        <v>174</v>
      </c>
      <c r="Q34" t="s">
        <v>116</v>
      </c>
      <c r="R34">
        <v>1</v>
      </c>
      <c r="S34" t="s">
        <v>117</v>
      </c>
      <c r="T34" t="s">
        <v>118</v>
      </c>
      <c r="U34" t="s">
        <v>119</v>
      </c>
      <c r="V34">
        <v>411</v>
      </c>
      <c r="Y34">
        <v>410054</v>
      </c>
      <c r="Z34" t="s">
        <v>92</v>
      </c>
      <c r="AG34">
        <v>4</v>
      </c>
      <c r="AH34" s="1">
        <v>42163</v>
      </c>
      <c r="AI34">
        <v>57</v>
      </c>
      <c r="AS34" s="1">
        <v>42076</v>
      </c>
      <c r="AT34" s="1">
        <v>42223</v>
      </c>
      <c r="AU34" s="1">
        <v>42219</v>
      </c>
      <c r="AW34">
        <v>3</v>
      </c>
      <c r="BB34">
        <v>0</v>
      </c>
      <c r="BC34">
        <v>0</v>
      </c>
      <c r="BD34">
        <v>3</v>
      </c>
      <c r="BE34">
        <v>1006</v>
      </c>
      <c r="BF34" t="s">
        <v>93</v>
      </c>
      <c r="BG34">
        <v>3018</v>
      </c>
      <c r="BH34">
        <v>47.15</v>
      </c>
      <c r="BI34">
        <v>61.7</v>
      </c>
      <c r="BJ34">
        <v>0</v>
      </c>
      <c r="BL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3018</v>
      </c>
      <c r="CD34">
        <v>1</v>
      </c>
      <c r="CE34" t="s">
        <v>121</v>
      </c>
      <c r="CF34" t="s">
        <v>143</v>
      </c>
      <c r="CG34" t="str">
        <f t="shared" si="5"/>
        <v>04</v>
      </c>
      <c r="CH34" t="str">
        <f>"3"</f>
        <v>3</v>
      </c>
      <c r="CI34" t="str">
        <f>"03"</f>
        <v>03</v>
      </c>
      <c r="CJ34" t="s">
        <v>161</v>
      </c>
      <c r="CK34" t="str">
        <f>"26"</f>
        <v>26</v>
      </c>
      <c r="CL34" t="s">
        <v>162</v>
      </c>
      <c r="CW34">
        <v>8</v>
      </c>
      <c r="CX34">
        <v>8</v>
      </c>
      <c r="CY34">
        <v>8</v>
      </c>
    </row>
    <row r="35" spans="1:103" x14ac:dyDescent="0.25">
      <c r="A35">
        <v>410</v>
      </c>
      <c r="B35" t="s">
        <v>80</v>
      </c>
      <c r="C35">
        <v>410206</v>
      </c>
      <c r="D35" t="s">
        <v>81</v>
      </c>
      <c r="E35">
        <v>8700</v>
      </c>
      <c r="F35" t="s">
        <v>82</v>
      </c>
      <c r="G35" t="s">
        <v>176</v>
      </c>
      <c r="I35" t="s">
        <v>176</v>
      </c>
      <c r="K35">
        <v>1</v>
      </c>
      <c r="L35">
        <v>1</v>
      </c>
      <c r="M35" t="s">
        <v>177</v>
      </c>
      <c r="N35" t="s">
        <v>178</v>
      </c>
      <c r="O35" t="s">
        <v>179</v>
      </c>
      <c r="P35" t="s">
        <v>180</v>
      </c>
      <c r="Q35" t="s">
        <v>116</v>
      </c>
      <c r="R35">
        <v>1</v>
      </c>
      <c r="S35" t="s">
        <v>117</v>
      </c>
      <c r="T35" t="s">
        <v>118</v>
      </c>
      <c r="U35" t="s">
        <v>119</v>
      </c>
      <c r="V35">
        <v>411</v>
      </c>
      <c r="Y35">
        <v>410054</v>
      </c>
      <c r="Z35" t="s">
        <v>92</v>
      </c>
      <c r="AG35">
        <v>1</v>
      </c>
      <c r="AH35" s="1">
        <v>42206</v>
      </c>
      <c r="AI35">
        <v>57</v>
      </c>
      <c r="AS35" s="1">
        <v>42206</v>
      </c>
      <c r="AT35" s="1">
        <v>42307</v>
      </c>
      <c r="AU35" s="1">
        <v>42300</v>
      </c>
      <c r="AW35">
        <v>10</v>
      </c>
      <c r="BB35">
        <v>0</v>
      </c>
      <c r="BC35">
        <v>0</v>
      </c>
      <c r="BD35">
        <v>10</v>
      </c>
      <c r="BE35">
        <v>5316</v>
      </c>
      <c r="BF35" t="s">
        <v>93</v>
      </c>
      <c r="BG35">
        <v>53160</v>
      </c>
      <c r="BH35">
        <v>830.55</v>
      </c>
      <c r="BI35">
        <v>1086.8900000000001</v>
      </c>
      <c r="BJ35">
        <v>0</v>
      </c>
      <c r="BL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53160</v>
      </c>
      <c r="CD35">
        <v>1</v>
      </c>
      <c r="CE35" t="s">
        <v>121</v>
      </c>
      <c r="CF35" t="s">
        <v>143</v>
      </c>
      <c r="CG35" t="str">
        <f t="shared" si="5"/>
        <v>04</v>
      </c>
      <c r="CH35" t="str">
        <f>"4"</f>
        <v>4</v>
      </c>
      <c r="CI35" t="str">
        <f>"05"</f>
        <v>05</v>
      </c>
      <c r="CJ35" t="s">
        <v>161</v>
      </c>
      <c r="CK35" t="str">
        <f>"02"</f>
        <v>02</v>
      </c>
      <c r="CL35" t="s">
        <v>124</v>
      </c>
      <c r="CW35">
        <v>8</v>
      </c>
      <c r="CX35">
        <v>8</v>
      </c>
      <c r="CY35">
        <v>8</v>
      </c>
    </row>
    <row r="36" spans="1:103" x14ac:dyDescent="0.25">
      <c r="A36">
        <v>410</v>
      </c>
      <c r="B36" t="s">
        <v>80</v>
      </c>
      <c r="C36">
        <v>410207</v>
      </c>
      <c r="D36" t="s">
        <v>81</v>
      </c>
      <c r="E36">
        <v>8700</v>
      </c>
      <c r="F36" t="s">
        <v>82</v>
      </c>
      <c r="G36" t="s">
        <v>181</v>
      </c>
      <c r="I36" t="s">
        <v>181</v>
      </c>
      <c r="K36">
        <v>1</v>
      </c>
      <c r="L36">
        <v>1</v>
      </c>
      <c r="M36" t="s">
        <v>177</v>
      </c>
      <c r="N36" t="s">
        <v>178</v>
      </c>
      <c r="O36" t="s">
        <v>179</v>
      </c>
      <c r="P36" t="s">
        <v>180</v>
      </c>
      <c r="Q36" t="s">
        <v>116</v>
      </c>
      <c r="R36">
        <v>1</v>
      </c>
      <c r="S36" t="s">
        <v>117</v>
      </c>
      <c r="T36" t="s">
        <v>118</v>
      </c>
      <c r="U36" t="s">
        <v>119</v>
      </c>
      <c r="V36">
        <v>411</v>
      </c>
      <c r="Y36">
        <v>410054</v>
      </c>
      <c r="Z36" t="s">
        <v>92</v>
      </c>
      <c r="AG36">
        <v>1</v>
      </c>
      <c r="AH36" s="1">
        <v>42206</v>
      </c>
      <c r="AI36">
        <v>57</v>
      </c>
      <c r="AS36" s="1">
        <v>42206</v>
      </c>
      <c r="AT36" s="1">
        <v>42307</v>
      </c>
      <c r="AU36" s="1">
        <v>42300</v>
      </c>
      <c r="AW36">
        <v>10</v>
      </c>
      <c r="BB36">
        <v>0</v>
      </c>
      <c r="BC36">
        <v>0</v>
      </c>
      <c r="BD36">
        <v>10</v>
      </c>
      <c r="BE36">
        <v>5316</v>
      </c>
      <c r="BF36" t="s">
        <v>93</v>
      </c>
      <c r="BG36">
        <v>53160</v>
      </c>
      <c r="BH36">
        <v>830.55</v>
      </c>
      <c r="BI36">
        <v>1086.8900000000001</v>
      </c>
      <c r="BJ36">
        <v>0</v>
      </c>
      <c r="BL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53160</v>
      </c>
      <c r="CD36">
        <v>1</v>
      </c>
      <c r="CE36" t="s">
        <v>121</v>
      </c>
      <c r="CF36" t="s">
        <v>143</v>
      </c>
      <c r="CG36" t="str">
        <f t="shared" si="5"/>
        <v>04</v>
      </c>
      <c r="CH36" t="str">
        <f>"4"</f>
        <v>4</v>
      </c>
      <c r="CI36" t="str">
        <f>"05"</f>
        <v>05</v>
      </c>
      <c r="CJ36" t="s">
        <v>161</v>
      </c>
      <c r="CK36" t="str">
        <f>"02"</f>
        <v>02</v>
      </c>
      <c r="CL36" t="s">
        <v>124</v>
      </c>
      <c r="CW36">
        <v>8</v>
      </c>
      <c r="CX36">
        <v>8</v>
      </c>
      <c r="CY36">
        <v>8</v>
      </c>
    </row>
    <row r="37" spans="1:103" x14ac:dyDescent="0.25">
      <c r="A37">
        <v>410</v>
      </c>
      <c r="B37" t="s">
        <v>109</v>
      </c>
      <c r="C37">
        <v>410151</v>
      </c>
      <c r="D37" t="s">
        <v>182</v>
      </c>
      <c r="E37">
        <v>5887</v>
      </c>
      <c r="F37" t="s">
        <v>183</v>
      </c>
      <c r="G37">
        <v>7503779615</v>
      </c>
      <c r="I37">
        <v>7503779615</v>
      </c>
      <c r="K37">
        <v>2</v>
      </c>
      <c r="L37">
        <v>2</v>
      </c>
      <c r="M37" t="s">
        <v>184</v>
      </c>
      <c r="N37" t="s">
        <v>185</v>
      </c>
      <c r="O37" t="s">
        <v>186</v>
      </c>
      <c r="P37" t="s">
        <v>187</v>
      </c>
      <c r="Q37" t="s">
        <v>116</v>
      </c>
      <c r="R37">
        <v>1</v>
      </c>
      <c r="S37" t="s">
        <v>117</v>
      </c>
      <c r="T37" t="s">
        <v>118</v>
      </c>
      <c r="U37" t="s">
        <v>119</v>
      </c>
      <c r="V37">
        <v>411</v>
      </c>
      <c r="Y37">
        <v>410054</v>
      </c>
      <c r="Z37" t="s">
        <v>92</v>
      </c>
      <c r="AG37">
        <v>3</v>
      </c>
      <c r="AH37" s="1">
        <v>42116</v>
      </c>
      <c r="AI37">
        <v>56</v>
      </c>
      <c r="AJ37" t="s">
        <v>188</v>
      </c>
      <c r="AK37" t="s">
        <v>189</v>
      </c>
      <c r="AM37" t="s">
        <v>190</v>
      </c>
      <c r="AS37" s="1">
        <v>42074</v>
      </c>
      <c r="AT37" s="1">
        <v>42207</v>
      </c>
      <c r="AU37" s="1">
        <v>42186</v>
      </c>
      <c r="AW37">
        <v>14</v>
      </c>
      <c r="AY37" t="s">
        <v>191</v>
      </c>
      <c r="BB37">
        <v>0</v>
      </c>
      <c r="BC37">
        <v>0</v>
      </c>
      <c r="BD37">
        <v>14</v>
      </c>
      <c r="BE37">
        <v>309.13</v>
      </c>
      <c r="BF37" t="s">
        <v>120</v>
      </c>
      <c r="BG37">
        <v>275919.73129999998</v>
      </c>
      <c r="BH37">
        <v>4327.82</v>
      </c>
      <c r="BI37">
        <v>5641.33</v>
      </c>
      <c r="BJ37">
        <v>0</v>
      </c>
      <c r="BL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275919.73129999998</v>
      </c>
      <c r="CD37">
        <v>1</v>
      </c>
      <c r="CE37" t="s">
        <v>121</v>
      </c>
      <c r="CF37" t="s">
        <v>143</v>
      </c>
      <c r="CG37" t="str">
        <f t="shared" si="5"/>
        <v>04</v>
      </c>
      <c r="CH37" t="str">
        <f>"8"</f>
        <v>8</v>
      </c>
      <c r="CI37" t="str">
        <f t="shared" ref="CI37:CI42" si="6">"07"</f>
        <v>07</v>
      </c>
      <c r="CJ37" t="s">
        <v>192</v>
      </c>
      <c r="CK37" t="str">
        <f>"06"</f>
        <v>06</v>
      </c>
      <c r="CL37" t="s">
        <v>193</v>
      </c>
      <c r="CW37">
        <v>8</v>
      </c>
      <c r="CX37">
        <v>8</v>
      </c>
      <c r="CY37">
        <v>8</v>
      </c>
    </row>
    <row r="38" spans="1:103" x14ac:dyDescent="0.25">
      <c r="A38">
        <v>410</v>
      </c>
      <c r="B38" t="s">
        <v>109</v>
      </c>
      <c r="C38">
        <v>410151</v>
      </c>
      <c r="D38" t="s">
        <v>182</v>
      </c>
      <c r="E38">
        <v>5887</v>
      </c>
      <c r="F38" t="s">
        <v>183</v>
      </c>
      <c r="G38">
        <v>7503779615</v>
      </c>
      <c r="I38">
        <v>7503779615</v>
      </c>
      <c r="K38">
        <v>10</v>
      </c>
      <c r="L38">
        <v>10</v>
      </c>
      <c r="M38" t="s">
        <v>184</v>
      </c>
      <c r="N38" t="s">
        <v>185</v>
      </c>
      <c r="O38" t="s">
        <v>186</v>
      </c>
      <c r="P38" t="s">
        <v>187</v>
      </c>
      <c r="Q38" t="s">
        <v>116</v>
      </c>
      <c r="R38">
        <v>1</v>
      </c>
      <c r="S38" t="s">
        <v>117</v>
      </c>
      <c r="T38" t="s">
        <v>118</v>
      </c>
      <c r="U38" t="s">
        <v>119</v>
      </c>
      <c r="V38">
        <v>411</v>
      </c>
      <c r="Y38">
        <v>410054</v>
      </c>
      <c r="Z38" t="s">
        <v>92</v>
      </c>
      <c r="AG38">
        <v>3</v>
      </c>
      <c r="AH38" s="1">
        <v>42116</v>
      </c>
      <c r="AI38">
        <v>56</v>
      </c>
      <c r="AJ38" t="s">
        <v>188</v>
      </c>
      <c r="AK38" t="s">
        <v>189</v>
      </c>
      <c r="AM38" t="s">
        <v>190</v>
      </c>
      <c r="AS38" s="1">
        <v>42116</v>
      </c>
      <c r="AT38" s="1">
        <v>42207</v>
      </c>
      <c r="AU38" s="1">
        <v>42186</v>
      </c>
      <c r="AW38">
        <v>3</v>
      </c>
      <c r="AY38" t="s">
        <v>191</v>
      </c>
      <c r="BB38">
        <v>0</v>
      </c>
      <c r="BC38">
        <v>0</v>
      </c>
      <c r="BD38">
        <v>3</v>
      </c>
      <c r="BE38">
        <v>309.13</v>
      </c>
      <c r="BF38" t="s">
        <v>120</v>
      </c>
      <c r="BG38">
        <v>59125.6567</v>
      </c>
      <c r="BH38">
        <v>927.39</v>
      </c>
      <c r="BI38">
        <v>1208.8599999999999</v>
      </c>
      <c r="BJ38">
        <v>0</v>
      </c>
      <c r="BL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59125.6567</v>
      </c>
      <c r="CD38">
        <v>1</v>
      </c>
      <c r="CE38" t="s">
        <v>121</v>
      </c>
      <c r="CF38" t="s">
        <v>143</v>
      </c>
      <c r="CG38" t="str">
        <f t="shared" si="5"/>
        <v>04</v>
      </c>
      <c r="CH38" t="str">
        <f>"8"</f>
        <v>8</v>
      </c>
      <c r="CI38" t="str">
        <f t="shared" si="6"/>
        <v>07</v>
      </c>
      <c r="CJ38" t="s">
        <v>192</v>
      </c>
      <c r="CK38" t="str">
        <f>"06"</f>
        <v>06</v>
      </c>
      <c r="CL38" t="s">
        <v>193</v>
      </c>
      <c r="CW38">
        <v>8</v>
      </c>
      <c r="CX38">
        <v>8</v>
      </c>
      <c r="CY38">
        <v>8</v>
      </c>
    </row>
    <row r="39" spans="1:103" x14ac:dyDescent="0.25">
      <c r="A39">
        <v>410</v>
      </c>
      <c r="B39" t="s">
        <v>109</v>
      </c>
      <c r="C39">
        <v>410151</v>
      </c>
      <c r="D39" t="s">
        <v>182</v>
      </c>
      <c r="E39">
        <v>5887</v>
      </c>
      <c r="F39" t="s">
        <v>183</v>
      </c>
      <c r="G39">
        <v>7503779615</v>
      </c>
      <c r="I39">
        <v>7503779615</v>
      </c>
      <c r="K39">
        <v>5</v>
      </c>
      <c r="L39">
        <v>5</v>
      </c>
      <c r="M39" t="s">
        <v>194</v>
      </c>
      <c r="N39" t="s">
        <v>195</v>
      </c>
      <c r="O39" t="s">
        <v>186</v>
      </c>
      <c r="P39" t="s">
        <v>187</v>
      </c>
      <c r="Q39" t="s">
        <v>116</v>
      </c>
      <c r="R39">
        <v>1</v>
      </c>
      <c r="S39" t="s">
        <v>117</v>
      </c>
      <c r="T39" t="s">
        <v>118</v>
      </c>
      <c r="U39" t="s">
        <v>119</v>
      </c>
      <c r="V39">
        <v>411</v>
      </c>
      <c r="Y39">
        <v>410054</v>
      </c>
      <c r="Z39" t="s">
        <v>92</v>
      </c>
      <c r="AG39">
        <v>3</v>
      </c>
      <c r="AH39" s="1">
        <v>42116</v>
      </c>
      <c r="AI39">
        <v>56</v>
      </c>
      <c r="AJ39" t="s">
        <v>188</v>
      </c>
      <c r="AK39" t="s">
        <v>189</v>
      </c>
      <c r="AM39" t="s">
        <v>190</v>
      </c>
      <c r="AS39" s="1">
        <v>42074</v>
      </c>
      <c r="AT39" s="1">
        <v>42207</v>
      </c>
      <c r="AU39" s="1">
        <v>42186</v>
      </c>
      <c r="AW39">
        <v>4</v>
      </c>
      <c r="AY39" t="s">
        <v>191</v>
      </c>
      <c r="BB39">
        <v>0</v>
      </c>
      <c r="BC39">
        <v>0</v>
      </c>
      <c r="BD39">
        <v>4</v>
      </c>
      <c r="BE39">
        <v>446.71</v>
      </c>
      <c r="BF39" t="s">
        <v>120</v>
      </c>
      <c r="BG39">
        <v>113919.8055</v>
      </c>
      <c r="BH39">
        <v>1786.84</v>
      </c>
      <c r="BI39">
        <v>2329.15</v>
      </c>
      <c r="BJ39">
        <v>0</v>
      </c>
      <c r="BL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113919.8055</v>
      </c>
      <c r="CD39">
        <v>1</v>
      </c>
      <c r="CE39" t="s">
        <v>121</v>
      </c>
      <c r="CF39" t="s">
        <v>143</v>
      </c>
      <c r="CG39" t="str">
        <f t="shared" si="5"/>
        <v>04</v>
      </c>
      <c r="CH39" t="str">
        <f>"9"</f>
        <v>9</v>
      </c>
      <c r="CI39" t="str">
        <f t="shared" si="6"/>
        <v>07</v>
      </c>
      <c r="CJ39" t="s">
        <v>192</v>
      </c>
      <c r="CK39" t="str">
        <f>"06"</f>
        <v>06</v>
      </c>
      <c r="CL39" t="s">
        <v>193</v>
      </c>
      <c r="CW39">
        <v>8</v>
      </c>
      <c r="CX39">
        <v>8</v>
      </c>
      <c r="CY39">
        <v>8</v>
      </c>
    </row>
    <row r="40" spans="1:103" x14ac:dyDescent="0.25">
      <c r="A40">
        <v>410</v>
      </c>
      <c r="B40" t="s">
        <v>109</v>
      </c>
      <c r="C40">
        <v>410196</v>
      </c>
      <c r="D40" t="s">
        <v>81</v>
      </c>
      <c r="E40">
        <v>5887</v>
      </c>
      <c r="F40" t="s">
        <v>183</v>
      </c>
      <c r="G40">
        <v>7503786656</v>
      </c>
      <c r="I40">
        <v>7503786656</v>
      </c>
      <c r="K40">
        <v>1</v>
      </c>
      <c r="L40">
        <v>1</v>
      </c>
      <c r="M40" t="s">
        <v>194</v>
      </c>
      <c r="N40" t="s">
        <v>195</v>
      </c>
      <c r="O40" t="s">
        <v>186</v>
      </c>
      <c r="P40" t="s">
        <v>187</v>
      </c>
      <c r="Q40" t="s">
        <v>116</v>
      </c>
      <c r="R40">
        <v>1</v>
      </c>
      <c r="S40" t="s">
        <v>117</v>
      </c>
      <c r="T40" t="s">
        <v>118</v>
      </c>
      <c r="U40" t="s">
        <v>119</v>
      </c>
      <c r="V40">
        <v>411</v>
      </c>
      <c r="Y40">
        <v>410054</v>
      </c>
      <c r="Z40" t="s">
        <v>92</v>
      </c>
      <c r="AG40">
        <v>2</v>
      </c>
      <c r="AH40" s="1">
        <v>42199</v>
      </c>
      <c r="AI40">
        <v>56</v>
      </c>
      <c r="AS40" s="1">
        <v>42166</v>
      </c>
      <c r="AT40" s="1">
        <v>42356</v>
      </c>
      <c r="AU40" s="1">
        <v>42339</v>
      </c>
      <c r="AW40">
        <v>6</v>
      </c>
      <c r="AY40" t="s">
        <v>191</v>
      </c>
      <c r="BB40">
        <v>0</v>
      </c>
      <c r="BC40">
        <v>0</v>
      </c>
      <c r="BD40">
        <v>6</v>
      </c>
      <c r="BE40">
        <v>446.71</v>
      </c>
      <c r="BF40" t="s">
        <v>120</v>
      </c>
      <c r="BG40">
        <v>170879.7083</v>
      </c>
      <c r="BH40">
        <v>2680.26</v>
      </c>
      <c r="BI40">
        <v>3493.73</v>
      </c>
      <c r="BJ40">
        <v>0</v>
      </c>
      <c r="BL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6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170879.7083</v>
      </c>
      <c r="CD40">
        <v>1</v>
      </c>
      <c r="CE40" t="s">
        <v>121</v>
      </c>
      <c r="CF40" t="s">
        <v>143</v>
      </c>
      <c r="CG40" t="str">
        <f t="shared" si="5"/>
        <v>04</v>
      </c>
      <c r="CH40" t="str">
        <f>"9"</f>
        <v>9</v>
      </c>
      <c r="CI40" t="str">
        <f t="shared" si="6"/>
        <v>07</v>
      </c>
      <c r="CJ40" t="s">
        <v>192</v>
      </c>
      <c r="CK40" t="str">
        <f>"06"</f>
        <v>06</v>
      </c>
      <c r="CL40" t="s">
        <v>193</v>
      </c>
      <c r="CW40">
        <v>8</v>
      </c>
      <c r="CX40">
        <v>8</v>
      </c>
      <c r="CY40">
        <v>8</v>
      </c>
    </row>
    <row r="41" spans="1:103" x14ac:dyDescent="0.25">
      <c r="A41">
        <v>410</v>
      </c>
      <c r="B41" t="s">
        <v>109</v>
      </c>
      <c r="C41">
        <v>410196</v>
      </c>
      <c r="D41" t="s">
        <v>81</v>
      </c>
      <c r="E41">
        <v>5887</v>
      </c>
      <c r="F41" t="s">
        <v>183</v>
      </c>
      <c r="G41">
        <v>7503786656</v>
      </c>
      <c r="I41">
        <v>7503786656</v>
      </c>
      <c r="K41">
        <v>2</v>
      </c>
      <c r="L41">
        <v>2</v>
      </c>
      <c r="M41" t="s">
        <v>194</v>
      </c>
      <c r="N41" t="s">
        <v>195</v>
      </c>
      <c r="O41" t="s">
        <v>186</v>
      </c>
      <c r="P41" t="s">
        <v>187</v>
      </c>
      <c r="Q41" t="s">
        <v>116</v>
      </c>
      <c r="R41">
        <v>1</v>
      </c>
      <c r="S41" t="s">
        <v>117</v>
      </c>
      <c r="T41" t="s">
        <v>118</v>
      </c>
      <c r="U41" t="s">
        <v>119</v>
      </c>
      <c r="V41">
        <v>411</v>
      </c>
      <c r="Y41">
        <v>410054</v>
      </c>
      <c r="Z41" t="s">
        <v>92</v>
      </c>
      <c r="AG41">
        <v>2</v>
      </c>
      <c r="AH41" s="1">
        <v>42199</v>
      </c>
      <c r="AI41">
        <v>56</v>
      </c>
      <c r="AS41" s="1">
        <v>42199</v>
      </c>
      <c r="AT41" s="1">
        <v>42356</v>
      </c>
      <c r="AU41" s="1">
        <v>42339</v>
      </c>
      <c r="AW41">
        <v>2</v>
      </c>
      <c r="AY41" t="s">
        <v>191</v>
      </c>
      <c r="BB41">
        <v>0</v>
      </c>
      <c r="BC41">
        <v>0</v>
      </c>
      <c r="BD41">
        <v>2</v>
      </c>
      <c r="BE41">
        <v>446.71</v>
      </c>
      <c r="BF41" t="s">
        <v>120</v>
      </c>
      <c r="BG41">
        <v>56959.902800000003</v>
      </c>
      <c r="BH41">
        <v>893.42</v>
      </c>
      <c r="BI41">
        <v>1164.58</v>
      </c>
      <c r="BJ41">
        <v>0</v>
      </c>
      <c r="BL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56959.902800000003</v>
      </c>
      <c r="CD41">
        <v>1</v>
      </c>
      <c r="CE41" t="s">
        <v>121</v>
      </c>
      <c r="CF41" t="s">
        <v>143</v>
      </c>
      <c r="CG41" t="str">
        <f t="shared" si="5"/>
        <v>04</v>
      </c>
      <c r="CH41" t="str">
        <f>"9"</f>
        <v>9</v>
      </c>
      <c r="CI41" t="str">
        <f t="shared" si="6"/>
        <v>07</v>
      </c>
      <c r="CJ41" t="s">
        <v>192</v>
      </c>
      <c r="CK41" t="str">
        <f>"06"</f>
        <v>06</v>
      </c>
      <c r="CL41" t="s">
        <v>193</v>
      </c>
      <c r="CW41">
        <v>8</v>
      </c>
      <c r="CX41">
        <v>8</v>
      </c>
      <c r="CY41">
        <v>8</v>
      </c>
    </row>
    <row r="42" spans="1:103" x14ac:dyDescent="0.25">
      <c r="A42">
        <v>410</v>
      </c>
      <c r="B42" t="s">
        <v>80</v>
      </c>
      <c r="C42">
        <v>410185</v>
      </c>
      <c r="D42" t="s">
        <v>81</v>
      </c>
      <c r="E42">
        <v>8702</v>
      </c>
      <c r="F42" t="s">
        <v>145</v>
      </c>
      <c r="G42" t="s">
        <v>196</v>
      </c>
      <c r="I42" t="s">
        <v>196</v>
      </c>
      <c r="K42">
        <v>24</v>
      </c>
      <c r="L42">
        <v>24</v>
      </c>
      <c r="M42" t="s">
        <v>197</v>
      </c>
      <c r="N42" t="s">
        <v>198</v>
      </c>
      <c r="O42" t="s">
        <v>199</v>
      </c>
      <c r="P42" t="s">
        <v>200</v>
      </c>
      <c r="Q42" t="s">
        <v>116</v>
      </c>
      <c r="R42">
        <v>1</v>
      </c>
      <c r="S42" t="s">
        <v>117</v>
      </c>
      <c r="T42" t="s">
        <v>118</v>
      </c>
      <c r="U42" t="s">
        <v>119</v>
      </c>
      <c r="V42">
        <v>411</v>
      </c>
      <c r="Y42">
        <v>410054</v>
      </c>
      <c r="Z42" t="s">
        <v>92</v>
      </c>
      <c r="AG42">
        <v>3</v>
      </c>
      <c r="AH42" s="1">
        <v>42212</v>
      </c>
      <c r="AI42">
        <v>57</v>
      </c>
      <c r="AS42" s="1">
        <v>42166</v>
      </c>
      <c r="AT42" s="1">
        <v>42349</v>
      </c>
      <c r="AU42" s="1">
        <v>42339</v>
      </c>
      <c r="AW42">
        <v>3</v>
      </c>
      <c r="AY42" t="s">
        <v>201</v>
      </c>
      <c r="BB42">
        <v>0</v>
      </c>
      <c r="BC42">
        <v>0</v>
      </c>
      <c r="BD42">
        <v>3</v>
      </c>
      <c r="BE42">
        <v>16884</v>
      </c>
      <c r="BF42" t="s">
        <v>93</v>
      </c>
      <c r="BG42">
        <v>50652</v>
      </c>
      <c r="BH42">
        <v>791.37</v>
      </c>
      <c r="BI42">
        <v>1035.6099999999999</v>
      </c>
      <c r="BJ42">
        <v>0</v>
      </c>
      <c r="BL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50652</v>
      </c>
      <c r="CD42">
        <v>1</v>
      </c>
      <c r="CE42" t="s">
        <v>121</v>
      </c>
      <c r="CF42" t="s">
        <v>143</v>
      </c>
      <c r="CG42" t="str">
        <f t="shared" si="5"/>
        <v>04</v>
      </c>
      <c r="CH42" t="str">
        <f>"9"</f>
        <v>9</v>
      </c>
      <c r="CI42" t="str">
        <f t="shared" si="6"/>
        <v>07</v>
      </c>
      <c r="CJ42" t="s">
        <v>192</v>
      </c>
      <c r="CK42" t="str">
        <f>"34"</f>
        <v>34</v>
      </c>
      <c r="CL42" t="s">
        <v>202</v>
      </c>
      <c r="CW42">
        <v>8</v>
      </c>
      <c r="CX42">
        <v>8</v>
      </c>
      <c r="CY42">
        <v>8</v>
      </c>
    </row>
    <row r="43" spans="1:103" x14ac:dyDescent="0.25">
      <c r="A43">
        <v>410</v>
      </c>
      <c r="B43" t="s">
        <v>80</v>
      </c>
      <c r="C43">
        <v>410084</v>
      </c>
      <c r="D43" t="s">
        <v>81</v>
      </c>
      <c r="E43">
        <v>8700</v>
      </c>
      <c r="F43" t="s">
        <v>82</v>
      </c>
      <c r="G43" t="s">
        <v>203</v>
      </c>
      <c r="I43" t="s">
        <v>203</v>
      </c>
      <c r="K43">
        <v>21</v>
      </c>
      <c r="L43">
        <v>31</v>
      </c>
      <c r="M43" t="s">
        <v>204</v>
      </c>
      <c r="N43" t="s">
        <v>205</v>
      </c>
      <c r="O43" t="s">
        <v>206</v>
      </c>
      <c r="P43" t="s">
        <v>207</v>
      </c>
      <c r="Q43" t="s">
        <v>116</v>
      </c>
      <c r="R43">
        <v>1</v>
      </c>
      <c r="S43" t="s">
        <v>117</v>
      </c>
      <c r="T43" t="s">
        <v>118</v>
      </c>
      <c r="U43" t="s">
        <v>119</v>
      </c>
      <c r="V43">
        <v>411</v>
      </c>
      <c r="Y43">
        <v>410054</v>
      </c>
      <c r="Z43" t="s">
        <v>92</v>
      </c>
      <c r="AC43" t="s">
        <v>208</v>
      </c>
      <c r="AD43" s="1">
        <v>42107</v>
      </c>
      <c r="AG43">
        <v>3</v>
      </c>
      <c r="AH43" s="1">
        <v>42194</v>
      </c>
      <c r="AI43">
        <v>57</v>
      </c>
      <c r="AM43" t="s">
        <v>209</v>
      </c>
      <c r="AS43" s="1">
        <v>41817</v>
      </c>
      <c r="AT43" s="1">
        <v>42004</v>
      </c>
      <c r="AU43" s="1">
        <v>41946</v>
      </c>
      <c r="AW43">
        <v>10</v>
      </c>
      <c r="AX43">
        <v>403535</v>
      </c>
      <c r="AY43" t="s">
        <v>210</v>
      </c>
      <c r="AZ43">
        <v>999</v>
      </c>
      <c r="BB43">
        <v>0</v>
      </c>
      <c r="BC43">
        <v>10</v>
      </c>
      <c r="BD43">
        <v>10</v>
      </c>
      <c r="BE43">
        <v>6007</v>
      </c>
      <c r="BF43" t="s">
        <v>93</v>
      </c>
      <c r="BG43">
        <v>60070</v>
      </c>
      <c r="BH43">
        <v>938.51</v>
      </c>
      <c r="BI43">
        <v>1228.1600000000001</v>
      </c>
      <c r="BJ43">
        <v>10</v>
      </c>
      <c r="BK43" s="1">
        <v>42107</v>
      </c>
      <c r="BL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60070</v>
      </c>
      <c r="CD43">
        <v>1</v>
      </c>
      <c r="CE43" t="s">
        <v>121</v>
      </c>
      <c r="CF43" t="s">
        <v>143</v>
      </c>
      <c r="CG43" t="str">
        <f t="shared" ref="CG43:CG74" si="7">"05"</f>
        <v>05</v>
      </c>
      <c r="CH43" t="str">
        <f t="shared" ref="CH43:CH49" si="8">"0"</f>
        <v>0</v>
      </c>
      <c r="CI43" t="str">
        <f t="shared" ref="CI43:CI58" si="9">"03"</f>
        <v>03</v>
      </c>
      <c r="CJ43" t="s">
        <v>123</v>
      </c>
      <c r="CK43" t="str">
        <f t="shared" ref="CK43:CK53" si="10">"12"</f>
        <v>12</v>
      </c>
      <c r="CL43" t="s">
        <v>162</v>
      </c>
      <c r="CR43" s="3">
        <v>10</v>
      </c>
      <c r="CW43">
        <v>8</v>
      </c>
      <c r="CX43">
        <v>8</v>
      </c>
      <c r="CY43">
        <v>8</v>
      </c>
    </row>
    <row r="44" spans="1:103" x14ac:dyDescent="0.25">
      <c r="A44">
        <v>410</v>
      </c>
      <c r="B44" t="s">
        <v>80</v>
      </c>
      <c r="C44">
        <v>410143</v>
      </c>
      <c r="D44" t="s">
        <v>81</v>
      </c>
      <c r="E44">
        <v>8700</v>
      </c>
      <c r="F44" t="s">
        <v>82</v>
      </c>
      <c r="G44" t="s">
        <v>170</v>
      </c>
      <c r="I44" t="s">
        <v>170</v>
      </c>
      <c r="K44">
        <v>28</v>
      </c>
      <c r="L44">
        <v>28</v>
      </c>
      <c r="M44" t="s">
        <v>204</v>
      </c>
      <c r="N44" t="s">
        <v>205</v>
      </c>
      <c r="O44" t="s">
        <v>206</v>
      </c>
      <c r="P44" t="s">
        <v>207</v>
      </c>
      <c r="Q44" t="s">
        <v>116</v>
      </c>
      <c r="R44">
        <v>1</v>
      </c>
      <c r="S44" t="s">
        <v>117</v>
      </c>
      <c r="T44" t="s">
        <v>118</v>
      </c>
      <c r="U44" t="s">
        <v>119</v>
      </c>
      <c r="V44">
        <v>411</v>
      </c>
      <c r="Y44">
        <v>410054</v>
      </c>
      <c r="Z44" t="s">
        <v>92</v>
      </c>
      <c r="AG44">
        <v>4</v>
      </c>
      <c r="AH44" s="1">
        <v>42130</v>
      </c>
      <c r="AI44">
        <v>57</v>
      </c>
      <c r="AS44" s="1">
        <v>42079</v>
      </c>
      <c r="AT44" s="1">
        <v>42185</v>
      </c>
      <c r="AU44" s="1">
        <v>42216</v>
      </c>
      <c r="AW44">
        <v>35</v>
      </c>
      <c r="AY44" t="s">
        <v>210</v>
      </c>
      <c r="BB44">
        <v>0</v>
      </c>
      <c r="BC44">
        <v>0</v>
      </c>
      <c r="BD44">
        <v>35</v>
      </c>
      <c r="BE44">
        <v>6136</v>
      </c>
      <c r="BF44" t="s">
        <v>93</v>
      </c>
      <c r="BG44">
        <v>214760</v>
      </c>
      <c r="BH44">
        <v>3355.34</v>
      </c>
      <c r="BI44">
        <v>4390.8900000000003</v>
      </c>
      <c r="BJ44">
        <v>0</v>
      </c>
      <c r="BL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214760</v>
      </c>
      <c r="CD44">
        <v>1</v>
      </c>
      <c r="CE44" t="s">
        <v>121</v>
      </c>
      <c r="CF44" t="s">
        <v>143</v>
      </c>
      <c r="CG44" t="str">
        <f t="shared" si="7"/>
        <v>05</v>
      </c>
      <c r="CH44" t="str">
        <f t="shared" si="8"/>
        <v>0</v>
      </c>
      <c r="CI44" t="str">
        <f t="shared" si="9"/>
        <v>03</v>
      </c>
      <c r="CJ44" t="s">
        <v>123</v>
      </c>
      <c r="CK44" t="str">
        <f t="shared" si="10"/>
        <v>12</v>
      </c>
      <c r="CL44" t="s">
        <v>162</v>
      </c>
      <c r="CW44">
        <v>8</v>
      </c>
      <c r="CX44">
        <v>8</v>
      </c>
      <c r="CY44">
        <v>8</v>
      </c>
    </row>
    <row r="45" spans="1:103" x14ac:dyDescent="0.25">
      <c r="A45">
        <v>410</v>
      </c>
      <c r="B45" t="s">
        <v>80</v>
      </c>
      <c r="C45">
        <v>410143</v>
      </c>
      <c r="D45" t="s">
        <v>81</v>
      </c>
      <c r="E45">
        <v>8700</v>
      </c>
      <c r="F45" t="s">
        <v>82</v>
      </c>
      <c r="G45" t="s">
        <v>170</v>
      </c>
      <c r="I45" t="s">
        <v>170</v>
      </c>
      <c r="K45">
        <v>52</v>
      </c>
      <c r="L45">
        <v>52</v>
      </c>
      <c r="M45" t="s">
        <v>204</v>
      </c>
      <c r="N45" t="s">
        <v>205</v>
      </c>
      <c r="O45" t="s">
        <v>206</v>
      </c>
      <c r="P45" t="s">
        <v>207</v>
      </c>
      <c r="Q45" t="s">
        <v>116</v>
      </c>
      <c r="R45">
        <v>1</v>
      </c>
      <c r="S45" t="s">
        <v>117</v>
      </c>
      <c r="T45" t="s">
        <v>118</v>
      </c>
      <c r="U45" t="s">
        <v>119</v>
      </c>
      <c r="V45">
        <v>411</v>
      </c>
      <c r="Y45">
        <v>410054</v>
      </c>
      <c r="Z45" t="s">
        <v>92</v>
      </c>
      <c r="AG45">
        <v>4</v>
      </c>
      <c r="AH45" s="1">
        <v>42130</v>
      </c>
      <c r="AI45">
        <v>57</v>
      </c>
      <c r="AS45" s="1">
        <v>42090</v>
      </c>
      <c r="AT45" s="1">
        <v>42185</v>
      </c>
      <c r="AU45" s="1">
        <v>42216</v>
      </c>
      <c r="AW45">
        <v>22</v>
      </c>
      <c r="AY45" t="s">
        <v>210</v>
      </c>
      <c r="BB45">
        <v>0</v>
      </c>
      <c r="BC45">
        <v>0</v>
      </c>
      <c r="BD45">
        <v>22</v>
      </c>
      <c r="BE45">
        <v>6136</v>
      </c>
      <c r="BF45" t="s">
        <v>93</v>
      </c>
      <c r="BG45">
        <v>134992</v>
      </c>
      <c r="BH45">
        <v>2109.0700000000002</v>
      </c>
      <c r="BI45">
        <v>2759.99</v>
      </c>
      <c r="BJ45">
        <v>0</v>
      </c>
      <c r="BL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134992</v>
      </c>
      <c r="CD45">
        <v>1</v>
      </c>
      <c r="CE45" t="s">
        <v>121</v>
      </c>
      <c r="CF45" t="s">
        <v>143</v>
      </c>
      <c r="CG45" t="str">
        <f t="shared" si="7"/>
        <v>05</v>
      </c>
      <c r="CH45" t="str">
        <f t="shared" si="8"/>
        <v>0</v>
      </c>
      <c r="CI45" t="str">
        <f t="shared" si="9"/>
        <v>03</v>
      </c>
      <c r="CJ45" t="s">
        <v>123</v>
      </c>
      <c r="CK45" t="str">
        <f t="shared" si="10"/>
        <v>12</v>
      </c>
      <c r="CL45" t="s">
        <v>162</v>
      </c>
      <c r="CW45">
        <v>8</v>
      </c>
      <c r="CX45">
        <v>8</v>
      </c>
      <c r="CY45">
        <v>8</v>
      </c>
    </row>
    <row r="46" spans="1:103" x14ac:dyDescent="0.25">
      <c r="A46">
        <v>410</v>
      </c>
      <c r="B46" t="s">
        <v>80</v>
      </c>
      <c r="C46">
        <v>410143</v>
      </c>
      <c r="D46" t="s">
        <v>81</v>
      </c>
      <c r="E46">
        <v>8700</v>
      </c>
      <c r="F46" t="s">
        <v>82</v>
      </c>
      <c r="G46" t="s">
        <v>170</v>
      </c>
      <c r="I46" t="s">
        <v>170</v>
      </c>
      <c r="K46">
        <v>58</v>
      </c>
      <c r="L46">
        <v>60</v>
      </c>
      <c r="M46" t="s">
        <v>204</v>
      </c>
      <c r="N46" t="s">
        <v>205</v>
      </c>
      <c r="O46" t="s">
        <v>206</v>
      </c>
      <c r="P46" t="s">
        <v>207</v>
      </c>
      <c r="Q46" t="s">
        <v>116</v>
      </c>
      <c r="R46">
        <v>1</v>
      </c>
      <c r="S46" t="s">
        <v>117</v>
      </c>
      <c r="T46" t="s">
        <v>118</v>
      </c>
      <c r="U46" t="s">
        <v>119</v>
      </c>
      <c r="V46">
        <v>411</v>
      </c>
      <c r="Y46">
        <v>410054</v>
      </c>
      <c r="Z46" t="s">
        <v>92</v>
      </c>
      <c r="AG46">
        <v>4</v>
      </c>
      <c r="AH46" s="1">
        <v>42130</v>
      </c>
      <c r="AI46">
        <v>57</v>
      </c>
      <c r="AS46" s="1">
        <v>42130</v>
      </c>
      <c r="AT46" s="1">
        <v>42289</v>
      </c>
      <c r="AU46" s="1">
        <v>42216</v>
      </c>
      <c r="AW46">
        <v>13</v>
      </c>
      <c r="AY46" t="s">
        <v>210</v>
      </c>
      <c r="BB46">
        <v>0</v>
      </c>
      <c r="BC46">
        <v>0</v>
      </c>
      <c r="BD46">
        <v>13</v>
      </c>
      <c r="BE46">
        <v>6136</v>
      </c>
      <c r="BF46" t="s">
        <v>93</v>
      </c>
      <c r="BG46">
        <v>79768</v>
      </c>
      <c r="BH46">
        <v>1246.27</v>
      </c>
      <c r="BI46">
        <v>1630.9</v>
      </c>
      <c r="BJ46">
        <v>0</v>
      </c>
      <c r="BL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79768</v>
      </c>
      <c r="CD46">
        <v>1</v>
      </c>
      <c r="CE46" t="s">
        <v>121</v>
      </c>
      <c r="CF46" t="s">
        <v>143</v>
      </c>
      <c r="CG46" t="str">
        <f t="shared" si="7"/>
        <v>05</v>
      </c>
      <c r="CH46" t="str">
        <f t="shared" si="8"/>
        <v>0</v>
      </c>
      <c r="CI46" t="str">
        <f t="shared" si="9"/>
        <v>03</v>
      </c>
      <c r="CJ46" t="s">
        <v>123</v>
      </c>
      <c r="CK46" t="str">
        <f t="shared" si="10"/>
        <v>12</v>
      </c>
      <c r="CL46" t="s">
        <v>162</v>
      </c>
      <c r="CW46">
        <v>8</v>
      </c>
      <c r="CX46">
        <v>8</v>
      </c>
      <c r="CY46">
        <v>8</v>
      </c>
    </row>
    <row r="47" spans="1:103" x14ac:dyDescent="0.25">
      <c r="A47">
        <v>410</v>
      </c>
      <c r="B47" t="s">
        <v>80</v>
      </c>
      <c r="C47">
        <v>410145</v>
      </c>
      <c r="D47" t="s">
        <v>81</v>
      </c>
      <c r="E47">
        <v>8702</v>
      </c>
      <c r="F47" t="s">
        <v>145</v>
      </c>
      <c r="G47" t="s">
        <v>175</v>
      </c>
      <c r="I47" t="s">
        <v>175</v>
      </c>
      <c r="K47">
        <v>37</v>
      </c>
      <c r="L47">
        <v>37</v>
      </c>
      <c r="M47" t="s">
        <v>204</v>
      </c>
      <c r="N47" t="s">
        <v>205</v>
      </c>
      <c r="O47" t="s">
        <v>206</v>
      </c>
      <c r="P47" t="s">
        <v>207</v>
      </c>
      <c r="Q47" t="s">
        <v>116</v>
      </c>
      <c r="R47">
        <v>1</v>
      </c>
      <c r="S47" t="s">
        <v>117</v>
      </c>
      <c r="T47" t="s">
        <v>118</v>
      </c>
      <c r="U47" t="s">
        <v>119</v>
      </c>
      <c r="V47">
        <v>411</v>
      </c>
      <c r="Y47">
        <v>410054</v>
      </c>
      <c r="Z47" t="s">
        <v>92</v>
      </c>
      <c r="AG47">
        <v>4</v>
      </c>
      <c r="AH47" s="1">
        <v>42163</v>
      </c>
      <c r="AI47">
        <v>57</v>
      </c>
      <c r="AS47" s="1">
        <v>42076</v>
      </c>
      <c r="AT47" s="1">
        <v>42223</v>
      </c>
      <c r="AU47" s="1">
        <v>42219</v>
      </c>
      <c r="AW47">
        <v>48</v>
      </c>
      <c r="AY47" t="s">
        <v>210</v>
      </c>
      <c r="BB47">
        <v>0</v>
      </c>
      <c r="BC47">
        <v>0</v>
      </c>
      <c r="BD47">
        <v>48</v>
      </c>
      <c r="BE47">
        <v>6136</v>
      </c>
      <c r="BF47" t="s">
        <v>93</v>
      </c>
      <c r="BG47">
        <v>294528</v>
      </c>
      <c r="BH47">
        <v>4601.6099999999997</v>
      </c>
      <c r="BI47">
        <v>6021.79</v>
      </c>
      <c r="BJ47">
        <v>0</v>
      </c>
      <c r="BL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48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294528</v>
      </c>
      <c r="CD47">
        <v>1</v>
      </c>
      <c r="CE47" t="s">
        <v>121</v>
      </c>
      <c r="CF47" t="s">
        <v>143</v>
      </c>
      <c r="CG47" t="str">
        <f t="shared" si="7"/>
        <v>05</v>
      </c>
      <c r="CH47" t="str">
        <f t="shared" si="8"/>
        <v>0</v>
      </c>
      <c r="CI47" t="str">
        <f t="shared" si="9"/>
        <v>03</v>
      </c>
      <c r="CJ47" t="s">
        <v>123</v>
      </c>
      <c r="CK47" t="str">
        <f t="shared" si="10"/>
        <v>12</v>
      </c>
      <c r="CL47" t="s">
        <v>162</v>
      </c>
      <c r="CW47">
        <v>8</v>
      </c>
      <c r="CX47">
        <v>8</v>
      </c>
      <c r="CY47">
        <v>8</v>
      </c>
    </row>
    <row r="48" spans="1:103" x14ac:dyDescent="0.25">
      <c r="A48">
        <v>410</v>
      </c>
      <c r="B48" t="s">
        <v>80</v>
      </c>
      <c r="C48">
        <v>410185</v>
      </c>
      <c r="D48" t="s">
        <v>81</v>
      </c>
      <c r="E48">
        <v>8702</v>
      </c>
      <c r="F48" t="s">
        <v>145</v>
      </c>
      <c r="G48" t="s">
        <v>196</v>
      </c>
      <c r="I48" t="s">
        <v>196</v>
      </c>
      <c r="K48">
        <v>27</v>
      </c>
      <c r="L48">
        <v>27</v>
      </c>
      <c r="M48" t="s">
        <v>211</v>
      </c>
      <c r="N48" t="s">
        <v>205</v>
      </c>
      <c r="O48" t="s">
        <v>206</v>
      </c>
      <c r="P48" t="s">
        <v>207</v>
      </c>
      <c r="Q48" t="s">
        <v>116</v>
      </c>
      <c r="R48">
        <v>1</v>
      </c>
      <c r="S48" t="s">
        <v>117</v>
      </c>
      <c r="T48" t="s">
        <v>118</v>
      </c>
      <c r="U48" t="s">
        <v>119</v>
      </c>
      <c r="V48">
        <v>411</v>
      </c>
      <c r="Y48">
        <v>410054</v>
      </c>
      <c r="Z48" t="s">
        <v>92</v>
      </c>
      <c r="AG48">
        <v>3</v>
      </c>
      <c r="AH48" s="1">
        <v>42212</v>
      </c>
      <c r="AI48">
        <v>57</v>
      </c>
      <c r="AS48" s="1">
        <v>42166</v>
      </c>
      <c r="AT48" s="1">
        <v>42349</v>
      </c>
      <c r="AU48" s="1">
        <v>42339</v>
      </c>
      <c r="AW48">
        <v>20</v>
      </c>
      <c r="AY48" t="s">
        <v>210</v>
      </c>
      <c r="BB48">
        <v>0</v>
      </c>
      <c r="BC48">
        <v>0</v>
      </c>
      <c r="BD48">
        <v>20</v>
      </c>
      <c r="BE48">
        <v>6136</v>
      </c>
      <c r="BF48" t="s">
        <v>93</v>
      </c>
      <c r="BG48">
        <v>122720</v>
      </c>
      <c r="BH48">
        <v>1917.34</v>
      </c>
      <c r="BI48">
        <v>2509.08</v>
      </c>
      <c r="BJ48">
        <v>0</v>
      </c>
      <c r="BL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122720</v>
      </c>
      <c r="CD48">
        <v>1</v>
      </c>
      <c r="CE48" t="s">
        <v>121</v>
      </c>
      <c r="CF48" t="s">
        <v>143</v>
      </c>
      <c r="CG48" t="str">
        <f t="shared" si="7"/>
        <v>05</v>
      </c>
      <c r="CH48" t="str">
        <f t="shared" si="8"/>
        <v>0</v>
      </c>
      <c r="CI48" t="str">
        <f t="shared" si="9"/>
        <v>03</v>
      </c>
      <c r="CJ48" t="s">
        <v>123</v>
      </c>
      <c r="CK48" t="str">
        <f t="shared" si="10"/>
        <v>12</v>
      </c>
      <c r="CL48" t="s">
        <v>162</v>
      </c>
      <c r="CW48">
        <v>8</v>
      </c>
      <c r="CX48">
        <v>8</v>
      </c>
      <c r="CY48">
        <v>8</v>
      </c>
    </row>
    <row r="49" spans="1:103" x14ac:dyDescent="0.25">
      <c r="A49">
        <v>410</v>
      </c>
      <c r="B49" t="s">
        <v>80</v>
      </c>
      <c r="C49">
        <v>410203</v>
      </c>
      <c r="D49" t="s">
        <v>81</v>
      </c>
      <c r="E49">
        <v>8700</v>
      </c>
      <c r="F49" t="s">
        <v>82</v>
      </c>
      <c r="G49" t="s">
        <v>147</v>
      </c>
      <c r="I49" t="s">
        <v>147</v>
      </c>
      <c r="K49">
        <v>1</v>
      </c>
      <c r="L49">
        <v>1</v>
      </c>
      <c r="M49" t="s">
        <v>211</v>
      </c>
      <c r="N49" t="s">
        <v>205</v>
      </c>
      <c r="O49" t="s">
        <v>206</v>
      </c>
      <c r="P49" t="s">
        <v>207</v>
      </c>
      <c r="Q49" t="s">
        <v>116</v>
      </c>
      <c r="R49">
        <v>1</v>
      </c>
      <c r="S49" t="s">
        <v>117</v>
      </c>
      <c r="T49" t="s">
        <v>118</v>
      </c>
      <c r="U49" t="s">
        <v>119</v>
      </c>
      <c r="V49">
        <v>411</v>
      </c>
      <c r="Y49">
        <v>410054</v>
      </c>
      <c r="Z49" t="s">
        <v>92</v>
      </c>
      <c r="AG49">
        <v>3</v>
      </c>
      <c r="AH49" s="1">
        <v>42212</v>
      </c>
      <c r="AI49">
        <v>57</v>
      </c>
      <c r="AS49" s="1">
        <v>42184</v>
      </c>
      <c r="AT49" s="1">
        <v>42277</v>
      </c>
      <c r="AU49" s="1">
        <v>42292</v>
      </c>
      <c r="AW49">
        <v>12</v>
      </c>
      <c r="AY49" t="s">
        <v>210</v>
      </c>
      <c r="BB49">
        <v>0</v>
      </c>
      <c r="BC49">
        <v>0</v>
      </c>
      <c r="BD49">
        <v>12</v>
      </c>
      <c r="BE49">
        <v>6136</v>
      </c>
      <c r="BF49" t="s">
        <v>93</v>
      </c>
      <c r="BG49">
        <v>73632</v>
      </c>
      <c r="BH49">
        <v>1150.4000000000001</v>
      </c>
      <c r="BI49">
        <v>1505.45</v>
      </c>
      <c r="BJ49">
        <v>0</v>
      </c>
      <c r="BL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12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73632</v>
      </c>
      <c r="CD49">
        <v>1</v>
      </c>
      <c r="CE49" t="s">
        <v>121</v>
      </c>
      <c r="CF49" t="s">
        <v>143</v>
      </c>
      <c r="CG49" t="str">
        <f t="shared" si="7"/>
        <v>05</v>
      </c>
      <c r="CH49" t="str">
        <f t="shared" si="8"/>
        <v>0</v>
      </c>
      <c r="CI49" t="str">
        <f t="shared" si="9"/>
        <v>03</v>
      </c>
      <c r="CJ49" t="s">
        <v>123</v>
      </c>
      <c r="CK49" t="str">
        <f t="shared" si="10"/>
        <v>12</v>
      </c>
      <c r="CL49" t="s">
        <v>162</v>
      </c>
      <c r="CW49">
        <v>8</v>
      </c>
      <c r="CX49">
        <v>8</v>
      </c>
      <c r="CY49">
        <v>8</v>
      </c>
    </row>
    <row r="50" spans="1:103" x14ac:dyDescent="0.25">
      <c r="A50">
        <v>410</v>
      </c>
      <c r="B50" t="s">
        <v>80</v>
      </c>
      <c r="C50">
        <v>410077</v>
      </c>
      <c r="D50" t="s">
        <v>81</v>
      </c>
      <c r="E50">
        <v>8700</v>
      </c>
      <c r="F50" t="s">
        <v>82</v>
      </c>
      <c r="G50" t="s">
        <v>212</v>
      </c>
      <c r="I50" t="s">
        <v>212</v>
      </c>
      <c r="K50">
        <v>16</v>
      </c>
      <c r="L50">
        <v>16</v>
      </c>
      <c r="M50" t="s">
        <v>213</v>
      </c>
      <c r="N50" t="s">
        <v>214</v>
      </c>
      <c r="O50" t="s">
        <v>114</v>
      </c>
      <c r="P50" t="s">
        <v>207</v>
      </c>
      <c r="Q50" t="s">
        <v>116</v>
      </c>
      <c r="R50">
        <v>1</v>
      </c>
      <c r="S50" t="s">
        <v>117</v>
      </c>
      <c r="T50" t="s">
        <v>118</v>
      </c>
      <c r="U50" t="s">
        <v>119</v>
      </c>
      <c r="V50">
        <v>411</v>
      </c>
      <c r="Y50">
        <v>410054</v>
      </c>
      <c r="Z50" t="s">
        <v>92</v>
      </c>
      <c r="AC50" t="s">
        <v>215</v>
      </c>
      <c r="AD50" s="1">
        <v>42146</v>
      </c>
      <c r="AG50">
        <v>3</v>
      </c>
      <c r="AH50" s="1">
        <v>42194</v>
      </c>
      <c r="AI50">
        <v>57</v>
      </c>
      <c r="AM50" t="s">
        <v>216</v>
      </c>
      <c r="AS50" s="1">
        <v>41828</v>
      </c>
      <c r="AT50" s="1">
        <v>41942</v>
      </c>
      <c r="AU50" s="1">
        <v>41913</v>
      </c>
      <c r="AW50">
        <v>2</v>
      </c>
      <c r="AX50">
        <v>403724</v>
      </c>
      <c r="AY50" t="s">
        <v>210</v>
      </c>
      <c r="AZ50">
        <v>999</v>
      </c>
      <c r="BB50">
        <v>0</v>
      </c>
      <c r="BC50">
        <v>0</v>
      </c>
      <c r="BD50">
        <v>2</v>
      </c>
      <c r="BE50">
        <v>7595</v>
      </c>
      <c r="BF50" t="s">
        <v>93</v>
      </c>
      <c r="BG50">
        <v>15190</v>
      </c>
      <c r="BH50">
        <v>237.32</v>
      </c>
      <c r="BI50">
        <v>310.57</v>
      </c>
      <c r="BJ50">
        <v>0</v>
      </c>
      <c r="BL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15190</v>
      </c>
      <c r="CD50">
        <v>1</v>
      </c>
      <c r="CE50" t="s">
        <v>121</v>
      </c>
      <c r="CF50" t="s">
        <v>143</v>
      </c>
      <c r="CG50" t="str">
        <f t="shared" si="7"/>
        <v>05</v>
      </c>
      <c r="CH50" t="str">
        <f t="shared" ref="CH50:CH81" si="11">"2"</f>
        <v>2</v>
      </c>
      <c r="CI50" t="str">
        <f t="shared" si="9"/>
        <v>03</v>
      </c>
      <c r="CJ50" t="s">
        <v>123</v>
      </c>
      <c r="CK50" t="str">
        <f t="shared" si="10"/>
        <v>12</v>
      </c>
      <c r="CL50" t="s">
        <v>162</v>
      </c>
      <c r="CR50" s="3">
        <v>2</v>
      </c>
      <c r="CW50">
        <v>8</v>
      </c>
      <c r="CX50">
        <v>8</v>
      </c>
      <c r="CY50">
        <v>8</v>
      </c>
    </row>
    <row r="51" spans="1:103" x14ac:dyDescent="0.25">
      <c r="A51">
        <v>410</v>
      </c>
      <c r="B51" t="s">
        <v>80</v>
      </c>
      <c r="C51">
        <v>410079</v>
      </c>
      <c r="D51" t="s">
        <v>81</v>
      </c>
      <c r="E51">
        <v>8702</v>
      </c>
      <c r="F51" t="s">
        <v>145</v>
      </c>
      <c r="G51" t="s">
        <v>217</v>
      </c>
      <c r="I51" t="s">
        <v>217</v>
      </c>
      <c r="K51">
        <v>21</v>
      </c>
      <c r="L51">
        <v>21</v>
      </c>
      <c r="M51" t="s">
        <v>213</v>
      </c>
      <c r="N51" t="s">
        <v>214</v>
      </c>
      <c r="O51" t="s">
        <v>114</v>
      </c>
      <c r="P51" t="s">
        <v>207</v>
      </c>
      <c r="Q51" t="s">
        <v>116</v>
      </c>
      <c r="R51">
        <v>1</v>
      </c>
      <c r="S51" t="s">
        <v>117</v>
      </c>
      <c r="T51" t="s">
        <v>118</v>
      </c>
      <c r="U51" t="s">
        <v>119</v>
      </c>
      <c r="V51">
        <v>411</v>
      </c>
      <c r="Y51">
        <v>410054</v>
      </c>
      <c r="Z51" t="s">
        <v>92</v>
      </c>
      <c r="AG51">
        <v>2</v>
      </c>
      <c r="AH51" s="1">
        <v>41831</v>
      </c>
      <c r="AI51">
        <v>57</v>
      </c>
      <c r="AM51" t="s">
        <v>209</v>
      </c>
      <c r="AS51" s="1">
        <v>41831</v>
      </c>
      <c r="AT51" s="1">
        <v>41912</v>
      </c>
      <c r="AU51" s="1">
        <v>41974</v>
      </c>
      <c r="AW51">
        <v>2</v>
      </c>
      <c r="AY51" t="s">
        <v>210</v>
      </c>
      <c r="BB51">
        <v>0</v>
      </c>
      <c r="BC51">
        <v>0</v>
      </c>
      <c r="BD51">
        <v>2</v>
      </c>
      <c r="BE51">
        <v>6007</v>
      </c>
      <c r="BF51" t="s">
        <v>93</v>
      </c>
      <c r="BG51">
        <v>12014</v>
      </c>
      <c r="BH51">
        <v>187.7</v>
      </c>
      <c r="BI51">
        <v>245.63</v>
      </c>
      <c r="BJ51">
        <v>0</v>
      </c>
      <c r="BL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12014</v>
      </c>
      <c r="CC51">
        <v>0</v>
      </c>
      <c r="CD51">
        <v>1</v>
      </c>
      <c r="CE51" t="s">
        <v>121</v>
      </c>
      <c r="CF51" t="s">
        <v>143</v>
      </c>
      <c r="CG51" t="str">
        <f t="shared" si="7"/>
        <v>05</v>
      </c>
      <c r="CH51" t="str">
        <f t="shared" si="11"/>
        <v>2</v>
      </c>
      <c r="CI51" t="str">
        <f t="shared" si="9"/>
        <v>03</v>
      </c>
      <c r="CJ51" t="s">
        <v>123</v>
      </c>
      <c r="CK51" t="str">
        <f t="shared" si="10"/>
        <v>12</v>
      </c>
      <c r="CL51" t="s">
        <v>162</v>
      </c>
      <c r="CR51" s="3">
        <v>2</v>
      </c>
      <c r="CW51">
        <v>8</v>
      </c>
      <c r="CX51">
        <v>8</v>
      </c>
      <c r="CY51">
        <v>8</v>
      </c>
    </row>
    <row r="52" spans="1:103" x14ac:dyDescent="0.25">
      <c r="A52">
        <v>410</v>
      </c>
      <c r="B52" t="s">
        <v>80</v>
      </c>
      <c r="C52">
        <v>410143</v>
      </c>
      <c r="D52" t="s">
        <v>81</v>
      </c>
      <c r="E52">
        <v>8700</v>
      </c>
      <c r="F52" t="s">
        <v>82</v>
      </c>
      <c r="G52" t="s">
        <v>170</v>
      </c>
      <c r="I52" t="s">
        <v>170</v>
      </c>
      <c r="K52">
        <v>29</v>
      </c>
      <c r="L52">
        <v>29</v>
      </c>
      <c r="M52" t="s">
        <v>213</v>
      </c>
      <c r="N52" t="s">
        <v>214</v>
      </c>
      <c r="O52" t="s">
        <v>114</v>
      </c>
      <c r="P52" t="s">
        <v>207</v>
      </c>
      <c r="Q52" t="s">
        <v>116</v>
      </c>
      <c r="R52">
        <v>1</v>
      </c>
      <c r="S52" t="s">
        <v>117</v>
      </c>
      <c r="T52" t="s">
        <v>118</v>
      </c>
      <c r="U52" t="s">
        <v>119</v>
      </c>
      <c r="V52">
        <v>411</v>
      </c>
      <c r="Y52">
        <v>410054</v>
      </c>
      <c r="Z52" t="s">
        <v>92</v>
      </c>
      <c r="AG52">
        <v>4</v>
      </c>
      <c r="AH52" s="1">
        <v>42130</v>
      </c>
      <c r="AI52">
        <v>57</v>
      </c>
      <c r="AS52" s="1">
        <v>42079</v>
      </c>
      <c r="AT52" s="1">
        <v>42185</v>
      </c>
      <c r="AU52" s="1">
        <v>42216</v>
      </c>
      <c r="AW52">
        <v>5</v>
      </c>
      <c r="AY52" t="s">
        <v>210</v>
      </c>
      <c r="BB52">
        <v>0</v>
      </c>
      <c r="BC52">
        <v>0</v>
      </c>
      <c r="BD52">
        <v>5</v>
      </c>
      <c r="BE52">
        <v>6136</v>
      </c>
      <c r="BF52" t="s">
        <v>93</v>
      </c>
      <c r="BG52">
        <v>30680</v>
      </c>
      <c r="BH52">
        <v>479.33</v>
      </c>
      <c r="BI52">
        <v>627.27</v>
      </c>
      <c r="BJ52">
        <v>0</v>
      </c>
      <c r="BL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30680</v>
      </c>
      <c r="CD52">
        <v>1</v>
      </c>
      <c r="CE52" t="s">
        <v>121</v>
      </c>
      <c r="CF52" t="s">
        <v>143</v>
      </c>
      <c r="CG52" t="str">
        <f t="shared" si="7"/>
        <v>05</v>
      </c>
      <c r="CH52" t="str">
        <f t="shared" si="11"/>
        <v>2</v>
      </c>
      <c r="CI52" t="str">
        <f t="shared" si="9"/>
        <v>03</v>
      </c>
      <c r="CJ52" t="s">
        <v>123</v>
      </c>
      <c r="CK52" t="str">
        <f t="shared" si="10"/>
        <v>12</v>
      </c>
      <c r="CL52" t="s">
        <v>162</v>
      </c>
      <c r="CW52">
        <v>8</v>
      </c>
      <c r="CX52">
        <v>8</v>
      </c>
      <c r="CY52">
        <v>8</v>
      </c>
    </row>
    <row r="53" spans="1:103" x14ac:dyDescent="0.25">
      <c r="A53">
        <v>410</v>
      </c>
      <c r="B53" t="s">
        <v>80</v>
      </c>
      <c r="C53">
        <v>410145</v>
      </c>
      <c r="D53" t="s">
        <v>81</v>
      </c>
      <c r="E53">
        <v>8702</v>
      </c>
      <c r="F53" t="s">
        <v>145</v>
      </c>
      <c r="G53" t="s">
        <v>175</v>
      </c>
      <c r="I53" t="s">
        <v>175</v>
      </c>
      <c r="K53">
        <v>38</v>
      </c>
      <c r="L53">
        <v>38</v>
      </c>
      <c r="M53" t="s">
        <v>213</v>
      </c>
      <c r="N53" t="s">
        <v>214</v>
      </c>
      <c r="O53" t="s">
        <v>114</v>
      </c>
      <c r="P53" t="s">
        <v>207</v>
      </c>
      <c r="Q53" t="s">
        <v>116</v>
      </c>
      <c r="R53">
        <v>1</v>
      </c>
      <c r="S53" t="s">
        <v>117</v>
      </c>
      <c r="T53" t="s">
        <v>118</v>
      </c>
      <c r="U53" t="s">
        <v>119</v>
      </c>
      <c r="V53">
        <v>411</v>
      </c>
      <c r="Y53">
        <v>410054</v>
      </c>
      <c r="Z53" t="s">
        <v>92</v>
      </c>
      <c r="AG53">
        <v>4</v>
      </c>
      <c r="AH53" s="1">
        <v>42163</v>
      </c>
      <c r="AI53">
        <v>57</v>
      </c>
      <c r="AS53" s="1">
        <v>42076</v>
      </c>
      <c r="AT53" s="1">
        <v>42223</v>
      </c>
      <c r="AU53" s="1">
        <v>42219</v>
      </c>
      <c r="AW53">
        <v>2</v>
      </c>
      <c r="AY53" t="s">
        <v>210</v>
      </c>
      <c r="BB53">
        <v>0</v>
      </c>
      <c r="BC53">
        <v>0</v>
      </c>
      <c r="BD53">
        <v>2</v>
      </c>
      <c r="BE53">
        <v>6136</v>
      </c>
      <c r="BF53" t="s">
        <v>93</v>
      </c>
      <c r="BG53">
        <v>12272</v>
      </c>
      <c r="BH53">
        <v>191.73</v>
      </c>
      <c r="BI53">
        <v>250.91</v>
      </c>
      <c r="BJ53">
        <v>0</v>
      </c>
      <c r="BL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12272</v>
      </c>
      <c r="CD53">
        <v>1</v>
      </c>
      <c r="CE53" t="s">
        <v>121</v>
      </c>
      <c r="CF53" t="s">
        <v>143</v>
      </c>
      <c r="CG53" t="str">
        <f t="shared" si="7"/>
        <v>05</v>
      </c>
      <c r="CH53" t="str">
        <f t="shared" si="11"/>
        <v>2</v>
      </c>
      <c r="CI53" t="str">
        <f t="shared" si="9"/>
        <v>03</v>
      </c>
      <c r="CJ53" t="s">
        <v>123</v>
      </c>
      <c r="CK53" t="str">
        <f t="shared" si="10"/>
        <v>12</v>
      </c>
      <c r="CL53" t="s">
        <v>162</v>
      </c>
      <c r="CW53">
        <v>8</v>
      </c>
      <c r="CX53">
        <v>8</v>
      </c>
      <c r="CY53">
        <v>8</v>
      </c>
    </row>
    <row r="54" spans="1:103" x14ac:dyDescent="0.25">
      <c r="A54">
        <v>410</v>
      </c>
      <c r="B54" t="s">
        <v>80</v>
      </c>
      <c r="C54">
        <v>410158</v>
      </c>
      <c r="D54" t="s">
        <v>81</v>
      </c>
      <c r="E54">
        <v>8802</v>
      </c>
      <c r="F54" t="s">
        <v>163</v>
      </c>
      <c r="G54" t="s">
        <v>218</v>
      </c>
      <c r="I54" t="s">
        <v>218</v>
      </c>
      <c r="K54">
        <v>1</v>
      </c>
      <c r="L54">
        <v>1</v>
      </c>
      <c r="M54" t="s">
        <v>219</v>
      </c>
      <c r="N54" t="s">
        <v>220</v>
      </c>
      <c r="O54" t="s">
        <v>221</v>
      </c>
      <c r="P54" t="s">
        <v>207</v>
      </c>
      <c r="Q54" t="s">
        <v>116</v>
      </c>
      <c r="R54">
        <v>1</v>
      </c>
      <c r="S54" t="s">
        <v>117</v>
      </c>
      <c r="T54" t="s">
        <v>118</v>
      </c>
      <c r="U54" t="s">
        <v>119</v>
      </c>
      <c r="V54">
        <v>411</v>
      </c>
      <c r="Y54">
        <v>410054</v>
      </c>
      <c r="Z54" t="s">
        <v>92</v>
      </c>
      <c r="AG54">
        <v>1</v>
      </c>
      <c r="AH54" s="1">
        <v>42103</v>
      </c>
      <c r="AI54">
        <v>57</v>
      </c>
      <c r="AS54" s="1">
        <v>42103</v>
      </c>
      <c r="AT54" s="1">
        <v>42180</v>
      </c>
      <c r="AU54" s="1">
        <v>42241</v>
      </c>
      <c r="AW54">
        <v>1</v>
      </c>
      <c r="BB54">
        <v>0</v>
      </c>
      <c r="BC54">
        <v>0</v>
      </c>
      <c r="BD54">
        <v>1</v>
      </c>
      <c r="BE54">
        <v>6518.4</v>
      </c>
      <c r="BF54" t="s">
        <v>93</v>
      </c>
      <c r="BG54">
        <v>6518.4</v>
      </c>
      <c r="BH54">
        <v>101.84</v>
      </c>
      <c r="BI54">
        <v>133.27000000000001</v>
      </c>
      <c r="BJ54">
        <v>0</v>
      </c>
      <c r="BL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6518.4</v>
      </c>
      <c r="CD54">
        <v>1</v>
      </c>
      <c r="CE54" t="s">
        <v>121</v>
      </c>
      <c r="CF54" t="s">
        <v>143</v>
      </c>
      <c r="CG54" t="str">
        <f t="shared" si="7"/>
        <v>05</v>
      </c>
      <c r="CH54" t="str">
        <f t="shared" si="11"/>
        <v>2</v>
      </c>
      <c r="CI54" t="str">
        <f t="shared" si="9"/>
        <v>03</v>
      </c>
      <c r="CJ54" t="s">
        <v>123</v>
      </c>
      <c r="CK54" t="str">
        <f>"13"</f>
        <v>13</v>
      </c>
      <c r="CL54" t="s">
        <v>162</v>
      </c>
      <c r="CW54">
        <v>8</v>
      </c>
      <c r="CX54">
        <v>8</v>
      </c>
      <c r="CY54">
        <v>8</v>
      </c>
    </row>
    <row r="55" spans="1:103" x14ac:dyDescent="0.25">
      <c r="A55">
        <v>410</v>
      </c>
      <c r="B55" t="s">
        <v>80</v>
      </c>
      <c r="C55">
        <v>410134</v>
      </c>
      <c r="D55" t="s">
        <v>81</v>
      </c>
      <c r="E55">
        <v>8802</v>
      </c>
      <c r="F55" t="s">
        <v>163</v>
      </c>
      <c r="G55" t="s">
        <v>222</v>
      </c>
      <c r="I55" t="s">
        <v>222</v>
      </c>
      <c r="K55">
        <v>1</v>
      </c>
      <c r="L55">
        <v>1</v>
      </c>
      <c r="M55" t="s">
        <v>223</v>
      </c>
      <c r="N55" t="s">
        <v>224</v>
      </c>
      <c r="O55" t="s">
        <v>114</v>
      </c>
      <c r="P55" t="s">
        <v>207</v>
      </c>
      <c r="Q55" t="s">
        <v>116</v>
      </c>
      <c r="R55">
        <v>1</v>
      </c>
      <c r="S55" t="s">
        <v>117</v>
      </c>
      <c r="T55" t="s">
        <v>118</v>
      </c>
      <c r="U55" t="s">
        <v>119</v>
      </c>
      <c r="V55">
        <v>411</v>
      </c>
      <c r="Y55">
        <v>410054</v>
      </c>
      <c r="Z55" t="s">
        <v>92</v>
      </c>
      <c r="AC55" t="s">
        <v>225</v>
      </c>
      <c r="AD55" s="1">
        <v>42184</v>
      </c>
      <c r="AG55">
        <v>5</v>
      </c>
      <c r="AH55" s="1">
        <v>42037</v>
      </c>
      <c r="AI55">
        <v>57</v>
      </c>
      <c r="AM55" t="s">
        <v>226</v>
      </c>
      <c r="AS55" s="1">
        <v>41983</v>
      </c>
      <c r="AT55" s="1">
        <v>42095</v>
      </c>
      <c r="AU55" s="1">
        <v>42095</v>
      </c>
      <c r="AW55">
        <v>1</v>
      </c>
      <c r="AX55">
        <v>404198</v>
      </c>
      <c r="AY55" t="s">
        <v>210</v>
      </c>
      <c r="AZ55">
        <v>999</v>
      </c>
      <c r="BA55">
        <v>813</v>
      </c>
      <c r="BB55">
        <v>0</v>
      </c>
      <c r="BC55">
        <v>0</v>
      </c>
      <c r="BD55">
        <v>1</v>
      </c>
      <c r="BE55">
        <v>22043</v>
      </c>
      <c r="BF55" t="s">
        <v>93</v>
      </c>
      <c r="BG55">
        <v>22043</v>
      </c>
      <c r="BH55">
        <v>344.39</v>
      </c>
      <c r="BI55">
        <v>450.68</v>
      </c>
      <c r="BJ55">
        <v>0</v>
      </c>
      <c r="BL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22043</v>
      </c>
      <c r="CD55">
        <v>1</v>
      </c>
      <c r="CE55" t="s">
        <v>121</v>
      </c>
      <c r="CF55" t="s">
        <v>143</v>
      </c>
      <c r="CG55" t="str">
        <f t="shared" si="7"/>
        <v>05</v>
      </c>
      <c r="CH55" t="str">
        <f t="shared" si="11"/>
        <v>2</v>
      </c>
      <c r="CI55" t="str">
        <f t="shared" si="9"/>
        <v>03</v>
      </c>
      <c r="CJ55" t="s">
        <v>123</v>
      </c>
      <c r="CK55" t="str">
        <f>"13"</f>
        <v>13</v>
      </c>
      <c r="CL55" t="s">
        <v>227</v>
      </c>
      <c r="CR55" s="3">
        <v>0</v>
      </c>
      <c r="CS55" s="3">
        <v>1</v>
      </c>
      <c r="CW55">
        <v>8</v>
      </c>
      <c r="CX55">
        <v>8</v>
      </c>
      <c r="CY55">
        <v>8</v>
      </c>
    </row>
    <row r="56" spans="1:103" x14ac:dyDescent="0.25">
      <c r="A56">
        <v>410</v>
      </c>
      <c r="B56" t="s">
        <v>80</v>
      </c>
      <c r="C56">
        <v>410077</v>
      </c>
      <c r="D56" t="s">
        <v>81</v>
      </c>
      <c r="E56">
        <v>8700</v>
      </c>
      <c r="F56" t="s">
        <v>82</v>
      </c>
      <c r="G56" t="s">
        <v>212</v>
      </c>
      <c r="I56" t="s">
        <v>212</v>
      </c>
      <c r="K56">
        <v>15</v>
      </c>
      <c r="L56">
        <v>15</v>
      </c>
      <c r="M56" t="s">
        <v>228</v>
      </c>
      <c r="N56" t="s">
        <v>229</v>
      </c>
      <c r="O56" t="s">
        <v>230</v>
      </c>
      <c r="P56" t="s">
        <v>207</v>
      </c>
      <c r="Q56" t="s">
        <v>116</v>
      </c>
      <c r="R56">
        <v>1</v>
      </c>
      <c r="S56" t="s">
        <v>117</v>
      </c>
      <c r="T56" t="s">
        <v>118</v>
      </c>
      <c r="U56" t="s">
        <v>119</v>
      </c>
      <c r="V56">
        <v>411</v>
      </c>
      <c r="Y56">
        <v>410054</v>
      </c>
      <c r="Z56" t="s">
        <v>92</v>
      </c>
      <c r="AC56" t="s">
        <v>208</v>
      </c>
      <c r="AD56" s="1">
        <v>42096</v>
      </c>
      <c r="AG56">
        <v>3</v>
      </c>
      <c r="AH56" s="1">
        <v>42194</v>
      </c>
      <c r="AI56">
        <v>57</v>
      </c>
      <c r="AM56" t="s">
        <v>216</v>
      </c>
      <c r="AS56" s="1">
        <v>41828</v>
      </c>
      <c r="AT56" s="1">
        <v>41942</v>
      </c>
      <c r="AU56" s="1">
        <v>41913</v>
      </c>
      <c r="AW56">
        <v>6</v>
      </c>
      <c r="AX56">
        <v>403641</v>
      </c>
      <c r="AY56" t="s">
        <v>210</v>
      </c>
      <c r="AZ56">
        <v>999</v>
      </c>
      <c r="BB56">
        <v>0</v>
      </c>
      <c r="BC56">
        <v>0</v>
      </c>
      <c r="BD56">
        <v>6</v>
      </c>
      <c r="BE56">
        <v>7595</v>
      </c>
      <c r="BF56" t="s">
        <v>93</v>
      </c>
      <c r="BG56">
        <v>45570</v>
      </c>
      <c r="BH56">
        <v>711.97</v>
      </c>
      <c r="BI56">
        <v>931.7</v>
      </c>
      <c r="BJ56">
        <v>0</v>
      </c>
      <c r="BL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45570</v>
      </c>
      <c r="CD56">
        <v>1</v>
      </c>
      <c r="CE56" t="s">
        <v>121</v>
      </c>
      <c r="CF56" t="s">
        <v>143</v>
      </c>
      <c r="CG56" t="str">
        <f t="shared" si="7"/>
        <v>05</v>
      </c>
      <c r="CH56" t="str">
        <f t="shared" si="11"/>
        <v>2</v>
      </c>
      <c r="CI56" t="str">
        <f t="shared" si="9"/>
        <v>03</v>
      </c>
      <c r="CJ56" t="s">
        <v>123</v>
      </c>
      <c r="CK56" t="str">
        <f>"14"</f>
        <v>14</v>
      </c>
      <c r="CL56" t="s">
        <v>162</v>
      </c>
      <c r="CR56" s="3">
        <v>6</v>
      </c>
      <c r="CW56">
        <v>8</v>
      </c>
      <c r="CX56">
        <v>8</v>
      </c>
      <c r="CY56">
        <v>8</v>
      </c>
    </row>
    <row r="57" spans="1:103" x14ac:dyDescent="0.25">
      <c r="A57">
        <v>410</v>
      </c>
      <c r="B57" t="s">
        <v>80</v>
      </c>
      <c r="C57">
        <v>410079</v>
      </c>
      <c r="D57" t="s">
        <v>81</v>
      </c>
      <c r="E57">
        <v>8702</v>
      </c>
      <c r="F57" t="s">
        <v>145</v>
      </c>
      <c r="G57" t="s">
        <v>217</v>
      </c>
      <c r="I57" t="s">
        <v>217</v>
      </c>
      <c r="K57">
        <v>22</v>
      </c>
      <c r="L57">
        <v>22</v>
      </c>
      <c r="M57" t="s">
        <v>228</v>
      </c>
      <c r="N57" t="s">
        <v>229</v>
      </c>
      <c r="O57" t="s">
        <v>230</v>
      </c>
      <c r="P57" t="s">
        <v>207</v>
      </c>
      <c r="Q57" t="s">
        <v>116</v>
      </c>
      <c r="R57">
        <v>1</v>
      </c>
      <c r="S57" t="s">
        <v>117</v>
      </c>
      <c r="T57" t="s">
        <v>118</v>
      </c>
      <c r="U57" t="s">
        <v>119</v>
      </c>
      <c r="V57">
        <v>411</v>
      </c>
      <c r="Y57">
        <v>410054</v>
      </c>
      <c r="Z57" t="s">
        <v>92</v>
      </c>
      <c r="AG57">
        <v>2</v>
      </c>
      <c r="AH57" s="1">
        <v>41831</v>
      </c>
      <c r="AI57">
        <v>57</v>
      </c>
      <c r="AM57" t="s">
        <v>209</v>
      </c>
      <c r="AS57" s="1">
        <v>41831</v>
      </c>
      <c r="AT57" s="1">
        <v>41912</v>
      </c>
      <c r="AU57" s="1">
        <v>41974</v>
      </c>
      <c r="AW57">
        <v>18</v>
      </c>
      <c r="AY57" t="s">
        <v>210</v>
      </c>
      <c r="BB57">
        <v>0</v>
      </c>
      <c r="BC57">
        <v>0</v>
      </c>
      <c r="BD57">
        <v>18</v>
      </c>
      <c r="BE57">
        <v>6007</v>
      </c>
      <c r="BF57" t="s">
        <v>93</v>
      </c>
      <c r="BG57">
        <v>108126</v>
      </c>
      <c r="BH57">
        <v>1689.33</v>
      </c>
      <c r="BI57">
        <v>2210.6999999999998</v>
      </c>
      <c r="BJ57">
        <v>0</v>
      </c>
      <c r="BL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18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108126</v>
      </c>
      <c r="CC57">
        <v>0</v>
      </c>
      <c r="CD57">
        <v>1</v>
      </c>
      <c r="CE57" t="s">
        <v>121</v>
      </c>
      <c r="CF57" t="s">
        <v>143</v>
      </c>
      <c r="CG57" t="str">
        <f t="shared" si="7"/>
        <v>05</v>
      </c>
      <c r="CH57" t="str">
        <f t="shared" si="11"/>
        <v>2</v>
      </c>
      <c r="CI57" t="str">
        <f t="shared" si="9"/>
        <v>03</v>
      </c>
      <c r="CJ57" t="s">
        <v>123</v>
      </c>
      <c r="CK57" t="str">
        <f>"14"</f>
        <v>14</v>
      </c>
      <c r="CL57" t="s">
        <v>162</v>
      </c>
      <c r="CR57" s="3">
        <v>18</v>
      </c>
      <c r="CW57">
        <v>8</v>
      </c>
      <c r="CX57">
        <v>8</v>
      </c>
      <c r="CY57">
        <v>8</v>
      </c>
    </row>
    <row r="58" spans="1:103" x14ac:dyDescent="0.25">
      <c r="A58">
        <v>410</v>
      </c>
      <c r="B58" t="s">
        <v>80</v>
      </c>
      <c r="C58">
        <v>410085</v>
      </c>
      <c r="D58" t="s">
        <v>81</v>
      </c>
      <c r="E58">
        <v>8702</v>
      </c>
      <c r="F58" t="s">
        <v>145</v>
      </c>
      <c r="G58" t="s">
        <v>231</v>
      </c>
      <c r="I58" t="s">
        <v>231</v>
      </c>
      <c r="K58">
        <v>6</v>
      </c>
      <c r="L58">
        <v>9</v>
      </c>
      <c r="M58" t="s">
        <v>228</v>
      </c>
      <c r="N58" t="s">
        <v>229</v>
      </c>
      <c r="O58" t="s">
        <v>230</v>
      </c>
      <c r="P58" t="s">
        <v>207</v>
      </c>
      <c r="Q58" t="s">
        <v>116</v>
      </c>
      <c r="R58">
        <v>1</v>
      </c>
      <c r="S58" t="s">
        <v>117</v>
      </c>
      <c r="T58" t="s">
        <v>118</v>
      </c>
      <c r="U58" t="s">
        <v>119</v>
      </c>
      <c r="V58">
        <v>411</v>
      </c>
      <c r="Y58">
        <v>410054</v>
      </c>
      <c r="Z58" t="s">
        <v>92</v>
      </c>
      <c r="AG58">
        <v>3</v>
      </c>
      <c r="AH58" s="1">
        <v>42194</v>
      </c>
      <c r="AI58">
        <v>57</v>
      </c>
      <c r="AM58" t="s">
        <v>209</v>
      </c>
      <c r="AS58" s="1">
        <v>41849</v>
      </c>
      <c r="AT58" s="1">
        <v>42062</v>
      </c>
      <c r="AU58" s="1">
        <v>42005</v>
      </c>
      <c r="AW58">
        <v>15</v>
      </c>
      <c r="AY58" t="s">
        <v>210</v>
      </c>
      <c r="BB58">
        <v>0</v>
      </c>
      <c r="BC58">
        <v>0</v>
      </c>
      <c r="BD58">
        <v>15</v>
      </c>
      <c r="BE58">
        <v>6007</v>
      </c>
      <c r="BF58" t="s">
        <v>93</v>
      </c>
      <c r="BG58">
        <v>90105</v>
      </c>
      <c r="BH58">
        <v>1407.77</v>
      </c>
      <c r="BI58">
        <v>1842.25</v>
      </c>
      <c r="BJ58">
        <v>0</v>
      </c>
      <c r="BL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15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90105</v>
      </c>
      <c r="CD58">
        <v>1</v>
      </c>
      <c r="CE58" t="s">
        <v>121</v>
      </c>
      <c r="CF58" t="s">
        <v>143</v>
      </c>
      <c r="CG58" t="str">
        <f t="shared" si="7"/>
        <v>05</v>
      </c>
      <c r="CH58" t="str">
        <f t="shared" si="11"/>
        <v>2</v>
      </c>
      <c r="CI58" t="str">
        <f t="shared" si="9"/>
        <v>03</v>
      </c>
      <c r="CJ58" t="s">
        <v>123</v>
      </c>
      <c r="CK58" t="str">
        <f>"14"</f>
        <v>14</v>
      </c>
      <c r="CL58" t="s">
        <v>162</v>
      </c>
      <c r="CR58" s="3">
        <v>14</v>
      </c>
      <c r="CW58">
        <v>8</v>
      </c>
      <c r="CX58">
        <v>8</v>
      </c>
      <c r="CY58">
        <v>8</v>
      </c>
    </row>
    <row r="59" spans="1:103" x14ac:dyDescent="0.25">
      <c r="A59">
        <v>410</v>
      </c>
      <c r="B59" t="s">
        <v>80</v>
      </c>
      <c r="C59">
        <v>410040</v>
      </c>
      <c r="D59" t="s">
        <v>81</v>
      </c>
      <c r="E59">
        <v>8673</v>
      </c>
      <c r="F59" t="s">
        <v>232</v>
      </c>
      <c r="G59" t="s">
        <v>233</v>
      </c>
      <c r="I59" t="s">
        <v>233</v>
      </c>
      <c r="J59">
        <v>410003</v>
      </c>
      <c r="K59">
        <v>132</v>
      </c>
      <c r="L59">
        <v>132</v>
      </c>
      <c r="M59" t="s">
        <v>234</v>
      </c>
      <c r="N59" t="s">
        <v>113</v>
      </c>
      <c r="O59" t="s">
        <v>235</v>
      </c>
      <c r="P59" t="s">
        <v>115</v>
      </c>
      <c r="Q59" t="s">
        <v>116</v>
      </c>
      <c r="R59">
        <v>1</v>
      </c>
      <c r="S59" t="s">
        <v>117</v>
      </c>
      <c r="T59" t="s">
        <v>118</v>
      </c>
      <c r="U59" t="s">
        <v>119</v>
      </c>
      <c r="V59">
        <v>411</v>
      </c>
      <c r="Y59">
        <v>410009</v>
      </c>
      <c r="Z59" t="s">
        <v>236</v>
      </c>
      <c r="AG59">
        <v>4</v>
      </c>
      <c r="AH59" s="1">
        <v>41815</v>
      </c>
      <c r="AI59">
        <v>57</v>
      </c>
      <c r="AS59" s="1">
        <v>41641</v>
      </c>
      <c r="AT59" s="1">
        <v>41988</v>
      </c>
      <c r="AU59" s="1">
        <v>41974</v>
      </c>
      <c r="AW59">
        <v>2</v>
      </c>
      <c r="AY59" t="s">
        <v>237</v>
      </c>
      <c r="BB59">
        <v>1</v>
      </c>
      <c r="BC59">
        <v>0</v>
      </c>
      <c r="BD59">
        <v>1</v>
      </c>
      <c r="BE59">
        <v>2733</v>
      </c>
      <c r="BF59" t="s">
        <v>93</v>
      </c>
      <c r="BG59">
        <v>2733</v>
      </c>
      <c r="BH59">
        <v>42.7</v>
      </c>
      <c r="BI59">
        <v>55.88</v>
      </c>
      <c r="BJ59">
        <v>0</v>
      </c>
      <c r="BL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2733</v>
      </c>
      <c r="CD59">
        <v>1</v>
      </c>
      <c r="CE59" t="s">
        <v>121</v>
      </c>
      <c r="CF59" t="s">
        <v>143</v>
      </c>
      <c r="CG59" t="str">
        <f t="shared" si="7"/>
        <v>05</v>
      </c>
      <c r="CH59" t="str">
        <f t="shared" si="11"/>
        <v>2</v>
      </c>
      <c r="CI59" t="str">
        <f t="shared" ref="CI59:CI90" si="12">"07"</f>
        <v>07</v>
      </c>
      <c r="CJ59" t="s">
        <v>123</v>
      </c>
      <c r="CK59" t="str">
        <f t="shared" ref="CK59:CK90" si="13">"02"</f>
        <v>02</v>
      </c>
      <c r="CL59" t="s">
        <v>193</v>
      </c>
      <c r="CR59" s="3">
        <v>1</v>
      </c>
      <c r="CW59">
        <v>8</v>
      </c>
      <c r="CX59">
        <v>8</v>
      </c>
      <c r="CY59">
        <v>8</v>
      </c>
    </row>
    <row r="60" spans="1:103" x14ac:dyDescent="0.25">
      <c r="A60">
        <v>410</v>
      </c>
      <c r="B60" t="s">
        <v>80</v>
      </c>
      <c r="C60">
        <v>410040</v>
      </c>
      <c r="D60" t="s">
        <v>81</v>
      </c>
      <c r="E60">
        <v>8673</v>
      </c>
      <c r="F60" t="s">
        <v>232</v>
      </c>
      <c r="G60" t="s">
        <v>233</v>
      </c>
      <c r="I60" t="s">
        <v>233</v>
      </c>
      <c r="J60">
        <v>410003</v>
      </c>
      <c r="K60">
        <v>133</v>
      </c>
      <c r="L60">
        <v>133</v>
      </c>
      <c r="M60" t="s">
        <v>234</v>
      </c>
      <c r="N60" t="s">
        <v>113</v>
      </c>
      <c r="O60" t="s">
        <v>235</v>
      </c>
      <c r="P60" t="s">
        <v>115</v>
      </c>
      <c r="Q60" t="s">
        <v>116</v>
      </c>
      <c r="R60">
        <v>1</v>
      </c>
      <c r="S60" t="s">
        <v>117</v>
      </c>
      <c r="T60" t="s">
        <v>118</v>
      </c>
      <c r="U60" t="s">
        <v>119</v>
      </c>
      <c r="V60">
        <v>411</v>
      </c>
      <c r="Y60">
        <v>410009</v>
      </c>
      <c r="Z60" t="s">
        <v>236</v>
      </c>
      <c r="AG60">
        <v>4</v>
      </c>
      <c r="AH60" s="1">
        <v>41815</v>
      </c>
      <c r="AI60">
        <v>57</v>
      </c>
      <c r="AS60" s="1">
        <v>41641</v>
      </c>
      <c r="AT60" s="1">
        <v>41988</v>
      </c>
      <c r="AU60" s="1">
        <v>41974</v>
      </c>
      <c r="AW60">
        <v>2</v>
      </c>
      <c r="AY60" t="s">
        <v>237</v>
      </c>
      <c r="BB60">
        <v>1</v>
      </c>
      <c r="BC60">
        <v>0</v>
      </c>
      <c r="BD60">
        <v>1</v>
      </c>
      <c r="BE60">
        <v>2733</v>
      </c>
      <c r="BF60" t="s">
        <v>93</v>
      </c>
      <c r="BG60">
        <v>2733</v>
      </c>
      <c r="BH60">
        <v>42.7</v>
      </c>
      <c r="BI60">
        <v>55.88</v>
      </c>
      <c r="BJ60">
        <v>0</v>
      </c>
      <c r="BL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2733</v>
      </c>
      <c r="CD60">
        <v>1</v>
      </c>
      <c r="CE60" t="s">
        <v>121</v>
      </c>
      <c r="CF60" t="s">
        <v>143</v>
      </c>
      <c r="CG60" t="str">
        <f t="shared" si="7"/>
        <v>05</v>
      </c>
      <c r="CH60" t="str">
        <f t="shared" si="11"/>
        <v>2</v>
      </c>
      <c r="CI60" t="str">
        <f t="shared" si="12"/>
        <v>07</v>
      </c>
      <c r="CJ60" t="s">
        <v>123</v>
      </c>
      <c r="CK60" t="str">
        <f t="shared" si="13"/>
        <v>02</v>
      </c>
      <c r="CL60" t="s">
        <v>193</v>
      </c>
      <c r="CR60" s="3">
        <v>1</v>
      </c>
      <c r="CW60">
        <v>8</v>
      </c>
      <c r="CX60">
        <v>8</v>
      </c>
      <c r="CY60">
        <v>8</v>
      </c>
    </row>
    <row r="61" spans="1:103" x14ac:dyDescent="0.25">
      <c r="A61">
        <v>410</v>
      </c>
      <c r="B61" t="s">
        <v>80</v>
      </c>
      <c r="C61">
        <v>410040</v>
      </c>
      <c r="D61" t="s">
        <v>81</v>
      </c>
      <c r="E61">
        <v>8673</v>
      </c>
      <c r="F61" t="s">
        <v>232</v>
      </c>
      <c r="G61" t="s">
        <v>233</v>
      </c>
      <c r="I61" t="s">
        <v>233</v>
      </c>
      <c r="J61">
        <v>410003</v>
      </c>
      <c r="K61">
        <v>135</v>
      </c>
      <c r="L61">
        <v>135</v>
      </c>
      <c r="M61" t="s">
        <v>234</v>
      </c>
      <c r="N61" t="s">
        <v>113</v>
      </c>
      <c r="O61" t="s">
        <v>235</v>
      </c>
      <c r="P61" t="s">
        <v>115</v>
      </c>
      <c r="Q61" t="s">
        <v>116</v>
      </c>
      <c r="R61">
        <v>1</v>
      </c>
      <c r="S61" t="s">
        <v>117</v>
      </c>
      <c r="T61" t="s">
        <v>118</v>
      </c>
      <c r="U61" t="s">
        <v>119</v>
      </c>
      <c r="V61">
        <v>411</v>
      </c>
      <c r="Y61">
        <v>410009</v>
      </c>
      <c r="Z61" t="s">
        <v>236</v>
      </c>
      <c r="AG61">
        <v>4</v>
      </c>
      <c r="AH61" s="1">
        <v>41815</v>
      </c>
      <c r="AI61">
        <v>57</v>
      </c>
      <c r="AS61" s="1">
        <v>41641</v>
      </c>
      <c r="AT61" s="1">
        <v>41988</v>
      </c>
      <c r="AU61" s="1">
        <v>41974</v>
      </c>
      <c r="AW61">
        <v>2</v>
      </c>
      <c r="AY61" t="s">
        <v>237</v>
      </c>
      <c r="BB61">
        <v>1</v>
      </c>
      <c r="BC61">
        <v>0</v>
      </c>
      <c r="BD61">
        <v>1</v>
      </c>
      <c r="BE61">
        <v>2733</v>
      </c>
      <c r="BF61" t="s">
        <v>93</v>
      </c>
      <c r="BG61">
        <v>2733</v>
      </c>
      <c r="BH61">
        <v>42.7</v>
      </c>
      <c r="BI61">
        <v>55.88</v>
      </c>
      <c r="BJ61">
        <v>0</v>
      </c>
      <c r="BL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2733</v>
      </c>
      <c r="CD61">
        <v>1</v>
      </c>
      <c r="CE61" t="s">
        <v>121</v>
      </c>
      <c r="CF61" t="s">
        <v>143</v>
      </c>
      <c r="CG61" t="str">
        <f t="shared" si="7"/>
        <v>05</v>
      </c>
      <c r="CH61" t="str">
        <f t="shared" si="11"/>
        <v>2</v>
      </c>
      <c r="CI61" t="str">
        <f t="shared" si="12"/>
        <v>07</v>
      </c>
      <c r="CJ61" t="s">
        <v>123</v>
      </c>
      <c r="CK61" t="str">
        <f t="shared" si="13"/>
        <v>02</v>
      </c>
      <c r="CL61" t="s">
        <v>193</v>
      </c>
      <c r="CR61" s="3">
        <v>1</v>
      </c>
      <c r="CW61">
        <v>8</v>
      </c>
      <c r="CX61">
        <v>8</v>
      </c>
      <c r="CY61">
        <v>8</v>
      </c>
    </row>
    <row r="62" spans="1:103" x14ac:dyDescent="0.25">
      <c r="A62">
        <v>410</v>
      </c>
      <c r="B62" t="s">
        <v>80</v>
      </c>
      <c r="C62">
        <v>410040</v>
      </c>
      <c r="D62" t="s">
        <v>81</v>
      </c>
      <c r="E62">
        <v>8673</v>
      </c>
      <c r="F62" t="s">
        <v>232</v>
      </c>
      <c r="G62" t="s">
        <v>233</v>
      </c>
      <c r="I62" t="s">
        <v>233</v>
      </c>
      <c r="J62">
        <v>410003</v>
      </c>
      <c r="K62">
        <v>136</v>
      </c>
      <c r="L62">
        <v>136</v>
      </c>
      <c r="M62" t="s">
        <v>234</v>
      </c>
      <c r="N62" t="s">
        <v>113</v>
      </c>
      <c r="O62" t="s">
        <v>235</v>
      </c>
      <c r="P62" t="s">
        <v>115</v>
      </c>
      <c r="Q62" t="s">
        <v>116</v>
      </c>
      <c r="R62">
        <v>1</v>
      </c>
      <c r="S62" t="s">
        <v>117</v>
      </c>
      <c r="T62" t="s">
        <v>118</v>
      </c>
      <c r="U62" t="s">
        <v>119</v>
      </c>
      <c r="V62">
        <v>411</v>
      </c>
      <c r="Y62">
        <v>410009</v>
      </c>
      <c r="Z62" t="s">
        <v>236</v>
      </c>
      <c r="AG62">
        <v>4</v>
      </c>
      <c r="AH62" s="1">
        <v>41815</v>
      </c>
      <c r="AI62">
        <v>57</v>
      </c>
      <c r="AS62" s="1">
        <v>41641</v>
      </c>
      <c r="AT62" s="1">
        <v>41988</v>
      </c>
      <c r="AU62" s="1">
        <v>41974</v>
      </c>
      <c r="AW62">
        <v>2</v>
      </c>
      <c r="AY62" t="s">
        <v>237</v>
      </c>
      <c r="BB62">
        <v>1</v>
      </c>
      <c r="BC62">
        <v>0</v>
      </c>
      <c r="BD62">
        <v>1</v>
      </c>
      <c r="BE62">
        <v>2733</v>
      </c>
      <c r="BF62" t="s">
        <v>93</v>
      </c>
      <c r="BG62">
        <v>2733</v>
      </c>
      <c r="BH62">
        <v>42.7</v>
      </c>
      <c r="BI62">
        <v>55.88</v>
      </c>
      <c r="BJ62">
        <v>0</v>
      </c>
      <c r="BL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2733</v>
      </c>
      <c r="CD62">
        <v>1</v>
      </c>
      <c r="CE62" t="s">
        <v>121</v>
      </c>
      <c r="CF62" t="s">
        <v>143</v>
      </c>
      <c r="CG62" t="str">
        <f t="shared" si="7"/>
        <v>05</v>
      </c>
      <c r="CH62" t="str">
        <f t="shared" si="11"/>
        <v>2</v>
      </c>
      <c r="CI62" t="str">
        <f t="shared" si="12"/>
        <v>07</v>
      </c>
      <c r="CJ62" t="s">
        <v>123</v>
      </c>
      <c r="CK62" t="str">
        <f t="shared" si="13"/>
        <v>02</v>
      </c>
      <c r="CL62" t="s">
        <v>193</v>
      </c>
      <c r="CR62" s="3">
        <v>1</v>
      </c>
      <c r="CW62">
        <v>8</v>
      </c>
      <c r="CX62">
        <v>8</v>
      </c>
      <c r="CY62">
        <v>8</v>
      </c>
    </row>
    <row r="63" spans="1:103" x14ac:dyDescent="0.25">
      <c r="A63">
        <v>410</v>
      </c>
      <c r="B63" t="s">
        <v>80</v>
      </c>
      <c r="C63">
        <v>410040</v>
      </c>
      <c r="D63" t="s">
        <v>81</v>
      </c>
      <c r="E63">
        <v>8673</v>
      </c>
      <c r="F63" t="s">
        <v>232</v>
      </c>
      <c r="G63" t="s">
        <v>233</v>
      </c>
      <c r="I63" t="s">
        <v>233</v>
      </c>
      <c r="J63">
        <v>410003</v>
      </c>
      <c r="K63">
        <v>139</v>
      </c>
      <c r="L63">
        <v>139</v>
      </c>
      <c r="M63" t="s">
        <v>234</v>
      </c>
      <c r="N63" t="s">
        <v>113</v>
      </c>
      <c r="O63" t="s">
        <v>235</v>
      </c>
      <c r="P63" t="s">
        <v>115</v>
      </c>
      <c r="Q63" t="s">
        <v>116</v>
      </c>
      <c r="R63">
        <v>1</v>
      </c>
      <c r="S63" t="s">
        <v>117</v>
      </c>
      <c r="T63" t="s">
        <v>118</v>
      </c>
      <c r="U63" t="s">
        <v>119</v>
      </c>
      <c r="V63">
        <v>411</v>
      </c>
      <c r="Y63">
        <v>410009</v>
      </c>
      <c r="Z63" t="s">
        <v>236</v>
      </c>
      <c r="AG63">
        <v>4</v>
      </c>
      <c r="AH63" s="1">
        <v>41815</v>
      </c>
      <c r="AI63">
        <v>57</v>
      </c>
      <c r="AS63" s="1">
        <v>41641</v>
      </c>
      <c r="AT63" s="1">
        <v>41988</v>
      </c>
      <c r="AU63" s="1">
        <v>41974</v>
      </c>
      <c r="AW63">
        <v>2</v>
      </c>
      <c r="AY63" t="s">
        <v>237</v>
      </c>
      <c r="BB63">
        <v>1</v>
      </c>
      <c r="BC63">
        <v>0</v>
      </c>
      <c r="BD63">
        <v>1</v>
      </c>
      <c r="BE63">
        <v>2733</v>
      </c>
      <c r="BF63" t="s">
        <v>93</v>
      </c>
      <c r="BG63">
        <v>2733</v>
      </c>
      <c r="BH63">
        <v>42.7</v>
      </c>
      <c r="BI63">
        <v>55.88</v>
      </c>
      <c r="BJ63">
        <v>0</v>
      </c>
      <c r="BL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2733</v>
      </c>
      <c r="CD63">
        <v>1</v>
      </c>
      <c r="CE63" t="s">
        <v>121</v>
      </c>
      <c r="CF63" t="s">
        <v>143</v>
      </c>
      <c r="CG63" t="str">
        <f t="shared" si="7"/>
        <v>05</v>
      </c>
      <c r="CH63" t="str">
        <f t="shared" si="11"/>
        <v>2</v>
      </c>
      <c r="CI63" t="str">
        <f t="shared" si="12"/>
        <v>07</v>
      </c>
      <c r="CJ63" t="s">
        <v>123</v>
      </c>
      <c r="CK63" t="str">
        <f t="shared" si="13"/>
        <v>02</v>
      </c>
      <c r="CL63" t="s">
        <v>193</v>
      </c>
      <c r="CR63" s="3">
        <v>1</v>
      </c>
      <c r="CW63">
        <v>8</v>
      </c>
      <c r="CX63">
        <v>8</v>
      </c>
      <c r="CY63">
        <v>8</v>
      </c>
    </row>
    <row r="64" spans="1:103" x14ac:dyDescent="0.25">
      <c r="A64">
        <v>410</v>
      </c>
      <c r="B64" t="s">
        <v>80</v>
      </c>
      <c r="C64">
        <v>410040</v>
      </c>
      <c r="D64" t="s">
        <v>81</v>
      </c>
      <c r="E64">
        <v>8673</v>
      </c>
      <c r="F64" t="s">
        <v>232</v>
      </c>
      <c r="G64" t="s">
        <v>233</v>
      </c>
      <c r="I64" t="s">
        <v>233</v>
      </c>
      <c r="J64">
        <v>410003</v>
      </c>
      <c r="K64">
        <v>140</v>
      </c>
      <c r="L64">
        <v>140</v>
      </c>
      <c r="M64" t="s">
        <v>234</v>
      </c>
      <c r="N64" t="s">
        <v>113</v>
      </c>
      <c r="O64" t="s">
        <v>235</v>
      </c>
      <c r="P64" t="s">
        <v>115</v>
      </c>
      <c r="Q64" t="s">
        <v>116</v>
      </c>
      <c r="R64">
        <v>1</v>
      </c>
      <c r="S64" t="s">
        <v>117</v>
      </c>
      <c r="T64" t="s">
        <v>118</v>
      </c>
      <c r="U64" t="s">
        <v>119</v>
      </c>
      <c r="V64">
        <v>411</v>
      </c>
      <c r="Y64">
        <v>410009</v>
      </c>
      <c r="Z64" t="s">
        <v>236</v>
      </c>
      <c r="AG64">
        <v>4</v>
      </c>
      <c r="AH64" s="1">
        <v>41815</v>
      </c>
      <c r="AI64">
        <v>57</v>
      </c>
      <c r="AS64" s="1">
        <v>41641</v>
      </c>
      <c r="AT64" s="1">
        <v>41988</v>
      </c>
      <c r="AU64" s="1">
        <v>41974</v>
      </c>
      <c r="AW64">
        <v>2</v>
      </c>
      <c r="AY64" t="s">
        <v>237</v>
      </c>
      <c r="BB64">
        <v>1</v>
      </c>
      <c r="BC64">
        <v>0</v>
      </c>
      <c r="BD64">
        <v>1</v>
      </c>
      <c r="BE64">
        <v>2733</v>
      </c>
      <c r="BF64" t="s">
        <v>93</v>
      </c>
      <c r="BG64">
        <v>2733</v>
      </c>
      <c r="BH64">
        <v>42.7</v>
      </c>
      <c r="BI64">
        <v>55.88</v>
      </c>
      <c r="BJ64">
        <v>0</v>
      </c>
      <c r="BL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2733</v>
      </c>
      <c r="CD64">
        <v>1</v>
      </c>
      <c r="CE64" t="s">
        <v>121</v>
      </c>
      <c r="CF64" t="s">
        <v>143</v>
      </c>
      <c r="CG64" t="str">
        <f t="shared" si="7"/>
        <v>05</v>
      </c>
      <c r="CH64" t="str">
        <f t="shared" si="11"/>
        <v>2</v>
      </c>
      <c r="CI64" t="str">
        <f t="shared" si="12"/>
        <v>07</v>
      </c>
      <c r="CJ64" t="s">
        <v>123</v>
      </c>
      <c r="CK64" t="str">
        <f t="shared" si="13"/>
        <v>02</v>
      </c>
      <c r="CL64" t="s">
        <v>193</v>
      </c>
      <c r="CR64" s="3">
        <v>1</v>
      </c>
      <c r="CW64">
        <v>8</v>
      </c>
      <c r="CX64">
        <v>8</v>
      </c>
      <c r="CY64">
        <v>8</v>
      </c>
    </row>
    <row r="65" spans="1:103" x14ac:dyDescent="0.25">
      <c r="A65">
        <v>410</v>
      </c>
      <c r="B65" t="s">
        <v>80</v>
      </c>
      <c r="C65">
        <v>410040</v>
      </c>
      <c r="D65" t="s">
        <v>81</v>
      </c>
      <c r="E65">
        <v>8673</v>
      </c>
      <c r="F65" t="s">
        <v>232</v>
      </c>
      <c r="G65" t="s">
        <v>233</v>
      </c>
      <c r="I65" t="s">
        <v>233</v>
      </c>
      <c r="J65">
        <v>410003</v>
      </c>
      <c r="K65">
        <v>143</v>
      </c>
      <c r="L65">
        <v>143</v>
      </c>
      <c r="M65" t="s">
        <v>234</v>
      </c>
      <c r="N65" t="s">
        <v>113</v>
      </c>
      <c r="O65" t="s">
        <v>235</v>
      </c>
      <c r="P65" t="s">
        <v>115</v>
      </c>
      <c r="Q65" t="s">
        <v>116</v>
      </c>
      <c r="R65">
        <v>1</v>
      </c>
      <c r="S65" t="s">
        <v>117</v>
      </c>
      <c r="T65" t="s">
        <v>118</v>
      </c>
      <c r="U65" t="s">
        <v>119</v>
      </c>
      <c r="V65">
        <v>411</v>
      </c>
      <c r="Y65">
        <v>410009</v>
      </c>
      <c r="Z65" t="s">
        <v>236</v>
      </c>
      <c r="AG65">
        <v>4</v>
      </c>
      <c r="AH65" s="1">
        <v>41815</v>
      </c>
      <c r="AI65">
        <v>57</v>
      </c>
      <c r="AS65" s="1">
        <v>41641</v>
      </c>
      <c r="AT65" s="1">
        <v>41988</v>
      </c>
      <c r="AU65" s="1">
        <v>41974</v>
      </c>
      <c r="AW65">
        <v>2</v>
      </c>
      <c r="AY65" t="s">
        <v>237</v>
      </c>
      <c r="BB65">
        <v>1</v>
      </c>
      <c r="BC65">
        <v>0</v>
      </c>
      <c r="BD65">
        <v>1</v>
      </c>
      <c r="BE65">
        <v>2733</v>
      </c>
      <c r="BF65" t="s">
        <v>93</v>
      </c>
      <c r="BG65">
        <v>2733</v>
      </c>
      <c r="BH65">
        <v>42.7</v>
      </c>
      <c r="BI65">
        <v>55.88</v>
      </c>
      <c r="BJ65">
        <v>0</v>
      </c>
      <c r="BL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2733</v>
      </c>
      <c r="CD65">
        <v>1</v>
      </c>
      <c r="CE65" t="s">
        <v>121</v>
      </c>
      <c r="CF65" t="s">
        <v>143</v>
      </c>
      <c r="CG65" t="str">
        <f t="shared" si="7"/>
        <v>05</v>
      </c>
      <c r="CH65" t="str">
        <f t="shared" si="11"/>
        <v>2</v>
      </c>
      <c r="CI65" t="str">
        <f t="shared" si="12"/>
        <v>07</v>
      </c>
      <c r="CJ65" t="s">
        <v>123</v>
      </c>
      <c r="CK65" t="str">
        <f t="shared" si="13"/>
        <v>02</v>
      </c>
      <c r="CL65" t="s">
        <v>193</v>
      </c>
      <c r="CR65" s="3">
        <v>1</v>
      </c>
      <c r="CW65">
        <v>8</v>
      </c>
      <c r="CX65">
        <v>8</v>
      </c>
      <c r="CY65">
        <v>8</v>
      </c>
    </row>
    <row r="66" spans="1:103" x14ac:dyDescent="0.25">
      <c r="A66">
        <v>410</v>
      </c>
      <c r="B66" t="s">
        <v>80</v>
      </c>
      <c r="C66">
        <v>410040</v>
      </c>
      <c r="D66" t="s">
        <v>81</v>
      </c>
      <c r="E66">
        <v>8673</v>
      </c>
      <c r="F66" t="s">
        <v>232</v>
      </c>
      <c r="G66" t="s">
        <v>233</v>
      </c>
      <c r="I66" t="s">
        <v>233</v>
      </c>
      <c r="J66">
        <v>410003</v>
      </c>
      <c r="K66">
        <v>144</v>
      </c>
      <c r="L66">
        <v>144</v>
      </c>
      <c r="M66" t="s">
        <v>234</v>
      </c>
      <c r="N66" t="s">
        <v>113</v>
      </c>
      <c r="O66" t="s">
        <v>235</v>
      </c>
      <c r="P66" t="s">
        <v>115</v>
      </c>
      <c r="Q66" t="s">
        <v>116</v>
      </c>
      <c r="R66">
        <v>1</v>
      </c>
      <c r="S66" t="s">
        <v>117</v>
      </c>
      <c r="T66" t="s">
        <v>118</v>
      </c>
      <c r="U66" t="s">
        <v>119</v>
      </c>
      <c r="V66">
        <v>411</v>
      </c>
      <c r="Y66">
        <v>410009</v>
      </c>
      <c r="Z66" t="s">
        <v>236</v>
      </c>
      <c r="AG66">
        <v>4</v>
      </c>
      <c r="AH66" s="1">
        <v>41815</v>
      </c>
      <c r="AI66">
        <v>57</v>
      </c>
      <c r="AS66" s="1">
        <v>41641</v>
      </c>
      <c r="AT66" s="1">
        <v>41988</v>
      </c>
      <c r="AU66" s="1">
        <v>41974</v>
      </c>
      <c r="AW66">
        <v>2</v>
      </c>
      <c r="AY66" t="s">
        <v>237</v>
      </c>
      <c r="BB66">
        <v>1</v>
      </c>
      <c r="BC66">
        <v>0</v>
      </c>
      <c r="BD66">
        <v>1</v>
      </c>
      <c r="BE66">
        <v>2733</v>
      </c>
      <c r="BF66" t="s">
        <v>93</v>
      </c>
      <c r="BG66">
        <v>2733</v>
      </c>
      <c r="BH66">
        <v>42.7</v>
      </c>
      <c r="BI66">
        <v>55.88</v>
      </c>
      <c r="BJ66">
        <v>0</v>
      </c>
      <c r="BL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2733</v>
      </c>
      <c r="CD66">
        <v>1</v>
      </c>
      <c r="CE66" t="s">
        <v>121</v>
      </c>
      <c r="CF66" t="s">
        <v>143</v>
      </c>
      <c r="CG66" t="str">
        <f t="shared" si="7"/>
        <v>05</v>
      </c>
      <c r="CH66" t="str">
        <f t="shared" si="11"/>
        <v>2</v>
      </c>
      <c r="CI66" t="str">
        <f t="shared" si="12"/>
        <v>07</v>
      </c>
      <c r="CJ66" t="s">
        <v>123</v>
      </c>
      <c r="CK66" t="str">
        <f t="shared" si="13"/>
        <v>02</v>
      </c>
      <c r="CL66" t="s">
        <v>193</v>
      </c>
      <c r="CR66" s="3">
        <v>1</v>
      </c>
      <c r="CW66">
        <v>8</v>
      </c>
      <c r="CX66">
        <v>8</v>
      </c>
      <c r="CY66">
        <v>8</v>
      </c>
    </row>
    <row r="67" spans="1:103" x14ac:dyDescent="0.25">
      <c r="A67">
        <v>410</v>
      </c>
      <c r="B67" t="s">
        <v>80</v>
      </c>
      <c r="C67">
        <v>410040</v>
      </c>
      <c r="D67" t="s">
        <v>81</v>
      </c>
      <c r="E67">
        <v>8673</v>
      </c>
      <c r="F67" t="s">
        <v>232</v>
      </c>
      <c r="G67" t="s">
        <v>233</v>
      </c>
      <c r="I67" t="s">
        <v>233</v>
      </c>
      <c r="J67">
        <v>410003</v>
      </c>
      <c r="K67">
        <v>159</v>
      </c>
      <c r="L67">
        <v>159</v>
      </c>
      <c r="M67" t="s">
        <v>234</v>
      </c>
      <c r="N67" t="s">
        <v>113</v>
      </c>
      <c r="O67" t="s">
        <v>235</v>
      </c>
      <c r="P67" t="s">
        <v>115</v>
      </c>
      <c r="Q67" t="s">
        <v>116</v>
      </c>
      <c r="R67">
        <v>1</v>
      </c>
      <c r="S67" t="s">
        <v>117</v>
      </c>
      <c r="T67" t="s">
        <v>118</v>
      </c>
      <c r="U67" t="s">
        <v>119</v>
      </c>
      <c r="V67">
        <v>411</v>
      </c>
      <c r="Y67">
        <v>410009</v>
      </c>
      <c r="Z67" t="s">
        <v>236</v>
      </c>
      <c r="AG67">
        <v>4</v>
      </c>
      <c r="AH67" s="1">
        <v>41815</v>
      </c>
      <c r="AI67">
        <v>57</v>
      </c>
      <c r="AS67" s="1">
        <v>41641</v>
      </c>
      <c r="AT67" s="1">
        <v>41988</v>
      </c>
      <c r="AU67" s="1">
        <v>41974</v>
      </c>
      <c r="AW67">
        <v>2</v>
      </c>
      <c r="AY67" t="s">
        <v>237</v>
      </c>
      <c r="BB67">
        <v>1</v>
      </c>
      <c r="BC67">
        <v>0</v>
      </c>
      <c r="BD67">
        <v>1</v>
      </c>
      <c r="BE67">
        <v>2733</v>
      </c>
      <c r="BF67" t="s">
        <v>93</v>
      </c>
      <c r="BG67">
        <v>2733</v>
      </c>
      <c r="BH67">
        <v>42.7</v>
      </c>
      <c r="BI67">
        <v>55.88</v>
      </c>
      <c r="BJ67">
        <v>0</v>
      </c>
      <c r="BL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2733</v>
      </c>
      <c r="CD67">
        <v>1</v>
      </c>
      <c r="CE67" t="s">
        <v>121</v>
      </c>
      <c r="CF67" t="s">
        <v>143</v>
      </c>
      <c r="CG67" t="str">
        <f t="shared" si="7"/>
        <v>05</v>
      </c>
      <c r="CH67" t="str">
        <f t="shared" si="11"/>
        <v>2</v>
      </c>
      <c r="CI67" t="str">
        <f t="shared" si="12"/>
        <v>07</v>
      </c>
      <c r="CJ67" t="s">
        <v>123</v>
      </c>
      <c r="CK67" t="str">
        <f t="shared" si="13"/>
        <v>02</v>
      </c>
      <c r="CL67" t="s">
        <v>193</v>
      </c>
      <c r="CR67" s="3">
        <v>1</v>
      </c>
      <c r="CW67">
        <v>8</v>
      </c>
      <c r="CX67">
        <v>8</v>
      </c>
      <c r="CY67">
        <v>8</v>
      </c>
    </row>
    <row r="68" spans="1:103" x14ac:dyDescent="0.25">
      <c r="A68">
        <v>410</v>
      </c>
      <c r="B68" t="s">
        <v>80</v>
      </c>
      <c r="C68">
        <v>410040</v>
      </c>
      <c r="D68" t="s">
        <v>81</v>
      </c>
      <c r="E68">
        <v>8673</v>
      </c>
      <c r="F68" t="s">
        <v>232</v>
      </c>
      <c r="G68" t="s">
        <v>233</v>
      </c>
      <c r="I68" t="s">
        <v>233</v>
      </c>
      <c r="J68">
        <v>410003</v>
      </c>
      <c r="K68">
        <v>160</v>
      </c>
      <c r="L68">
        <v>160</v>
      </c>
      <c r="M68" t="s">
        <v>234</v>
      </c>
      <c r="N68" t="s">
        <v>113</v>
      </c>
      <c r="O68" t="s">
        <v>235</v>
      </c>
      <c r="P68" t="s">
        <v>115</v>
      </c>
      <c r="Q68" t="s">
        <v>116</v>
      </c>
      <c r="R68">
        <v>1</v>
      </c>
      <c r="S68" t="s">
        <v>117</v>
      </c>
      <c r="T68" t="s">
        <v>118</v>
      </c>
      <c r="U68" t="s">
        <v>119</v>
      </c>
      <c r="V68">
        <v>411</v>
      </c>
      <c r="Y68">
        <v>410009</v>
      </c>
      <c r="Z68" t="s">
        <v>236</v>
      </c>
      <c r="AG68">
        <v>4</v>
      </c>
      <c r="AH68" s="1">
        <v>41815</v>
      </c>
      <c r="AI68">
        <v>57</v>
      </c>
      <c r="AS68" s="1">
        <v>41641</v>
      </c>
      <c r="AT68" s="1">
        <v>41988</v>
      </c>
      <c r="AU68" s="1">
        <v>41974</v>
      </c>
      <c r="AW68">
        <v>2</v>
      </c>
      <c r="AY68" t="s">
        <v>237</v>
      </c>
      <c r="BB68">
        <v>1</v>
      </c>
      <c r="BC68">
        <v>0</v>
      </c>
      <c r="BD68">
        <v>1</v>
      </c>
      <c r="BE68">
        <v>2733</v>
      </c>
      <c r="BF68" t="s">
        <v>93</v>
      </c>
      <c r="BG68">
        <v>2733</v>
      </c>
      <c r="BH68">
        <v>42.7</v>
      </c>
      <c r="BI68">
        <v>55.88</v>
      </c>
      <c r="BJ68">
        <v>0</v>
      </c>
      <c r="BL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2733</v>
      </c>
      <c r="CD68">
        <v>1</v>
      </c>
      <c r="CE68" t="s">
        <v>121</v>
      </c>
      <c r="CF68" t="s">
        <v>143</v>
      </c>
      <c r="CG68" t="str">
        <f t="shared" si="7"/>
        <v>05</v>
      </c>
      <c r="CH68" t="str">
        <f t="shared" si="11"/>
        <v>2</v>
      </c>
      <c r="CI68" t="str">
        <f t="shared" si="12"/>
        <v>07</v>
      </c>
      <c r="CJ68" t="s">
        <v>123</v>
      </c>
      <c r="CK68" t="str">
        <f t="shared" si="13"/>
        <v>02</v>
      </c>
      <c r="CL68" t="s">
        <v>193</v>
      </c>
      <c r="CR68" s="3">
        <v>1</v>
      </c>
      <c r="CW68">
        <v>8</v>
      </c>
      <c r="CX68">
        <v>8</v>
      </c>
      <c r="CY68">
        <v>8</v>
      </c>
    </row>
    <row r="69" spans="1:103" x14ac:dyDescent="0.25">
      <c r="A69">
        <v>410</v>
      </c>
      <c r="B69" t="s">
        <v>80</v>
      </c>
      <c r="C69">
        <v>410040</v>
      </c>
      <c r="D69" t="s">
        <v>81</v>
      </c>
      <c r="E69">
        <v>8673</v>
      </c>
      <c r="F69" t="s">
        <v>232</v>
      </c>
      <c r="G69" t="s">
        <v>233</v>
      </c>
      <c r="I69" t="s">
        <v>233</v>
      </c>
      <c r="J69">
        <v>410003</v>
      </c>
      <c r="K69">
        <v>161</v>
      </c>
      <c r="L69">
        <v>161</v>
      </c>
      <c r="M69" t="s">
        <v>234</v>
      </c>
      <c r="N69" t="s">
        <v>113</v>
      </c>
      <c r="O69" t="s">
        <v>235</v>
      </c>
      <c r="P69" t="s">
        <v>115</v>
      </c>
      <c r="Q69" t="s">
        <v>116</v>
      </c>
      <c r="R69">
        <v>1</v>
      </c>
      <c r="S69" t="s">
        <v>117</v>
      </c>
      <c r="T69" t="s">
        <v>118</v>
      </c>
      <c r="U69" t="s">
        <v>119</v>
      </c>
      <c r="V69">
        <v>411</v>
      </c>
      <c r="Y69">
        <v>410009</v>
      </c>
      <c r="Z69" t="s">
        <v>236</v>
      </c>
      <c r="AG69">
        <v>4</v>
      </c>
      <c r="AH69" s="1">
        <v>41815</v>
      </c>
      <c r="AI69">
        <v>57</v>
      </c>
      <c r="AS69" s="1">
        <v>41641</v>
      </c>
      <c r="AT69" s="1">
        <v>41988</v>
      </c>
      <c r="AU69" s="1">
        <v>41974</v>
      </c>
      <c r="AW69">
        <v>2</v>
      </c>
      <c r="AY69" t="s">
        <v>237</v>
      </c>
      <c r="BB69">
        <v>1</v>
      </c>
      <c r="BC69">
        <v>0</v>
      </c>
      <c r="BD69">
        <v>1</v>
      </c>
      <c r="BE69">
        <v>2733</v>
      </c>
      <c r="BF69" t="s">
        <v>93</v>
      </c>
      <c r="BG69">
        <v>2733</v>
      </c>
      <c r="BH69">
        <v>42.7</v>
      </c>
      <c r="BI69">
        <v>55.88</v>
      </c>
      <c r="BJ69">
        <v>0</v>
      </c>
      <c r="BL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2733</v>
      </c>
      <c r="CD69">
        <v>1</v>
      </c>
      <c r="CE69" t="s">
        <v>121</v>
      </c>
      <c r="CF69" t="s">
        <v>143</v>
      </c>
      <c r="CG69" t="str">
        <f t="shared" si="7"/>
        <v>05</v>
      </c>
      <c r="CH69" t="str">
        <f t="shared" si="11"/>
        <v>2</v>
      </c>
      <c r="CI69" t="str">
        <f t="shared" si="12"/>
        <v>07</v>
      </c>
      <c r="CJ69" t="s">
        <v>123</v>
      </c>
      <c r="CK69" t="str">
        <f t="shared" si="13"/>
        <v>02</v>
      </c>
      <c r="CL69" t="s">
        <v>193</v>
      </c>
      <c r="CR69" s="3">
        <v>1</v>
      </c>
      <c r="CW69">
        <v>8</v>
      </c>
      <c r="CX69">
        <v>8</v>
      </c>
      <c r="CY69">
        <v>8</v>
      </c>
    </row>
    <row r="70" spans="1:103" x14ac:dyDescent="0.25">
      <c r="A70">
        <v>410</v>
      </c>
      <c r="B70" t="s">
        <v>80</v>
      </c>
      <c r="C70">
        <v>410040</v>
      </c>
      <c r="D70" t="s">
        <v>81</v>
      </c>
      <c r="E70">
        <v>8673</v>
      </c>
      <c r="F70" t="s">
        <v>232</v>
      </c>
      <c r="G70" t="s">
        <v>233</v>
      </c>
      <c r="I70" t="s">
        <v>233</v>
      </c>
      <c r="J70">
        <v>410003</v>
      </c>
      <c r="K70">
        <v>162</v>
      </c>
      <c r="L70">
        <v>162</v>
      </c>
      <c r="M70" t="s">
        <v>234</v>
      </c>
      <c r="N70" t="s">
        <v>113</v>
      </c>
      <c r="O70" t="s">
        <v>235</v>
      </c>
      <c r="P70" t="s">
        <v>115</v>
      </c>
      <c r="Q70" t="s">
        <v>116</v>
      </c>
      <c r="R70">
        <v>1</v>
      </c>
      <c r="S70" t="s">
        <v>117</v>
      </c>
      <c r="T70" t="s">
        <v>118</v>
      </c>
      <c r="U70" t="s">
        <v>119</v>
      </c>
      <c r="V70">
        <v>411</v>
      </c>
      <c r="Y70">
        <v>410009</v>
      </c>
      <c r="Z70" t="s">
        <v>236</v>
      </c>
      <c r="AG70">
        <v>4</v>
      </c>
      <c r="AH70" s="1">
        <v>41815</v>
      </c>
      <c r="AI70">
        <v>57</v>
      </c>
      <c r="AS70" s="1">
        <v>41641</v>
      </c>
      <c r="AT70" s="1">
        <v>41988</v>
      </c>
      <c r="AU70" s="1">
        <v>41974</v>
      </c>
      <c r="AW70">
        <v>2</v>
      </c>
      <c r="AY70" t="s">
        <v>237</v>
      </c>
      <c r="BB70">
        <v>1</v>
      </c>
      <c r="BC70">
        <v>0</v>
      </c>
      <c r="BD70">
        <v>1</v>
      </c>
      <c r="BE70">
        <v>2733</v>
      </c>
      <c r="BF70" t="s">
        <v>93</v>
      </c>
      <c r="BG70">
        <v>2733</v>
      </c>
      <c r="BH70">
        <v>42.7</v>
      </c>
      <c r="BI70">
        <v>55.88</v>
      </c>
      <c r="BJ70">
        <v>0</v>
      </c>
      <c r="BL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2733</v>
      </c>
      <c r="CD70">
        <v>1</v>
      </c>
      <c r="CE70" t="s">
        <v>121</v>
      </c>
      <c r="CF70" t="s">
        <v>143</v>
      </c>
      <c r="CG70" t="str">
        <f t="shared" si="7"/>
        <v>05</v>
      </c>
      <c r="CH70" t="str">
        <f t="shared" si="11"/>
        <v>2</v>
      </c>
      <c r="CI70" t="str">
        <f t="shared" si="12"/>
        <v>07</v>
      </c>
      <c r="CJ70" t="s">
        <v>123</v>
      </c>
      <c r="CK70" t="str">
        <f t="shared" si="13"/>
        <v>02</v>
      </c>
      <c r="CL70" t="s">
        <v>193</v>
      </c>
      <c r="CR70" s="3">
        <v>1</v>
      </c>
      <c r="CW70">
        <v>8</v>
      </c>
      <c r="CX70">
        <v>8</v>
      </c>
      <c r="CY70">
        <v>8</v>
      </c>
    </row>
    <row r="71" spans="1:103" x14ac:dyDescent="0.25">
      <c r="A71">
        <v>410</v>
      </c>
      <c r="B71" t="s">
        <v>80</v>
      </c>
      <c r="C71">
        <v>410040</v>
      </c>
      <c r="D71" t="s">
        <v>81</v>
      </c>
      <c r="E71">
        <v>8673</v>
      </c>
      <c r="F71" t="s">
        <v>232</v>
      </c>
      <c r="G71" t="s">
        <v>233</v>
      </c>
      <c r="I71" t="s">
        <v>233</v>
      </c>
      <c r="J71">
        <v>410003</v>
      </c>
      <c r="K71">
        <v>163</v>
      </c>
      <c r="L71">
        <v>163</v>
      </c>
      <c r="M71" t="s">
        <v>234</v>
      </c>
      <c r="N71" t="s">
        <v>113</v>
      </c>
      <c r="O71" t="s">
        <v>235</v>
      </c>
      <c r="P71" t="s">
        <v>115</v>
      </c>
      <c r="Q71" t="s">
        <v>116</v>
      </c>
      <c r="R71">
        <v>1</v>
      </c>
      <c r="S71" t="s">
        <v>117</v>
      </c>
      <c r="T71" t="s">
        <v>118</v>
      </c>
      <c r="U71" t="s">
        <v>119</v>
      </c>
      <c r="V71">
        <v>411</v>
      </c>
      <c r="Y71">
        <v>410009</v>
      </c>
      <c r="Z71" t="s">
        <v>236</v>
      </c>
      <c r="AG71">
        <v>4</v>
      </c>
      <c r="AH71" s="1">
        <v>41815</v>
      </c>
      <c r="AI71">
        <v>57</v>
      </c>
      <c r="AS71" s="1">
        <v>41641</v>
      </c>
      <c r="AT71" s="1">
        <v>41988</v>
      </c>
      <c r="AU71" s="1">
        <v>41974</v>
      </c>
      <c r="AW71">
        <v>2</v>
      </c>
      <c r="AY71" t="s">
        <v>237</v>
      </c>
      <c r="BB71">
        <v>1</v>
      </c>
      <c r="BC71">
        <v>0</v>
      </c>
      <c r="BD71">
        <v>1</v>
      </c>
      <c r="BE71">
        <v>2733</v>
      </c>
      <c r="BF71" t="s">
        <v>93</v>
      </c>
      <c r="BG71">
        <v>2733</v>
      </c>
      <c r="BH71">
        <v>42.7</v>
      </c>
      <c r="BI71">
        <v>55.88</v>
      </c>
      <c r="BJ71">
        <v>0</v>
      </c>
      <c r="BL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2733</v>
      </c>
      <c r="CD71">
        <v>1</v>
      </c>
      <c r="CE71" t="s">
        <v>121</v>
      </c>
      <c r="CF71" t="s">
        <v>143</v>
      </c>
      <c r="CG71" t="str">
        <f t="shared" si="7"/>
        <v>05</v>
      </c>
      <c r="CH71" t="str">
        <f t="shared" si="11"/>
        <v>2</v>
      </c>
      <c r="CI71" t="str">
        <f t="shared" si="12"/>
        <v>07</v>
      </c>
      <c r="CJ71" t="s">
        <v>123</v>
      </c>
      <c r="CK71" t="str">
        <f t="shared" si="13"/>
        <v>02</v>
      </c>
      <c r="CL71" t="s">
        <v>193</v>
      </c>
      <c r="CR71" s="3">
        <v>1</v>
      </c>
      <c r="CW71">
        <v>8</v>
      </c>
      <c r="CX71">
        <v>8</v>
      </c>
      <c r="CY71">
        <v>8</v>
      </c>
    </row>
    <row r="72" spans="1:103" x14ac:dyDescent="0.25">
      <c r="A72">
        <v>410</v>
      </c>
      <c r="B72" t="s">
        <v>80</v>
      </c>
      <c r="C72">
        <v>410040</v>
      </c>
      <c r="D72" t="s">
        <v>81</v>
      </c>
      <c r="E72">
        <v>8673</v>
      </c>
      <c r="F72" t="s">
        <v>232</v>
      </c>
      <c r="G72" t="s">
        <v>233</v>
      </c>
      <c r="I72" t="s">
        <v>233</v>
      </c>
      <c r="J72">
        <v>410003</v>
      </c>
      <c r="K72">
        <v>164</v>
      </c>
      <c r="L72">
        <v>164</v>
      </c>
      <c r="M72" t="s">
        <v>234</v>
      </c>
      <c r="N72" t="s">
        <v>113</v>
      </c>
      <c r="O72" t="s">
        <v>235</v>
      </c>
      <c r="P72" t="s">
        <v>115</v>
      </c>
      <c r="Q72" t="s">
        <v>116</v>
      </c>
      <c r="R72">
        <v>1</v>
      </c>
      <c r="S72" t="s">
        <v>117</v>
      </c>
      <c r="T72" t="s">
        <v>118</v>
      </c>
      <c r="U72" t="s">
        <v>119</v>
      </c>
      <c r="V72">
        <v>411</v>
      </c>
      <c r="Y72">
        <v>410009</v>
      </c>
      <c r="Z72" t="s">
        <v>236</v>
      </c>
      <c r="AG72">
        <v>4</v>
      </c>
      <c r="AH72" s="1">
        <v>41815</v>
      </c>
      <c r="AI72">
        <v>57</v>
      </c>
      <c r="AS72" s="1">
        <v>41641</v>
      </c>
      <c r="AT72" s="1">
        <v>41988</v>
      </c>
      <c r="AU72" s="1">
        <v>41974</v>
      </c>
      <c r="AW72">
        <v>2</v>
      </c>
      <c r="AY72" t="s">
        <v>237</v>
      </c>
      <c r="BB72">
        <v>1</v>
      </c>
      <c r="BC72">
        <v>0</v>
      </c>
      <c r="BD72">
        <v>1</v>
      </c>
      <c r="BE72">
        <v>2733</v>
      </c>
      <c r="BF72" t="s">
        <v>93</v>
      </c>
      <c r="BG72">
        <v>2733</v>
      </c>
      <c r="BH72">
        <v>42.7</v>
      </c>
      <c r="BI72">
        <v>55.88</v>
      </c>
      <c r="BJ72">
        <v>0</v>
      </c>
      <c r="BL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2733</v>
      </c>
      <c r="CD72">
        <v>1</v>
      </c>
      <c r="CE72" t="s">
        <v>121</v>
      </c>
      <c r="CF72" t="s">
        <v>143</v>
      </c>
      <c r="CG72" t="str">
        <f t="shared" si="7"/>
        <v>05</v>
      </c>
      <c r="CH72" t="str">
        <f t="shared" si="11"/>
        <v>2</v>
      </c>
      <c r="CI72" t="str">
        <f t="shared" si="12"/>
        <v>07</v>
      </c>
      <c r="CJ72" t="s">
        <v>123</v>
      </c>
      <c r="CK72" t="str">
        <f t="shared" si="13"/>
        <v>02</v>
      </c>
      <c r="CL72" t="s">
        <v>193</v>
      </c>
      <c r="CR72" s="3">
        <v>1</v>
      </c>
      <c r="CW72">
        <v>8</v>
      </c>
      <c r="CX72">
        <v>8</v>
      </c>
      <c r="CY72">
        <v>8</v>
      </c>
    </row>
    <row r="73" spans="1:103" x14ac:dyDescent="0.25">
      <c r="A73">
        <v>410</v>
      </c>
      <c r="B73" t="s">
        <v>80</v>
      </c>
      <c r="C73">
        <v>410040</v>
      </c>
      <c r="D73" t="s">
        <v>81</v>
      </c>
      <c r="E73">
        <v>8673</v>
      </c>
      <c r="F73" t="s">
        <v>232</v>
      </c>
      <c r="G73" t="s">
        <v>233</v>
      </c>
      <c r="I73" t="s">
        <v>233</v>
      </c>
      <c r="J73">
        <v>410003</v>
      </c>
      <c r="K73">
        <v>165</v>
      </c>
      <c r="L73">
        <v>165</v>
      </c>
      <c r="M73" t="s">
        <v>234</v>
      </c>
      <c r="N73" t="s">
        <v>113</v>
      </c>
      <c r="O73" t="s">
        <v>235</v>
      </c>
      <c r="P73" t="s">
        <v>115</v>
      </c>
      <c r="Q73" t="s">
        <v>116</v>
      </c>
      <c r="R73">
        <v>1</v>
      </c>
      <c r="S73" t="s">
        <v>117</v>
      </c>
      <c r="T73" t="s">
        <v>118</v>
      </c>
      <c r="U73" t="s">
        <v>119</v>
      </c>
      <c r="V73">
        <v>411</v>
      </c>
      <c r="Y73">
        <v>410009</v>
      </c>
      <c r="Z73" t="s">
        <v>236</v>
      </c>
      <c r="AG73">
        <v>4</v>
      </c>
      <c r="AH73" s="1">
        <v>41815</v>
      </c>
      <c r="AI73">
        <v>57</v>
      </c>
      <c r="AS73" s="1">
        <v>41641</v>
      </c>
      <c r="AT73" s="1">
        <v>41988</v>
      </c>
      <c r="AU73" s="1">
        <v>41974</v>
      </c>
      <c r="AW73">
        <v>2</v>
      </c>
      <c r="AY73" t="s">
        <v>237</v>
      </c>
      <c r="BB73">
        <v>1</v>
      </c>
      <c r="BC73">
        <v>0</v>
      </c>
      <c r="BD73">
        <v>1</v>
      </c>
      <c r="BE73">
        <v>2733</v>
      </c>
      <c r="BF73" t="s">
        <v>93</v>
      </c>
      <c r="BG73">
        <v>2733</v>
      </c>
      <c r="BH73">
        <v>42.7</v>
      </c>
      <c r="BI73">
        <v>55.88</v>
      </c>
      <c r="BJ73">
        <v>0</v>
      </c>
      <c r="BL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2733</v>
      </c>
      <c r="CD73">
        <v>1</v>
      </c>
      <c r="CE73" t="s">
        <v>121</v>
      </c>
      <c r="CF73" t="s">
        <v>143</v>
      </c>
      <c r="CG73" t="str">
        <f t="shared" si="7"/>
        <v>05</v>
      </c>
      <c r="CH73" t="str">
        <f t="shared" si="11"/>
        <v>2</v>
      </c>
      <c r="CI73" t="str">
        <f t="shared" si="12"/>
        <v>07</v>
      </c>
      <c r="CJ73" t="s">
        <v>123</v>
      </c>
      <c r="CK73" t="str">
        <f t="shared" si="13"/>
        <v>02</v>
      </c>
      <c r="CL73" t="s">
        <v>193</v>
      </c>
      <c r="CR73" s="3">
        <v>1</v>
      </c>
      <c r="CW73">
        <v>8</v>
      </c>
      <c r="CX73">
        <v>8</v>
      </c>
      <c r="CY73">
        <v>8</v>
      </c>
    </row>
    <row r="74" spans="1:103" x14ac:dyDescent="0.25">
      <c r="A74">
        <v>410</v>
      </c>
      <c r="B74" t="s">
        <v>80</v>
      </c>
      <c r="C74">
        <v>410040</v>
      </c>
      <c r="D74" t="s">
        <v>81</v>
      </c>
      <c r="E74">
        <v>8673</v>
      </c>
      <c r="F74" t="s">
        <v>232</v>
      </c>
      <c r="G74" t="s">
        <v>233</v>
      </c>
      <c r="I74" t="s">
        <v>233</v>
      </c>
      <c r="J74">
        <v>410003</v>
      </c>
      <c r="K74">
        <v>166</v>
      </c>
      <c r="L74">
        <v>166</v>
      </c>
      <c r="M74" t="s">
        <v>234</v>
      </c>
      <c r="N74" t="s">
        <v>113</v>
      </c>
      <c r="O74" t="s">
        <v>235</v>
      </c>
      <c r="P74" t="s">
        <v>115</v>
      </c>
      <c r="Q74" t="s">
        <v>116</v>
      </c>
      <c r="R74">
        <v>1</v>
      </c>
      <c r="S74" t="s">
        <v>117</v>
      </c>
      <c r="T74" t="s">
        <v>118</v>
      </c>
      <c r="U74" t="s">
        <v>119</v>
      </c>
      <c r="V74">
        <v>411</v>
      </c>
      <c r="Y74">
        <v>410009</v>
      </c>
      <c r="Z74" t="s">
        <v>236</v>
      </c>
      <c r="AG74">
        <v>4</v>
      </c>
      <c r="AH74" s="1">
        <v>41815</v>
      </c>
      <c r="AI74">
        <v>57</v>
      </c>
      <c r="AS74" s="1">
        <v>41641</v>
      </c>
      <c r="AT74" s="1">
        <v>41988</v>
      </c>
      <c r="AU74" s="1">
        <v>41974</v>
      </c>
      <c r="AW74">
        <v>2</v>
      </c>
      <c r="AY74" t="s">
        <v>237</v>
      </c>
      <c r="BB74">
        <v>1</v>
      </c>
      <c r="BC74">
        <v>0</v>
      </c>
      <c r="BD74">
        <v>1</v>
      </c>
      <c r="BE74">
        <v>2733</v>
      </c>
      <c r="BF74" t="s">
        <v>93</v>
      </c>
      <c r="BG74">
        <v>2733</v>
      </c>
      <c r="BH74">
        <v>42.7</v>
      </c>
      <c r="BI74">
        <v>55.88</v>
      </c>
      <c r="BJ74">
        <v>0</v>
      </c>
      <c r="BL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2733</v>
      </c>
      <c r="CD74">
        <v>1</v>
      </c>
      <c r="CE74" t="s">
        <v>121</v>
      </c>
      <c r="CF74" t="s">
        <v>143</v>
      </c>
      <c r="CG74" t="str">
        <f t="shared" si="7"/>
        <v>05</v>
      </c>
      <c r="CH74" t="str">
        <f t="shared" si="11"/>
        <v>2</v>
      </c>
      <c r="CI74" t="str">
        <f t="shared" si="12"/>
        <v>07</v>
      </c>
      <c r="CJ74" t="s">
        <v>123</v>
      </c>
      <c r="CK74" t="str">
        <f t="shared" si="13"/>
        <v>02</v>
      </c>
      <c r="CL74" t="s">
        <v>193</v>
      </c>
      <c r="CR74" s="3">
        <v>1</v>
      </c>
      <c r="CW74">
        <v>8</v>
      </c>
      <c r="CX74">
        <v>8</v>
      </c>
      <c r="CY74">
        <v>8</v>
      </c>
    </row>
    <row r="75" spans="1:103" x14ac:dyDescent="0.25">
      <c r="A75">
        <v>410</v>
      </c>
      <c r="B75" t="s">
        <v>80</v>
      </c>
      <c r="C75">
        <v>410040</v>
      </c>
      <c r="D75" t="s">
        <v>81</v>
      </c>
      <c r="E75">
        <v>8673</v>
      </c>
      <c r="F75" t="s">
        <v>232</v>
      </c>
      <c r="G75" t="s">
        <v>233</v>
      </c>
      <c r="I75" t="s">
        <v>233</v>
      </c>
      <c r="J75">
        <v>410003</v>
      </c>
      <c r="K75">
        <v>167</v>
      </c>
      <c r="L75">
        <v>167</v>
      </c>
      <c r="M75" t="s">
        <v>234</v>
      </c>
      <c r="N75" t="s">
        <v>113</v>
      </c>
      <c r="O75" t="s">
        <v>235</v>
      </c>
      <c r="P75" t="s">
        <v>115</v>
      </c>
      <c r="Q75" t="s">
        <v>116</v>
      </c>
      <c r="R75">
        <v>1</v>
      </c>
      <c r="S75" t="s">
        <v>117</v>
      </c>
      <c r="T75" t="s">
        <v>118</v>
      </c>
      <c r="U75" t="s">
        <v>119</v>
      </c>
      <c r="V75">
        <v>411</v>
      </c>
      <c r="Y75">
        <v>410009</v>
      </c>
      <c r="Z75" t="s">
        <v>236</v>
      </c>
      <c r="AG75">
        <v>4</v>
      </c>
      <c r="AH75" s="1">
        <v>41815</v>
      </c>
      <c r="AI75">
        <v>57</v>
      </c>
      <c r="AS75" s="1">
        <v>41641</v>
      </c>
      <c r="AT75" s="1">
        <v>41988</v>
      </c>
      <c r="AU75" s="1">
        <v>41974</v>
      </c>
      <c r="AW75">
        <v>2</v>
      </c>
      <c r="AY75" t="s">
        <v>237</v>
      </c>
      <c r="BB75">
        <v>1</v>
      </c>
      <c r="BC75">
        <v>0</v>
      </c>
      <c r="BD75">
        <v>1</v>
      </c>
      <c r="BE75">
        <v>2733</v>
      </c>
      <c r="BF75" t="s">
        <v>93</v>
      </c>
      <c r="BG75">
        <v>2733</v>
      </c>
      <c r="BH75">
        <v>42.7</v>
      </c>
      <c r="BI75">
        <v>55.88</v>
      </c>
      <c r="BJ75">
        <v>0</v>
      </c>
      <c r="BL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2733</v>
      </c>
      <c r="CD75">
        <v>1</v>
      </c>
      <c r="CE75" t="s">
        <v>121</v>
      </c>
      <c r="CF75" t="s">
        <v>143</v>
      </c>
      <c r="CG75" t="str">
        <f t="shared" ref="CG75:CG106" si="14">"05"</f>
        <v>05</v>
      </c>
      <c r="CH75" t="str">
        <f t="shared" si="11"/>
        <v>2</v>
      </c>
      <c r="CI75" t="str">
        <f t="shared" si="12"/>
        <v>07</v>
      </c>
      <c r="CJ75" t="s">
        <v>123</v>
      </c>
      <c r="CK75" t="str">
        <f t="shared" si="13"/>
        <v>02</v>
      </c>
      <c r="CL75" t="s">
        <v>193</v>
      </c>
      <c r="CR75" s="3">
        <v>1</v>
      </c>
      <c r="CW75">
        <v>8</v>
      </c>
      <c r="CX75">
        <v>8</v>
      </c>
      <c r="CY75">
        <v>8</v>
      </c>
    </row>
    <row r="76" spans="1:103" x14ac:dyDescent="0.25">
      <c r="A76">
        <v>410</v>
      </c>
      <c r="B76" t="s">
        <v>80</v>
      </c>
      <c r="C76">
        <v>410040</v>
      </c>
      <c r="D76" t="s">
        <v>81</v>
      </c>
      <c r="E76">
        <v>8673</v>
      </c>
      <c r="F76" t="s">
        <v>232</v>
      </c>
      <c r="G76" t="s">
        <v>233</v>
      </c>
      <c r="I76" t="s">
        <v>233</v>
      </c>
      <c r="J76">
        <v>410003</v>
      </c>
      <c r="K76">
        <v>168</v>
      </c>
      <c r="L76">
        <v>168</v>
      </c>
      <c r="M76" t="s">
        <v>234</v>
      </c>
      <c r="N76" t="s">
        <v>113</v>
      </c>
      <c r="O76" t="s">
        <v>235</v>
      </c>
      <c r="P76" t="s">
        <v>115</v>
      </c>
      <c r="Q76" t="s">
        <v>116</v>
      </c>
      <c r="R76">
        <v>1</v>
      </c>
      <c r="S76" t="s">
        <v>117</v>
      </c>
      <c r="T76" t="s">
        <v>118</v>
      </c>
      <c r="U76" t="s">
        <v>119</v>
      </c>
      <c r="V76">
        <v>411</v>
      </c>
      <c r="Y76">
        <v>410009</v>
      </c>
      <c r="Z76" t="s">
        <v>236</v>
      </c>
      <c r="AG76">
        <v>4</v>
      </c>
      <c r="AH76" s="1">
        <v>41815</v>
      </c>
      <c r="AI76">
        <v>57</v>
      </c>
      <c r="AS76" s="1">
        <v>41641</v>
      </c>
      <c r="AT76" s="1">
        <v>41988</v>
      </c>
      <c r="AU76" s="1">
        <v>41974</v>
      </c>
      <c r="AW76">
        <v>2</v>
      </c>
      <c r="AY76" t="s">
        <v>237</v>
      </c>
      <c r="BB76">
        <v>1</v>
      </c>
      <c r="BC76">
        <v>0</v>
      </c>
      <c r="BD76">
        <v>1</v>
      </c>
      <c r="BE76">
        <v>2733</v>
      </c>
      <c r="BF76" t="s">
        <v>93</v>
      </c>
      <c r="BG76">
        <v>2733</v>
      </c>
      <c r="BH76">
        <v>42.7</v>
      </c>
      <c r="BI76">
        <v>55.88</v>
      </c>
      <c r="BJ76">
        <v>0</v>
      </c>
      <c r="BL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2733</v>
      </c>
      <c r="CD76">
        <v>1</v>
      </c>
      <c r="CE76" t="s">
        <v>121</v>
      </c>
      <c r="CF76" t="s">
        <v>143</v>
      </c>
      <c r="CG76" t="str">
        <f t="shared" si="14"/>
        <v>05</v>
      </c>
      <c r="CH76" t="str">
        <f t="shared" si="11"/>
        <v>2</v>
      </c>
      <c r="CI76" t="str">
        <f t="shared" si="12"/>
        <v>07</v>
      </c>
      <c r="CJ76" t="s">
        <v>123</v>
      </c>
      <c r="CK76" t="str">
        <f t="shared" si="13"/>
        <v>02</v>
      </c>
      <c r="CL76" t="s">
        <v>193</v>
      </c>
      <c r="CR76" s="3">
        <v>1</v>
      </c>
      <c r="CW76">
        <v>8</v>
      </c>
      <c r="CX76">
        <v>8</v>
      </c>
      <c r="CY76">
        <v>8</v>
      </c>
    </row>
    <row r="77" spans="1:103" x14ac:dyDescent="0.25">
      <c r="A77">
        <v>410</v>
      </c>
      <c r="B77" t="s">
        <v>80</v>
      </c>
      <c r="C77">
        <v>410040</v>
      </c>
      <c r="D77" t="s">
        <v>81</v>
      </c>
      <c r="E77">
        <v>8673</v>
      </c>
      <c r="F77" t="s">
        <v>232</v>
      </c>
      <c r="G77" t="s">
        <v>233</v>
      </c>
      <c r="I77" t="s">
        <v>233</v>
      </c>
      <c r="J77">
        <v>410003</v>
      </c>
      <c r="K77">
        <v>183</v>
      </c>
      <c r="L77">
        <v>183</v>
      </c>
      <c r="M77" t="s">
        <v>234</v>
      </c>
      <c r="N77" t="s">
        <v>113</v>
      </c>
      <c r="O77" t="s">
        <v>235</v>
      </c>
      <c r="P77" t="s">
        <v>115</v>
      </c>
      <c r="Q77" t="s">
        <v>116</v>
      </c>
      <c r="R77">
        <v>1</v>
      </c>
      <c r="S77" t="s">
        <v>117</v>
      </c>
      <c r="T77" t="s">
        <v>118</v>
      </c>
      <c r="U77" t="s">
        <v>119</v>
      </c>
      <c r="V77">
        <v>411</v>
      </c>
      <c r="Y77">
        <v>410009</v>
      </c>
      <c r="Z77" t="s">
        <v>236</v>
      </c>
      <c r="AG77">
        <v>4</v>
      </c>
      <c r="AH77" s="1">
        <v>41815</v>
      </c>
      <c r="AI77">
        <v>57</v>
      </c>
      <c r="AS77" s="1">
        <v>41641</v>
      </c>
      <c r="AT77" s="1">
        <v>41988</v>
      </c>
      <c r="AU77" s="1">
        <v>41974</v>
      </c>
      <c r="AW77">
        <v>2</v>
      </c>
      <c r="AY77" t="s">
        <v>237</v>
      </c>
      <c r="BB77">
        <v>1</v>
      </c>
      <c r="BC77">
        <v>0</v>
      </c>
      <c r="BD77">
        <v>1</v>
      </c>
      <c r="BE77">
        <v>2733</v>
      </c>
      <c r="BF77" t="s">
        <v>93</v>
      </c>
      <c r="BG77">
        <v>2733</v>
      </c>
      <c r="BH77">
        <v>42.7</v>
      </c>
      <c r="BI77">
        <v>55.88</v>
      </c>
      <c r="BJ77">
        <v>0</v>
      </c>
      <c r="BL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2733</v>
      </c>
      <c r="CD77">
        <v>1</v>
      </c>
      <c r="CE77" t="s">
        <v>121</v>
      </c>
      <c r="CF77" t="s">
        <v>143</v>
      </c>
      <c r="CG77" t="str">
        <f t="shared" si="14"/>
        <v>05</v>
      </c>
      <c r="CH77" t="str">
        <f t="shared" si="11"/>
        <v>2</v>
      </c>
      <c r="CI77" t="str">
        <f t="shared" si="12"/>
        <v>07</v>
      </c>
      <c r="CJ77" t="s">
        <v>123</v>
      </c>
      <c r="CK77" t="str">
        <f t="shared" si="13"/>
        <v>02</v>
      </c>
      <c r="CL77" t="s">
        <v>193</v>
      </c>
      <c r="CR77" s="3">
        <v>1</v>
      </c>
      <c r="CW77">
        <v>8</v>
      </c>
      <c r="CX77">
        <v>8</v>
      </c>
      <c r="CY77">
        <v>8</v>
      </c>
    </row>
    <row r="78" spans="1:103" x14ac:dyDescent="0.25">
      <c r="A78">
        <v>410</v>
      </c>
      <c r="B78" t="s">
        <v>80</v>
      </c>
      <c r="C78">
        <v>410040</v>
      </c>
      <c r="D78" t="s">
        <v>81</v>
      </c>
      <c r="E78">
        <v>8673</v>
      </c>
      <c r="F78" t="s">
        <v>232</v>
      </c>
      <c r="G78" t="s">
        <v>233</v>
      </c>
      <c r="I78" t="s">
        <v>233</v>
      </c>
      <c r="J78">
        <v>410003</v>
      </c>
      <c r="K78">
        <v>184</v>
      </c>
      <c r="L78">
        <v>184</v>
      </c>
      <c r="M78" t="s">
        <v>234</v>
      </c>
      <c r="N78" t="s">
        <v>113</v>
      </c>
      <c r="O78" t="s">
        <v>235</v>
      </c>
      <c r="P78" t="s">
        <v>115</v>
      </c>
      <c r="Q78" t="s">
        <v>116</v>
      </c>
      <c r="R78">
        <v>1</v>
      </c>
      <c r="S78" t="s">
        <v>117</v>
      </c>
      <c r="T78" t="s">
        <v>118</v>
      </c>
      <c r="U78" t="s">
        <v>119</v>
      </c>
      <c r="V78">
        <v>411</v>
      </c>
      <c r="Y78">
        <v>410009</v>
      </c>
      <c r="Z78" t="s">
        <v>236</v>
      </c>
      <c r="AG78">
        <v>4</v>
      </c>
      <c r="AH78" s="1">
        <v>41815</v>
      </c>
      <c r="AI78">
        <v>57</v>
      </c>
      <c r="AS78" s="1">
        <v>41641</v>
      </c>
      <c r="AT78" s="1">
        <v>41988</v>
      </c>
      <c r="AU78" s="1">
        <v>41974</v>
      </c>
      <c r="AW78">
        <v>2</v>
      </c>
      <c r="AY78" t="s">
        <v>237</v>
      </c>
      <c r="BB78">
        <v>1</v>
      </c>
      <c r="BC78">
        <v>0</v>
      </c>
      <c r="BD78">
        <v>1</v>
      </c>
      <c r="BE78">
        <v>2733</v>
      </c>
      <c r="BF78" t="s">
        <v>93</v>
      </c>
      <c r="BG78">
        <v>2733</v>
      </c>
      <c r="BH78">
        <v>42.7</v>
      </c>
      <c r="BI78">
        <v>55.88</v>
      </c>
      <c r="BJ78">
        <v>0</v>
      </c>
      <c r="BL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2733</v>
      </c>
      <c r="CD78">
        <v>1</v>
      </c>
      <c r="CE78" t="s">
        <v>121</v>
      </c>
      <c r="CF78" t="s">
        <v>143</v>
      </c>
      <c r="CG78" t="str">
        <f t="shared" si="14"/>
        <v>05</v>
      </c>
      <c r="CH78" t="str">
        <f t="shared" si="11"/>
        <v>2</v>
      </c>
      <c r="CI78" t="str">
        <f t="shared" si="12"/>
        <v>07</v>
      </c>
      <c r="CJ78" t="s">
        <v>123</v>
      </c>
      <c r="CK78" t="str">
        <f t="shared" si="13"/>
        <v>02</v>
      </c>
      <c r="CL78" t="s">
        <v>193</v>
      </c>
      <c r="CR78" s="3">
        <v>1</v>
      </c>
      <c r="CW78">
        <v>8</v>
      </c>
      <c r="CX78">
        <v>8</v>
      </c>
      <c r="CY78">
        <v>8</v>
      </c>
    </row>
    <row r="79" spans="1:103" x14ac:dyDescent="0.25">
      <c r="A79">
        <v>410</v>
      </c>
      <c r="B79" t="s">
        <v>80</v>
      </c>
      <c r="C79">
        <v>410040</v>
      </c>
      <c r="D79" t="s">
        <v>81</v>
      </c>
      <c r="E79">
        <v>8673</v>
      </c>
      <c r="F79" t="s">
        <v>232</v>
      </c>
      <c r="G79" t="s">
        <v>233</v>
      </c>
      <c r="I79" t="s">
        <v>233</v>
      </c>
      <c r="J79">
        <v>410003</v>
      </c>
      <c r="K79">
        <v>185</v>
      </c>
      <c r="L79">
        <v>185</v>
      </c>
      <c r="M79" t="s">
        <v>234</v>
      </c>
      <c r="N79" t="s">
        <v>113</v>
      </c>
      <c r="O79" t="s">
        <v>235</v>
      </c>
      <c r="P79" t="s">
        <v>115</v>
      </c>
      <c r="Q79" t="s">
        <v>116</v>
      </c>
      <c r="R79">
        <v>1</v>
      </c>
      <c r="S79" t="s">
        <v>117</v>
      </c>
      <c r="T79" t="s">
        <v>118</v>
      </c>
      <c r="U79" t="s">
        <v>119</v>
      </c>
      <c r="V79">
        <v>411</v>
      </c>
      <c r="Y79">
        <v>410009</v>
      </c>
      <c r="Z79" t="s">
        <v>236</v>
      </c>
      <c r="AG79">
        <v>4</v>
      </c>
      <c r="AH79" s="1">
        <v>41815</v>
      </c>
      <c r="AI79">
        <v>57</v>
      </c>
      <c r="AS79" s="1">
        <v>41641</v>
      </c>
      <c r="AT79" s="1">
        <v>41988</v>
      </c>
      <c r="AU79" s="1">
        <v>41974</v>
      </c>
      <c r="AW79">
        <v>2</v>
      </c>
      <c r="AY79" t="s">
        <v>237</v>
      </c>
      <c r="BB79">
        <v>1</v>
      </c>
      <c r="BC79">
        <v>0</v>
      </c>
      <c r="BD79">
        <v>1</v>
      </c>
      <c r="BE79">
        <v>2733</v>
      </c>
      <c r="BF79" t="s">
        <v>93</v>
      </c>
      <c r="BG79">
        <v>2733</v>
      </c>
      <c r="BH79">
        <v>42.7</v>
      </c>
      <c r="BI79">
        <v>55.88</v>
      </c>
      <c r="BJ79">
        <v>0</v>
      </c>
      <c r="BL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2733</v>
      </c>
      <c r="CD79">
        <v>1</v>
      </c>
      <c r="CE79" t="s">
        <v>121</v>
      </c>
      <c r="CF79" t="s">
        <v>143</v>
      </c>
      <c r="CG79" t="str">
        <f t="shared" si="14"/>
        <v>05</v>
      </c>
      <c r="CH79" t="str">
        <f t="shared" si="11"/>
        <v>2</v>
      </c>
      <c r="CI79" t="str">
        <f t="shared" si="12"/>
        <v>07</v>
      </c>
      <c r="CJ79" t="s">
        <v>123</v>
      </c>
      <c r="CK79" t="str">
        <f t="shared" si="13"/>
        <v>02</v>
      </c>
      <c r="CL79" t="s">
        <v>193</v>
      </c>
      <c r="CR79" s="3">
        <v>1</v>
      </c>
      <c r="CW79">
        <v>8</v>
      </c>
      <c r="CX79">
        <v>8</v>
      </c>
      <c r="CY79">
        <v>8</v>
      </c>
    </row>
    <row r="80" spans="1:103" x14ac:dyDescent="0.25">
      <c r="A80">
        <v>410</v>
      </c>
      <c r="B80" t="s">
        <v>80</v>
      </c>
      <c r="C80">
        <v>410040</v>
      </c>
      <c r="D80" t="s">
        <v>81</v>
      </c>
      <c r="E80">
        <v>8673</v>
      </c>
      <c r="F80" t="s">
        <v>232</v>
      </c>
      <c r="G80" t="s">
        <v>233</v>
      </c>
      <c r="I80" t="s">
        <v>233</v>
      </c>
      <c r="J80">
        <v>410003</v>
      </c>
      <c r="K80">
        <v>186</v>
      </c>
      <c r="L80">
        <v>186</v>
      </c>
      <c r="M80" t="s">
        <v>234</v>
      </c>
      <c r="N80" t="s">
        <v>113</v>
      </c>
      <c r="O80" t="s">
        <v>235</v>
      </c>
      <c r="P80" t="s">
        <v>115</v>
      </c>
      <c r="Q80" t="s">
        <v>116</v>
      </c>
      <c r="R80">
        <v>1</v>
      </c>
      <c r="S80" t="s">
        <v>117</v>
      </c>
      <c r="T80" t="s">
        <v>118</v>
      </c>
      <c r="U80" t="s">
        <v>119</v>
      </c>
      <c r="V80">
        <v>411</v>
      </c>
      <c r="Y80">
        <v>410009</v>
      </c>
      <c r="Z80" t="s">
        <v>236</v>
      </c>
      <c r="AG80">
        <v>4</v>
      </c>
      <c r="AH80" s="1">
        <v>41815</v>
      </c>
      <c r="AI80">
        <v>57</v>
      </c>
      <c r="AS80" s="1">
        <v>41641</v>
      </c>
      <c r="AT80" s="1">
        <v>41988</v>
      </c>
      <c r="AU80" s="1">
        <v>41974</v>
      </c>
      <c r="AW80">
        <v>2</v>
      </c>
      <c r="AY80" t="s">
        <v>237</v>
      </c>
      <c r="BB80">
        <v>1</v>
      </c>
      <c r="BC80">
        <v>0</v>
      </c>
      <c r="BD80">
        <v>1</v>
      </c>
      <c r="BE80">
        <v>2733</v>
      </c>
      <c r="BF80" t="s">
        <v>93</v>
      </c>
      <c r="BG80">
        <v>2733</v>
      </c>
      <c r="BH80">
        <v>42.7</v>
      </c>
      <c r="BI80">
        <v>55.88</v>
      </c>
      <c r="BJ80">
        <v>0</v>
      </c>
      <c r="BL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2733</v>
      </c>
      <c r="CD80">
        <v>1</v>
      </c>
      <c r="CE80" t="s">
        <v>121</v>
      </c>
      <c r="CF80" t="s">
        <v>143</v>
      </c>
      <c r="CG80" t="str">
        <f t="shared" si="14"/>
        <v>05</v>
      </c>
      <c r="CH80" t="str">
        <f t="shared" si="11"/>
        <v>2</v>
      </c>
      <c r="CI80" t="str">
        <f t="shared" si="12"/>
        <v>07</v>
      </c>
      <c r="CJ80" t="s">
        <v>123</v>
      </c>
      <c r="CK80" t="str">
        <f t="shared" si="13"/>
        <v>02</v>
      </c>
      <c r="CL80" t="s">
        <v>193</v>
      </c>
      <c r="CR80" s="3">
        <v>1</v>
      </c>
      <c r="CW80">
        <v>8</v>
      </c>
      <c r="CX80">
        <v>8</v>
      </c>
      <c r="CY80">
        <v>8</v>
      </c>
    </row>
    <row r="81" spans="1:103" x14ac:dyDescent="0.25">
      <c r="A81">
        <v>410</v>
      </c>
      <c r="B81" t="s">
        <v>80</v>
      </c>
      <c r="C81">
        <v>410040</v>
      </c>
      <c r="D81" t="s">
        <v>81</v>
      </c>
      <c r="E81">
        <v>8673</v>
      </c>
      <c r="F81" t="s">
        <v>232</v>
      </c>
      <c r="G81" t="s">
        <v>233</v>
      </c>
      <c r="I81" t="s">
        <v>233</v>
      </c>
      <c r="J81">
        <v>410003</v>
      </c>
      <c r="K81">
        <v>187</v>
      </c>
      <c r="L81">
        <v>187</v>
      </c>
      <c r="M81" t="s">
        <v>234</v>
      </c>
      <c r="N81" t="s">
        <v>113</v>
      </c>
      <c r="O81" t="s">
        <v>235</v>
      </c>
      <c r="P81" t="s">
        <v>115</v>
      </c>
      <c r="Q81" t="s">
        <v>116</v>
      </c>
      <c r="R81">
        <v>1</v>
      </c>
      <c r="S81" t="s">
        <v>117</v>
      </c>
      <c r="T81" t="s">
        <v>118</v>
      </c>
      <c r="U81" t="s">
        <v>119</v>
      </c>
      <c r="V81">
        <v>411</v>
      </c>
      <c r="Y81">
        <v>410009</v>
      </c>
      <c r="Z81" t="s">
        <v>236</v>
      </c>
      <c r="AG81">
        <v>4</v>
      </c>
      <c r="AH81" s="1">
        <v>41815</v>
      </c>
      <c r="AI81">
        <v>57</v>
      </c>
      <c r="AS81" s="1">
        <v>41641</v>
      </c>
      <c r="AT81" s="1">
        <v>41988</v>
      </c>
      <c r="AU81" s="1">
        <v>41974</v>
      </c>
      <c r="AW81">
        <v>2</v>
      </c>
      <c r="AY81" t="s">
        <v>237</v>
      </c>
      <c r="BB81">
        <v>1</v>
      </c>
      <c r="BC81">
        <v>0</v>
      </c>
      <c r="BD81">
        <v>1</v>
      </c>
      <c r="BE81">
        <v>2733</v>
      </c>
      <c r="BF81" t="s">
        <v>93</v>
      </c>
      <c r="BG81">
        <v>2733</v>
      </c>
      <c r="BH81">
        <v>42.7</v>
      </c>
      <c r="BI81">
        <v>55.88</v>
      </c>
      <c r="BJ81">
        <v>0</v>
      </c>
      <c r="BL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2733</v>
      </c>
      <c r="CD81">
        <v>1</v>
      </c>
      <c r="CE81" t="s">
        <v>121</v>
      </c>
      <c r="CF81" t="s">
        <v>143</v>
      </c>
      <c r="CG81" t="str">
        <f t="shared" si="14"/>
        <v>05</v>
      </c>
      <c r="CH81" t="str">
        <f t="shared" si="11"/>
        <v>2</v>
      </c>
      <c r="CI81" t="str">
        <f t="shared" si="12"/>
        <v>07</v>
      </c>
      <c r="CJ81" t="s">
        <v>123</v>
      </c>
      <c r="CK81" t="str">
        <f t="shared" si="13"/>
        <v>02</v>
      </c>
      <c r="CL81" t="s">
        <v>193</v>
      </c>
      <c r="CR81" s="3">
        <v>1</v>
      </c>
      <c r="CW81">
        <v>8</v>
      </c>
      <c r="CX81">
        <v>8</v>
      </c>
      <c r="CY81">
        <v>8</v>
      </c>
    </row>
    <row r="82" spans="1:103" x14ac:dyDescent="0.25">
      <c r="A82">
        <v>410</v>
      </c>
      <c r="B82" t="s">
        <v>80</v>
      </c>
      <c r="C82">
        <v>410040</v>
      </c>
      <c r="D82" t="s">
        <v>81</v>
      </c>
      <c r="E82">
        <v>8673</v>
      </c>
      <c r="F82" t="s">
        <v>232</v>
      </c>
      <c r="G82" t="s">
        <v>233</v>
      </c>
      <c r="I82" t="s">
        <v>233</v>
      </c>
      <c r="J82">
        <v>410003</v>
      </c>
      <c r="K82">
        <v>188</v>
      </c>
      <c r="L82">
        <v>188</v>
      </c>
      <c r="M82" t="s">
        <v>234</v>
      </c>
      <c r="N82" t="s">
        <v>113</v>
      </c>
      <c r="O82" t="s">
        <v>235</v>
      </c>
      <c r="P82" t="s">
        <v>115</v>
      </c>
      <c r="Q82" t="s">
        <v>116</v>
      </c>
      <c r="R82">
        <v>1</v>
      </c>
      <c r="S82" t="s">
        <v>117</v>
      </c>
      <c r="T82" t="s">
        <v>118</v>
      </c>
      <c r="U82" t="s">
        <v>119</v>
      </c>
      <c r="V82">
        <v>411</v>
      </c>
      <c r="Y82">
        <v>410009</v>
      </c>
      <c r="Z82" t="s">
        <v>236</v>
      </c>
      <c r="AG82">
        <v>4</v>
      </c>
      <c r="AH82" s="1">
        <v>41815</v>
      </c>
      <c r="AI82">
        <v>57</v>
      </c>
      <c r="AS82" s="1">
        <v>41641</v>
      </c>
      <c r="AT82" s="1">
        <v>41988</v>
      </c>
      <c r="AU82" s="1">
        <v>41974</v>
      </c>
      <c r="AW82">
        <v>2</v>
      </c>
      <c r="AY82" t="s">
        <v>237</v>
      </c>
      <c r="BB82">
        <v>1</v>
      </c>
      <c r="BC82">
        <v>0</v>
      </c>
      <c r="BD82">
        <v>1</v>
      </c>
      <c r="BE82">
        <v>2733</v>
      </c>
      <c r="BF82" t="s">
        <v>93</v>
      </c>
      <c r="BG82">
        <v>2733</v>
      </c>
      <c r="BH82">
        <v>42.7</v>
      </c>
      <c r="BI82">
        <v>55.88</v>
      </c>
      <c r="BJ82">
        <v>0</v>
      </c>
      <c r="BL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2733</v>
      </c>
      <c r="CD82">
        <v>1</v>
      </c>
      <c r="CE82" t="s">
        <v>121</v>
      </c>
      <c r="CF82" t="s">
        <v>143</v>
      </c>
      <c r="CG82" t="str">
        <f t="shared" si="14"/>
        <v>05</v>
      </c>
      <c r="CH82" t="str">
        <f t="shared" ref="CH82:CH109" si="15">"2"</f>
        <v>2</v>
      </c>
      <c r="CI82" t="str">
        <f t="shared" si="12"/>
        <v>07</v>
      </c>
      <c r="CJ82" t="s">
        <v>123</v>
      </c>
      <c r="CK82" t="str">
        <f t="shared" si="13"/>
        <v>02</v>
      </c>
      <c r="CL82" t="s">
        <v>193</v>
      </c>
      <c r="CR82" s="3">
        <v>1</v>
      </c>
      <c r="CW82">
        <v>8</v>
      </c>
      <c r="CX82">
        <v>8</v>
      </c>
      <c r="CY82">
        <v>8</v>
      </c>
    </row>
    <row r="83" spans="1:103" x14ac:dyDescent="0.25">
      <c r="A83">
        <v>410</v>
      </c>
      <c r="B83" t="s">
        <v>80</v>
      </c>
      <c r="C83">
        <v>410040</v>
      </c>
      <c r="D83" t="s">
        <v>81</v>
      </c>
      <c r="E83">
        <v>8673</v>
      </c>
      <c r="F83" t="s">
        <v>232</v>
      </c>
      <c r="G83" t="s">
        <v>233</v>
      </c>
      <c r="I83" t="s">
        <v>233</v>
      </c>
      <c r="J83">
        <v>410003</v>
      </c>
      <c r="K83">
        <v>189</v>
      </c>
      <c r="L83">
        <v>189</v>
      </c>
      <c r="M83" t="s">
        <v>234</v>
      </c>
      <c r="N83" t="s">
        <v>113</v>
      </c>
      <c r="O83" t="s">
        <v>235</v>
      </c>
      <c r="P83" t="s">
        <v>115</v>
      </c>
      <c r="Q83" t="s">
        <v>116</v>
      </c>
      <c r="R83">
        <v>1</v>
      </c>
      <c r="S83" t="s">
        <v>117</v>
      </c>
      <c r="T83" t="s">
        <v>118</v>
      </c>
      <c r="U83" t="s">
        <v>119</v>
      </c>
      <c r="V83">
        <v>411</v>
      </c>
      <c r="Y83">
        <v>410009</v>
      </c>
      <c r="Z83" t="s">
        <v>236</v>
      </c>
      <c r="AG83">
        <v>4</v>
      </c>
      <c r="AH83" s="1">
        <v>41815</v>
      </c>
      <c r="AI83">
        <v>57</v>
      </c>
      <c r="AS83" s="1">
        <v>41641</v>
      </c>
      <c r="AT83" s="1">
        <v>41988</v>
      </c>
      <c r="AU83" s="1">
        <v>41974</v>
      </c>
      <c r="AW83">
        <v>2</v>
      </c>
      <c r="AY83" t="s">
        <v>237</v>
      </c>
      <c r="BB83">
        <v>1</v>
      </c>
      <c r="BC83">
        <v>0</v>
      </c>
      <c r="BD83">
        <v>1</v>
      </c>
      <c r="BE83">
        <v>2733</v>
      </c>
      <c r="BF83" t="s">
        <v>93</v>
      </c>
      <c r="BG83">
        <v>2733</v>
      </c>
      <c r="BH83">
        <v>42.7</v>
      </c>
      <c r="BI83">
        <v>55.88</v>
      </c>
      <c r="BJ83">
        <v>0</v>
      </c>
      <c r="BL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2733</v>
      </c>
      <c r="CD83">
        <v>1</v>
      </c>
      <c r="CE83" t="s">
        <v>121</v>
      </c>
      <c r="CF83" t="s">
        <v>143</v>
      </c>
      <c r="CG83" t="str">
        <f t="shared" si="14"/>
        <v>05</v>
      </c>
      <c r="CH83" t="str">
        <f t="shared" si="15"/>
        <v>2</v>
      </c>
      <c r="CI83" t="str">
        <f t="shared" si="12"/>
        <v>07</v>
      </c>
      <c r="CJ83" t="s">
        <v>123</v>
      </c>
      <c r="CK83" t="str">
        <f t="shared" si="13"/>
        <v>02</v>
      </c>
      <c r="CL83" t="s">
        <v>193</v>
      </c>
      <c r="CR83" s="3">
        <v>1</v>
      </c>
      <c r="CW83">
        <v>8</v>
      </c>
      <c r="CX83">
        <v>8</v>
      </c>
      <c r="CY83">
        <v>8</v>
      </c>
    </row>
    <row r="84" spans="1:103" x14ac:dyDescent="0.25">
      <c r="A84">
        <v>410</v>
      </c>
      <c r="B84" t="s">
        <v>80</v>
      </c>
      <c r="C84">
        <v>410040</v>
      </c>
      <c r="D84" t="s">
        <v>81</v>
      </c>
      <c r="E84">
        <v>8673</v>
      </c>
      <c r="F84" t="s">
        <v>232</v>
      </c>
      <c r="G84" t="s">
        <v>233</v>
      </c>
      <c r="I84" t="s">
        <v>233</v>
      </c>
      <c r="J84">
        <v>410003</v>
      </c>
      <c r="K84">
        <v>190</v>
      </c>
      <c r="L84">
        <v>190</v>
      </c>
      <c r="M84" t="s">
        <v>234</v>
      </c>
      <c r="N84" t="s">
        <v>113</v>
      </c>
      <c r="O84" t="s">
        <v>235</v>
      </c>
      <c r="P84" t="s">
        <v>115</v>
      </c>
      <c r="Q84" t="s">
        <v>116</v>
      </c>
      <c r="R84">
        <v>1</v>
      </c>
      <c r="S84" t="s">
        <v>117</v>
      </c>
      <c r="T84" t="s">
        <v>118</v>
      </c>
      <c r="U84" t="s">
        <v>119</v>
      </c>
      <c r="V84">
        <v>411</v>
      </c>
      <c r="Y84">
        <v>410009</v>
      </c>
      <c r="Z84" t="s">
        <v>236</v>
      </c>
      <c r="AG84">
        <v>4</v>
      </c>
      <c r="AH84" s="1">
        <v>41815</v>
      </c>
      <c r="AI84">
        <v>57</v>
      </c>
      <c r="AS84" s="1">
        <v>41641</v>
      </c>
      <c r="AT84" s="1">
        <v>41988</v>
      </c>
      <c r="AU84" s="1">
        <v>41974</v>
      </c>
      <c r="AW84">
        <v>2</v>
      </c>
      <c r="AY84" t="s">
        <v>237</v>
      </c>
      <c r="BB84">
        <v>1</v>
      </c>
      <c r="BC84">
        <v>0</v>
      </c>
      <c r="BD84">
        <v>1</v>
      </c>
      <c r="BE84">
        <v>2733</v>
      </c>
      <c r="BF84" t="s">
        <v>93</v>
      </c>
      <c r="BG84">
        <v>2733</v>
      </c>
      <c r="BH84">
        <v>42.7</v>
      </c>
      <c r="BI84">
        <v>55.88</v>
      </c>
      <c r="BJ84">
        <v>0</v>
      </c>
      <c r="BL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2733</v>
      </c>
      <c r="CD84">
        <v>1</v>
      </c>
      <c r="CE84" t="s">
        <v>121</v>
      </c>
      <c r="CF84" t="s">
        <v>143</v>
      </c>
      <c r="CG84" t="str">
        <f t="shared" si="14"/>
        <v>05</v>
      </c>
      <c r="CH84" t="str">
        <f t="shared" si="15"/>
        <v>2</v>
      </c>
      <c r="CI84" t="str">
        <f t="shared" si="12"/>
        <v>07</v>
      </c>
      <c r="CJ84" t="s">
        <v>123</v>
      </c>
      <c r="CK84" t="str">
        <f t="shared" si="13"/>
        <v>02</v>
      </c>
      <c r="CL84" t="s">
        <v>193</v>
      </c>
      <c r="CR84" s="3">
        <v>1</v>
      </c>
      <c r="CW84">
        <v>8</v>
      </c>
      <c r="CX84">
        <v>8</v>
      </c>
      <c r="CY84">
        <v>8</v>
      </c>
    </row>
    <row r="85" spans="1:103" x14ac:dyDescent="0.25">
      <c r="A85">
        <v>410</v>
      </c>
      <c r="B85" t="s">
        <v>80</v>
      </c>
      <c r="C85">
        <v>410040</v>
      </c>
      <c r="D85" t="s">
        <v>81</v>
      </c>
      <c r="E85">
        <v>8673</v>
      </c>
      <c r="F85" t="s">
        <v>232</v>
      </c>
      <c r="G85" t="s">
        <v>233</v>
      </c>
      <c r="I85" t="s">
        <v>233</v>
      </c>
      <c r="J85">
        <v>410003</v>
      </c>
      <c r="K85">
        <v>191</v>
      </c>
      <c r="L85">
        <v>191</v>
      </c>
      <c r="M85" t="s">
        <v>234</v>
      </c>
      <c r="N85" t="s">
        <v>113</v>
      </c>
      <c r="O85" t="s">
        <v>235</v>
      </c>
      <c r="P85" t="s">
        <v>115</v>
      </c>
      <c r="Q85" t="s">
        <v>116</v>
      </c>
      <c r="R85">
        <v>1</v>
      </c>
      <c r="S85" t="s">
        <v>117</v>
      </c>
      <c r="T85" t="s">
        <v>118</v>
      </c>
      <c r="U85" t="s">
        <v>119</v>
      </c>
      <c r="V85">
        <v>411</v>
      </c>
      <c r="Y85">
        <v>410009</v>
      </c>
      <c r="Z85" t="s">
        <v>236</v>
      </c>
      <c r="AG85">
        <v>4</v>
      </c>
      <c r="AH85" s="1">
        <v>41815</v>
      </c>
      <c r="AI85">
        <v>57</v>
      </c>
      <c r="AS85" s="1">
        <v>41641</v>
      </c>
      <c r="AT85" s="1">
        <v>41988</v>
      </c>
      <c r="AU85" s="1">
        <v>41974</v>
      </c>
      <c r="AW85">
        <v>2</v>
      </c>
      <c r="AY85" t="s">
        <v>237</v>
      </c>
      <c r="BB85">
        <v>1</v>
      </c>
      <c r="BC85">
        <v>0</v>
      </c>
      <c r="BD85">
        <v>1</v>
      </c>
      <c r="BE85">
        <v>2733</v>
      </c>
      <c r="BF85" t="s">
        <v>93</v>
      </c>
      <c r="BG85">
        <v>2733</v>
      </c>
      <c r="BH85">
        <v>42.7</v>
      </c>
      <c r="BI85">
        <v>55.88</v>
      </c>
      <c r="BJ85">
        <v>0</v>
      </c>
      <c r="BL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2733</v>
      </c>
      <c r="CD85">
        <v>1</v>
      </c>
      <c r="CE85" t="s">
        <v>121</v>
      </c>
      <c r="CF85" t="s">
        <v>143</v>
      </c>
      <c r="CG85" t="str">
        <f t="shared" si="14"/>
        <v>05</v>
      </c>
      <c r="CH85" t="str">
        <f t="shared" si="15"/>
        <v>2</v>
      </c>
      <c r="CI85" t="str">
        <f t="shared" si="12"/>
        <v>07</v>
      </c>
      <c r="CJ85" t="s">
        <v>123</v>
      </c>
      <c r="CK85" t="str">
        <f t="shared" si="13"/>
        <v>02</v>
      </c>
      <c r="CL85" t="s">
        <v>193</v>
      </c>
      <c r="CR85" s="3">
        <v>1</v>
      </c>
      <c r="CW85">
        <v>8</v>
      </c>
      <c r="CX85">
        <v>8</v>
      </c>
      <c r="CY85">
        <v>8</v>
      </c>
    </row>
    <row r="86" spans="1:103" x14ac:dyDescent="0.25">
      <c r="A86">
        <v>410</v>
      </c>
      <c r="B86" t="s">
        <v>80</v>
      </c>
      <c r="C86">
        <v>410040</v>
      </c>
      <c r="D86" t="s">
        <v>81</v>
      </c>
      <c r="E86">
        <v>8673</v>
      </c>
      <c r="F86" t="s">
        <v>232</v>
      </c>
      <c r="G86" t="s">
        <v>233</v>
      </c>
      <c r="I86" t="s">
        <v>233</v>
      </c>
      <c r="J86">
        <v>410003</v>
      </c>
      <c r="K86">
        <v>192</v>
      </c>
      <c r="L86">
        <v>192</v>
      </c>
      <c r="M86" t="s">
        <v>234</v>
      </c>
      <c r="N86" t="s">
        <v>113</v>
      </c>
      <c r="O86" t="s">
        <v>235</v>
      </c>
      <c r="P86" t="s">
        <v>115</v>
      </c>
      <c r="Q86" t="s">
        <v>116</v>
      </c>
      <c r="R86">
        <v>1</v>
      </c>
      <c r="S86" t="s">
        <v>117</v>
      </c>
      <c r="T86" t="s">
        <v>118</v>
      </c>
      <c r="U86" t="s">
        <v>119</v>
      </c>
      <c r="V86">
        <v>411</v>
      </c>
      <c r="Y86">
        <v>410009</v>
      </c>
      <c r="Z86" t="s">
        <v>236</v>
      </c>
      <c r="AG86">
        <v>4</v>
      </c>
      <c r="AH86" s="1">
        <v>41815</v>
      </c>
      <c r="AI86">
        <v>57</v>
      </c>
      <c r="AS86" s="1">
        <v>41641</v>
      </c>
      <c r="AT86" s="1">
        <v>41988</v>
      </c>
      <c r="AU86" s="1">
        <v>41974</v>
      </c>
      <c r="AW86">
        <v>2</v>
      </c>
      <c r="AY86" t="s">
        <v>237</v>
      </c>
      <c r="BB86">
        <v>1</v>
      </c>
      <c r="BC86">
        <v>0</v>
      </c>
      <c r="BD86">
        <v>1</v>
      </c>
      <c r="BE86">
        <v>2733</v>
      </c>
      <c r="BF86" t="s">
        <v>93</v>
      </c>
      <c r="BG86">
        <v>2733</v>
      </c>
      <c r="BH86">
        <v>42.7</v>
      </c>
      <c r="BI86">
        <v>55.88</v>
      </c>
      <c r="BJ86">
        <v>0</v>
      </c>
      <c r="BL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2733</v>
      </c>
      <c r="CD86">
        <v>1</v>
      </c>
      <c r="CE86" t="s">
        <v>121</v>
      </c>
      <c r="CF86" t="s">
        <v>143</v>
      </c>
      <c r="CG86" t="str">
        <f t="shared" si="14"/>
        <v>05</v>
      </c>
      <c r="CH86" t="str">
        <f t="shared" si="15"/>
        <v>2</v>
      </c>
      <c r="CI86" t="str">
        <f t="shared" si="12"/>
        <v>07</v>
      </c>
      <c r="CJ86" t="s">
        <v>123</v>
      </c>
      <c r="CK86" t="str">
        <f t="shared" si="13"/>
        <v>02</v>
      </c>
      <c r="CL86" t="s">
        <v>193</v>
      </c>
      <c r="CR86" s="3">
        <v>1</v>
      </c>
      <c r="CW86">
        <v>8</v>
      </c>
      <c r="CX86">
        <v>8</v>
      </c>
      <c r="CY86">
        <v>8</v>
      </c>
    </row>
    <row r="87" spans="1:103" x14ac:dyDescent="0.25">
      <c r="A87">
        <v>410</v>
      </c>
      <c r="B87" t="s">
        <v>80</v>
      </c>
      <c r="C87">
        <v>410040</v>
      </c>
      <c r="D87" t="s">
        <v>81</v>
      </c>
      <c r="E87">
        <v>8673</v>
      </c>
      <c r="F87" t="s">
        <v>232</v>
      </c>
      <c r="G87" t="s">
        <v>233</v>
      </c>
      <c r="I87" t="s">
        <v>233</v>
      </c>
      <c r="J87">
        <v>410003</v>
      </c>
      <c r="K87">
        <v>263</v>
      </c>
      <c r="L87">
        <v>263</v>
      </c>
      <c r="M87" t="s">
        <v>234</v>
      </c>
      <c r="N87" t="s">
        <v>113</v>
      </c>
      <c r="O87" t="s">
        <v>235</v>
      </c>
      <c r="P87" t="s">
        <v>115</v>
      </c>
      <c r="Q87" t="s">
        <v>116</v>
      </c>
      <c r="R87">
        <v>1</v>
      </c>
      <c r="S87" t="s">
        <v>117</v>
      </c>
      <c r="T87" t="s">
        <v>118</v>
      </c>
      <c r="U87" t="s">
        <v>119</v>
      </c>
      <c r="V87">
        <v>411</v>
      </c>
      <c r="Y87">
        <v>410009</v>
      </c>
      <c r="Z87" t="s">
        <v>236</v>
      </c>
      <c r="AG87">
        <v>4</v>
      </c>
      <c r="AH87" s="1">
        <v>41815</v>
      </c>
      <c r="AI87">
        <v>57</v>
      </c>
      <c r="AS87" s="1">
        <v>41641</v>
      </c>
      <c r="AT87" s="1">
        <v>41988</v>
      </c>
      <c r="AU87" s="1">
        <v>41974</v>
      </c>
      <c r="AW87">
        <v>2</v>
      </c>
      <c r="AY87" t="s">
        <v>237</v>
      </c>
      <c r="BB87">
        <v>1</v>
      </c>
      <c r="BC87">
        <v>0</v>
      </c>
      <c r="BD87">
        <v>1</v>
      </c>
      <c r="BE87">
        <v>2733</v>
      </c>
      <c r="BF87" t="s">
        <v>93</v>
      </c>
      <c r="BG87">
        <v>2733</v>
      </c>
      <c r="BH87">
        <v>42.7</v>
      </c>
      <c r="BI87">
        <v>55.88</v>
      </c>
      <c r="BJ87">
        <v>0</v>
      </c>
      <c r="BL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2733</v>
      </c>
      <c r="CD87">
        <v>1</v>
      </c>
      <c r="CE87" t="s">
        <v>121</v>
      </c>
      <c r="CF87" t="s">
        <v>143</v>
      </c>
      <c r="CG87" t="str">
        <f t="shared" si="14"/>
        <v>05</v>
      </c>
      <c r="CH87" t="str">
        <f t="shared" si="15"/>
        <v>2</v>
      </c>
      <c r="CI87" t="str">
        <f t="shared" si="12"/>
        <v>07</v>
      </c>
      <c r="CJ87" t="s">
        <v>123</v>
      </c>
      <c r="CK87" t="str">
        <f t="shared" si="13"/>
        <v>02</v>
      </c>
      <c r="CL87" t="s">
        <v>193</v>
      </c>
      <c r="CR87" s="3">
        <v>1</v>
      </c>
      <c r="CW87">
        <v>8</v>
      </c>
      <c r="CX87">
        <v>8</v>
      </c>
      <c r="CY87">
        <v>8</v>
      </c>
    </row>
    <row r="88" spans="1:103" x14ac:dyDescent="0.25">
      <c r="A88">
        <v>410</v>
      </c>
      <c r="B88" t="s">
        <v>80</v>
      </c>
      <c r="C88">
        <v>410040</v>
      </c>
      <c r="D88" t="s">
        <v>81</v>
      </c>
      <c r="E88">
        <v>8673</v>
      </c>
      <c r="F88" t="s">
        <v>232</v>
      </c>
      <c r="G88" t="s">
        <v>233</v>
      </c>
      <c r="I88" t="s">
        <v>233</v>
      </c>
      <c r="J88">
        <v>410003</v>
      </c>
      <c r="K88">
        <v>264</v>
      </c>
      <c r="L88">
        <v>264</v>
      </c>
      <c r="M88" t="s">
        <v>234</v>
      </c>
      <c r="N88" t="s">
        <v>113</v>
      </c>
      <c r="O88" t="s">
        <v>235</v>
      </c>
      <c r="P88" t="s">
        <v>115</v>
      </c>
      <c r="Q88" t="s">
        <v>116</v>
      </c>
      <c r="R88">
        <v>1</v>
      </c>
      <c r="S88" t="s">
        <v>117</v>
      </c>
      <c r="T88" t="s">
        <v>118</v>
      </c>
      <c r="U88" t="s">
        <v>119</v>
      </c>
      <c r="V88">
        <v>411</v>
      </c>
      <c r="Y88">
        <v>410009</v>
      </c>
      <c r="Z88" t="s">
        <v>236</v>
      </c>
      <c r="AG88">
        <v>4</v>
      </c>
      <c r="AH88" s="1">
        <v>41815</v>
      </c>
      <c r="AI88">
        <v>57</v>
      </c>
      <c r="AS88" s="1">
        <v>41641</v>
      </c>
      <c r="AT88" s="1">
        <v>41988</v>
      </c>
      <c r="AU88" s="1">
        <v>41974</v>
      </c>
      <c r="AW88">
        <v>2</v>
      </c>
      <c r="AY88" t="s">
        <v>237</v>
      </c>
      <c r="BB88">
        <v>1</v>
      </c>
      <c r="BC88">
        <v>0</v>
      </c>
      <c r="BD88">
        <v>1</v>
      </c>
      <c r="BE88">
        <v>2733</v>
      </c>
      <c r="BF88" t="s">
        <v>93</v>
      </c>
      <c r="BG88">
        <v>2733</v>
      </c>
      <c r="BH88">
        <v>42.7</v>
      </c>
      <c r="BI88">
        <v>55.88</v>
      </c>
      <c r="BJ88">
        <v>0</v>
      </c>
      <c r="BL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2733</v>
      </c>
      <c r="CD88">
        <v>1</v>
      </c>
      <c r="CE88" t="s">
        <v>121</v>
      </c>
      <c r="CF88" t="s">
        <v>143</v>
      </c>
      <c r="CG88" t="str">
        <f t="shared" si="14"/>
        <v>05</v>
      </c>
      <c r="CH88" t="str">
        <f t="shared" si="15"/>
        <v>2</v>
      </c>
      <c r="CI88" t="str">
        <f t="shared" si="12"/>
        <v>07</v>
      </c>
      <c r="CJ88" t="s">
        <v>123</v>
      </c>
      <c r="CK88" t="str">
        <f t="shared" si="13"/>
        <v>02</v>
      </c>
      <c r="CL88" t="s">
        <v>193</v>
      </c>
      <c r="CR88" s="3">
        <v>1</v>
      </c>
      <c r="CW88">
        <v>8</v>
      </c>
      <c r="CX88">
        <v>8</v>
      </c>
      <c r="CY88">
        <v>8</v>
      </c>
    </row>
    <row r="89" spans="1:103" x14ac:dyDescent="0.25">
      <c r="A89">
        <v>410</v>
      </c>
      <c r="B89" t="s">
        <v>80</v>
      </c>
      <c r="C89">
        <v>410040</v>
      </c>
      <c r="D89" t="s">
        <v>81</v>
      </c>
      <c r="E89">
        <v>8673</v>
      </c>
      <c r="F89" t="s">
        <v>232</v>
      </c>
      <c r="G89" t="s">
        <v>233</v>
      </c>
      <c r="I89" t="s">
        <v>233</v>
      </c>
      <c r="J89">
        <v>410003</v>
      </c>
      <c r="K89">
        <v>287</v>
      </c>
      <c r="L89">
        <v>287</v>
      </c>
      <c r="M89" t="s">
        <v>234</v>
      </c>
      <c r="N89" t="s">
        <v>113</v>
      </c>
      <c r="O89" t="s">
        <v>235</v>
      </c>
      <c r="P89" t="s">
        <v>115</v>
      </c>
      <c r="Q89" t="s">
        <v>116</v>
      </c>
      <c r="R89">
        <v>1</v>
      </c>
      <c r="S89" t="s">
        <v>117</v>
      </c>
      <c r="T89" t="s">
        <v>118</v>
      </c>
      <c r="U89" t="s">
        <v>119</v>
      </c>
      <c r="V89">
        <v>411</v>
      </c>
      <c r="Y89">
        <v>410009</v>
      </c>
      <c r="Z89" t="s">
        <v>236</v>
      </c>
      <c r="AG89">
        <v>4</v>
      </c>
      <c r="AH89" s="1">
        <v>41815</v>
      </c>
      <c r="AI89">
        <v>57</v>
      </c>
      <c r="AS89" s="1">
        <v>41641</v>
      </c>
      <c r="AT89" s="1">
        <v>41988</v>
      </c>
      <c r="AU89" s="1">
        <v>41974</v>
      </c>
      <c r="AW89">
        <v>2</v>
      </c>
      <c r="AY89" t="s">
        <v>237</v>
      </c>
      <c r="BB89">
        <v>1</v>
      </c>
      <c r="BC89">
        <v>0</v>
      </c>
      <c r="BD89">
        <v>1</v>
      </c>
      <c r="BE89">
        <v>2733</v>
      </c>
      <c r="BF89" t="s">
        <v>93</v>
      </c>
      <c r="BG89">
        <v>2733</v>
      </c>
      <c r="BH89">
        <v>42.7</v>
      </c>
      <c r="BI89">
        <v>55.88</v>
      </c>
      <c r="BJ89">
        <v>0</v>
      </c>
      <c r="BL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2733</v>
      </c>
      <c r="CD89">
        <v>1</v>
      </c>
      <c r="CE89" t="s">
        <v>121</v>
      </c>
      <c r="CF89" t="s">
        <v>143</v>
      </c>
      <c r="CG89" t="str">
        <f t="shared" si="14"/>
        <v>05</v>
      </c>
      <c r="CH89" t="str">
        <f t="shared" si="15"/>
        <v>2</v>
      </c>
      <c r="CI89" t="str">
        <f t="shared" si="12"/>
        <v>07</v>
      </c>
      <c r="CJ89" t="s">
        <v>123</v>
      </c>
      <c r="CK89" t="str">
        <f t="shared" si="13"/>
        <v>02</v>
      </c>
      <c r="CL89" t="s">
        <v>193</v>
      </c>
      <c r="CR89" s="3">
        <v>1</v>
      </c>
      <c r="CW89">
        <v>8</v>
      </c>
      <c r="CX89">
        <v>8</v>
      </c>
      <c r="CY89">
        <v>8</v>
      </c>
    </row>
    <row r="90" spans="1:103" x14ac:dyDescent="0.25">
      <c r="A90">
        <v>410</v>
      </c>
      <c r="B90" t="s">
        <v>80</v>
      </c>
      <c r="C90">
        <v>410040</v>
      </c>
      <c r="D90" t="s">
        <v>81</v>
      </c>
      <c r="E90">
        <v>8673</v>
      </c>
      <c r="F90" t="s">
        <v>232</v>
      </c>
      <c r="G90" t="s">
        <v>233</v>
      </c>
      <c r="I90" t="s">
        <v>233</v>
      </c>
      <c r="J90">
        <v>410003</v>
      </c>
      <c r="K90">
        <v>288</v>
      </c>
      <c r="L90">
        <v>288</v>
      </c>
      <c r="M90" t="s">
        <v>234</v>
      </c>
      <c r="N90" t="s">
        <v>113</v>
      </c>
      <c r="O90" t="s">
        <v>235</v>
      </c>
      <c r="P90" t="s">
        <v>115</v>
      </c>
      <c r="Q90" t="s">
        <v>116</v>
      </c>
      <c r="R90">
        <v>1</v>
      </c>
      <c r="S90" t="s">
        <v>117</v>
      </c>
      <c r="T90" t="s">
        <v>118</v>
      </c>
      <c r="U90" t="s">
        <v>119</v>
      </c>
      <c r="V90">
        <v>411</v>
      </c>
      <c r="Y90">
        <v>410009</v>
      </c>
      <c r="Z90" t="s">
        <v>236</v>
      </c>
      <c r="AG90">
        <v>4</v>
      </c>
      <c r="AH90" s="1">
        <v>41815</v>
      </c>
      <c r="AI90">
        <v>57</v>
      </c>
      <c r="AS90" s="1">
        <v>41641</v>
      </c>
      <c r="AT90" s="1">
        <v>41988</v>
      </c>
      <c r="AU90" s="1">
        <v>41974</v>
      </c>
      <c r="AW90">
        <v>2</v>
      </c>
      <c r="AY90" t="s">
        <v>237</v>
      </c>
      <c r="BB90">
        <v>1</v>
      </c>
      <c r="BC90">
        <v>0</v>
      </c>
      <c r="BD90">
        <v>1</v>
      </c>
      <c r="BE90">
        <v>2733</v>
      </c>
      <c r="BF90" t="s">
        <v>93</v>
      </c>
      <c r="BG90">
        <v>2733</v>
      </c>
      <c r="BH90">
        <v>42.7</v>
      </c>
      <c r="BI90">
        <v>55.88</v>
      </c>
      <c r="BJ90">
        <v>0</v>
      </c>
      <c r="BL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2733</v>
      </c>
      <c r="CD90">
        <v>1</v>
      </c>
      <c r="CE90" t="s">
        <v>121</v>
      </c>
      <c r="CF90" t="s">
        <v>143</v>
      </c>
      <c r="CG90" t="str">
        <f t="shared" si="14"/>
        <v>05</v>
      </c>
      <c r="CH90" t="str">
        <f t="shared" si="15"/>
        <v>2</v>
      </c>
      <c r="CI90" t="str">
        <f t="shared" si="12"/>
        <v>07</v>
      </c>
      <c r="CJ90" t="s">
        <v>123</v>
      </c>
      <c r="CK90" t="str">
        <f t="shared" si="13"/>
        <v>02</v>
      </c>
      <c r="CL90" t="s">
        <v>193</v>
      </c>
      <c r="CR90" s="3">
        <v>1</v>
      </c>
      <c r="CW90">
        <v>8</v>
      </c>
      <c r="CX90">
        <v>8</v>
      </c>
      <c r="CY90">
        <v>8</v>
      </c>
    </row>
    <row r="91" spans="1:103" x14ac:dyDescent="0.25">
      <c r="A91">
        <v>410</v>
      </c>
      <c r="B91" t="s">
        <v>80</v>
      </c>
      <c r="C91">
        <v>410040</v>
      </c>
      <c r="D91" t="s">
        <v>81</v>
      </c>
      <c r="E91">
        <v>8673</v>
      </c>
      <c r="F91" t="s">
        <v>232</v>
      </c>
      <c r="G91" t="s">
        <v>233</v>
      </c>
      <c r="I91" t="s">
        <v>233</v>
      </c>
      <c r="J91">
        <v>410003</v>
      </c>
      <c r="K91">
        <v>289</v>
      </c>
      <c r="L91">
        <v>289</v>
      </c>
      <c r="M91" t="s">
        <v>234</v>
      </c>
      <c r="N91" t="s">
        <v>113</v>
      </c>
      <c r="O91" t="s">
        <v>235</v>
      </c>
      <c r="P91" t="s">
        <v>115</v>
      </c>
      <c r="Q91" t="s">
        <v>116</v>
      </c>
      <c r="R91">
        <v>1</v>
      </c>
      <c r="S91" t="s">
        <v>117</v>
      </c>
      <c r="T91" t="s">
        <v>118</v>
      </c>
      <c r="U91" t="s">
        <v>119</v>
      </c>
      <c r="V91">
        <v>411</v>
      </c>
      <c r="Y91">
        <v>410009</v>
      </c>
      <c r="Z91" t="s">
        <v>236</v>
      </c>
      <c r="AG91">
        <v>4</v>
      </c>
      <c r="AH91" s="1">
        <v>41815</v>
      </c>
      <c r="AI91">
        <v>57</v>
      </c>
      <c r="AS91" s="1">
        <v>41641</v>
      </c>
      <c r="AT91" s="1">
        <v>41988</v>
      </c>
      <c r="AU91" s="1">
        <v>41974</v>
      </c>
      <c r="AW91">
        <v>2</v>
      </c>
      <c r="AY91" t="s">
        <v>237</v>
      </c>
      <c r="BB91">
        <v>1</v>
      </c>
      <c r="BC91">
        <v>0</v>
      </c>
      <c r="BD91">
        <v>1</v>
      </c>
      <c r="BE91">
        <v>2733</v>
      </c>
      <c r="BF91" t="s">
        <v>93</v>
      </c>
      <c r="BG91">
        <v>2733</v>
      </c>
      <c r="BH91">
        <v>42.7</v>
      </c>
      <c r="BI91">
        <v>55.88</v>
      </c>
      <c r="BJ91">
        <v>0</v>
      </c>
      <c r="BL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2733</v>
      </c>
      <c r="CD91">
        <v>1</v>
      </c>
      <c r="CE91" t="s">
        <v>121</v>
      </c>
      <c r="CF91" t="s">
        <v>143</v>
      </c>
      <c r="CG91" t="str">
        <f t="shared" si="14"/>
        <v>05</v>
      </c>
      <c r="CH91" t="str">
        <f t="shared" si="15"/>
        <v>2</v>
      </c>
      <c r="CI91" t="str">
        <f t="shared" ref="CI91:CI109" si="16">"07"</f>
        <v>07</v>
      </c>
      <c r="CJ91" t="s">
        <v>123</v>
      </c>
      <c r="CK91" t="str">
        <f t="shared" ref="CK91:CK112" si="17">"02"</f>
        <v>02</v>
      </c>
      <c r="CL91" t="s">
        <v>193</v>
      </c>
      <c r="CR91" s="3">
        <v>1</v>
      </c>
      <c r="CW91">
        <v>8</v>
      </c>
      <c r="CX91">
        <v>8</v>
      </c>
      <c r="CY91">
        <v>8</v>
      </c>
    </row>
    <row r="92" spans="1:103" x14ac:dyDescent="0.25">
      <c r="A92">
        <v>410</v>
      </c>
      <c r="B92" t="s">
        <v>80</v>
      </c>
      <c r="C92">
        <v>410040</v>
      </c>
      <c r="D92" t="s">
        <v>81</v>
      </c>
      <c r="E92">
        <v>8673</v>
      </c>
      <c r="F92" t="s">
        <v>232</v>
      </c>
      <c r="G92" t="s">
        <v>233</v>
      </c>
      <c r="I92" t="s">
        <v>233</v>
      </c>
      <c r="J92">
        <v>410003</v>
      </c>
      <c r="K92">
        <v>290</v>
      </c>
      <c r="L92">
        <v>290</v>
      </c>
      <c r="M92" t="s">
        <v>234</v>
      </c>
      <c r="N92" t="s">
        <v>113</v>
      </c>
      <c r="O92" t="s">
        <v>235</v>
      </c>
      <c r="P92" t="s">
        <v>115</v>
      </c>
      <c r="Q92" t="s">
        <v>116</v>
      </c>
      <c r="R92">
        <v>1</v>
      </c>
      <c r="S92" t="s">
        <v>117</v>
      </c>
      <c r="T92" t="s">
        <v>118</v>
      </c>
      <c r="U92" t="s">
        <v>119</v>
      </c>
      <c r="V92">
        <v>411</v>
      </c>
      <c r="Y92">
        <v>410009</v>
      </c>
      <c r="Z92" t="s">
        <v>236</v>
      </c>
      <c r="AG92">
        <v>4</v>
      </c>
      <c r="AH92" s="1">
        <v>41815</v>
      </c>
      <c r="AI92">
        <v>57</v>
      </c>
      <c r="AS92" s="1">
        <v>41641</v>
      </c>
      <c r="AT92" s="1">
        <v>41988</v>
      </c>
      <c r="AU92" s="1">
        <v>41974</v>
      </c>
      <c r="AW92">
        <v>2</v>
      </c>
      <c r="AY92" t="s">
        <v>237</v>
      </c>
      <c r="BB92">
        <v>1</v>
      </c>
      <c r="BC92">
        <v>0</v>
      </c>
      <c r="BD92">
        <v>1</v>
      </c>
      <c r="BE92">
        <v>2733</v>
      </c>
      <c r="BF92" t="s">
        <v>93</v>
      </c>
      <c r="BG92">
        <v>2733</v>
      </c>
      <c r="BH92">
        <v>42.7</v>
      </c>
      <c r="BI92">
        <v>55.88</v>
      </c>
      <c r="BJ92">
        <v>0</v>
      </c>
      <c r="BL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2733</v>
      </c>
      <c r="CD92">
        <v>1</v>
      </c>
      <c r="CE92" t="s">
        <v>121</v>
      </c>
      <c r="CF92" t="s">
        <v>143</v>
      </c>
      <c r="CG92" t="str">
        <f t="shared" si="14"/>
        <v>05</v>
      </c>
      <c r="CH92" t="str">
        <f t="shared" si="15"/>
        <v>2</v>
      </c>
      <c r="CI92" t="str">
        <f t="shared" si="16"/>
        <v>07</v>
      </c>
      <c r="CJ92" t="s">
        <v>123</v>
      </c>
      <c r="CK92" t="str">
        <f t="shared" si="17"/>
        <v>02</v>
      </c>
      <c r="CL92" t="s">
        <v>193</v>
      </c>
      <c r="CR92" s="3">
        <v>1</v>
      </c>
      <c r="CW92">
        <v>8</v>
      </c>
      <c r="CX92">
        <v>8</v>
      </c>
      <c r="CY92">
        <v>8</v>
      </c>
    </row>
    <row r="93" spans="1:103" x14ac:dyDescent="0.25">
      <c r="A93">
        <v>410</v>
      </c>
      <c r="B93" t="s">
        <v>80</v>
      </c>
      <c r="C93">
        <v>410040</v>
      </c>
      <c r="D93" t="s">
        <v>81</v>
      </c>
      <c r="E93">
        <v>8673</v>
      </c>
      <c r="F93" t="s">
        <v>232</v>
      </c>
      <c r="G93" t="s">
        <v>233</v>
      </c>
      <c r="I93" t="s">
        <v>233</v>
      </c>
      <c r="J93">
        <v>410003</v>
      </c>
      <c r="K93">
        <v>291</v>
      </c>
      <c r="L93">
        <v>291</v>
      </c>
      <c r="M93" t="s">
        <v>234</v>
      </c>
      <c r="N93" t="s">
        <v>113</v>
      </c>
      <c r="O93" t="s">
        <v>235</v>
      </c>
      <c r="P93" t="s">
        <v>115</v>
      </c>
      <c r="Q93" t="s">
        <v>116</v>
      </c>
      <c r="R93">
        <v>1</v>
      </c>
      <c r="S93" t="s">
        <v>117</v>
      </c>
      <c r="T93" t="s">
        <v>118</v>
      </c>
      <c r="U93" t="s">
        <v>119</v>
      </c>
      <c r="V93">
        <v>411</v>
      </c>
      <c r="Y93">
        <v>410009</v>
      </c>
      <c r="Z93" t="s">
        <v>236</v>
      </c>
      <c r="AG93">
        <v>4</v>
      </c>
      <c r="AH93" s="1">
        <v>41815</v>
      </c>
      <c r="AI93">
        <v>57</v>
      </c>
      <c r="AS93" s="1">
        <v>41641</v>
      </c>
      <c r="AT93" s="1">
        <v>41988</v>
      </c>
      <c r="AU93" s="1">
        <v>41974</v>
      </c>
      <c r="AW93">
        <v>2</v>
      </c>
      <c r="AY93" t="s">
        <v>237</v>
      </c>
      <c r="BB93">
        <v>1</v>
      </c>
      <c r="BC93">
        <v>0</v>
      </c>
      <c r="BD93">
        <v>1</v>
      </c>
      <c r="BE93">
        <v>2733</v>
      </c>
      <c r="BF93" t="s">
        <v>93</v>
      </c>
      <c r="BG93">
        <v>2733</v>
      </c>
      <c r="BH93">
        <v>42.7</v>
      </c>
      <c r="BI93">
        <v>55.88</v>
      </c>
      <c r="BJ93">
        <v>0</v>
      </c>
      <c r="BL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2733</v>
      </c>
      <c r="CD93">
        <v>1</v>
      </c>
      <c r="CE93" t="s">
        <v>121</v>
      </c>
      <c r="CF93" t="s">
        <v>143</v>
      </c>
      <c r="CG93" t="str">
        <f t="shared" si="14"/>
        <v>05</v>
      </c>
      <c r="CH93" t="str">
        <f t="shared" si="15"/>
        <v>2</v>
      </c>
      <c r="CI93" t="str">
        <f t="shared" si="16"/>
        <v>07</v>
      </c>
      <c r="CJ93" t="s">
        <v>123</v>
      </c>
      <c r="CK93" t="str">
        <f t="shared" si="17"/>
        <v>02</v>
      </c>
      <c r="CL93" t="s">
        <v>193</v>
      </c>
      <c r="CR93" s="3">
        <v>1</v>
      </c>
      <c r="CW93">
        <v>8</v>
      </c>
      <c r="CX93">
        <v>8</v>
      </c>
      <c r="CY93">
        <v>8</v>
      </c>
    </row>
    <row r="94" spans="1:103" x14ac:dyDescent="0.25">
      <c r="A94">
        <v>410</v>
      </c>
      <c r="B94" t="s">
        <v>80</v>
      </c>
      <c r="C94">
        <v>410040</v>
      </c>
      <c r="D94" t="s">
        <v>81</v>
      </c>
      <c r="E94">
        <v>8673</v>
      </c>
      <c r="F94" t="s">
        <v>232</v>
      </c>
      <c r="G94" t="s">
        <v>233</v>
      </c>
      <c r="I94" t="s">
        <v>233</v>
      </c>
      <c r="J94">
        <v>410003</v>
      </c>
      <c r="K94">
        <v>292</v>
      </c>
      <c r="L94">
        <v>292</v>
      </c>
      <c r="M94" t="s">
        <v>234</v>
      </c>
      <c r="N94" t="s">
        <v>113</v>
      </c>
      <c r="O94" t="s">
        <v>235</v>
      </c>
      <c r="P94" t="s">
        <v>115</v>
      </c>
      <c r="Q94" t="s">
        <v>116</v>
      </c>
      <c r="R94">
        <v>1</v>
      </c>
      <c r="S94" t="s">
        <v>117</v>
      </c>
      <c r="T94" t="s">
        <v>118</v>
      </c>
      <c r="U94" t="s">
        <v>119</v>
      </c>
      <c r="V94">
        <v>411</v>
      </c>
      <c r="Y94">
        <v>410009</v>
      </c>
      <c r="Z94" t="s">
        <v>236</v>
      </c>
      <c r="AG94">
        <v>4</v>
      </c>
      <c r="AH94" s="1">
        <v>41815</v>
      </c>
      <c r="AI94">
        <v>57</v>
      </c>
      <c r="AS94" s="1">
        <v>41641</v>
      </c>
      <c r="AT94" s="1">
        <v>41988</v>
      </c>
      <c r="AU94" s="1">
        <v>41974</v>
      </c>
      <c r="AW94">
        <v>2</v>
      </c>
      <c r="AY94" t="s">
        <v>237</v>
      </c>
      <c r="BB94">
        <v>1</v>
      </c>
      <c r="BC94">
        <v>0</v>
      </c>
      <c r="BD94">
        <v>1</v>
      </c>
      <c r="BE94">
        <v>2733</v>
      </c>
      <c r="BF94" t="s">
        <v>93</v>
      </c>
      <c r="BG94">
        <v>2733</v>
      </c>
      <c r="BH94">
        <v>42.7</v>
      </c>
      <c r="BI94">
        <v>55.88</v>
      </c>
      <c r="BJ94">
        <v>0</v>
      </c>
      <c r="BL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2733</v>
      </c>
      <c r="CD94">
        <v>1</v>
      </c>
      <c r="CE94" t="s">
        <v>121</v>
      </c>
      <c r="CF94" t="s">
        <v>143</v>
      </c>
      <c r="CG94" t="str">
        <f t="shared" si="14"/>
        <v>05</v>
      </c>
      <c r="CH94" t="str">
        <f t="shared" si="15"/>
        <v>2</v>
      </c>
      <c r="CI94" t="str">
        <f t="shared" si="16"/>
        <v>07</v>
      </c>
      <c r="CJ94" t="s">
        <v>123</v>
      </c>
      <c r="CK94" t="str">
        <f t="shared" si="17"/>
        <v>02</v>
      </c>
      <c r="CL94" t="s">
        <v>193</v>
      </c>
      <c r="CR94" s="3">
        <v>1</v>
      </c>
      <c r="CW94">
        <v>8</v>
      </c>
      <c r="CX94">
        <v>8</v>
      </c>
      <c r="CY94">
        <v>8</v>
      </c>
    </row>
    <row r="95" spans="1:103" x14ac:dyDescent="0.25">
      <c r="A95">
        <v>410</v>
      </c>
      <c r="B95" t="s">
        <v>80</v>
      </c>
      <c r="C95">
        <v>410040</v>
      </c>
      <c r="D95" t="s">
        <v>81</v>
      </c>
      <c r="E95">
        <v>8673</v>
      </c>
      <c r="F95" t="s">
        <v>232</v>
      </c>
      <c r="G95" t="s">
        <v>233</v>
      </c>
      <c r="I95" t="s">
        <v>233</v>
      </c>
      <c r="J95">
        <v>410003</v>
      </c>
      <c r="K95">
        <v>575</v>
      </c>
      <c r="L95">
        <v>575</v>
      </c>
      <c r="M95" t="s">
        <v>234</v>
      </c>
      <c r="N95" t="s">
        <v>113</v>
      </c>
      <c r="O95" t="s">
        <v>235</v>
      </c>
      <c r="P95" t="s">
        <v>115</v>
      </c>
      <c r="Q95" t="s">
        <v>116</v>
      </c>
      <c r="R95">
        <v>1</v>
      </c>
      <c r="S95" t="s">
        <v>117</v>
      </c>
      <c r="T95" t="s">
        <v>118</v>
      </c>
      <c r="U95" t="s">
        <v>119</v>
      </c>
      <c r="V95">
        <v>411</v>
      </c>
      <c r="Y95">
        <v>410009</v>
      </c>
      <c r="Z95" t="s">
        <v>236</v>
      </c>
      <c r="AG95">
        <v>4</v>
      </c>
      <c r="AH95" s="1">
        <v>41815</v>
      </c>
      <c r="AI95">
        <v>57</v>
      </c>
      <c r="AS95" s="1">
        <v>41641</v>
      </c>
      <c r="AT95" s="1">
        <v>41988</v>
      </c>
      <c r="AU95" s="1">
        <v>41974</v>
      </c>
      <c r="AW95">
        <v>2</v>
      </c>
      <c r="AY95" t="s">
        <v>237</v>
      </c>
      <c r="BB95">
        <v>1</v>
      </c>
      <c r="BC95">
        <v>0</v>
      </c>
      <c r="BD95">
        <v>1</v>
      </c>
      <c r="BE95">
        <v>2733</v>
      </c>
      <c r="BF95" t="s">
        <v>93</v>
      </c>
      <c r="BG95">
        <v>2733</v>
      </c>
      <c r="BH95">
        <v>42.7</v>
      </c>
      <c r="BI95">
        <v>55.88</v>
      </c>
      <c r="BJ95">
        <v>0</v>
      </c>
      <c r="BL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2733</v>
      </c>
      <c r="CD95">
        <v>1</v>
      </c>
      <c r="CE95" t="s">
        <v>121</v>
      </c>
      <c r="CF95" t="s">
        <v>143</v>
      </c>
      <c r="CG95" t="str">
        <f t="shared" si="14"/>
        <v>05</v>
      </c>
      <c r="CH95" t="str">
        <f t="shared" si="15"/>
        <v>2</v>
      </c>
      <c r="CI95" t="str">
        <f t="shared" si="16"/>
        <v>07</v>
      </c>
      <c r="CJ95" t="s">
        <v>123</v>
      </c>
      <c r="CK95" t="str">
        <f t="shared" si="17"/>
        <v>02</v>
      </c>
      <c r="CL95" t="s">
        <v>193</v>
      </c>
      <c r="CR95" s="3">
        <v>1</v>
      </c>
      <c r="CW95">
        <v>8</v>
      </c>
      <c r="CX95">
        <v>8</v>
      </c>
      <c r="CY95">
        <v>8</v>
      </c>
    </row>
    <row r="96" spans="1:103" x14ac:dyDescent="0.25">
      <c r="A96">
        <v>410</v>
      </c>
      <c r="B96" t="s">
        <v>80</v>
      </c>
      <c r="C96">
        <v>410040</v>
      </c>
      <c r="D96" t="s">
        <v>81</v>
      </c>
      <c r="E96">
        <v>8673</v>
      </c>
      <c r="F96" t="s">
        <v>232</v>
      </c>
      <c r="G96" t="s">
        <v>233</v>
      </c>
      <c r="I96" t="s">
        <v>233</v>
      </c>
      <c r="J96">
        <v>410003</v>
      </c>
      <c r="K96">
        <v>576</v>
      </c>
      <c r="L96">
        <v>576</v>
      </c>
      <c r="M96" t="s">
        <v>234</v>
      </c>
      <c r="N96" t="s">
        <v>113</v>
      </c>
      <c r="O96" t="s">
        <v>235</v>
      </c>
      <c r="P96" t="s">
        <v>115</v>
      </c>
      <c r="Q96" t="s">
        <v>116</v>
      </c>
      <c r="R96">
        <v>1</v>
      </c>
      <c r="S96" t="s">
        <v>117</v>
      </c>
      <c r="T96" t="s">
        <v>118</v>
      </c>
      <c r="U96" t="s">
        <v>119</v>
      </c>
      <c r="V96">
        <v>411</v>
      </c>
      <c r="Y96">
        <v>410009</v>
      </c>
      <c r="Z96" t="s">
        <v>236</v>
      </c>
      <c r="AG96">
        <v>4</v>
      </c>
      <c r="AH96" s="1">
        <v>41815</v>
      </c>
      <c r="AI96">
        <v>57</v>
      </c>
      <c r="AS96" s="1">
        <v>41641</v>
      </c>
      <c r="AT96" s="1">
        <v>41988</v>
      </c>
      <c r="AU96" s="1">
        <v>41974</v>
      </c>
      <c r="AW96">
        <v>2</v>
      </c>
      <c r="AY96" t="s">
        <v>237</v>
      </c>
      <c r="BB96">
        <v>1</v>
      </c>
      <c r="BC96">
        <v>0</v>
      </c>
      <c r="BD96">
        <v>1</v>
      </c>
      <c r="BE96">
        <v>2733</v>
      </c>
      <c r="BF96" t="s">
        <v>93</v>
      </c>
      <c r="BG96">
        <v>2733</v>
      </c>
      <c r="BH96">
        <v>42.7</v>
      </c>
      <c r="BI96">
        <v>55.88</v>
      </c>
      <c r="BJ96">
        <v>0</v>
      </c>
      <c r="BL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2733</v>
      </c>
      <c r="CD96">
        <v>1</v>
      </c>
      <c r="CE96" t="s">
        <v>121</v>
      </c>
      <c r="CF96" t="s">
        <v>143</v>
      </c>
      <c r="CG96" t="str">
        <f t="shared" si="14"/>
        <v>05</v>
      </c>
      <c r="CH96" t="str">
        <f t="shared" si="15"/>
        <v>2</v>
      </c>
      <c r="CI96" t="str">
        <f t="shared" si="16"/>
        <v>07</v>
      </c>
      <c r="CJ96" t="s">
        <v>123</v>
      </c>
      <c r="CK96" t="str">
        <f t="shared" si="17"/>
        <v>02</v>
      </c>
      <c r="CL96" t="s">
        <v>193</v>
      </c>
      <c r="CR96" s="3">
        <v>1</v>
      </c>
      <c r="CW96">
        <v>8</v>
      </c>
      <c r="CX96">
        <v>8</v>
      </c>
      <c r="CY96">
        <v>8</v>
      </c>
    </row>
    <row r="97" spans="1:103" x14ac:dyDescent="0.25">
      <c r="A97">
        <v>410</v>
      </c>
      <c r="B97" t="s">
        <v>80</v>
      </c>
      <c r="C97">
        <v>410040</v>
      </c>
      <c r="D97" t="s">
        <v>81</v>
      </c>
      <c r="E97">
        <v>8673</v>
      </c>
      <c r="F97" t="s">
        <v>232</v>
      </c>
      <c r="G97" t="s">
        <v>233</v>
      </c>
      <c r="I97" t="s">
        <v>233</v>
      </c>
      <c r="J97">
        <v>410003</v>
      </c>
      <c r="K97">
        <v>577</v>
      </c>
      <c r="L97">
        <v>577</v>
      </c>
      <c r="M97" t="s">
        <v>234</v>
      </c>
      <c r="N97" t="s">
        <v>113</v>
      </c>
      <c r="O97" t="s">
        <v>235</v>
      </c>
      <c r="P97" t="s">
        <v>115</v>
      </c>
      <c r="Q97" t="s">
        <v>116</v>
      </c>
      <c r="R97">
        <v>1</v>
      </c>
      <c r="S97" t="s">
        <v>117</v>
      </c>
      <c r="T97" t="s">
        <v>118</v>
      </c>
      <c r="U97" t="s">
        <v>119</v>
      </c>
      <c r="V97">
        <v>411</v>
      </c>
      <c r="Y97">
        <v>410009</v>
      </c>
      <c r="Z97" t="s">
        <v>236</v>
      </c>
      <c r="AG97">
        <v>4</v>
      </c>
      <c r="AH97" s="1">
        <v>41815</v>
      </c>
      <c r="AI97">
        <v>57</v>
      </c>
      <c r="AS97" s="1">
        <v>41641</v>
      </c>
      <c r="AT97" s="1">
        <v>41988</v>
      </c>
      <c r="AU97" s="1">
        <v>41974</v>
      </c>
      <c r="AW97">
        <v>2</v>
      </c>
      <c r="AY97" t="s">
        <v>237</v>
      </c>
      <c r="BB97">
        <v>1</v>
      </c>
      <c r="BC97">
        <v>0</v>
      </c>
      <c r="BD97">
        <v>1</v>
      </c>
      <c r="BE97">
        <v>2733</v>
      </c>
      <c r="BF97" t="s">
        <v>93</v>
      </c>
      <c r="BG97">
        <v>2733</v>
      </c>
      <c r="BH97">
        <v>42.7</v>
      </c>
      <c r="BI97">
        <v>55.88</v>
      </c>
      <c r="BJ97">
        <v>0</v>
      </c>
      <c r="BL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2733</v>
      </c>
      <c r="CD97">
        <v>1</v>
      </c>
      <c r="CE97" t="s">
        <v>121</v>
      </c>
      <c r="CF97" t="s">
        <v>143</v>
      </c>
      <c r="CG97" t="str">
        <f t="shared" si="14"/>
        <v>05</v>
      </c>
      <c r="CH97" t="str">
        <f t="shared" si="15"/>
        <v>2</v>
      </c>
      <c r="CI97" t="str">
        <f t="shared" si="16"/>
        <v>07</v>
      </c>
      <c r="CJ97" t="s">
        <v>123</v>
      </c>
      <c r="CK97" t="str">
        <f t="shared" si="17"/>
        <v>02</v>
      </c>
      <c r="CL97" t="s">
        <v>193</v>
      </c>
      <c r="CR97" s="3">
        <v>1</v>
      </c>
      <c r="CW97">
        <v>8</v>
      </c>
      <c r="CX97">
        <v>8</v>
      </c>
      <c r="CY97">
        <v>8</v>
      </c>
    </row>
    <row r="98" spans="1:103" x14ac:dyDescent="0.25">
      <c r="A98">
        <v>410</v>
      </c>
      <c r="B98" t="s">
        <v>80</v>
      </c>
      <c r="C98">
        <v>410040</v>
      </c>
      <c r="D98" t="s">
        <v>81</v>
      </c>
      <c r="E98">
        <v>8673</v>
      </c>
      <c r="F98" t="s">
        <v>232</v>
      </c>
      <c r="G98" t="s">
        <v>233</v>
      </c>
      <c r="I98" t="s">
        <v>233</v>
      </c>
      <c r="J98">
        <v>410003</v>
      </c>
      <c r="K98">
        <v>578</v>
      </c>
      <c r="L98">
        <v>578</v>
      </c>
      <c r="M98" t="s">
        <v>234</v>
      </c>
      <c r="N98" t="s">
        <v>113</v>
      </c>
      <c r="O98" t="s">
        <v>235</v>
      </c>
      <c r="P98" t="s">
        <v>115</v>
      </c>
      <c r="Q98" t="s">
        <v>116</v>
      </c>
      <c r="R98">
        <v>1</v>
      </c>
      <c r="S98" t="s">
        <v>117</v>
      </c>
      <c r="T98" t="s">
        <v>118</v>
      </c>
      <c r="U98" t="s">
        <v>119</v>
      </c>
      <c r="V98">
        <v>411</v>
      </c>
      <c r="Y98">
        <v>410009</v>
      </c>
      <c r="Z98" t="s">
        <v>236</v>
      </c>
      <c r="AG98">
        <v>4</v>
      </c>
      <c r="AH98" s="1">
        <v>41815</v>
      </c>
      <c r="AI98">
        <v>57</v>
      </c>
      <c r="AS98" s="1">
        <v>41641</v>
      </c>
      <c r="AT98" s="1">
        <v>41988</v>
      </c>
      <c r="AU98" s="1">
        <v>41974</v>
      </c>
      <c r="AW98">
        <v>2</v>
      </c>
      <c r="AY98" t="s">
        <v>237</v>
      </c>
      <c r="BB98">
        <v>1</v>
      </c>
      <c r="BC98">
        <v>0</v>
      </c>
      <c r="BD98">
        <v>1</v>
      </c>
      <c r="BE98">
        <v>2733</v>
      </c>
      <c r="BF98" t="s">
        <v>93</v>
      </c>
      <c r="BG98">
        <v>2733</v>
      </c>
      <c r="BH98">
        <v>42.7</v>
      </c>
      <c r="BI98">
        <v>55.88</v>
      </c>
      <c r="BJ98">
        <v>0</v>
      </c>
      <c r="BL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2733</v>
      </c>
      <c r="CD98">
        <v>1</v>
      </c>
      <c r="CE98" t="s">
        <v>121</v>
      </c>
      <c r="CF98" t="s">
        <v>143</v>
      </c>
      <c r="CG98" t="str">
        <f t="shared" si="14"/>
        <v>05</v>
      </c>
      <c r="CH98" t="str">
        <f t="shared" si="15"/>
        <v>2</v>
      </c>
      <c r="CI98" t="str">
        <f t="shared" si="16"/>
        <v>07</v>
      </c>
      <c r="CJ98" t="s">
        <v>123</v>
      </c>
      <c r="CK98" t="str">
        <f t="shared" si="17"/>
        <v>02</v>
      </c>
      <c r="CL98" t="s">
        <v>193</v>
      </c>
      <c r="CR98" s="3">
        <v>1</v>
      </c>
      <c r="CW98">
        <v>8</v>
      </c>
      <c r="CX98">
        <v>8</v>
      </c>
      <c r="CY98">
        <v>8</v>
      </c>
    </row>
    <row r="99" spans="1:103" x14ac:dyDescent="0.25">
      <c r="A99">
        <v>410</v>
      </c>
      <c r="B99" t="s">
        <v>80</v>
      </c>
      <c r="C99">
        <v>410040</v>
      </c>
      <c r="D99" t="s">
        <v>81</v>
      </c>
      <c r="E99">
        <v>8673</v>
      </c>
      <c r="F99" t="s">
        <v>232</v>
      </c>
      <c r="G99" t="s">
        <v>233</v>
      </c>
      <c r="I99" t="s">
        <v>233</v>
      </c>
      <c r="J99">
        <v>410003</v>
      </c>
      <c r="K99">
        <v>589</v>
      </c>
      <c r="L99">
        <v>589</v>
      </c>
      <c r="M99" t="s">
        <v>234</v>
      </c>
      <c r="N99" t="s">
        <v>113</v>
      </c>
      <c r="O99" t="s">
        <v>235</v>
      </c>
      <c r="P99" t="s">
        <v>115</v>
      </c>
      <c r="Q99" t="s">
        <v>116</v>
      </c>
      <c r="R99">
        <v>1</v>
      </c>
      <c r="S99" t="s">
        <v>117</v>
      </c>
      <c r="T99" t="s">
        <v>118</v>
      </c>
      <c r="U99" t="s">
        <v>119</v>
      </c>
      <c r="V99">
        <v>411</v>
      </c>
      <c r="Y99">
        <v>410009</v>
      </c>
      <c r="Z99" t="s">
        <v>236</v>
      </c>
      <c r="AG99">
        <v>4</v>
      </c>
      <c r="AH99" s="1">
        <v>41815</v>
      </c>
      <c r="AI99">
        <v>57</v>
      </c>
      <c r="AS99" s="1">
        <v>41641</v>
      </c>
      <c r="AT99" s="1">
        <v>41988</v>
      </c>
      <c r="AU99" s="1">
        <v>41974</v>
      </c>
      <c r="AW99">
        <v>2</v>
      </c>
      <c r="AY99" t="s">
        <v>237</v>
      </c>
      <c r="BB99">
        <v>1</v>
      </c>
      <c r="BC99">
        <v>0</v>
      </c>
      <c r="BD99">
        <v>1</v>
      </c>
      <c r="BE99">
        <v>2733</v>
      </c>
      <c r="BF99" t="s">
        <v>93</v>
      </c>
      <c r="BG99">
        <v>2733</v>
      </c>
      <c r="BH99">
        <v>42.7</v>
      </c>
      <c r="BI99">
        <v>55.88</v>
      </c>
      <c r="BJ99">
        <v>0</v>
      </c>
      <c r="BL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2733</v>
      </c>
      <c r="CD99">
        <v>1</v>
      </c>
      <c r="CE99" t="s">
        <v>121</v>
      </c>
      <c r="CF99" t="s">
        <v>143</v>
      </c>
      <c r="CG99" t="str">
        <f t="shared" si="14"/>
        <v>05</v>
      </c>
      <c r="CH99" t="str">
        <f t="shared" si="15"/>
        <v>2</v>
      </c>
      <c r="CI99" t="str">
        <f t="shared" si="16"/>
        <v>07</v>
      </c>
      <c r="CJ99" t="s">
        <v>123</v>
      </c>
      <c r="CK99" t="str">
        <f t="shared" si="17"/>
        <v>02</v>
      </c>
      <c r="CL99" t="s">
        <v>193</v>
      </c>
      <c r="CR99" s="3">
        <v>1</v>
      </c>
      <c r="CW99">
        <v>8</v>
      </c>
      <c r="CX99">
        <v>8</v>
      </c>
      <c r="CY99">
        <v>8</v>
      </c>
    </row>
    <row r="100" spans="1:103" x14ac:dyDescent="0.25">
      <c r="A100">
        <v>410</v>
      </c>
      <c r="B100" t="s">
        <v>80</v>
      </c>
      <c r="C100">
        <v>410040</v>
      </c>
      <c r="D100" t="s">
        <v>81</v>
      </c>
      <c r="E100">
        <v>8673</v>
      </c>
      <c r="F100" t="s">
        <v>232</v>
      </c>
      <c r="G100" t="s">
        <v>233</v>
      </c>
      <c r="I100" t="s">
        <v>233</v>
      </c>
      <c r="J100">
        <v>410003</v>
      </c>
      <c r="K100">
        <v>599</v>
      </c>
      <c r="L100">
        <v>599</v>
      </c>
      <c r="M100" t="s">
        <v>234</v>
      </c>
      <c r="N100" t="s">
        <v>113</v>
      </c>
      <c r="O100" t="s">
        <v>235</v>
      </c>
      <c r="P100" t="s">
        <v>115</v>
      </c>
      <c r="Q100" t="s">
        <v>116</v>
      </c>
      <c r="R100">
        <v>1</v>
      </c>
      <c r="S100" t="s">
        <v>117</v>
      </c>
      <c r="T100" t="s">
        <v>118</v>
      </c>
      <c r="U100" t="s">
        <v>119</v>
      </c>
      <c r="V100">
        <v>411</v>
      </c>
      <c r="Y100">
        <v>410009</v>
      </c>
      <c r="Z100" t="s">
        <v>236</v>
      </c>
      <c r="AG100">
        <v>4</v>
      </c>
      <c r="AH100" s="1">
        <v>41815</v>
      </c>
      <c r="AI100">
        <v>57</v>
      </c>
      <c r="AS100" s="1">
        <v>41641</v>
      </c>
      <c r="AT100" s="1">
        <v>41988</v>
      </c>
      <c r="AU100" s="1">
        <v>41974</v>
      </c>
      <c r="AW100">
        <v>2</v>
      </c>
      <c r="AY100" t="s">
        <v>237</v>
      </c>
      <c r="BB100">
        <v>1</v>
      </c>
      <c r="BC100">
        <v>0</v>
      </c>
      <c r="BD100">
        <v>1</v>
      </c>
      <c r="BE100">
        <v>2733</v>
      </c>
      <c r="BF100" t="s">
        <v>93</v>
      </c>
      <c r="BG100">
        <v>2733</v>
      </c>
      <c r="BH100">
        <v>42.7</v>
      </c>
      <c r="BI100">
        <v>55.88</v>
      </c>
      <c r="BJ100">
        <v>0</v>
      </c>
      <c r="BL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2733</v>
      </c>
      <c r="CD100">
        <v>1</v>
      </c>
      <c r="CE100" t="s">
        <v>121</v>
      </c>
      <c r="CF100" t="s">
        <v>143</v>
      </c>
      <c r="CG100" t="str">
        <f t="shared" si="14"/>
        <v>05</v>
      </c>
      <c r="CH100" t="str">
        <f t="shared" si="15"/>
        <v>2</v>
      </c>
      <c r="CI100" t="str">
        <f t="shared" si="16"/>
        <v>07</v>
      </c>
      <c r="CJ100" t="s">
        <v>123</v>
      </c>
      <c r="CK100" t="str">
        <f t="shared" si="17"/>
        <v>02</v>
      </c>
      <c r="CL100" t="s">
        <v>193</v>
      </c>
      <c r="CR100" s="3">
        <v>1</v>
      </c>
      <c r="CW100">
        <v>8</v>
      </c>
      <c r="CX100">
        <v>8</v>
      </c>
      <c r="CY100">
        <v>8</v>
      </c>
    </row>
    <row r="101" spans="1:103" x14ac:dyDescent="0.25">
      <c r="A101">
        <v>410</v>
      </c>
      <c r="B101" t="s">
        <v>80</v>
      </c>
      <c r="C101">
        <v>410040</v>
      </c>
      <c r="D101" t="s">
        <v>81</v>
      </c>
      <c r="E101">
        <v>8673</v>
      </c>
      <c r="F101" t="s">
        <v>232</v>
      </c>
      <c r="G101" t="s">
        <v>233</v>
      </c>
      <c r="I101" t="s">
        <v>233</v>
      </c>
      <c r="J101">
        <v>410003</v>
      </c>
      <c r="K101">
        <v>600</v>
      </c>
      <c r="L101">
        <v>600</v>
      </c>
      <c r="M101" t="s">
        <v>234</v>
      </c>
      <c r="N101" t="s">
        <v>113</v>
      </c>
      <c r="O101" t="s">
        <v>235</v>
      </c>
      <c r="P101" t="s">
        <v>115</v>
      </c>
      <c r="Q101" t="s">
        <v>116</v>
      </c>
      <c r="R101">
        <v>1</v>
      </c>
      <c r="S101" t="s">
        <v>117</v>
      </c>
      <c r="T101" t="s">
        <v>118</v>
      </c>
      <c r="U101" t="s">
        <v>119</v>
      </c>
      <c r="V101">
        <v>411</v>
      </c>
      <c r="Y101">
        <v>410009</v>
      </c>
      <c r="Z101" t="s">
        <v>236</v>
      </c>
      <c r="AG101">
        <v>4</v>
      </c>
      <c r="AH101" s="1">
        <v>41815</v>
      </c>
      <c r="AI101">
        <v>57</v>
      </c>
      <c r="AS101" s="1">
        <v>41641</v>
      </c>
      <c r="AT101" s="1">
        <v>41988</v>
      </c>
      <c r="AU101" s="1">
        <v>41974</v>
      </c>
      <c r="AW101">
        <v>2</v>
      </c>
      <c r="AY101" t="s">
        <v>237</v>
      </c>
      <c r="BB101">
        <v>1</v>
      </c>
      <c r="BC101">
        <v>0</v>
      </c>
      <c r="BD101">
        <v>1</v>
      </c>
      <c r="BE101">
        <v>2733</v>
      </c>
      <c r="BF101" t="s">
        <v>93</v>
      </c>
      <c r="BG101">
        <v>2733</v>
      </c>
      <c r="BH101">
        <v>42.7</v>
      </c>
      <c r="BI101">
        <v>55.88</v>
      </c>
      <c r="BJ101">
        <v>0</v>
      </c>
      <c r="BL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2733</v>
      </c>
      <c r="CD101">
        <v>1</v>
      </c>
      <c r="CE101" t="s">
        <v>121</v>
      </c>
      <c r="CF101" t="s">
        <v>143</v>
      </c>
      <c r="CG101" t="str">
        <f t="shared" si="14"/>
        <v>05</v>
      </c>
      <c r="CH101" t="str">
        <f t="shared" si="15"/>
        <v>2</v>
      </c>
      <c r="CI101" t="str">
        <f t="shared" si="16"/>
        <v>07</v>
      </c>
      <c r="CJ101" t="s">
        <v>123</v>
      </c>
      <c r="CK101" t="str">
        <f t="shared" si="17"/>
        <v>02</v>
      </c>
      <c r="CL101" t="s">
        <v>193</v>
      </c>
      <c r="CR101" s="3">
        <v>1</v>
      </c>
      <c r="CW101">
        <v>8</v>
      </c>
      <c r="CX101">
        <v>8</v>
      </c>
      <c r="CY101">
        <v>8</v>
      </c>
    </row>
    <row r="102" spans="1:103" x14ac:dyDescent="0.25">
      <c r="A102">
        <v>410</v>
      </c>
      <c r="B102" t="s">
        <v>80</v>
      </c>
      <c r="C102">
        <v>410040</v>
      </c>
      <c r="D102" t="s">
        <v>81</v>
      </c>
      <c r="E102">
        <v>8673</v>
      </c>
      <c r="F102" t="s">
        <v>232</v>
      </c>
      <c r="G102" t="s">
        <v>233</v>
      </c>
      <c r="I102" t="s">
        <v>233</v>
      </c>
      <c r="J102">
        <v>410003</v>
      </c>
      <c r="K102">
        <v>601</v>
      </c>
      <c r="L102">
        <v>601</v>
      </c>
      <c r="M102" t="s">
        <v>234</v>
      </c>
      <c r="N102" t="s">
        <v>113</v>
      </c>
      <c r="O102" t="s">
        <v>235</v>
      </c>
      <c r="P102" t="s">
        <v>115</v>
      </c>
      <c r="Q102" t="s">
        <v>116</v>
      </c>
      <c r="R102">
        <v>1</v>
      </c>
      <c r="S102" t="s">
        <v>117</v>
      </c>
      <c r="T102" t="s">
        <v>118</v>
      </c>
      <c r="U102" t="s">
        <v>119</v>
      </c>
      <c r="V102">
        <v>411</v>
      </c>
      <c r="Y102">
        <v>410009</v>
      </c>
      <c r="Z102" t="s">
        <v>236</v>
      </c>
      <c r="AG102">
        <v>4</v>
      </c>
      <c r="AH102" s="1">
        <v>41815</v>
      </c>
      <c r="AI102">
        <v>57</v>
      </c>
      <c r="AS102" s="1">
        <v>41641</v>
      </c>
      <c r="AT102" s="1">
        <v>41988</v>
      </c>
      <c r="AU102" s="1">
        <v>41974</v>
      </c>
      <c r="AW102">
        <v>2</v>
      </c>
      <c r="AY102" t="s">
        <v>237</v>
      </c>
      <c r="BB102">
        <v>1</v>
      </c>
      <c r="BC102">
        <v>0</v>
      </c>
      <c r="BD102">
        <v>1</v>
      </c>
      <c r="BE102">
        <v>2733</v>
      </c>
      <c r="BF102" t="s">
        <v>93</v>
      </c>
      <c r="BG102">
        <v>2733</v>
      </c>
      <c r="BH102">
        <v>42.7</v>
      </c>
      <c r="BI102">
        <v>55.88</v>
      </c>
      <c r="BJ102">
        <v>0</v>
      </c>
      <c r="BL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2733</v>
      </c>
      <c r="CD102">
        <v>1</v>
      </c>
      <c r="CE102" t="s">
        <v>121</v>
      </c>
      <c r="CF102" t="s">
        <v>143</v>
      </c>
      <c r="CG102" t="str">
        <f t="shared" si="14"/>
        <v>05</v>
      </c>
      <c r="CH102" t="str">
        <f t="shared" si="15"/>
        <v>2</v>
      </c>
      <c r="CI102" t="str">
        <f t="shared" si="16"/>
        <v>07</v>
      </c>
      <c r="CJ102" t="s">
        <v>123</v>
      </c>
      <c r="CK102" t="str">
        <f t="shared" si="17"/>
        <v>02</v>
      </c>
      <c r="CL102" t="s">
        <v>193</v>
      </c>
      <c r="CR102" s="3">
        <v>1</v>
      </c>
      <c r="CW102">
        <v>8</v>
      </c>
      <c r="CX102">
        <v>8</v>
      </c>
      <c r="CY102">
        <v>8</v>
      </c>
    </row>
    <row r="103" spans="1:103" x14ac:dyDescent="0.25">
      <c r="A103">
        <v>410</v>
      </c>
      <c r="B103" t="s">
        <v>80</v>
      </c>
      <c r="C103">
        <v>410040</v>
      </c>
      <c r="D103" t="s">
        <v>81</v>
      </c>
      <c r="E103">
        <v>8673</v>
      </c>
      <c r="F103" t="s">
        <v>232</v>
      </c>
      <c r="G103" t="s">
        <v>233</v>
      </c>
      <c r="I103" t="s">
        <v>233</v>
      </c>
      <c r="J103">
        <v>410003</v>
      </c>
      <c r="K103">
        <v>602</v>
      </c>
      <c r="L103">
        <v>602</v>
      </c>
      <c r="M103" t="s">
        <v>234</v>
      </c>
      <c r="N103" t="s">
        <v>113</v>
      </c>
      <c r="O103" t="s">
        <v>235</v>
      </c>
      <c r="P103" t="s">
        <v>115</v>
      </c>
      <c r="Q103" t="s">
        <v>116</v>
      </c>
      <c r="R103">
        <v>1</v>
      </c>
      <c r="S103" t="s">
        <v>117</v>
      </c>
      <c r="T103" t="s">
        <v>118</v>
      </c>
      <c r="U103" t="s">
        <v>119</v>
      </c>
      <c r="V103">
        <v>411</v>
      </c>
      <c r="Y103">
        <v>410009</v>
      </c>
      <c r="Z103" t="s">
        <v>236</v>
      </c>
      <c r="AG103">
        <v>4</v>
      </c>
      <c r="AH103" s="1">
        <v>41815</v>
      </c>
      <c r="AI103">
        <v>57</v>
      </c>
      <c r="AS103" s="1">
        <v>41641</v>
      </c>
      <c r="AT103" s="1">
        <v>41988</v>
      </c>
      <c r="AU103" s="1">
        <v>41974</v>
      </c>
      <c r="AW103">
        <v>2</v>
      </c>
      <c r="AY103" t="s">
        <v>237</v>
      </c>
      <c r="BB103">
        <v>1</v>
      </c>
      <c r="BC103">
        <v>0</v>
      </c>
      <c r="BD103">
        <v>1</v>
      </c>
      <c r="BE103">
        <v>2733</v>
      </c>
      <c r="BF103" t="s">
        <v>93</v>
      </c>
      <c r="BG103">
        <v>2733</v>
      </c>
      <c r="BH103">
        <v>42.7</v>
      </c>
      <c r="BI103">
        <v>55.88</v>
      </c>
      <c r="BJ103">
        <v>0</v>
      </c>
      <c r="BL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2733</v>
      </c>
      <c r="CD103">
        <v>1</v>
      </c>
      <c r="CE103" t="s">
        <v>121</v>
      </c>
      <c r="CF103" t="s">
        <v>143</v>
      </c>
      <c r="CG103" t="str">
        <f t="shared" si="14"/>
        <v>05</v>
      </c>
      <c r="CH103" t="str">
        <f t="shared" si="15"/>
        <v>2</v>
      </c>
      <c r="CI103" t="str">
        <f t="shared" si="16"/>
        <v>07</v>
      </c>
      <c r="CJ103" t="s">
        <v>123</v>
      </c>
      <c r="CK103" t="str">
        <f t="shared" si="17"/>
        <v>02</v>
      </c>
      <c r="CL103" t="s">
        <v>193</v>
      </c>
      <c r="CR103" s="3">
        <v>1</v>
      </c>
      <c r="CW103">
        <v>8</v>
      </c>
      <c r="CX103">
        <v>8</v>
      </c>
      <c r="CY103">
        <v>8</v>
      </c>
    </row>
    <row r="104" spans="1:103" x14ac:dyDescent="0.25">
      <c r="A104">
        <v>410</v>
      </c>
      <c r="B104" t="s">
        <v>80</v>
      </c>
      <c r="C104">
        <v>410040</v>
      </c>
      <c r="D104" t="s">
        <v>81</v>
      </c>
      <c r="E104">
        <v>8673</v>
      </c>
      <c r="F104" t="s">
        <v>232</v>
      </c>
      <c r="G104" t="s">
        <v>233</v>
      </c>
      <c r="I104" t="s">
        <v>233</v>
      </c>
      <c r="J104">
        <v>410003</v>
      </c>
      <c r="K104">
        <v>603</v>
      </c>
      <c r="L104">
        <v>603</v>
      </c>
      <c r="M104" t="s">
        <v>234</v>
      </c>
      <c r="N104" t="s">
        <v>113</v>
      </c>
      <c r="O104" t="s">
        <v>235</v>
      </c>
      <c r="P104" t="s">
        <v>115</v>
      </c>
      <c r="Q104" t="s">
        <v>116</v>
      </c>
      <c r="R104">
        <v>1</v>
      </c>
      <c r="S104" t="s">
        <v>117</v>
      </c>
      <c r="T104" t="s">
        <v>118</v>
      </c>
      <c r="U104" t="s">
        <v>119</v>
      </c>
      <c r="V104">
        <v>411</v>
      </c>
      <c r="Y104">
        <v>410009</v>
      </c>
      <c r="Z104" t="s">
        <v>236</v>
      </c>
      <c r="AG104">
        <v>4</v>
      </c>
      <c r="AH104" s="1">
        <v>41815</v>
      </c>
      <c r="AI104">
        <v>57</v>
      </c>
      <c r="AS104" s="1">
        <v>41641</v>
      </c>
      <c r="AT104" s="1">
        <v>41988</v>
      </c>
      <c r="AU104" s="1">
        <v>41974</v>
      </c>
      <c r="AW104">
        <v>2</v>
      </c>
      <c r="AY104" t="s">
        <v>237</v>
      </c>
      <c r="BB104">
        <v>1</v>
      </c>
      <c r="BC104">
        <v>0</v>
      </c>
      <c r="BD104">
        <v>1</v>
      </c>
      <c r="BE104">
        <v>2733</v>
      </c>
      <c r="BF104" t="s">
        <v>93</v>
      </c>
      <c r="BG104">
        <v>2733</v>
      </c>
      <c r="BH104">
        <v>42.7</v>
      </c>
      <c r="BI104">
        <v>55.88</v>
      </c>
      <c r="BJ104">
        <v>0</v>
      </c>
      <c r="BL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2733</v>
      </c>
      <c r="CD104">
        <v>1</v>
      </c>
      <c r="CE104" t="s">
        <v>121</v>
      </c>
      <c r="CF104" t="s">
        <v>143</v>
      </c>
      <c r="CG104" t="str">
        <f t="shared" si="14"/>
        <v>05</v>
      </c>
      <c r="CH104" t="str">
        <f t="shared" si="15"/>
        <v>2</v>
      </c>
      <c r="CI104" t="str">
        <f t="shared" si="16"/>
        <v>07</v>
      </c>
      <c r="CJ104" t="s">
        <v>123</v>
      </c>
      <c r="CK104" t="str">
        <f t="shared" si="17"/>
        <v>02</v>
      </c>
      <c r="CL104" t="s">
        <v>193</v>
      </c>
      <c r="CR104" s="3">
        <v>1</v>
      </c>
      <c r="CW104">
        <v>8</v>
      </c>
      <c r="CX104">
        <v>8</v>
      </c>
      <c r="CY104">
        <v>8</v>
      </c>
    </row>
    <row r="105" spans="1:103" x14ac:dyDescent="0.25">
      <c r="A105">
        <v>410</v>
      </c>
      <c r="B105" t="s">
        <v>80</v>
      </c>
      <c r="C105">
        <v>410040</v>
      </c>
      <c r="D105" t="s">
        <v>81</v>
      </c>
      <c r="E105">
        <v>8673</v>
      </c>
      <c r="F105" t="s">
        <v>232</v>
      </c>
      <c r="G105" t="s">
        <v>233</v>
      </c>
      <c r="I105" t="s">
        <v>233</v>
      </c>
      <c r="J105">
        <v>410003</v>
      </c>
      <c r="K105">
        <v>604</v>
      </c>
      <c r="L105">
        <v>604</v>
      </c>
      <c r="M105" t="s">
        <v>234</v>
      </c>
      <c r="N105" t="s">
        <v>113</v>
      </c>
      <c r="O105" t="s">
        <v>235</v>
      </c>
      <c r="P105" t="s">
        <v>115</v>
      </c>
      <c r="Q105" t="s">
        <v>116</v>
      </c>
      <c r="R105">
        <v>1</v>
      </c>
      <c r="S105" t="s">
        <v>117</v>
      </c>
      <c r="T105" t="s">
        <v>118</v>
      </c>
      <c r="U105" t="s">
        <v>119</v>
      </c>
      <c r="V105">
        <v>411</v>
      </c>
      <c r="Y105">
        <v>410009</v>
      </c>
      <c r="Z105" t="s">
        <v>236</v>
      </c>
      <c r="AG105">
        <v>4</v>
      </c>
      <c r="AH105" s="1">
        <v>41815</v>
      </c>
      <c r="AI105">
        <v>57</v>
      </c>
      <c r="AS105" s="1">
        <v>41641</v>
      </c>
      <c r="AT105" s="1">
        <v>41988</v>
      </c>
      <c r="AU105" s="1">
        <v>41974</v>
      </c>
      <c r="AW105">
        <v>2</v>
      </c>
      <c r="AY105" t="s">
        <v>237</v>
      </c>
      <c r="BB105">
        <v>1</v>
      </c>
      <c r="BC105">
        <v>0</v>
      </c>
      <c r="BD105">
        <v>1</v>
      </c>
      <c r="BE105">
        <v>2733</v>
      </c>
      <c r="BF105" t="s">
        <v>93</v>
      </c>
      <c r="BG105">
        <v>2733</v>
      </c>
      <c r="BH105">
        <v>42.7</v>
      </c>
      <c r="BI105">
        <v>55.88</v>
      </c>
      <c r="BJ105">
        <v>0</v>
      </c>
      <c r="BL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2733</v>
      </c>
      <c r="CD105">
        <v>1</v>
      </c>
      <c r="CE105" t="s">
        <v>121</v>
      </c>
      <c r="CF105" t="s">
        <v>143</v>
      </c>
      <c r="CG105" t="str">
        <f t="shared" si="14"/>
        <v>05</v>
      </c>
      <c r="CH105" t="str">
        <f t="shared" si="15"/>
        <v>2</v>
      </c>
      <c r="CI105" t="str">
        <f t="shared" si="16"/>
        <v>07</v>
      </c>
      <c r="CJ105" t="s">
        <v>123</v>
      </c>
      <c r="CK105" t="str">
        <f t="shared" si="17"/>
        <v>02</v>
      </c>
      <c r="CL105" t="s">
        <v>193</v>
      </c>
      <c r="CR105" s="3">
        <v>1</v>
      </c>
      <c r="CW105">
        <v>8</v>
      </c>
      <c r="CX105">
        <v>8</v>
      </c>
      <c r="CY105">
        <v>8</v>
      </c>
    </row>
    <row r="106" spans="1:103" x14ac:dyDescent="0.25">
      <c r="A106">
        <v>410</v>
      </c>
      <c r="B106" t="s">
        <v>80</v>
      </c>
      <c r="C106">
        <v>410040</v>
      </c>
      <c r="D106" t="s">
        <v>81</v>
      </c>
      <c r="E106">
        <v>8673</v>
      </c>
      <c r="F106" t="s">
        <v>232</v>
      </c>
      <c r="G106" t="s">
        <v>233</v>
      </c>
      <c r="I106" t="s">
        <v>233</v>
      </c>
      <c r="J106">
        <v>410003</v>
      </c>
      <c r="K106">
        <v>676</v>
      </c>
      <c r="L106">
        <v>676</v>
      </c>
      <c r="M106" t="s">
        <v>234</v>
      </c>
      <c r="N106" t="s">
        <v>113</v>
      </c>
      <c r="O106" t="s">
        <v>235</v>
      </c>
      <c r="P106" t="s">
        <v>115</v>
      </c>
      <c r="Q106" t="s">
        <v>116</v>
      </c>
      <c r="R106">
        <v>1</v>
      </c>
      <c r="S106" t="s">
        <v>117</v>
      </c>
      <c r="T106" t="s">
        <v>118</v>
      </c>
      <c r="U106" t="s">
        <v>119</v>
      </c>
      <c r="V106">
        <v>411</v>
      </c>
      <c r="Y106">
        <v>410009</v>
      </c>
      <c r="Z106" t="s">
        <v>236</v>
      </c>
      <c r="AG106">
        <v>4</v>
      </c>
      <c r="AH106" s="1">
        <v>41815</v>
      </c>
      <c r="AI106">
        <v>57</v>
      </c>
      <c r="AS106" s="1">
        <v>41815</v>
      </c>
      <c r="AT106" s="1">
        <v>41988</v>
      </c>
      <c r="AU106" s="1">
        <v>41974</v>
      </c>
      <c r="AW106">
        <v>2</v>
      </c>
      <c r="AY106" t="s">
        <v>237</v>
      </c>
      <c r="BB106">
        <v>1</v>
      </c>
      <c r="BC106">
        <v>0</v>
      </c>
      <c r="BD106">
        <v>1</v>
      </c>
      <c r="BE106">
        <v>2733</v>
      </c>
      <c r="BF106" t="s">
        <v>93</v>
      </c>
      <c r="BG106">
        <v>2733</v>
      </c>
      <c r="BH106">
        <v>42.7</v>
      </c>
      <c r="BI106">
        <v>55.88</v>
      </c>
      <c r="BJ106">
        <v>0</v>
      </c>
      <c r="BL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2733</v>
      </c>
      <c r="CD106">
        <v>1</v>
      </c>
      <c r="CE106" t="s">
        <v>121</v>
      </c>
      <c r="CF106" t="s">
        <v>143</v>
      </c>
      <c r="CG106" t="str">
        <f t="shared" si="14"/>
        <v>05</v>
      </c>
      <c r="CH106" t="str">
        <f t="shared" si="15"/>
        <v>2</v>
      </c>
      <c r="CI106" t="str">
        <f t="shared" si="16"/>
        <v>07</v>
      </c>
      <c r="CJ106" t="s">
        <v>123</v>
      </c>
      <c r="CK106" t="str">
        <f t="shared" si="17"/>
        <v>02</v>
      </c>
      <c r="CL106" t="s">
        <v>193</v>
      </c>
      <c r="CR106" s="3">
        <v>1</v>
      </c>
      <c r="CW106">
        <v>8</v>
      </c>
      <c r="CX106">
        <v>8</v>
      </c>
      <c r="CY106">
        <v>8</v>
      </c>
    </row>
    <row r="107" spans="1:103" x14ac:dyDescent="0.25">
      <c r="A107">
        <v>410</v>
      </c>
      <c r="B107" t="s">
        <v>80</v>
      </c>
      <c r="C107">
        <v>410040</v>
      </c>
      <c r="D107" t="s">
        <v>81</v>
      </c>
      <c r="E107">
        <v>8673</v>
      </c>
      <c r="F107" t="s">
        <v>232</v>
      </c>
      <c r="G107" t="s">
        <v>233</v>
      </c>
      <c r="I107" t="s">
        <v>233</v>
      </c>
      <c r="J107">
        <v>410003</v>
      </c>
      <c r="K107">
        <v>678</v>
      </c>
      <c r="L107">
        <v>678</v>
      </c>
      <c r="M107" t="s">
        <v>234</v>
      </c>
      <c r="N107" t="s">
        <v>113</v>
      </c>
      <c r="O107" t="s">
        <v>235</v>
      </c>
      <c r="P107" t="s">
        <v>115</v>
      </c>
      <c r="Q107" t="s">
        <v>116</v>
      </c>
      <c r="R107">
        <v>1</v>
      </c>
      <c r="S107" t="s">
        <v>117</v>
      </c>
      <c r="T107" t="s">
        <v>118</v>
      </c>
      <c r="U107" t="s">
        <v>119</v>
      </c>
      <c r="V107">
        <v>411</v>
      </c>
      <c r="Y107">
        <v>410009</v>
      </c>
      <c r="Z107" t="s">
        <v>236</v>
      </c>
      <c r="AG107">
        <v>4</v>
      </c>
      <c r="AH107" s="1">
        <v>41815</v>
      </c>
      <c r="AI107">
        <v>57</v>
      </c>
      <c r="AS107" s="1">
        <v>41815</v>
      </c>
      <c r="AT107" s="1">
        <v>41988</v>
      </c>
      <c r="AU107" s="1">
        <v>41974</v>
      </c>
      <c r="AW107">
        <v>2</v>
      </c>
      <c r="AY107" t="s">
        <v>237</v>
      </c>
      <c r="BB107">
        <v>1</v>
      </c>
      <c r="BC107">
        <v>0</v>
      </c>
      <c r="BD107">
        <v>1</v>
      </c>
      <c r="BE107">
        <v>2733</v>
      </c>
      <c r="BF107" t="s">
        <v>93</v>
      </c>
      <c r="BG107">
        <v>2733</v>
      </c>
      <c r="BH107">
        <v>42.7</v>
      </c>
      <c r="BI107">
        <v>55.88</v>
      </c>
      <c r="BJ107">
        <v>0</v>
      </c>
      <c r="BL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2733</v>
      </c>
      <c r="CD107">
        <v>1</v>
      </c>
      <c r="CE107" t="s">
        <v>121</v>
      </c>
      <c r="CF107" t="s">
        <v>143</v>
      </c>
      <c r="CG107" t="str">
        <f t="shared" ref="CG107:CG138" si="18">"05"</f>
        <v>05</v>
      </c>
      <c r="CH107" t="str">
        <f t="shared" si="15"/>
        <v>2</v>
      </c>
      <c r="CI107" t="str">
        <f t="shared" si="16"/>
        <v>07</v>
      </c>
      <c r="CJ107" t="s">
        <v>123</v>
      </c>
      <c r="CK107" t="str">
        <f t="shared" si="17"/>
        <v>02</v>
      </c>
      <c r="CL107" t="s">
        <v>193</v>
      </c>
      <c r="CR107" s="3">
        <v>1</v>
      </c>
      <c r="CW107">
        <v>8</v>
      </c>
      <c r="CX107">
        <v>8</v>
      </c>
      <c r="CY107">
        <v>8</v>
      </c>
    </row>
    <row r="108" spans="1:103" x14ac:dyDescent="0.25">
      <c r="A108">
        <v>410</v>
      </c>
      <c r="B108" t="s">
        <v>80</v>
      </c>
      <c r="C108">
        <v>410040</v>
      </c>
      <c r="D108" t="s">
        <v>81</v>
      </c>
      <c r="E108">
        <v>8673</v>
      </c>
      <c r="F108" t="s">
        <v>232</v>
      </c>
      <c r="G108" t="s">
        <v>233</v>
      </c>
      <c r="I108" t="s">
        <v>233</v>
      </c>
      <c r="J108">
        <v>410003</v>
      </c>
      <c r="K108">
        <v>155</v>
      </c>
      <c r="L108">
        <v>155</v>
      </c>
      <c r="M108" t="s">
        <v>238</v>
      </c>
      <c r="N108" t="s">
        <v>113</v>
      </c>
      <c r="O108" t="s">
        <v>235</v>
      </c>
      <c r="P108" t="s">
        <v>115</v>
      </c>
      <c r="Q108" t="s">
        <v>116</v>
      </c>
      <c r="R108">
        <v>1</v>
      </c>
      <c r="S108" t="s">
        <v>117</v>
      </c>
      <c r="T108" t="s">
        <v>118</v>
      </c>
      <c r="U108" t="s">
        <v>119</v>
      </c>
      <c r="V108">
        <v>411</v>
      </c>
      <c r="Y108">
        <v>410009</v>
      </c>
      <c r="Z108" t="s">
        <v>236</v>
      </c>
      <c r="AG108">
        <v>4</v>
      </c>
      <c r="AH108" s="1">
        <v>41815</v>
      </c>
      <c r="AI108">
        <v>57</v>
      </c>
      <c r="AS108" s="1">
        <v>41830</v>
      </c>
      <c r="AT108" s="1">
        <v>41988</v>
      </c>
      <c r="AU108" s="1">
        <v>41974</v>
      </c>
      <c r="AW108">
        <v>2</v>
      </c>
      <c r="AY108" t="s">
        <v>237</v>
      </c>
      <c r="BB108">
        <v>1</v>
      </c>
      <c r="BC108">
        <v>0</v>
      </c>
      <c r="BD108">
        <v>1</v>
      </c>
      <c r="BE108">
        <v>2733</v>
      </c>
      <c r="BF108" t="s">
        <v>93</v>
      </c>
      <c r="BG108">
        <v>2733</v>
      </c>
      <c r="BH108">
        <v>42.7</v>
      </c>
      <c r="BI108">
        <v>55.88</v>
      </c>
      <c r="BJ108">
        <v>0</v>
      </c>
      <c r="BL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2733</v>
      </c>
      <c r="CD108">
        <v>1</v>
      </c>
      <c r="CE108" t="s">
        <v>121</v>
      </c>
      <c r="CF108" t="s">
        <v>143</v>
      </c>
      <c r="CG108" t="str">
        <f t="shared" si="18"/>
        <v>05</v>
      </c>
      <c r="CH108" t="str">
        <f t="shared" si="15"/>
        <v>2</v>
      </c>
      <c r="CI108" t="str">
        <f t="shared" si="16"/>
        <v>07</v>
      </c>
      <c r="CJ108" t="s">
        <v>123</v>
      </c>
      <c r="CK108" t="str">
        <f t="shared" si="17"/>
        <v>02</v>
      </c>
      <c r="CL108" t="s">
        <v>193</v>
      </c>
      <c r="CR108" s="3">
        <v>1</v>
      </c>
      <c r="CW108">
        <v>8</v>
      </c>
      <c r="CX108">
        <v>8</v>
      </c>
      <c r="CY108">
        <v>8</v>
      </c>
    </row>
    <row r="109" spans="1:103" x14ac:dyDescent="0.25">
      <c r="A109">
        <v>410</v>
      </c>
      <c r="B109" t="s">
        <v>80</v>
      </c>
      <c r="C109">
        <v>410040</v>
      </c>
      <c r="D109" t="s">
        <v>81</v>
      </c>
      <c r="E109">
        <v>8673</v>
      </c>
      <c r="F109" t="s">
        <v>232</v>
      </c>
      <c r="G109" t="s">
        <v>233</v>
      </c>
      <c r="I109" t="s">
        <v>233</v>
      </c>
      <c r="J109">
        <v>410003</v>
      </c>
      <c r="K109">
        <v>156</v>
      </c>
      <c r="L109">
        <v>156</v>
      </c>
      <c r="M109" t="s">
        <v>238</v>
      </c>
      <c r="N109" t="s">
        <v>113</v>
      </c>
      <c r="O109" t="s">
        <v>235</v>
      </c>
      <c r="P109" t="s">
        <v>115</v>
      </c>
      <c r="Q109" t="s">
        <v>116</v>
      </c>
      <c r="R109">
        <v>1</v>
      </c>
      <c r="S109" t="s">
        <v>117</v>
      </c>
      <c r="T109" t="s">
        <v>118</v>
      </c>
      <c r="U109" t="s">
        <v>119</v>
      </c>
      <c r="V109">
        <v>411</v>
      </c>
      <c r="Y109">
        <v>410009</v>
      </c>
      <c r="Z109" t="s">
        <v>236</v>
      </c>
      <c r="AG109">
        <v>4</v>
      </c>
      <c r="AH109" s="1">
        <v>41815</v>
      </c>
      <c r="AI109">
        <v>57</v>
      </c>
      <c r="AS109" s="1">
        <v>41830</v>
      </c>
      <c r="AT109" s="1">
        <v>41988</v>
      </c>
      <c r="AU109" s="1">
        <v>41974</v>
      </c>
      <c r="AW109">
        <v>2</v>
      </c>
      <c r="AY109" t="s">
        <v>237</v>
      </c>
      <c r="BB109">
        <v>1</v>
      </c>
      <c r="BC109">
        <v>0</v>
      </c>
      <c r="BD109">
        <v>1</v>
      </c>
      <c r="BE109">
        <v>2733</v>
      </c>
      <c r="BF109" t="s">
        <v>93</v>
      </c>
      <c r="BG109">
        <v>2733</v>
      </c>
      <c r="BH109">
        <v>42.7</v>
      </c>
      <c r="BI109">
        <v>55.88</v>
      </c>
      <c r="BJ109">
        <v>0</v>
      </c>
      <c r="BL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2733</v>
      </c>
      <c r="CD109">
        <v>1</v>
      </c>
      <c r="CE109" t="s">
        <v>121</v>
      </c>
      <c r="CF109" t="s">
        <v>143</v>
      </c>
      <c r="CG109" t="str">
        <f t="shared" si="18"/>
        <v>05</v>
      </c>
      <c r="CH109" t="str">
        <f t="shared" si="15"/>
        <v>2</v>
      </c>
      <c r="CI109" t="str">
        <f t="shared" si="16"/>
        <v>07</v>
      </c>
      <c r="CJ109" t="s">
        <v>123</v>
      </c>
      <c r="CK109" t="str">
        <f t="shared" si="17"/>
        <v>02</v>
      </c>
      <c r="CL109" t="s">
        <v>193</v>
      </c>
      <c r="CR109" s="3">
        <v>1</v>
      </c>
      <c r="CW109">
        <v>8</v>
      </c>
      <c r="CX109">
        <v>8</v>
      </c>
      <c r="CY109">
        <v>8</v>
      </c>
    </row>
    <row r="110" spans="1:103" x14ac:dyDescent="0.25">
      <c r="A110">
        <v>410</v>
      </c>
      <c r="B110" t="s">
        <v>80</v>
      </c>
      <c r="C110">
        <v>410144</v>
      </c>
      <c r="D110" t="s">
        <v>81</v>
      </c>
      <c r="E110">
        <v>8702</v>
      </c>
      <c r="F110" t="s">
        <v>145</v>
      </c>
      <c r="G110" t="s">
        <v>239</v>
      </c>
      <c r="I110" t="s">
        <v>239</v>
      </c>
      <c r="K110">
        <v>2</v>
      </c>
      <c r="L110">
        <v>2</v>
      </c>
      <c r="M110" t="s">
        <v>240</v>
      </c>
      <c r="N110" t="s">
        <v>241</v>
      </c>
      <c r="O110" t="s">
        <v>242</v>
      </c>
      <c r="P110" t="s">
        <v>243</v>
      </c>
      <c r="Q110" t="s">
        <v>116</v>
      </c>
      <c r="R110">
        <v>1</v>
      </c>
      <c r="S110" t="s">
        <v>117</v>
      </c>
      <c r="T110" t="s">
        <v>118</v>
      </c>
      <c r="U110" t="s">
        <v>119</v>
      </c>
      <c r="V110">
        <v>411</v>
      </c>
      <c r="Y110">
        <v>410054</v>
      </c>
      <c r="Z110" t="s">
        <v>92</v>
      </c>
      <c r="AC110" t="s">
        <v>225</v>
      </c>
      <c r="AD110" s="1">
        <v>42202</v>
      </c>
      <c r="AG110">
        <v>2</v>
      </c>
      <c r="AH110" s="1">
        <v>42055</v>
      </c>
      <c r="AI110">
        <v>57</v>
      </c>
      <c r="AS110" s="1">
        <v>42055</v>
      </c>
      <c r="AT110" s="1">
        <v>42124</v>
      </c>
      <c r="AU110" s="1">
        <v>42124</v>
      </c>
      <c r="AW110">
        <v>8</v>
      </c>
      <c r="AX110">
        <v>404041</v>
      </c>
      <c r="AY110" t="s">
        <v>210</v>
      </c>
      <c r="AZ110">
        <v>999</v>
      </c>
      <c r="BA110">
        <v>811</v>
      </c>
      <c r="BB110">
        <v>0</v>
      </c>
      <c r="BC110">
        <v>0</v>
      </c>
      <c r="BD110">
        <v>8</v>
      </c>
      <c r="BE110">
        <v>2160</v>
      </c>
      <c r="BF110" t="s">
        <v>93</v>
      </c>
      <c r="BG110">
        <v>17280</v>
      </c>
      <c r="BH110">
        <v>269.98</v>
      </c>
      <c r="BI110">
        <v>353.3</v>
      </c>
      <c r="BJ110">
        <v>0</v>
      </c>
      <c r="BL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8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17280</v>
      </c>
      <c r="CD110">
        <v>1</v>
      </c>
      <c r="CE110" t="s">
        <v>121</v>
      </c>
      <c r="CF110" t="s">
        <v>143</v>
      </c>
      <c r="CG110" t="str">
        <f t="shared" si="18"/>
        <v>05</v>
      </c>
      <c r="CH110" t="str">
        <f t="shared" ref="CH110:CH116" si="19">"3"</f>
        <v>3</v>
      </c>
      <c r="CI110" t="str">
        <f>"03"</f>
        <v>03</v>
      </c>
      <c r="CJ110" t="s">
        <v>161</v>
      </c>
      <c r="CK110" t="str">
        <f t="shared" si="17"/>
        <v>02</v>
      </c>
      <c r="CL110" t="s">
        <v>162</v>
      </c>
      <c r="CR110" s="3">
        <v>0</v>
      </c>
      <c r="CS110" s="3">
        <v>8</v>
      </c>
      <c r="CW110">
        <v>8</v>
      </c>
      <c r="CX110">
        <v>8</v>
      </c>
      <c r="CY110">
        <v>8</v>
      </c>
    </row>
    <row r="111" spans="1:103" x14ac:dyDescent="0.25">
      <c r="A111">
        <v>410</v>
      </c>
      <c r="B111" t="s">
        <v>80</v>
      </c>
      <c r="C111">
        <v>410144</v>
      </c>
      <c r="D111" t="s">
        <v>81</v>
      </c>
      <c r="E111">
        <v>8702</v>
      </c>
      <c r="F111" t="s">
        <v>145</v>
      </c>
      <c r="G111" t="s">
        <v>239</v>
      </c>
      <c r="I111" t="s">
        <v>239</v>
      </c>
      <c r="K111">
        <v>3</v>
      </c>
      <c r="L111">
        <v>3</v>
      </c>
      <c r="M111" t="s">
        <v>244</v>
      </c>
      <c r="N111" t="s">
        <v>245</v>
      </c>
      <c r="O111" t="s">
        <v>242</v>
      </c>
      <c r="P111" t="s">
        <v>243</v>
      </c>
      <c r="Q111" t="s">
        <v>116</v>
      </c>
      <c r="R111">
        <v>1</v>
      </c>
      <c r="S111" t="s">
        <v>117</v>
      </c>
      <c r="T111" t="s">
        <v>118</v>
      </c>
      <c r="U111" t="s">
        <v>119</v>
      </c>
      <c r="V111">
        <v>411</v>
      </c>
      <c r="Y111">
        <v>410054</v>
      </c>
      <c r="Z111" t="s">
        <v>92</v>
      </c>
      <c r="AC111" t="s">
        <v>225</v>
      </c>
      <c r="AD111" s="1">
        <v>42202</v>
      </c>
      <c r="AG111">
        <v>2</v>
      </c>
      <c r="AH111" s="1">
        <v>42055</v>
      </c>
      <c r="AI111">
        <v>57</v>
      </c>
      <c r="AS111" s="1">
        <v>42045</v>
      </c>
      <c r="AT111" s="1">
        <v>42124</v>
      </c>
      <c r="AU111" s="1">
        <v>42124</v>
      </c>
      <c r="AW111">
        <v>6</v>
      </c>
      <c r="AX111">
        <v>404042</v>
      </c>
      <c r="AY111" t="s">
        <v>210</v>
      </c>
      <c r="AZ111">
        <v>999</v>
      </c>
      <c r="BA111">
        <v>815</v>
      </c>
      <c r="BB111">
        <v>0</v>
      </c>
      <c r="BC111">
        <v>0</v>
      </c>
      <c r="BD111">
        <v>6</v>
      </c>
      <c r="BE111">
        <v>2160.0700000000002</v>
      </c>
      <c r="BF111" t="s">
        <v>93</v>
      </c>
      <c r="BG111">
        <v>12960.42</v>
      </c>
      <c r="BH111">
        <v>202.49</v>
      </c>
      <c r="BI111">
        <v>264.98</v>
      </c>
      <c r="BJ111">
        <v>0</v>
      </c>
      <c r="BL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6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12960.42</v>
      </c>
      <c r="CD111">
        <v>1</v>
      </c>
      <c r="CE111" t="s">
        <v>121</v>
      </c>
      <c r="CF111" t="s">
        <v>143</v>
      </c>
      <c r="CG111" t="str">
        <f t="shared" si="18"/>
        <v>05</v>
      </c>
      <c r="CH111" t="str">
        <f t="shared" si="19"/>
        <v>3</v>
      </c>
      <c r="CI111" t="str">
        <f>"03"</f>
        <v>03</v>
      </c>
      <c r="CJ111" t="s">
        <v>161</v>
      </c>
      <c r="CK111" t="str">
        <f t="shared" si="17"/>
        <v>02</v>
      </c>
      <c r="CL111" t="s">
        <v>162</v>
      </c>
      <c r="CR111" s="3">
        <v>0</v>
      </c>
      <c r="CS111" s="3">
        <v>6</v>
      </c>
      <c r="CW111">
        <v>8</v>
      </c>
      <c r="CX111">
        <v>8</v>
      </c>
      <c r="CY111">
        <v>8</v>
      </c>
    </row>
    <row r="112" spans="1:103" x14ac:dyDescent="0.25">
      <c r="A112">
        <v>410</v>
      </c>
      <c r="B112" t="s">
        <v>80</v>
      </c>
      <c r="C112">
        <v>410144</v>
      </c>
      <c r="D112" t="s">
        <v>81</v>
      </c>
      <c r="E112">
        <v>8702</v>
      </c>
      <c r="F112" t="s">
        <v>145</v>
      </c>
      <c r="G112" t="s">
        <v>239</v>
      </c>
      <c r="I112" t="s">
        <v>239</v>
      </c>
      <c r="K112">
        <v>4</v>
      </c>
      <c r="L112">
        <v>4</v>
      </c>
      <c r="M112" t="s">
        <v>244</v>
      </c>
      <c r="N112" t="s">
        <v>245</v>
      </c>
      <c r="O112" t="s">
        <v>242</v>
      </c>
      <c r="P112" t="s">
        <v>243</v>
      </c>
      <c r="Q112" t="s">
        <v>116</v>
      </c>
      <c r="R112">
        <v>1</v>
      </c>
      <c r="S112" t="s">
        <v>117</v>
      </c>
      <c r="T112" t="s">
        <v>118</v>
      </c>
      <c r="U112" t="s">
        <v>119</v>
      </c>
      <c r="V112">
        <v>411</v>
      </c>
      <c r="Y112">
        <v>410054</v>
      </c>
      <c r="Z112" t="s">
        <v>92</v>
      </c>
      <c r="AG112">
        <v>2</v>
      </c>
      <c r="AH112" s="1">
        <v>42055</v>
      </c>
      <c r="AI112">
        <v>57</v>
      </c>
      <c r="AS112" s="1">
        <v>42045</v>
      </c>
      <c r="AT112" s="1">
        <v>42124</v>
      </c>
      <c r="AU112" s="1">
        <v>42124</v>
      </c>
      <c r="AW112">
        <v>9</v>
      </c>
      <c r="AY112" t="s">
        <v>210</v>
      </c>
      <c r="BB112">
        <v>0</v>
      </c>
      <c r="BC112">
        <v>0</v>
      </c>
      <c r="BD112">
        <v>9</v>
      </c>
      <c r="BE112">
        <v>2160.0700000000002</v>
      </c>
      <c r="BF112" t="s">
        <v>93</v>
      </c>
      <c r="BG112">
        <v>19440.63</v>
      </c>
      <c r="BH112">
        <v>303.73</v>
      </c>
      <c r="BI112">
        <v>397.47</v>
      </c>
      <c r="BJ112">
        <v>0</v>
      </c>
      <c r="BL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19440.63</v>
      </c>
      <c r="CD112">
        <v>1</v>
      </c>
      <c r="CE112" t="s">
        <v>121</v>
      </c>
      <c r="CF112" t="s">
        <v>143</v>
      </c>
      <c r="CG112" t="str">
        <f t="shared" si="18"/>
        <v>05</v>
      </c>
      <c r="CH112" t="str">
        <f t="shared" si="19"/>
        <v>3</v>
      </c>
      <c r="CI112" t="str">
        <f>"03"</f>
        <v>03</v>
      </c>
      <c r="CJ112" t="s">
        <v>161</v>
      </c>
      <c r="CK112" t="str">
        <f t="shared" si="17"/>
        <v>02</v>
      </c>
      <c r="CL112" t="s">
        <v>162</v>
      </c>
      <c r="CR112" s="3">
        <v>0</v>
      </c>
      <c r="CS112" s="3">
        <v>9</v>
      </c>
      <c r="CW112">
        <v>8</v>
      </c>
      <c r="CX112">
        <v>8</v>
      </c>
      <c r="CY112">
        <v>8</v>
      </c>
    </row>
    <row r="113" spans="1:103" x14ac:dyDescent="0.25">
      <c r="A113">
        <v>410</v>
      </c>
      <c r="B113" t="s">
        <v>80</v>
      </c>
      <c r="C113">
        <v>410143</v>
      </c>
      <c r="D113" t="s">
        <v>81</v>
      </c>
      <c r="E113">
        <v>8700</v>
      </c>
      <c r="F113" t="s">
        <v>82</v>
      </c>
      <c r="G113" t="s">
        <v>170</v>
      </c>
      <c r="I113" t="s">
        <v>170</v>
      </c>
      <c r="K113">
        <v>13</v>
      </c>
      <c r="L113">
        <v>13</v>
      </c>
      <c r="M113" t="s">
        <v>246</v>
      </c>
      <c r="N113" t="s">
        <v>247</v>
      </c>
      <c r="O113" t="s">
        <v>242</v>
      </c>
      <c r="P113" t="s">
        <v>243</v>
      </c>
      <c r="Q113" t="s">
        <v>116</v>
      </c>
      <c r="R113">
        <v>1</v>
      </c>
      <c r="S113" t="s">
        <v>117</v>
      </c>
      <c r="T113" t="s">
        <v>118</v>
      </c>
      <c r="U113" t="s">
        <v>119</v>
      </c>
      <c r="V113">
        <v>411</v>
      </c>
      <c r="Y113">
        <v>410054</v>
      </c>
      <c r="Z113" t="s">
        <v>92</v>
      </c>
      <c r="AG113">
        <v>4</v>
      </c>
      <c r="AH113" s="1">
        <v>42130</v>
      </c>
      <c r="AI113">
        <v>57</v>
      </c>
      <c r="AS113" s="1">
        <v>42079</v>
      </c>
      <c r="AT113" s="1">
        <v>42185</v>
      </c>
      <c r="AU113" s="1">
        <v>42216</v>
      </c>
      <c r="AW113">
        <v>2</v>
      </c>
      <c r="BB113">
        <v>0</v>
      </c>
      <c r="BC113">
        <v>0</v>
      </c>
      <c r="BD113">
        <v>2</v>
      </c>
      <c r="BE113">
        <v>2929</v>
      </c>
      <c r="BF113" t="s">
        <v>93</v>
      </c>
      <c r="BG113">
        <v>5858</v>
      </c>
      <c r="BH113">
        <v>91.52</v>
      </c>
      <c r="BI113">
        <v>119.77</v>
      </c>
      <c r="BJ113">
        <v>0</v>
      </c>
      <c r="BL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5858</v>
      </c>
      <c r="CD113">
        <v>1</v>
      </c>
      <c r="CE113" t="s">
        <v>121</v>
      </c>
      <c r="CF113" t="s">
        <v>143</v>
      </c>
      <c r="CG113" t="str">
        <f t="shared" si="18"/>
        <v>05</v>
      </c>
      <c r="CH113" t="str">
        <f t="shared" si="19"/>
        <v>3</v>
      </c>
      <c r="CI113" t="str">
        <f>"03"</f>
        <v>03</v>
      </c>
      <c r="CJ113" t="s">
        <v>161</v>
      </c>
      <c r="CK113" t="str">
        <f>"26"</f>
        <v>26</v>
      </c>
      <c r="CL113" t="s">
        <v>162</v>
      </c>
      <c r="CW113">
        <v>8</v>
      </c>
      <c r="CX113">
        <v>8</v>
      </c>
      <c r="CY113">
        <v>8</v>
      </c>
    </row>
    <row r="114" spans="1:103" x14ac:dyDescent="0.25">
      <c r="A114">
        <v>410</v>
      </c>
      <c r="B114" t="s">
        <v>80</v>
      </c>
      <c r="C114">
        <v>410145</v>
      </c>
      <c r="D114" t="s">
        <v>81</v>
      </c>
      <c r="E114">
        <v>8702</v>
      </c>
      <c r="F114" t="s">
        <v>145</v>
      </c>
      <c r="G114" t="s">
        <v>175</v>
      </c>
      <c r="I114" t="s">
        <v>175</v>
      </c>
      <c r="K114">
        <v>9</v>
      </c>
      <c r="L114">
        <v>9</v>
      </c>
      <c r="M114" t="s">
        <v>246</v>
      </c>
      <c r="N114" t="s">
        <v>247</v>
      </c>
      <c r="O114" t="s">
        <v>242</v>
      </c>
      <c r="P114" t="s">
        <v>243</v>
      </c>
      <c r="Q114" t="s">
        <v>116</v>
      </c>
      <c r="R114">
        <v>1</v>
      </c>
      <c r="S114" t="s">
        <v>117</v>
      </c>
      <c r="T114" t="s">
        <v>118</v>
      </c>
      <c r="U114" t="s">
        <v>119</v>
      </c>
      <c r="V114">
        <v>411</v>
      </c>
      <c r="Y114">
        <v>410054</v>
      </c>
      <c r="Z114" t="s">
        <v>92</v>
      </c>
      <c r="AG114">
        <v>4</v>
      </c>
      <c r="AH114" s="1">
        <v>42163</v>
      </c>
      <c r="AI114">
        <v>57</v>
      </c>
      <c r="AS114" s="1">
        <v>42076</v>
      </c>
      <c r="AT114" s="1">
        <v>42223</v>
      </c>
      <c r="AU114" s="1">
        <v>42219</v>
      </c>
      <c r="AW114">
        <v>4</v>
      </c>
      <c r="BB114">
        <v>0</v>
      </c>
      <c r="BC114">
        <v>0</v>
      </c>
      <c r="BD114">
        <v>4</v>
      </c>
      <c r="BE114">
        <v>2929</v>
      </c>
      <c r="BF114" t="s">
        <v>93</v>
      </c>
      <c r="BG114">
        <v>11716</v>
      </c>
      <c r="BH114">
        <v>183.05</v>
      </c>
      <c r="BI114">
        <v>239.54</v>
      </c>
      <c r="BJ114">
        <v>0</v>
      </c>
      <c r="BL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11716</v>
      </c>
      <c r="CD114">
        <v>1</v>
      </c>
      <c r="CE114" t="s">
        <v>121</v>
      </c>
      <c r="CF114" t="s">
        <v>143</v>
      </c>
      <c r="CG114" t="str">
        <f t="shared" si="18"/>
        <v>05</v>
      </c>
      <c r="CH114" t="str">
        <f t="shared" si="19"/>
        <v>3</v>
      </c>
      <c r="CI114" t="str">
        <f>"03"</f>
        <v>03</v>
      </c>
      <c r="CJ114" t="s">
        <v>161</v>
      </c>
      <c r="CK114" t="str">
        <f>"26"</f>
        <v>26</v>
      </c>
      <c r="CL114" t="s">
        <v>162</v>
      </c>
      <c r="CW114">
        <v>8</v>
      </c>
      <c r="CX114">
        <v>8</v>
      </c>
      <c r="CY114">
        <v>8</v>
      </c>
    </row>
    <row r="115" spans="1:103" x14ac:dyDescent="0.25">
      <c r="A115">
        <v>410</v>
      </c>
      <c r="B115" t="s">
        <v>80</v>
      </c>
      <c r="C115">
        <v>410039</v>
      </c>
      <c r="D115" t="s">
        <v>81</v>
      </c>
      <c r="E115">
        <v>8673</v>
      </c>
      <c r="F115" t="s">
        <v>232</v>
      </c>
      <c r="G115" t="s">
        <v>248</v>
      </c>
      <c r="I115" t="s">
        <v>248</v>
      </c>
      <c r="J115">
        <v>410002</v>
      </c>
      <c r="K115">
        <v>11</v>
      </c>
      <c r="L115">
        <v>11</v>
      </c>
      <c r="M115" t="s">
        <v>249</v>
      </c>
      <c r="N115" t="s">
        <v>250</v>
      </c>
      <c r="O115" t="s">
        <v>251</v>
      </c>
      <c r="P115" t="s">
        <v>252</v>
      </c>
      <c r="Q115" t="s">
        <v>116</v>
      </c>
      <c r="R115">
        <v>1</v>
      </c>
      <c r="S115" t="s">
        <v>117</v>
      </c>
      <c r="T115" t="s">
        <v>118</v>
      </c>
      <c r="U115" t="s">
        <v>119</v>
      </c>
      <c r="V115">
        <v>411</v>
      </c>
      <c r="Y115">
        <v>410009</v>
      </c>
      <c r="Z115" t="s">
        <v>236</v>
      </c>
      <c r="AC115" t="s">
        <v>208</v>
      </c>
      <c r="AD115" s="1">
        <v>42074</v>
      </c>
      <c r="AG115">
        <v>3</v>
      </c>
      <c r="AH115" s="1">
        <v>41988</v>
      </c>
      <c r="AI115">
        <v>57</v>
      </c>
      <c r="AS115" s="1">
        <v>41639</v>
      </c>
      <c r="AT115" s="1">
        <v>42067</v>
      </c>
      <c r="AU115" s="1">
        <v>41974</v>
      </c>
      <c r="AW115">
        <v>2</v>
      </c>
      <c r="AX115">
        <v>403220</v>
      </c>
      <c r="AY115" t="s">
        <v>237</v>
      </c>
      <c r="AZ115">
        <v>999</v>
      </c>
      <c r="BB115">
        <v>1</v>
      </c>
      <c r="BC115">
        <v>1</v>
      </c>
      <c r="BD115">
        <v>1</v>
      </c>
      <c r="BE115">
        <v>55955</v>
      </c>
      <c r="BF115" t="s">
        <v>93</v>
      </c>
      <c r="BG115">
        <v>55955</v>
      </c>
      <c r="BH115">
        <v>874.22</v>
      </c>
      <c r="BI115">
        <v>1144.03</v>
      </c>
      <c r="BJ115">
        <v>1</v>
      </c>
      <c r="BK115" s="1">
        <v>42074</v>
      </c>
      <c r="BL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55955</v>
      </c>
      <c r="CD115">
        <v>1</v>
      </c>
      <c r="CE115" t="s">
        <v>121</v>
      </c>
      <c r="CF115" t="s">
        <v>143</v>
      </c>
      <c r="CG115" t="str">
        <f t="shared" si="18"/>
        <v>05</v>
      </c>
      <c r="CH115" t="str">
        <f t="shared" si="19"/>
        <v>3</v>
      </c>
      <c r="CI115" t="str">
        <f t="shared" ref="CI115:CI146" si="20">"07"</f>
        <v>07</v>
      </c>
      <c r="CJ115" t="s">
        <v>161</v>
      </c>
      <c r="CK115" t="str">
        <f>"06"</f>
        <v>06</v>
      </c>
      <c r="CL115" t="s">
        <v>193</v>
      </c>
      <c r="CR115" s="3">
        <v>1</v>
      </c>
      <c r="CW115">
        <v>8</v>
      </c>
      <c r="CX115">
        <v>8</v>
      </c>
      <c r="CY115">
        <v>8</v>
      </c>
    </row>
    <row r="116" spans="1:103" x14ac:dyDescent="0.25">
      <c r="A116">
        <v>410</v>
      </c>
      <c r="B116" t="s">
        <v>80</v>
      </c>
      <c r="C116">
        <v>410105</v>
      </c>
      <c r="D116" t="s">
        <v>81</v>
      </c>
      <c r="E116">
        <v>8536</v>
      </c>
      <c r="F116" t="s">
        <v>253</v>
      </c>
      <c r="G116">
        <v>4500167304</v>
      </c>
      <c r="I116">
        <v>4500167304</v>
      </c>
      <c r="K116">
        <v>10</v>
      </c>
      <c r="L116">
        <v>1</v>
      </c>
      <c r="M116" t="s">
        <v>254</v>
      </c>
      <c r="N116" t="s">
        <v>250</v>
      </c>
      <c r="O116" t="s">
        <v>251</v>
      </c>
      <c r="P116" t="s">
        <v>252</v>
      </c>
      <c r="Q116" t="s">
        <v>116</v>
      </c>
      <c r="R116">
        <v>1</v>
      </c>
      <c r="S116" t="s">
        <v>117</v>
      </c>
      <c r="T116" t="s">
        <v>118</v>
      </c>
      <c r="U116" t="s">
        <v>119</v>
      </c>
      <c r="V116">
        <v>411</v>
      </c>
      <c r="W116" t="s">
        <v>255</v>
      </c>
      <c r="Y116">
        <v>410009</v>
      </c>
      <c r="Z116" t="s">
        <v>236</v>
      </c>
      <c r="AC116" t="s">
        <v>208</v>
      </c>
      <c r="AD116" s="1">
        <v>42152</v>
      </c>
      <c r="AG116">
        <v>4</v>
      </c>
      <c r="AH116" s="1">
        <v>42122</v>
      </c>
      <c r="AI116">
        <v>57</v>
      </c>
      <c r="AM116" t="s">
        <v>256</v>
      </c>
      <c r="AS116" s="1">
        <v>41912</v>
      </c>
      <c r="AT116" s="1">
        <v>42054</v>
      </c>
      <c r="AU116" s="1">
        <v>42024</v>
      </c>
      <c r="AW116">
        <v>5</v>
      </c>
      <c r="AX116">
        <v>403981</v>
      </c>
      <c r="AY116" t="s">
        <v>237</v>
      </c>
      <c r="AZ116">
        <v>999</v>
      </c>
      <c r="BB116">
        <v>3</v>
      </c>
      <c r="BC116">
        <v>5</v>
      </c>
      <c r="BD116">
        <v>2</v>
      </c>
      <c r="BE116">
        <v>70409.539999999994</v>
      </c>
      <c r="BF116" t="s">
        <v>93</v>
      </c>
      <c r="BG116">
        <v>140819.07999999999</v>
      </c>
      <c r="BH116">
        <v>2200.11</v>
      </c>
      <c r="BI116">
        <v>2879.12</v>
      </c>
      <c r="BJ116">
        <v>5</v>
      </c>
      <c r="BK116" s="1">
        <v>42153</v>
      </c>
      <c r="BL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140819.07999999999</v>
      </c>
      <c r="CD116">
        <v>1</v>
      </c>
      <c r="CE116" t="s">
        <v>121</v>
      </c>
      <c r="CF116" t="s">
        <v>143</v>
      </c>
      <c r="CG116" t="str">
        <f t="shared" si="18"/>
        <v>05</v>
      </c>
      <c r="CH116" t="str">
        <f t="shared" si="19"/>
        <v>3</v>
      </c>
      <c r="CI116" t="str">
        <f t="shared" si="20"/>
        <v>07</v>
      </c>
      <c r="CJ116" t="s">
        <v>161</v>
      </c>
      <c r="CK116" t="str">
        <f>"06"</f>
        <v>06</v>
      </c>
      <c r="CL116" t="s">
        <v>202</v>
      </c>
      <c r="CR116" s="3">
        <v>2</v>
      </c>
      <c r="CW116">
        <v>8</v>
      </c>
      <c r="CX116">
        <v>8</v>
      </c>
      <c r="CY116">
        <v>8</v>
      </c>
    </row>
    <row r="117" spans="1:103" x14ac:dyDescent="0.25">
      <c r="A117">
        <v>410</v>
      </c>
      <c r="B117" t="s">
        <v>80</v>
      </c>
      <c r="C117">
        <v>410040</v>
      </c>
      <c r="D117" t="s">
        <v>81</v>
      </c>
      <c r="E117">
        <v>8673</v>
      </c>
      <c r="F117" t="s">
        <v>232</v>
      </c>
      <c r="G117" t="s">
        <v>233</v>
      </c>
      <c r="I117" t="s">
        <v>233</v>
      </c>
      <c r="J117">
        <v>410003</v>
      </c>
      <c r="K117">
        <v>64</v>
      </c>
      <c r="L117">
        <v>64</v>
      </c>
      <c r="M117" t="s">
        <v>257</v>
      </c>
      <c r="N117" t="s">
        <v>258</v>
      </c>
      <c r="O117" t="s">
        <v>259</v>
      </c>
      <c r="P117" t="s">
        <v>200</v>
      </c>
      <c r="Q117" t="s">
        <v>116</v>
      </c>
      <c r="R117">
        <v>1</v>
      </c>
      <c r="S117" t="s">
        <v>117</v>
      </c>
      <c r="T117" t="s">
        <v>118</v>
      </c>
      <c r="U117" t="s">
        <v>119</v>
      </c>
      <c r="V117">
        <v>411</v>
      </c>
      <c r="Y117">
        <v>410009</v>
      </c>
      <c r="Z117" t="s">
        <v>236</v>
      </c>
      <c r="AG117">
        <v>4</v>
      </c>
      <c r="AH117" s="1">
        <v>41815</v>
      </c>
      <c r="AI117">
        <v>57</v>
      </c>
      <c r="AS117" s="1">
        <v>41641</v>
      </c>
      <c r="AT117" s="1">
        <v>41988</v>
      </c>
      <c r="AU117" s="1">
        <v>41974</v>
      </c>
      <c r="AW117">
        <v>2</v>
      </c>
      <c r="AY117" t="s">
        <v>201</v>
      </c>
      <c r="BB117">
        <v>1</v>
      </c>
      <c r="BC117">
        <v>0</v>
      </c>
      <c r="BD117">
        <v>1</v>
      </c>
      <c r="BE117">
        <v>19159</v>
      </c>
      <c r="BF117" t="s">
        <v>93</v>
      </c>
      <c r="BG117">
        <v>19159</v>
      </c>
      <c r="BH117">
        <v>299.33</v>
      </c>
      <c r="BI117">
        <v>391.72</v>
      </c>
      <c r="BJ117">
        <v>0</v>
      </c>
      <c r="BL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19159</v>
      </c>
      <c r="CD117">
        <v>1</v>
      </c>
      <c r="CE117" t="s">
        <v>121</v>
      </c>
      <c r="CF117" t="s">
        <v>143</v>
      </c>
      <c r="CG117" t="str">
        <f t="shared" si="18"/>
        <v>05</v>
      </c>
      <c r="CH117" t="str">
        <f t="shared" ref="CH117:CH154" si="21">"5"</f>
        <v>5</v>
      </c>
      <c r="CI117" t="str">
        <f t="shared" si="20"/>
        <v>07</v>
      </c>
      <c r="CJ117" t="s">
        <v>192</v>
      </c>
      <c r="CK117" t="str">
        <f t="shared" ref="CK117:CK150" si="22">"02"</f>
        <v>02</v>
      </c>
      <c r="CL117" t="s">
        <v>193</v>
      </c>
      <c r="CR117" s="3">
        <v>1</v>
      </c>
      <c r="CW117">
        <v>8</v>
      </c>
      <c r="CX117">
        <v>8</v>
      </c>
      <c r="CY117">
        <v>8</v>
      </c>
    </row>
    <row r="118" spans="1:103" x14ac:dyDescent="0.25">
      <c r="A118">
        <v>410</v>
      </c>
      <c r="B118" t="s">
        <v>80</v>
      </c>
      <c r="C118">
        <v>410040</v>
      </c>
      <c r="D118" t="s">
        <v>81</v>
      </c>
      <c r="E118">
        <v>8673</v>
      </c>
      <c r="F118" t="s">
        <v>232</v>
      </c>
      <c r="G118" t="s">
        <v>233</v>
      </c>
      <c r="I118" t="s">
        <v>233</v>
      </c>
      <c r="J118">
        <v>410003</v>
      </c>
      <c r="K118">
        <v>65</v>
      </c>
      <c r="L118">
        <v>65</v>
      </c>
      <c r="M118" t="s">
        <v>257</v>
      </c>
      <c r="N118" t="s">
        <v>258</v>
      </c>
      <c r="O118" t="s">
        <v>259</v>
      </c>
      <c r="P118" t="s">
        <v>200</v>
      </c>
      <c r="Q118" t="s">
        <v>116</v>
      </c>
      <c r="R118">
        <v>1</v>
      </c>
      <c r="S118" t="s">
        <v>117</v>
      </c>
      <c r="T118" t="s">
        <v>118</v>
      </c>
      <c r="U118" t="s">
        <v>119</v>
      </c>
      <c r="V118">
        <v>411</v>
      </c>
      <c r="Y118">
        <v>410009</v>
      </c>
      <c r="Z118" t="s">
        <v>236</v>
      </c>
      <c r="AG118">
        <v>4</v>
      </c>
      <c r="AH118" s="1">
        <v>41815</v>
      </c>
      <c r="AI118">
        <v>57</v>
      </c>
      <c r="AS118" s="1">
        <v>41641</v>
      </c>
      <c r="AT118" s="1">
        <v>41988</v>
      </c>
      <c r="AU118" s="1">
        <v>41974</v>
      </c>
      <c r="AW118">
        <v>2</v>
      </c>
      <c r="AY118" t="s">
        <v>201</v>
      </c>
      <c r="BB118">
        <v>1</v>
      </c>
      <c r="BC118">
        <v>0</v>
      </c>
      <c r="BD118">
        <v>1</v>
      </c>
      <c r="BE118">
        <v>19159</v>
      </c>
      <c r="BF118" t="s">
        <v>93</v>
      </c>
      <c r="BG118">
        <v>19159</v>
      </c>
      <c r="BH118">
        <v>299.33</v>
      </c>
      <c r="BI118">
        <v>391.72</v>
      </c>
      <c r="BJ118">
        <v>0</v>
      </c>
      <c r="BL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19159</v>
      </c>
      <c r="CD118">
        <v>1</v>
      </c>
      <c r="CE118" t="s">
        <v>121</v>
      </c>
      <c r="CF118" t="s">
        <v>143</v>
      </c>
      <c r="CG118" t="str">
        <f t="shared" si="18"/>
        <v>05</v>
      </c>
      <c r="CH118" t="str">
        <f t="shared" si="21"/>
        <v>5</v>
      </c>
      <c r="CI118" t="str">
        <f t="shared" si="20"/>
        <v>07</v>
      </c>
      <c r="CJ118" t="s">
        <v>192</v>
      </c>
      <c r="CK118" t="str">
        <f t="shared" si="22"/>
        <v>02</v>
      </c>
      <c r="CL118" t="s">
        <v>193</v>
      </c>
      <c r="CR118" s="3">
        <v>1</v>
      </c>
      <c r="CW118">
        <v>8</v>
      </c>
      <c r="CX118">
        <v>8</v>
      </c>
      <c r="CY118">
        <v>8</v>
      </c>
    </row>
    <row r="119" spans="1:103" x14ac:dyDescent="0.25">
      <c r="A119">
        <v>410</v>
      </c>
      <c r="B119" t="s">
        <v>80</v>
      </c>
      <c r="C119">
        <v>410040</v>
      </c>
      <c r="D119" t="s">
        <v>81</v>
      </c>
      <c r="E119">
        <v>8673</v>
      </c>
      <c r="F119" t="s">
        <v>232</v>
      </c>
      <c r="G119" t="s">
        <v>233</v>
      </c>
      <c r="I119" t="s">
        <v>233</v>
      </c>
      <c r="J119">
        <v>410003</v>
      </c>
      <c r="K119">
        <v>66</v>
      </c>
      <c r="L119">
        <v>66</v>
      </c>
      <c r="M119" t="s">
        <v>257</v>
      </c>
      <c r="N119" t="s">
        <v>258</v>
      </c>
      <c r="O119" t="s">
        <v>259</v>
      </c>
      <c r="P119" t="s">
        <v>200</v>
      </c>
      <c r="Q119" t="s">
        <v>116</v>
      </c>
      <c r="R119">
        <v>1</v>
      </c>
      <c r="S119" t="s">
        <v>117</v>
      </c>
      <c r="T119" t="s">
        <v>118</v>
      </c>
      <c r="U119" t="s">
        <v>119</v>
      </c>
      <c r="V119">
        <v>411</v>
      </c>
      <c r="Y119">
        <v>410009</v>
      </c>
      <c r="Z119" t="s">
        <v>236</v>
      </c>
      <c r="AG119">
        <v>4</v>
      </c>
      <c r="AH119" s="1">
        <v>41815</v>
      </c>
      <c r="AI119">
        <v>57</v>
      </c>
      <c r="AS119" s="1">
        <v>41641</v>
      </c>
      <c r="AT119" s="1">
        <v>41988</v>
      </c>
      <c r="AU119" s="1">
        <v>41974</v>
      </c>
      <c r="AW119">
        <v>2</v>
      </c>
      <c r="AY119" t="s">
        <v>201</v>
      </c>
      <c r="BB119">
        <v>1</v>
      </c>
      <c r="BC119">
        <v>0</v>
      </c>
      <c r="BD119">
        <v>1</v>
      </c>
      <c r="BE119">
        <v>19159</v>
      </c>
      <c r="BF119" t="s">
        <v>93</v>
      </c>
      <c r="BG119">
        <v>19159</v>
      </c>
      <c r="BH119">
        <v>299.33</v>
      </c>
      <c r="BI119">
        <v>391.72</v>
      </c>
      <c r="BJ119">
        <v>0</v>
      </c>
      <c r="BL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19159</v>
      </c>
      <c r="CD119">
        <v>1</v>
      </c>
      <c r="CE119" t="s">
        <v>121</v>
      </c>
      <c r="CF119" t="s">
        <v>143</v>
      </c>
      <c r="CG119" t="str">
        <f t="shared" si="18"/>
        <v>05</v>
      </c>
      <c r="CH119" t="str">
        <f t="shared" si="21"/>
        <v>5</v>
      </c>
      <c r="CI119" t="str">
        <f t="shared" si="20"/>
        <v>07</v>
      </c>
      <c r="CJ119" t="s">
        <v>192</v>
      </c>
      <c r="CK119" t="str">
        <f t="shared" si="22"/>
        <v>02</v>
      </c>
      <c r="CL119" t="s">
        <v>193</v>
      </c>
      <c r="CR119" s="3">
        <v>1</v>
      </c>
      <c r="CW119">
        <v>8</v>
      </c>
      <c r="CX119">
        <v>8</v>
      </c>
      <c r="CY119">
        <v>8</v>
      </c>
    </row>
    <row r="120" spans="1:103" x14ac:dyDescent="0.25">
      <c r="A120">
        <v>410</v>
      </c>
      <c r="B120" t="s">
        <v>80</v>
      </c>
      <c r="C120">
        <v>410040</v>
      </c>
      <c r="D120" t="s">
        <v>81</v>
      </c>
      <c r="E120">
        <v>8673</v>
      </c>
      <c r="F120" t="s">
        <v>232</v>
      </c>
      <c r="G120" t="s">
        <v>233</v>
      </c>
      <c r="I120" t="s">
        <v>233</v>
      </c>
      <c r="J120">
        <v>410003</v>
      </c>
      <c r="K120">
        <v>67</v>
      </c>
      <c r="L120">
        <v>67</v>
      </c>
      <c r="M120" t="s">
        <v>257</v>
      </c>
      <c r="N120" t="s">
        <v>258</v>
      </c>
      <c r="O120" t="s">
        <v>259</v>
      </c>
      <c r="P120" t="s">
        <v>200</v>
      </c>
      <c r="Q120" t="s">
        <v>116</v>
      </c>
      <c r="R120">
        <v>1</v>
      </c>
      <c r="S120" t="s">
        <v>117</v>
      </c>
      <c r="T120" t="s">
        <v>118</v>
      </c>
      <c r="U120" t="s">
        <v>119</v>
      </c>
      <c r="V120">
        <v>411</v>
      </c>
      <c r="Y120">
        <v>410009</v>
      </c>
      <c r="Z120" t="s">
        <v>236</v>
      </c>
      <c r="AG120">
        <v>4</v>
      </c>
      <c r="AH120" s="1">
        <v>41815</v>
      </c>
      <c r="AI120">
        <v>57</v>
      </c>
      <c r="AS120" s="1">
        <v>41641</v>
      </c>
      <c r="AT120" s="1">
        <v>41988</v>
      </c>
      <c r="AU120" s="1">
        <v>41974</v>
      </c>
      <c r="AW120">
        <v>2</v>
      </c>
      <c r="AY120" t="s">
        <v>201</v>
      </c>
      <c r="BB120">
        <v>1</v>
      </c>
      <c r="BC120">
        <v>0</v>
      </c>
      <c r="BD120">
        <v>1</v>
      </c>
      <c r="BE120">
        <v>19159</v>
      </c>
      <c r="BF120" t="s">
        <v>93</v>
      </c>
      <c r="BG120">
        <v>19159</v>
      </c>
      <c r="BH120">
        <v>299.33</v>
      </c>
      <c r="BI120">
        <v>391.72</v>
      </c>
      <c r="BJ120">
        <v>0</v>
      </c>
      <c r="BL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19159</v>
      </c>
      <c r="CD120">
        <v>1</v>
      </c>
      <c r="CE120" t="s">
        <v>121</v>
      </c>
      <c r="CF120" t="s">
        <v>143</v>
      </c>
      <c r="CG120" t="str">
        <f t="shared" si="18"/>
        <v>05</v>
      </c>
      <c r="CH120" t="str">
        <f t="shared" si="21"/>
        <v>5</v>
      </c>
      <c r="CI120" t="str">
        <f t="shared" si="20"/>
        <v>07</v>
      </c>
      <c r="CJ120" t="s">
        <v>192</v>
      </c>
      <c r="CK120" t="str">
        <f t="shared" si="22"/>
        <v>02</v>
      </c>
      <c r="CL120" t="s">
        <v>193</v>
      </c>
      <c r="CR120" s="3">
        <v>1</v>
      </c>
      <c r="CW120">
        <v>8</v>
      </c>
      <c r="CX120">
        <v>8</v>
      </c>
      <c r="CY120">
        <v>8</v>
      </c>
    </row>
    <row r="121" spans="1:103" x14ac:dyDescent="0.25">
      <c r="A121">
        <v>410</v>
      </c>
      <c r="B121" t="s">
        <v>80</v>
      </c>
      <c r="C121">
        <v>410040</v>
      </c>
      <c r="D121" t="s">
        <v>81</v>
      </c>
      <c r="E121">
        <v>8673</v>
      </c>
      <c r="F121" t="s">
        <v>232</v>
      </c>
      <c r="G121" t="s">
        <v>233</v>
      </c>
      <c r="I121" t="s">
        <v>233</v>
      </c>
      <c r="J121">
        <v>410003</v>
      </c>
      <c r="K121">
        <v>68</v>
      </c>
      <c r="L121">
        <v>68</v>
      </c>
      <c r="M121" t="s">
        <v>257</v>
      </c>
      <c r="N121" t="s">
        <v>258</v>
      </c>
      <c r="O121" t="s">
        <v>259</v>
      </c>
      <c r="P121" t="s">
        <v>200</v>
      </c>
      <c r="Q121" t="s">
        <v>116</v>
      </c>
      <c r="R121">
        <v>1</v>
      </c>
      <c r="S121" t="s">
        <v>117</v>
      </c>
      <c r="T121" t="s">
        <v>118</v>
      </c>
      <c r="U121" t="s">
        <v>119</v>
      </c>
      <c r="V121">
        <v>411</v>
      </c>
      <c r="Y121">
        <v>410009</v>
      </c>
      <c r="Z121" t="s">
        <v>236</v>
      </c>
      <c r="AG121">
        <v>4</v>
      </c>
      <c r="AH121" s="1">
        <v>41815</v>
      </c>
      <c r="AI121">
        <v>57</v>
      </c>
      <c r="AS121" s="1">
        <v>41641</v>
      </c>
      <c r="AT121" s="1">
        <v>41988</v>
      </c>
      <c r="AU121" s="1">
        <v>41974</v>
      </c>
      <c r="AW121">
        <v>2</v>
      </c>
      <c r="AY121" t="s">
        <v>201</v>
      </c>
      <c r="BB121">
        <v>1</v>
      </c>
      <c r="BC121">
        <v>0</v>
      </c>
      <c r="BD121">
        <v>1</v>
      </c>
      <c r="BE121">
        <v>19159</v>
      </c>
      <c r="BF121" t="s">
        <v>93</v>
      </c>
      <c r="BG121">
        <v>19159</v>
      </c>
      <c r="BH121">
        <v>299.33</v>
      </c>
      <c r="BI121">
        <v>391.72</v>
      </c>
      <c r="BJ121">
        <v>0</v>
      </c>
      <c r="BL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19159</v>
      </c>
      <c r="CD121">
        <v>1</v>
      </c>
      <c r="CE121" t="s">
        <v>121</v>
      </c>
      <c r="CF121" t="s">
        <v>143</v>
      </c>
      <c r="CG121" t="str">
        <f t="shared" si="18"/>
        <v>05</v>
      </c>
      <c r="CH121" t="str">
        <f t="shared" si="21"/>
        <v>5</v>
      </c>
      <c r="CI121" t="str">
        <f t="shared" si="20"/>
        <v>07</v>
      </c>
      <c r="CJ121" t="s">
        <v>192</v>
      </c>
      <c r="CK121" t="str">
        <f t="shared" si="22"/>
        <v>02</v>
      </c>
      <c r="CL121" t="s">
        <v>193</v>
      </c>
      <c r="CR121" s="3">
        <v>1</v>
      </c>
      <c r="CW121">
        <v>8</v>
      </c>
      <c r="CX121">
        <v>8</v>
      </c>
      <c r="CY121">
        <v>8</v>
      </c>
    </row>
    <row r="122" spans="1:103" x14ac:dyDescent="0.25">
      <c r="A122">
        <v>410</v>
      </c>
      <c r="B122" t="s">
        <v>80</v>
      </c>
      <c r="C122">
        <v>410040</v>
      </c>
      <c r="D122" t="s">
        <v>81</v>
      </c>
      <c r="E122">
        <v>8673</v>
      </c>
      <c r="F122" t="s">
        <v>232</v>
      </c>
      <c r="G122" t="s">
        <v>233</v>
      </c>
      <c r="I122" t="s">
        <v>233</v>
      </c>
      <c r="J122">
        <v>410003</v>
      </c>
      <c r="K122">
        <v>69</v>
      </c>
      <c r="L122">
        <v>69</v>
      </c>
      <c r="M122" t="s">
        <v>257</v>
      </c>
      <c r="N122" t="s">
        <v>258</v>
      </c>
      <c r="O122" t="s">
        <v>259</v>
      </c>
      <c r="P122" t="s">
        <v>200</v>
      </c>
      <c r="Q122" t="s">
        <v>116</v>
      </c>
      <c r="R122">
        <v>1</v>
      </c>
      <c r="S122" t="s">
        <v>117</v>
      </c>
      <c r="T122" t="s">
        <v>118</v>
      </c>
      <c r="U122" t="s">
        <v>119</v>
      </c>
      <c r="V122">
        <v>411</v>
      </c>
      <c r="Y122">
        <v>410009</v>
      </c>
      <c r="Z122" t="s">
        <v>236</v>
      </c>
      <c r="AG122">
        <v>4</v>
      </c>
      <c r="AH122" s="1">
        <v>41815</v>
      </c>
      <c r="AI122">
        <v>57</v>
      </c>
      <c r="AS122" s="1">
        <v>41641</v>
      </c>
      <c r="AT122" s="1">
        <v>41988</v>
      </c>
      <c r="AU122" s="1">
        <v>41974</v>
      </c>
      <c r="AW122">
        <v>2</v>
      </c>
      <c r="AY122" t="s">
        <v>201</v>
      </c>
      <c r="BB122">
        <v>1</v>
      </c>
      <c r="BC122">
        <v>0</v>
      </c>
      <c r="BD122">
        <v>1</v>
      </c>
      <c r="BE122">
        <v>19159</v>
      </c>
      <c r="BF122" t="s">
        <v>93</v>
      </c>
      <c r="BG122">
        <v>19159</v>
      </c>
      <c r="BH122">
        <v>299.33</v>
      </c>
      <c r="BI122">
        <v>391.72</v>
      </c>
      <c r="BJ122">
        <v>0</v>
      </c>
      <c r="BL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19159</v>
      </c>
      <c r="CD122">
        <v>1</v>
      </c>
      <c r="CE122" t="s">
        <v>121</v>
      </c>
      <c r="CF122" t="s">
        <v>143</v>
      </c>
      <c r="CG122" t="str">
        <f t="shared" si="18"/>
        <v>05</v>
      </c>
      <c r="CH122" t="str">
        <f t="shared" si="21"/>
        <v>5</v>
      </c>
      <c r="CI122" t="str">
        <f t="shared" si="20"/>
        <v>07</v>
      </c>
      <c r="CJ122" t="s">
        <v>192</v>
      </c>
      <c r="CK122" t="str">
        <f t="shared" si="22"/>
        <v>02</v>
      </c>
      <c r="CL122" t="s">
        <v>193</v>
      </c>
      <c r="CR122" s="3">
        <v>1</v>
      </c>
      <c r="CW122">
        <v>8</v>
      </c>
      <c r="CX122">
        <v>8</v>
      </c>
      <c r="CY122">
        <v>8</v>
      </c>
    </row>
    <row r="123" spans="1:103" x14ac:dyDescent="0.25">
      <c r="A123">
        <v>410</v>
      </c>
      <c r="B123" t="s">
        <v>80</v>
      </c>
      <c r="C123">
        <v>410040</v>
      </c>
      <c r="D123" t="s">
        <v>81</v>
      </c>
      <c r="E123">
        <v>8673</v>
      </c>
      <c r="F123" t="s">
        <v>232</v>
      </c>
      <c r="G123" t="s">
        <v>233</v>
      </c>
      <c r="I123" t="s">
        <v>233</v>
      </c>
      <c r="J123">
        <v>410003</v>
      </c>
      <c r="K123">
        <v>70</v>
      </c>
      <c r="L123">
        <v>70</v>
      </c>
      <c r="M123" t="s">
        <v>257</v>
      </c>
      <c r="N123" t="s">
        <v>258</v>
      </c>
      <c r="O123" t="s">
        <v>259</v>
      </c>
      <c r="P123" t="s">
        <v>200</v>
      </c>
      <c r="Q123" t="s">
        <v>116</v>
      </c>
      <c r="R123">
        <v>1</v>
      </c>
      <c r="S123" t="s">
        <v>117</v>
      </c>
      <c r="T123" t="s">
        <v>118</v>
      </c>
      <c r="U123" t="s">
        <v>119</v>
      </c>
      <c r="V123">
        <v>411</v>
      </c>
      <c r="Y123">
        <v>410009</v>
      </c>
      <c r="Z123" t="s">
        <v>236</v>
      </c>
      <c r="AG123">
        <v>4</v>
      </c>
      <c r="AH123" s="1">
        <v>41815</v>
      </c>
      <c r="AI123">
        <v>57</v>
      </c>
      <c r="AS123" s="1">
        <v>41641</v>
      </c>
      <c r="AT123" s="1">
        <v>41988</v>
      </c>
      <c r="AU123" s="1">
        <v>41974</v>
      </c>
      <c r="AW123">
        <v>2</v>
      </c>
      <c r="AY123" t="s">
        <v>201</v>
      </c>
      <c r="BB123">
        <v>1</v>
      </c>
      <c r="BC123">
        <v>0</v>
      </c>
      <c r="BD123">
        <v>1</v>
      </c>
      <c r="BE123">
        <v>19159</v>
      </c>
      <c r="BF123" t="s">
        <v>93</v>
      </c>
      <c r="BG123">
        <v>19159</v>
      </c>
      <c r="BH123">
        <v>299.33</v>
      </c>
      <c r="BI123">
        <v>391.72</v>
      </c>
      <c r="BJ123">
        <v>0</v>
      </c>
      <c r="BL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19159</v>
      </c>
      <c r="CD123">
        <v>1</v>
      </c>
      <c r="CE123" t="s">
        <v>121</v>
      </c>
      <c r="CF123" t="s">
        <v>143</v>
      </c>
      <c r="CG123" t="str">
        <f t="shared" si="18"/>
        <v>05</v>
      </c>
      <c r="CH123" t="str">
        <f t="shared" si="21"/>
        <v>5</v>
      </c>
      <c r="CI123" t="str">
        <f t="shared" si="20"/>
        <v>07</v>
      </c>
      <c r="CJ123" t="s">
        <v>192</v>
      </c>
      <c r="CK123" t="str">
        <f t="shared" si="22"/>
        <v>02</v>
      </c>
      <c r="CL123" t="s">
        <v>193</v>
      </c>
      <c r="CR123" s="3">
        <v>1</v>
      </c>
      <c r="CW123">
        <v>8</v>
      </c>
      <c r="CX123">
        <v>8</v>
      </c>
      <c r="CY123">
        <v>8</v>
      </c>
    </row>
    <row r="124" spans="1:103" x14ac:dyDescent="0.25">
      <c r="A124">
        <v>410</v>
      </c>
      <c r="B124" t="s">
        <v>80</v>
      </c>
      <c r="C124">
        <v>410040</v>
      </c>
      <c r="D124" t="s">
        <v>81</v>
      </c>
      <c r="E124">
        <v>8673</v>
      </c>
      <c r="F124" t="s">
        <v>232</v>
      </c>
      <c r="G124" t="s">
        <v>233</v>
      </c>
      <c r="I124" t="s">
        <v>233</v>
      </c>
      <c r="J124">
        <v>410003</v>
      </c>
      <c r="K124">
        <v>71</v>
      </c>
      <c r="L124">
        <v>71</v>
      </c>
      <c r="M124" t="s">
        <v>257</v>
      </c>
      <c r="N124" t="s">
        <v>258</v>
      </c>
      <c r="O124" t="s">
        <v>259</v>
      </c>
      <c r="P124" t="s">
        <v>200</v>
      </c>
      <c r="Q124" t="s">
        <v>116</v>
      </c>
      <c r="R124">
        <v>1</v>
      </c>
      <c r="S124" t="s">
        <v>117</v>
      </c>
      <c r="T124" t="s">
        <v>118</v>
      </c>
      <c r="U124" t="s">
        <v>119</v>
      </c>
      <c r="V124">
        <v>411</v>
      </c>
      <c r="Y124">
        <v>410009</v>
      </c>
      <c r="Z124" t="s">
        <v>236</v>
      </c>
      <c r="AG124">
        <v>4</v>
      </c>
      <c r="AH124" s="1">
        <v>41815</v>
      </c>
      <c r="AI124">
        <v>57</v>
      </c>
      <c r="AS124" s="1">
        <v>41641</v>
      </c>
      <c r="AT124" s="1">
        <v>41988</v>
      </c>
      <c r="AU124" s="1">
        <v>41974</v>
      </c>
      <c r="AW124">
        <v>2</v>
      </c>
      <c r="AY124" t="s">
        <v>201</v>
      </c>
      <c r="BB124">
        <v>1</v>
      </c>
      <c r="BC124">
        <v>0</v>
      </c>
      <c r="BD124">
        <v>1</v>
      </c>
      <c r="BE124">
        <v>19159</v>
      </c>
      <c r="BF124" t="s">
        <v>93</v>
      </c>
      <c r="BG124">
        <v>19159</v>
      </c>
      <c r="BH124">
        <v>299.33</v>
      </c>
      <c r="BI124">
        <v>391.72</v>
      </c>
      <c r="BJ124">
        <v>0</v>
      </c>
      <c r="BL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19159</v>
      </c>
      <c r="CD124">
        <v>1</v>
      </c>
      <c r="CE124" t="s">
        <v>121</v>
      </c>
      <c r="CF124" t="s">
        <v>143</v>
      </c>
      <c r="CG124" t="str">
        <f t="shared" si="18"/>
        <v>05</v>
      </c>
      <c r="CH124" t="str">
        <f t="shared" si="21"/>
        <v>5</v>
      </c>
      <c r="CI124" t="str">
        <f t="shared" si="20"/>
        <v>07</v>
      </c>
      <c r="CJ124" t="s">
        <v>192</v>
      </c>
      <c r="CK124" t="str">
        <f t="shared" si="22"/>
        <v>02</v>
      </c>
      <c r="CL124" t="s">
        <v>193</v>
      </c>
      <c r="CR124" s="3">
        <v>1</v>
      </c>
      <c r="CW124">
        <v>8</v>
      </c>
      <c r="CX124">
        <v>8</v>
      </c>
      <c r="CY124">
        <v>8</v>
      </c>
    </row>
    <row r="125" spans="1:103" x14ac:dyDescent="0.25">
      <c r="A125">
        <v>410</v>
      </c>
      <c r="B125" t="s">
        <v>80</v>
      </c>
      <c r="C125">
        <v>410040</v>
      </c>
      <c r="D125" t="s">
        <v>81</v>
      </c>
      <c r="E125">
        <v>8673</v>
      </c>
      <c r="F125" t="s">
        <v>232</v>
      </c>
      <c r="G125" t="s">
        <v>233</v>
      </c>
      <c r="I125" t="s">
        <v>233</v>
      </c>
      <c r="J125">
        <v>410003</v>
      </c>
      <c r="K125">
        <v>72</v>
      </c>
      <c r="L125">
        <v>72</v>
      </c>
      <c r="M125" t="s">
        <v>257</v>
      </c>
      <c r="N125" t="s">
        <v>258</v>
      </c>
      <c r="O125" t="s">
        <v>259</v>
      </c>
      <c r="P125" t="s">
        <v>200</v>
      </c>
      <c r="Q125" t="s">
        <v>116</v>
      </c>
      <c r="R125">
        <v>1</v>
      </c>
      <c r="S125" t="s">
        <v>117</v>
      </c>
      <c r="T125" t="s">
        <v>118</v>
      </c>
      <c r="U125" t="s">
        <v>119</v>
      </c>
      <c r="V125">
        <v>411</v>
      </c>
      <c r="Y125">
        <v>410009</v>
      </c>
      <c r="Z125" t="s">
        <v>236</v>
      </c>
      <c r="AG125">
        <v>4</v>
      </c>
      <c r="AH125" s="1">
        <v>41815</v>
      </c>
      <c r="AI125">
        <v>57</v>
      </c>
      <c r="AS125" s="1">
        <v>41641</v>
      </c>
      <c r="AT125" s="1">
        <v>41988</v>
      </c>
      <c r="AU125" s="1">
        <v>41974</v>
      </c>
      <c r="AW125">
        <v>2</v>
      </c>
      <c r="AY125" t="s">
        <v>201</v>
      </c>
      <c r="BB125">
        <v>1</v>
      </c>
      <c r="BC125">
        <v>0</v>
      </c>
      <c r="BD125">
        <v>1</v>
      </c>
      <c r="BE125">
        <v>19159</v>
      </c>
      <c r="BF125" t="s">
        <v>93</v>
      </c>
      <c r="BG125">
        <v>19159</v>
      </c>
      <c r="BH125">
        <v>299.33</v>
      </c>
      <c r="BI125">
        <v>391.72</v>
      </c>
      <c r="BJ125">
        <v>0</v>
      </c>
      <c r="BL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19159</v>
      </c>
      <c r="CD125">
        <v>1</v>
      </c>
      <c r="CE125" t="s">
        <v>121</v>
      </c>
      <c r="CF125" t="s">
        <v>143</v>
      </c>
      <c r="CG125" t="str">
        <f t="shared" si="18"/>
        <v>05</v>
      </c>
      <c r="CH125" t="str">
        <f t="shared" si="21"/>
        <v>5</v>
      </c>
      <c r="CI125" t="str">
        <f t="shared" si="20"/>
        <v>07</v>
      </c>
      <c r="CJ125" t="s">
        <v>192</v>
      </c>
      <c r="CK125" t="str">
        <f t="shared" si="22"/>
        <v>02</v>
      </c>
      <c r="CL125" t="s">
        <v>193</v>
      </c>
      <c r="CR125" s="3">
        <v>1</v>
      </c>
      <c r="CW125">
        <v>8</v>
      </c>
      <c r="CX125">
        <v>8</v>
      </c>
      <c r="CY125">
        <v>8</v>
      </c>
    </row>
    <row r="126" spans="1:103" x14ac:dyDescent="0.25">
      <c r="A126">
        <v>410</v>
      </c>
      <c r="B126" t="s">
        <v>80</v>
      </c>
      <c r="C126">
        <v>410040</v>
      </c>
      <c r="D126" t="s">
        <v>81</v>
      </c>
      <c r="E126">
        <v>8673</v>
      </c>
      <c r="F126" t="s">
        <v>232</v>
      </c>
      <c r="G126" t="s">
        <v>233</v>
      </c>
      <c r="I126" t="s">
        <v>233</v>
      </c>
      <c r="J126">
        <v>410003</v>
      </c>
      <c r="K126">
        <v>73</v>
      </c>
      <c r="L126">
        <v>73</v>
      </c>
      <c r="M126" t="s">
        <v>257</v>
      </c>
      <c r="N126" t="s">
        <v>258</v>
      </c>
      <c r="O126" t="s">
        <v>259</v>
      </c>
      <c r="P126" t="s">
        <v>200</v>
      </c>
      <c r="Q126" t="s">
        <v>116</v>
      </c>
      <c r="R126">
        <v>1</v>
      </c>
      <c r="S126" t="s">
        <v>117</v>
      </c>
      <c r="T126" t="s">
        <v>118</v>
      </c>
      <c r="U126" t="s">
        <v>119</v>
      </c>
      <c r="V126">
        <v>411</v>
      </c>
      <c r="Y126">
        <v>410009</v>
      </c>
      <c r="Z126" t="s">
        <v>236</v>
      </c>
      <c r="AG126">
        <v>4</v>
      </c>
      <c r="AH126" s="1">
        <v>41815</v>
      </c>
      <c r="AI126">
        <v>57</v>
      </c>
      <c r="AS126" s="1">
        <v>41641</v>
      </c>
      <c r="AT126" s="1">
        <v>41988</v>
      </c>
      <c r="AU126" s="1">
        <v>41974</v>
      </c>
      <c r="AW126">
        <v>2</v>
      </c>
      <c r="AY126" t="s">
        <v>201</v>
      </c>
      <c r="BB126">
        <v>1</v>
      </c>
      <c r="BC126">
        <v>0</v>
      </c>
      <c r="BD126">
        <v>1</v>
      </c>
      <c r="BE126">
        <v>19159</v>
      </c>
      <c r="BF126" t="s">
        <v>93</v>
      </c>
      <c r="BG126">
        <v>19159</v>
      </c>
      <c r="BH126">
        <v>299.33</v>
      </c>
      <c r="BI126">
        <v>391.72</v>
      </c>
      <c r="BJ126">
        <v>0</v>
      </c>
      <c r="BL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19159</v>
      </c>
      <c r="CD126">
        <v>1</v>
      </c>
      <c r="CE126" t="s">
        <v>121</v>
      </c>
      <c r="CF126" t="s">
        <v>143</v>
      </c>
      <c r="CG126" t="str">
        <f t="shared" si="18"/>
        <v>05</v>
      </c>
      <c r="CH126" t="str">
        <f t="shared" si="21"/>
        <v>5</v>
      </c>
      <c r="CI126" t="str">
        <f t="shared" si="20"/>
        <v>07</v>
      </c>
      <c r="CJ126" t="s">
        <v>192</v>
      </c>
      <c r="CK126" t="str">
        <f t="shared" si="22"/>
        <v>02</v>
      </c>
      <c r="CL126" t="s">
        <v>193</v>
      </c>
      <c r="CR126" s="3">
        <v>1</v>
      </c>
      <c r="CW126">
        <v>8</v>
      </c>
      <c r="CX126">
        <v>8</v>
      </c>
      <c r="CY126">
        <v>8</v>
      </c>
    </row>
    <row r="127" spans="1:103" x14ac:dyDescent="0.25">
      <c r="A127">
        <v>410</v>
      </c>
      <c r="B127" t="s">
        <v>80</v>
      </c>
      <c r="C127">
        <v>410040</v>
      </c>
      <c r="D127" t="s">
        <v>81</v>
      </c>
      <c r="E127">
        <v>8673</v>
      </c>
      <c r="F127" t="s">
        <v>232</v>
      </c>
      <c r="G127" t="s">
        <v>233</v>
      </c>
      <c r="I127" t="s">
        <v>233</v>
      </c>
      <c r="J127">
        <v>410003</v>
      </c>
      <c r="K127">
        <v>74</v>
      </c>
      <c r="L127">
        <v>74</v>
      </c>
      <c r="M127" t="s">
        <v>257</v>
      </c>
      <c r="N127" t="s">
        <v>258</v>
      </c>
      <c r="O127" t="s">
        <v>259</v>
      </c>
      <c r="P127" t="s">
        <v>200</v>
      </c>
      <c r="Q127" t="s">
        <v>116</v>
      </c>
      <c r="R127">
        <v>1</v>
      </c>
      <c r="S127" t="s">
        <v>117</v>
      </c>
      <c r="T127" t="s">
        <v>118</v>
      </c>
      <c r="U127" t="s">
        <v>119</v>
      </c>
      <c r="V127">
        <v>411</v>
      </c>
      <c r="Y127">
        <v>410009</v>
      </c>
      <c r="Z127" t="s">
        <v>236</v>
      </c>
      <c r="AG127">
        <v>4</v>
      </c>
      <c r="AH127" s="1">
        <v>41815</v>
      </c>
      <c r="AI127">
        <v>57</v>
      </c>
      <c r="AS127" s="1">
        <v>41641</v>
      </c>
      <c r="AT127" s="1">
        <v>41988</v>
      </c>
      <c r="AU127" s="1">
        <v>41974</v>
      </c>
      <c r="AW127">
        <v>2</v>
      </c>
      <c r="AY127" t="s">
        <v>201</v>
      </c>
      <c r="BB127">
        <v>1</v>
      </c>
      <c r="BC127">
        <v>0</v>
      </c>
      <c r="BD127">
        <v>1</v>
      </c>
      <c r="BE127">
        <v>19159</v>
      </c>
      <c r="BF127" t="s">
        <v>93</v>
      </c>
      <c r="BG127">
        <v>19159</v>
      </c>
      <c r="BH127">
        <v>299.33</v>
      </c>
      <c r="BI127">
        <v>391.72</v>
      </c>
      <c r="BJ127">
        <v>0</v>
      </c>
      <c r="BL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19159</v>
      </c>
      <c r="CD127">
        <v>1</v>
      </c>
      <c r="CE127" t="s">
        <v>121</v>
      </c>
      <c r="CF127" t="s">
        <v>143</v>
      </c>
      <c r="CG127" t="str">
        <f t="shared" si="18"/>
        <v>05</v>
      </c>
      <c r="CH127" t="str">
        <f t="shared" si="21"/>
        <v>5</v>
      </c>
      <c r="CI127" t="str">
        <f t="shared" si="20"/>
        <v>07</v>
      </c>
      <c r="CJ127" t="s">
        <v>192</v>
      </c>
      <c r="CK127" t="str">
        <f t="shared" si="22"/>
        <v>02</v>
      </c>
      <c r="CL127" t="s">
        <v>193</v>
      </c>
      <c r="CR127" s="3">
        <v>1</v>
      </c>
      <c r="CW127">
        <v>8</v>
      </c>
      <c r="CX127">
        <v>8</v>
      </c>
      <c r="CY127">
        <v>8</v>
      </c>
    </row>
    <row r="128" spans="1:103" x14ac:dyDescent="0.25">
      <c r="A128">
        <v>410</v>
      </c>
      <c r="B128" t="s">
        <v>80</v>
      </c>
      <c r="C128">
        <v>410040</v>
      </c>
      <c r="D128" t="s">
        <v>81</v>
      </c>
      <c r="E128">
        <v>8673</v>
      </c>
      <c r="F128" t="s">
        <v>232</v>
      </c>
      <c r="G128" t="s">
        <v>233</v>
      </c>
      <c r="I128" t="s">
        <v>233</v>
      </c>
      <c r="J128">
        <v>410003</v>
      </c>
      <c r="K128">
        <v>75</v>
      </c>
      <c r="L128">
        <v>75</v>
      </c>
      <c r="M128" t="s">
        <v>257</v>
      </c>
      <c r="N128" t="s">
        <v>258</v>
      </c>
      <c r="O128" t="s">
        <v>259</v>
      </c>
      <c r="P128" t="s">
        <v>200</v>
      </c>
      <c r="Q128" t="s">
        <v>116</v>
      </c>
      <c r="R128">
        <v>1</v>
      </c>
      <c r="S128" t="s">
        <v>117</v>
      </c>
      <c r="T128" t="s">
        <v>118</v>
      </c>
      <c r="U128" t="s">
        <v>119</v>
      </c>
      <c r="V128">
        <v>411</v>
      </c>
      <c r="Y128">
        <v>410009</v>
      </c>
      <c r="Z128" t="s">
        <v>236</v>
      </c>
      <c r="AG128">
        <v>4</v>
      </c>
      <c r="AH128" s="1">
        <v>41815</v>
      </c>
      <c r="AI128">
        <v>57</v>
      </c>
      <c r="AS128" s="1">
        <v>41641</v>
      </c>
      <c r="AT128" s="1">
        <v>41988</v>
      </c>
      <c r="AU128" s="1">
        <v>41974</v>
      </c>
      <c r="AW128">
        <v>2</v>
      </c>
      <c r="AY128" t="s">
        <v>201</v>
      </c>
      <c r="BB128">
        <v>1</v>
      </c>
      <c r="BC128">
        <v>0</v>
      </c>
      <c r="BD128">
        <v>1</v>
      </c>
      <c r="BE128">
        <v>19159</v>
      </c>
      <c r="BF128" t="s">
        <v>93</v>
      </c>
      <c r="BG128">
        <v>19159</v>
      </c>
      <c r="BH128">
        <v>299.33</v>
      </c>
      <c r="BI128">
        <v>391.72</v>
      </c>
      <c r="BJ128">
        <v>0</v>
      </c>
      <c r="BL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19159</v>
      </c>
      <c r="CD128">
        <v>1</v>
      </c>
      <c r="CE128" t="s">
        <v>121</v>
      </c>
      <c r="CF128" t="s">
        <v>143</v>
      </c>
      <c r="CG128" t="str">
        <f t="shared" si="18"/>
        <v>05</v>
      </c>
      <c r="CH128" t="str">
        <f t="shared" si="21"/>
        <v>5</v>
      </c>
      <c r="CI128" t="str">
        <f t="shared" si="20"/>
        <v>07</v>
      </c>
      <c r="CJ128" t="s">
        <v>192</v>
      </c>
      <c r="CK128" t="str">
        <f t="shared" si="22"/>
        <v>02</v>
      </c>
      <c r="CL128" t="s">
        <v>193</v>
      </c>
      <c r="CR128" s="3">
        <v>1</v>
      </c>
      <c r="CW128">
        <v>8</v>
      </c>
      <c r="CX128">
        <v>8</v>
      </c>
      <c r="CY128">
        <v>8</v>
      </c>
    </row>
    <row r="129" spans="1:103" x14ac:dyDescent="0.25">
      <c r="A129">
        <v>410</v>
      </c>
      <c r="B129" t="s">
        <v>80</v>
      </c>
      <c r="C129">
        <v>410040</v>
      </c>
      <c r="D129" t="s">
        <v>81</v>
      </c>
      <c r="E129">
        <v>8673</v>
      </c>
      <c r="F129" t="s">
        <v>232</v>
      </c>
      <c r="G129" t="s">
        <v>233</v>
      </c>
      <c r="I129" t="s">
        <v>233</v>
      </c>
      <c r="J129">
        <v>410003</v>
      </c>
      <c r="K129">
        <v>76</v>
      </c>
      <c r="L129">
        <v>76</v>
      </c>
      <c r="M129" t="s">
        <v>257</v>
      </c>
      <c r="N129" t="s">
        <v>258</v>
      </c>
      <c r="O129" t="s">
        <v>259</v>
      </c>
      <c r="P129" t="s">
        <v>200</v>
      </c>
      <c r="Q129" t="s">
        <v>116</v>
      </c>
      <c r="R129">
        <v>1</v>
      </c>
      <c r="S129" t="s">
        <v>117</v>
      </c>
      <c r="T129" t="s">
        <v>118</v>
      </c>
      <c r="U129" t="s">
        <v>119</v>
      </c>
      <c r="V129">
        <v>411</v>
      </c>
      <c r="Y129">
        <v>410009</v>
      </c>
      <c r="Z129" t="s">
        <v>236</v>
      </c>
      <c r="AG129">
        <v>4</v>
      </c>
      <c r="AH129" s="1">
        <v>41815</v>
      </c>
      <c r="AI129">
        <v>57</v>
      </c>
      <c r="AS129" s="1">
        <v>41641</v>
      </c>
      <c r="AT129" s="1">
        <v>41988</v>
      </c>
      <c r="AU129" s="1">
        <v>41974</v>
      </c>
      <c r="AW129">
        <v>2</v>
      </c>
      <c r="AY129" t="s">
        <v>201</v>
      </c>
      <c r="BB129">
        <v>1</v>
      </c>
      <c r="BC129">
        <v>0</v>
      </c>
      <c r="BD129">
        <v>1</v>
      </c>
      <c r="BE129">
        <v>19159</v>
      </c>
      <c r="BF129" t="s">
        <v>93</v>
      </c>
      <c r="BG129">
        <v>19159</v>
      </c>
      <c r="BH129">
        <v>299.33</v>
      </c>
      <c r="BI129">
        <v>391.72</v>
      </c>
      <c r="BJ129">
        <v>0</v>
      </c>
      <c r="BL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19159</v>
      </c>
      <c r="CD129">
        <v>1</v>
      </c>
      <c r="CE129" t="s">
        <v>121</v>
      </c>
      <c r="CF129" t="s">
        <v>143</v>
      </c>
      <c r="CG129" t="str">
        <f t="shared" si="18"/>
        <v>05</v>
      </c>
      <c r="CH129" t="str">
        <f t="shared" si="21"/>
        <v>5</v>
      </c>
      <c r="CI129" t="str">
        <f t="shared" si="20"/>
        <v>07</v>
      </c>
      <c r="CJ129" t="s">
        <v>192</v>
      </c>
      <c r="CK129" t="str">
        <f t="shared" si="22"/>
        <v>02</v>
      </c>
      <c r="CL129" t="s">
        <v>193</v>
      </c>
      <c r="CR129" s="3">
        <v>1</v>
      </c>
      <c r="CW129">
        <v>8</v>
      </c>
      <c r="CX129">
        <v>8</v>
      </c>
      <c r="CY129">
        <v>8</v>
      </c>
    </row>
    <row r="130" spans="1:103" x14ac:dyDescent="0.25">
      <c r="A130">
        <v>410</v>
      </c>
      <c r="B130" t="s">
        <v>80</v>
      </c>
      <c r="C130">
        <v>410040</v>
      </c>
      <c r="D130" t="s">
        <v>81</v>
      </c>
      <c r="E130">
        <v>8673</v>
      </c>
      <c r="F130" t="s">
        <v>232</v>
      </c>
      <c r="G130" t="s">
        <v>233</v>
      </c>
      <c r="I130" t="s">
        <v>233</v>
      </c>
      <c r="J130">
        <v>410003</v>
      </c>
      <c r="K130">
        <v>77</v>
      </c>
      <c r="L130">
        <v>77</v>
      </c>
      <c r="M130" t="s">
        <v>257</v>
      </c>
      <c r="N130" t="s">
        <v>258</v>
      </c>
      <c r="O130" t="s">
        <v>259</v>
      </c>
      <c r="P130" t="s">
        <v>200</v>
      </c>
      <c r="Q130" t="s">
        <v>116</v>
      </c>
      <c r="R130">
        <v>1</v>
      </c>
      <c r="S130" t="s">
        <v>117</v>
      </c>
      <c r="T130" t="s">
        <v>118</v>
      </c>
      <c r="U130" t="s">
        <v>119</v>
      </c>
      <c r="V130">
        <v>411</v>
      </c>
      <c r="Y130">
        <v>410009</v>
      </c>
      <c r="Z130" t="s">
        <v>236</v>
      </c>
      <c r="AG130">
        <v>4</v>
      </c>
      <c r="AH130" s="1">
        <v>41815</v>
      </c>
      <c r="AI130">
        <v>57</v>
      </c>
      <c r="AS130" s="1">
        <v>41641</v>
      </c>
      <c r="AT130" s="1">
        <v>41988</v>
      </c>
      <c r="AU130" s="1">
        <v>41974</v>
      </c>
      <c r="AW130">
        <v>2</v>
      </c>
      <c r="AY130" t="s">
        <v>201</v>
      </c>
      <c r="BB130">
        <v>1</v>
      </c>
      <c r="BC130">
        <v>0</v>
      </c>
      <c r="BD130">
        <v>1</v>
      </c>
      <c r="BE130">
        <v>19159</v>
      </c>
      <c r="BF130" t="s">
        <v>93</v>
      </c>
      <c r="BG130">
        <v>19159</v>
      </c>
      <c r="BH130">
        <v>299.33</v>
      </c>
      <c r="BI130">
        <v>391.72</v>
      </c>
      <c r="BJ130">
        <v>0</v>
      </c>
      <c r="BL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19159</v>
      </c>
      <c r="CD130">
        <v>1</v>
      </c>
      <c r="CE130" t="s">
        <v>121</v>
      </c>
      <c r="CF130" t="s">
        <v>143</v>
      </c>
      <c r="CG130" t="str">
        <f t="shared" si="18"/>
        <v>05</v>
      </c>
      <c r="CH130" t="str">
        <f t="shared" si="21"/>
        <v>5</v>
      </c>
      <c r="CI130" t="str">
        <f t="shared" si="20"/>
        <v>07</v>
      </c>
      <c r="CJ130" t="s">
        <v>192</v>
      </c>
      <c r="CK130" t="str">
        <f t="shared" si="22"/>
        <v>02</v>
      </c>
      <c r="CL130" t="s">
        <v>193</v>
      </c>
      <c r="CR130" s="3">
        <v>1</v>
      </c>
      <c r="CW130">
        <v>8</v>
      </c>
      <c r="CX130">
        <v>8</v>
      </c>
      <c r="CY130">
        <v>8</v>
      </c>
    </row>
    <row r="131" spans="1:103" x14ac:dyDescent="0.25">
      <c r="A131">
        <v>410</v>
      </c>
      <c r="B131" t="s">
        <v>80</v>
      </c>
      <c r="C131">
        <v>410040</v>
      </c>
      <c r="D131" t="s">
        <v>81</v>
      </c>
      <c r="E131">
        <v>8673</v>
      </c>
      <c r="F131" t="s">
        <v>232</v>
      </c>
      <c r="G131" t="s">
        <v>233</v>
      </c>
      <c r="I131" t="s">
        <v>233</v>
      </c>
      <c r="J131">
        <v>410003</v>
      </c>
      <c r="K131">
        <v>78</v>
      </c>
      <c r="L131">
        <v>78</v>
      </c>
      <c r="M131" t="s">
        <v>257</v>
      </c>
      <c r="N131" t="s">
        <v>258</v>
      </c>
      <c r="O131" t="s">
        <v>259</v>
      </c>
      <c r="P131" t="s">
        <v>200</v>
      </c>
      <c r="Q131" t="s">
        <v>116</v>
      </c>
      <c r="R131">
        <v>1</v>
      </c>
      <c r="S131" t="s">
        <v>117</v>
      </c>
      <c r="T131" t="s">
        <v>118</v>
      </c>
      <c r="U131" t="s">
        <v>119</v>
      </c>
      <c r="V131">
        <v>411</v>
      </c>
      <c r="Y131">
        <v>410009</v>
      </c>
      <c r="Z131" t="s">
        <v>236</v>
      </c>
      <c r="AG131">
        <v>4</v>
      </c>
      <c r="AH131" s="1">
        <v>41815</v>
      </c>
      <c r="AI131">
        <v>57</v>
      </c>
      <c r="AS131" s="1">
        <v>41641</v>
      </c>
      <c r="AT131" s="1">
        <v>41988</v>
      </c>
      <c r="AU131" s="1">
        <v>41974</v>
      </c>
      <c r="AW131">
        <v>2</v>
      </c>
      <c r="AY131" t="s">
        <v>201</v>
      </c>
      <c r="BB131">
        <v>1</v>
      </c>
      <c r="BC131">
        <v>0</v>
      </c>
      <c r="BD131">
        <v>1</v>
      </c>
      <c r="BE131">
        <v>19159</v>
      </c>
      <c r="BF131" t="s">
        <v>93</v>
      </c>
      <c r="BG131">
        <v>19159</v>
      </c>
      <c r="BH131">
        <v>299.33</v>
      </c>
      <c r="BI131">
        <v>391.72</v>
      </c>
      <c r="BJ131">
        <v>0</v>
      </c>
      <c r="BL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19159</v>
      </c>
      <c r="CD131">
        <v>1</v>
      </c>
      <c r="CE131" t="s">
        <v>121</v>
      </c>
      <c r="CF131" t="s">
        <v>143</v>
      </c>
      <c r="CG131" t="str">
        <f t="shared" si="18"/>
        <v>05</v>
      </c>
      <c r="CH131" t="str">
        <f t="shared" si="21"/>
        <v>5</v>
      </c>
      <c r="CI131" t="str">
        <f t="shared" si="20"/>
        <v>07</v>
      </c>
      <c r="CJ131" t="s">
        <v>192</v>
      </c>
      <c r="CK131" t="str">
        <f t="shared" si="22"/>
        <v>02</v>
      </c>
      <c r="CL131" t="s">
        <v>193</v>
      </c>
      <c r="CR131" s="3">
        <v>1</v>
      </c>
      <c r="CW131">
        <v>8</v>
      </c>
      <c r="CX131">
        <v>8</v>
      </c>
      <c r="CY131">
        <v>8</v>
      </c>
    </row>
    <row r="132" spans="1:103" x14ac:dyDescent="0.25">
      <c r="A132">
        <v>410</v>
      </c>
      <c r="B132" t="s">
        <v>80</v>
      </c>
      <c r="C132">
        <v>410040</v>
      </c>
      <c r="D132" t="s">
        <v>81</v>
      </c>
      <c r="E132">
        <v>8673</v>
      </c>
      <c r="F132" t="s">
        <v>232</v>
      </c>
      <c r="G132" t="s">
        <v>233</v>
      </c>
      <c r="I132" t="s">
        <v>233</v>
      </c>
      <c r="J132">
        <v>410003</v>
      </c>
      <c r="K132">
        <v>79</v>
      </c>
      <c r="L132">
        <v>79</v>
      </c>
      <c r="M132" t="s">
        <v>257</v>
      </c>
      <c r="N132" t="s">
        <v>258</v>
      </c>
      <c r="O132" t="s">
        <v>259</v>
      </c>
      <c r="P132" t="s">
        <v>200</v>
      </c>
      <c r="Q132" t="s">
        <v>116</v>
      </c>
      <c r="R132">
        <v>1</v>
      </c>
      <c r="S132" t="s">
        <v>117</v>
      </c>
      <c r="T132" t="s">
        <v>118</v>
      </c>
      <c r="U132" t="s">
        <v>119</v>
      </c>
      <c r="V132">
        <v>411</v>
      </c>
      <c r="Y132">
        <v>410009</v>
      </c>
      <c r="Z132" t="s">
        <v>236</v>
      </c>
      <c r="AG132">
        <v>4</v>
      </c>
      <c r="AH132" s="1">
        <v>41815</v>
      </c>
      <c r="AI132">
        <v>57</v>
      </c>
      <c r="AS132" s="1">
        <v>41641</v>
      </c>
      <c r="AT132" s="1">
        <v>41988</v>
      </c>
      <c r="AU132" s="1">
        <v>41974</v>
      </c>
      <c r="AW132">
        <v>2</v>
      </c>
      <c r="AY132" t="s">
        <v>201</v>
      </c>
      <c r="BB132">
        <v>1</v>
      </c>
      <c r="BC132">
        <v>0</v>
      </c>
      <c r="BD132">
        <v>1</v>
      </c>
      <c r="BE132">
        <v>19159</v>
      </c>
      <c r="BF132" t="s">
        <v>93</v>
      </c>
      <c r="BG132">
        <v>19159</v>
      </c>
      <c r="BH132">
        <v>299.33</v>
      </c>
      <c r="BI132">
        <v>391.72</v>
      </c>
      <c r="BJ132">
        <v>0</v>
      </c>
      <c r="BL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19159</v>
      </c>
      <c r="CD132">
        <v>1</v>
      </c>
      <c r="CE132" t="s">
        <v>121</v>
      </c>
      <c r="CF132" t="s">
        <v>143</v>
      </c>
      <c r="CG132" t="str">
        <f t="shared" si="18"/>
        <v>05</v>
      </c>
      <c r="CH132" t="str">
        <f t="shared" si="21"/>
        <v>5</v>
      </c>
      <c r="CI132" t="str">
        <f t="shared" si="20"/>
        <v>07</v>
      </c>
      <c r="CJ132" t="s">
        <v>192</v>
      </c>
      <c r="CK132" t="str">
        <f t="shared" si="22"/>
        <v>02</v>
      </c>
      <c r="CL132" t="s">
        <v>193</v>
      </c>
      <c r="CR132" s="3">
        <v>1</v>
      </c>
      <c r="CW132">
        <v>8</v>
      </c>
      <c r="CX132">
        <v>8</v>
      </c>
      <c r="CY132">
        <v>8</v>
      </c>
    </row>
    <row r="133" spans="1:103" x14ac:dyDescent="0.25">
      <c r="A133">
        <v>410</v>
      </c>
      <c r="B133" t="s">
        <v>80</v>
      </c>
      <c r="C133">
        <v>410040</v>
      </c>
      <c r="D133" t="s">
        <v>81</v>
      </c>
      <c r="E133">
        <v>8673</v>
      </c>
      <c r="F133" t="s">
        <v>232</v>
      </c>
      <c r="G133" t="s">
        <v>233</v>
      </c>
      <c r="I133" t="s">
        <v>233</v>
      </c>
      <c r="J133">
        <v>410003</v>
      </c>
      <c r="K133">
        <v>80</v>
      </c>
      <c r="L133">
        <v>80</v>
      </c>
      <c r="M133" t="s">
        <v>257</v>
      </c>
      <c r="N133" t="s">
        <v>258</v>
      </c>
      <c r="O133" t="s">
        <v>259</v>
      </c>
      <c r="P133" t="s">
        <v>200</v>
      </c>
      <c r="Q133" t="s">
        <v>116</v>
      </c>
      <c r="R133">
        <v>1</v>
      </c>
      <c r="S133" t="s">
        <v>117</v>
      </c>
      <c r="T133" t="s">
        <v>118</v>
      </c>
      <c r="U133" t="s">
        <v>119</v>
      </c>
      <c r="V133">
        <v>411</v>
      </c>
      <c r="Y133">
        <v>410009</v>
      </c>
      <c r="Z133" t="s">
        <v>236</v>
      </c>
      <c r="AG133">
        <v>4</v>
      </c>
      <c r="AH133" s="1">
        <v>41815</v>
      </c>
      <c r="AI133">
        <v>57</v>
      </c>
      <c r="AS133" s="1">
        <v>41641</v>
      </c>
      <c r="AT133" s="1">
        <v>41988</v>
      </c>
      <c r="AU133" s="1">
        <v>41974</v>
      </c>
      <c r="AW133">
        <v>2</v>
      </c>
      <c r="AY133" t="s">
        <v>201</v>
      </c>
      <c r="BB133">
        <v>1</v>
      </c>
      <c r="BC133">
        <v>0</v>
      </c>
      <c r="BD133">
        <v>1</v>
      </c>
      <c r="BE133">
        <v>19159</v>
      </c>
      <c r="BF133" t="s">
        <v>93</v>
      </c>
      <c r="BG133">
        <v>19159</v>
      </c>
      <c r="BH133">
        <v>299.33</v>
      </c>
      <c r="BI133">
        <v>391.72</v>
      </c>
      <c r="BJ133">
        <v>0</v>
      </c>
      <c r="BL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19159</v>
      </c>
      <c r="CD133">
        <v>1</v>
      </c>
      <c r="CE133" t="s">
        <v>121</v>
      </c>
      <c r="CF133" t="s">
        <v>143</v>
      </c>
      <c r="CG133" t="str">
        <f t="shared" si="18"/>
        <v>05</v>
      </c>
      <c r="CH133" t="str">
        <f t="shared" si="21"/>
        <v>5</v>
      </c>
      <c r="CI133" t="str">
        <f t="shared" si="20"/>
        <v>07</v>
      </c>
      <c r="CJ133" t="s">
        <v>192</v>
      </c>
      <c r="CK133" t="str">
        <f t="shared" si="22"/>
        <v>02</v>
      </c>
      <c r="CL133" t="s">
        <v>193</v>
      </c>
      <c r="CR133" s="3">
        <v>1</v>
      </c>
      <c r="CW133">
        <v>8</v>
      </c>
      <c r="CX133">
        <v>8</v>
      </c>
      <c r="CY133">
        <v>8</v>
      </c>
    </row>
    <row r="134" spans="1:103" x14ac:dyDescent="0.25">
      <c r="A134">
        <v>410</v>
      </c>
      <c r="B134" t="s">
        <v>80</v>
      </c>
      <c r="C134">
        <v>410040</v>
      </c>
      <c r="D134" t="s">
        <v>81</v>
      </c>
      <c r="E134">
        <v>8673</v>
      </c>
      <c r="F134" t="s">
        <v>232</v>
      </c>
      <c r="G134" t="s">
        <v>233</v>
      </c>
      <c r="I134" t="s">
        <v>233</v>
      </c>
      <c r="J134">
        <v>410003</v>
      </c>
      <c r="K134">
        <v>81</v>
      </c>
      <c r="L134">
        <v>81</v>
      </c>
      <c r="M134" t="s">
        <v>257</v>
      </c>
      <c r="N134" t="s">
        <v>258</v>
      </c>
      <c r="O134" t="s">
        <v>259</v>
      </c>
      <c r="P134" t="s">
        <v>200</v>
      </c>
      <c r="Q134" t="s">
        <v>116</v>
      </c>
      <c r="R134">
        <v>1</v>
      </c>
      <c r="S134" t="s">
        <v>117</v>
      </c>
      <c r="T134" t="s">
        <v>118</v>
      </c>
      <c r="U134" t="s">
        <v>119</v>
      </c>
      <c r="V134">
        <v>411</v>
      </c>
      <c r="Y134">
        <v>410009</v>
      </c>
      <c r="Z134" t="s">
        <v>236</v>
      </c>
      <c r="AG134">
        <v>4</v>
      </c>
      <c r="AH134" s="1">
        <v>41815</v>
      </c>
      <c r="AI134">
        <v>57</v>
      </c>
      <c r="AS134" s="1">
        <v>41641</v>
      </c>
      <c r="AT134" s="1">
        <v>41988</v>
      </c>
      <c r="AU134" s="1">
        <v>41974</v>
      </c>
      <c r="AW134">
        <v>2</v>
      </c>
      <c r="AY134" t="s">
        <v>201</v>
      </c>
      <c r="BB134">
        <v>1</v>
      </c>
      <c r="BC134">
        <v>0</v>
      </c>
      <c r="BD134">
        <v>1</v>
      </c>
      <c r="BE134">
        <v>19159</v>
      </c>
      <c r="BF134" t="s">
        <v>93</v>
      </c>
      <c r="BG134">
        <v>19159</v>
      </c>
      <c r="BH134">
        <v>299.33</v>
      </c>
      <c r="BI134">
        <v>391.72</v>
      </c>
      <c r="BJ134">
        <v>0</v>
      </c>
      <c r="BL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19159</v>
      </c>
      <c r="CD134">
        <v>1</v>
      </c>
      <c r="CE134" t="s">
        <v>121</v>
      </c>
      <c r="CF134" t="s">
        <v>143</v>
      </c>
      <c r="CG134" t="str">
        <f t="shared" si="18"/>
        <v>05</v>
      </c>
      <c r="CH134" t="str">
        <f t="shared" si="21"/>
        <v>5</v>
      </c>
      <c r="CI134" t="str">
        <f t="shared" si="20"/>
        <v>07</v>
      </c>
      <c r="CJ134" t="s">
        <v>192</v>
      </c>
      <c r="CK134" t="str">
        <f t="shared" si="22"/>
        <v>02</v>
      </c>
      <c r="CL134" t="s">
        <v>193</v>
      </c>
      <c r="CR134" s="3">
        <v>1</v>
      </c>
      <c r="CW134">
        <v>8</v>
      </c>
      <c r="CX134">
        <v>8</v>
      </c>
      <c r="CY134">
        <v>8</v>
      </c>
    </row>
    <row r="135" spans="1:103" x14ac:dyDescent="0.25">
      <c r="A135">
        <v>410</v>
      </c>
      <c r="B135" t="s">
        <v>80</v>
      </c>
      <c r="C135">
        <v>410040</v>
      </c>
      <c r="D135" t="s">
        <v>81</v>
      </c>
      <c r="E135">
        <v>8673</v>
      </c>
      <c r="F135" t="s">
        <v>232</v>
      </c>
      <c r="G135" t="s">
        <v>233</v>
      </c>
      <c r="I135" t="s">
        <v>233</v>
      </c>
      <c r="J135">
        <v>410003</v>
      </c>
      <c r="K135">
        <v>82</v>
      </c>
      <c r="L135">
        <v>82</v>
      </c>
      <c r="M135" t="s">
        <v>257</v>
      </c>
      <c r="N135" t="s">
        <v>258</v>
      </c>
      <c r="O135" t="s">
        <v>259</v>
      </c>
      <c r="P135" t="s">
        <v>200</v>
      </c>
      <c r="Q135" t="s">
        <v>116</v>
      </c>
      <c r="R135">
        <v>1</v>
      </c>
      <c r="S135" t="s">
        <v>117</v>
      </c>
      <c r="T135" t="s">
        <v>118</v>
      </c>
      <c r="U135" t="s">
        <v>119</v>
      </c>
      <c r="V135">
        <v>411</v>
      </c>
      <c r="Y135">
        <v>410009</v>
      </c>
      <c r="Z135" t="s">
        <v>236</v>
      </c>
      <c r="AG135">
        <v>4</v>
      </c>
      <c r="AH135" s="1">
        <v>41815</v>
      </c>
      <c r="AI135">
        <v>57</v>
      </c>
      <c r="AS135" s="1">
        <v>41641</v>
      </c>
      <c r="AT135" s="1">
        <v>41988</v>
      </c>
      <c r="AU135" s="1">
        <v>41974</v>
      </c>
      <c r="AW135">
        <v>2</v>
      </c>
      <c r="AY135" t="s">
        <v>201</v>
      </c>
      <c r="BB135">
        <v>0</v>
      </c>
      <c r="BC135">
        <v>0</v>
      </c>
      <c r="BD135">
        <v>2</v>
      </c>
      <c r="BE135">
        <v>19159</v>
      </c>
      <c r="BF135" t="s">
        <v>93</v>
      </c>
      <c r="BG135">
        <v>38318</v>
      </c>
      <c r="BH135">
        <v>598.66999999999996</v>
      </c>
      <c r="BI135">
        <v>783.43</v>
      </c>
      <c r="BJ135">
        <v>0</v>
      </c>
      <c r="BL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2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38318</v>
      </c>
      <c r="CD135">
        <v>1</v>
      </c>
      <c r="CE135" t="s">
        <v>121</v>
      </c>
      <c r="CF135" t="s">
        <v>143</v>
      </c>
      <c r="CG135" t="str">
        <f t="shared" si="18"/>
        <v>05</v>
      </c>
      <c r="CH135" t="str">
        <f t="shared" si="21"/>
        <v>5</v>
      </c>
      <c r="CI135" t="str">
        <f t="shared" si="20"/>
        <v>07</v>
      </c>
      <c r="CJ135" t="s">
        <v>192</v>
      </c>
      <c r="CK135" t="str">
        <f t="shared" si="22"/>
        <v>02</v>
      </c>
      <c r="CL135" t="s">
        <v>193</v>
      </c>
      <c r="CR135" s="3">
        <v>2</v>
      </c>
      <c r="CW135">
        <v>8</v>
      </c>
      <c r="CX135">
        <v>8</v>
      </c>
      <c r="CY135">
        <v>8</v>
      </c>
    </row>
    <row r="136" spans="1:103" x14ac:dyDescent="0.25">
      <c r="A136">
        <v>410</v>
      </c>
      <c r="B136" t="s">
        <v>80</v>
      </c>
      <c r="C136">
        <v>410040</v>
      </c>
      <c r="D136" t="s">
        <v>81</v>
      </c>
      <c r="E136">
        <v>8673</v>
      </c>
      <c r="F136" t="s">
        <v>232</v>
      </c>
      <c r="G136" t="s">
        <v>233</v>
      </c>
      <c r="I136" t="s">
        <v>233</v>
      </c>
      <c r="J136">
        <v>410003</v>
      </c>
      <c r="K136">
        <v>83</v>
      </c>
      <c r="L136">
        <v>83</v>
      </c>
      <c r="M136" t="s">
        <v>257</v>
      </c>
      <c r="N136" t="s">
        <v>258</v>
      </c>
      <c r="O136" t="s">
        <v>259</v>
      </c>
      <c r="P136" t="s">
        <v>200</v>
      </c>
      <c r="Q136" t="s">
        <v>116</v>
      </c>
      <c r="R136">
        <v>1</v>
      </c>
      <c r="S136" t="s">
        <v>117</v>
      </c>
      <c r="T136" t="s">
        <v>118</v>
      </c>
      <c r="U136" t="s">
        <v>119</v>
      </c>
      <c r="V136">
        <v>411</v>
      </c>
      <c r="Y136">
        <v>410009</v>
      </c>
      <c r="Z136" t="s">
        <v>236</v>
      </c>
      <c r="AG136">
        <v>4</v>
      </c>
      <c r="AH136" s="1">
        <v>41815</v>
      </c>
      <c r="AI136">
        <v>57</v>
      </c>
      <c r="AS136" s="1">
        <v>41641</v>
      </c>
      <c r="AT136" s="1">
        <v>41988</v>
      </c>
      <c r="AU136" s="1">
        <v>41974</v>
      </c>
      <c r="AW136">
        <v>2</v>
      </c>
      <c r="AY136" t="s">
        <v>201</v>
      </c>
      <c r="BB136">
        <v>0</v>
      </c>
      <c r="BC136">
        <v>0</v>
      </c>
      <c r="BD136">
        <v>2</v>
      </c>
      <c r="BE136">
        <v>19159</v>
      </c>
      <c r="BF136" t="s">
        <v>93</v>
      </c>
      <c r="BG136">
        <v>38318</v>
      </c>
      <c r="BH136">
        <v>598.66999999999996</v>
      </c>
      <c r="BI136">
        <v>783.43</v>
      </c>
      <c r="BJ136">
        <v>0</v>
      </c>
      <c r="BL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38318</v>
      </c>
      <c r="CD136">
        <v>1</v>
      </c>
      <c r="CE136" t="s">
        <v>121</v>
      </c>
      <c r="CF136" t="s">
        <v>143</v>
      </c>
      <c r="CG136" t="str">
        <f t="shared" si="18"/>
        <v>05</v>
      </c>
      <c r="CH136" t="str">
        <f t="shared" si="21"/>
        <v>5</v>
      </c>
      <c r="CI136" t="str">
        <f t="shared" si="20"/>
        <v>07</v>
      </c>
      <c r="CJ136" t="s">
        <v>192</v>
      </c>
      <c r="CK136" t="str">
        <f t="shared" si="22"/>
        <v>02</v>
      </c>
      <c r="CL136" t="s">
        <v>193</v>
      </c>
      <c r="CR136" s="3">
        <v>2</v>
      </c>
      <c r="CW136">
        <v>8</v>
      </c>
      <c r="CX136">
        <v>8</v>
      </c>
      <c r="CY136">
        <v>8</v>
      </c>
    </row>
    <row r="137" spans="1:103" x14ac:dyDescent="0.25">
      <c r="A137">
        <v>410</v>
      </c>
      <c r="B137" t="s">
        <v>80</v>
      </c>
      <c r="C137">
        <v>410040</v>
      </c>
      <c r="D137" t="s">
        <v>81</v>
      </c>
      <c r="E137">
        <v>8673</v>
      </c>
      <c r="F137" t="s">
        <v>232</v>
      </c>
      <c r="G137" t="s">
        <v>233</v>
      </c>
      <c r="I137" t="s">
        <v>233</v>
      </c>
      <c r="J137">
        <v>410003</v>
      </c>
      <c r="K137">
        <v>84</v>
      </c>
      <c r="L137">
        <v>84</v>
      </c>
      <c r="M137" t="s">
        <v>257</v>
      </c>
      <c r="N137" t="s">
        <v>258</v>
      </c>
      <c r="O137" t="s">
        <v>259</v>
      </c>
      <c r="P137" t="s">
        <v>200</v>
      </c>
      <c r="Q137" t="s">
        <v>116</v>
      </c>
      <c r="R137">
        <v>1</v>
      </c>
      <c r="S137" t="s">
        <v>117</v>
      </c>
      <c r="T137" t="s">
        <v>118</v>
      </c>
      <c r="U137" t="s">
        <v>119</v>
      </c>
      <c r="V137">
        <v>411</v>
      </c>
      <c r="Y137">
        <v>410009</v>
      </c>
      <c r="Z137" t="s">
        <v>236</v>
      </c>
      <c r="AG137">
        <v>4</v>
      </c>
      <c r="AH137" s="1">
        <v>41815</v>
      </c>
      <c r="AI137">
        <v>57</v>
      </c>
      <c r="AS137" s="1">
        <v>41641</v>
      </c>
      <c r="AT137" s="1">
        <v>41988</v>
      </c>
      <c r="AU137" s="1">
        <v>41974</v>
      </c>
      <c r="AW137">
        <v>2</v>
      </c>
      <c r="AY137" t="s">
        <v>201</v>
      </c>
      <c r="BB137">
        <v>0</v>
      </c>
      <c r="BC137">
        <v>0</v>
      </c>
      <c r="BD137">
        <v>2</v>
      </c>
      <c r="BE137">
        <v>19159</v>
      </c>
      <c r="BF137" t="s">
        <v>93</v>
      </c>
      <c r="BG137">
        <v>38318</v>
      </c>
      <c r="BH137">
        <v>598.66999999999996</v>
      </c>
      <c r="BI137">
        <v>783.43</v>
      </c>
      <c r="BJ137">
        <v>0</v>
      </c>
      <c r="BL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38318</v>
      </c>
      <c r="CD137">
        <v>1</v>
      </c>
      <c r="CE137" t="s">
        <v>121</v>
      </c>
      <c r="CF137" t="s">
        <v>143</v>
      </c>
      <c r="CG137" t="str">
        <f t="shared" si="18"/>
        <v>05</v>
      </c>
      <c r="CH137" t="str">
        <f t="shared" si="21"/>
        <v>5</v>
      </c>
      <c r="CI137" t="str">
        <f t="shared" si="20"/>
        <v>07</v>
      </c>
      <c r="CJ137" t="s">
        <v>192</v>
      </c>
      <c r="CK137" t="str">
        <f t="shared" si="22"/>
        <v>02</v>
      </c>
      <c r="CL137" t="s">
        <v>193</v>
      </c>
      <c r="CR137" s="3">
        <v>2</v>
      </c>
      <c r="CW137">
        <v>8</v>
      </c>
      <c r="CX137">
        <v>8</v>
      </c>
      <c r="CY137">
        <v>8</v>
      </c>
    </row>
    <row r="138" spans="1:103" x14ac:dyDescent="0.25">
      <c r="A138">
        <v>410</v>
      </c>
      <c r="B138" t="s">
        <v>80</v>
      </c>
      <c r="C138">
        <v>410040</v>
      </c>
      <c r="D138" t="s">
        <v>81</v>
      </c>
      <c r="E138">
        <v>8673</v>
      </c>
      <c r="F138" t="s">
        <v>232</v>
      </c>
      <c r="G138" t="s">
        <v>233</v>
      </c>
      <c r="I138" t="s">
        <v>233</v>
      </c>
      <c r="J138">
        <v>410003</v>
      </c>
      <c r="K138">
        <v>85</v>
      </c>
      <c r="L138">
        <v>85</v>
      </c>
      <c r="M138" t="s">
        <v>257</v>
      </c>
      <c r="N138" t="s">
        <v>258</v>
      </c>
      <c r="O138" t="s">
        <v>259</v>
      </c>
      <c r="P138" t="s">
        <v>200</v>
      </c>
      <c r="Q138" t="s">
        <v>116</v>
      </c>
      <c r="R138">
        <v>1</v>
      </c>
      <c r="S138" t="s">
        <v>117</v>
      </c>
      <c r="T138" t="s">
        <v>118</v>
      </c>
      <c r="U138" t="s">
        <v>119</v>
      </c>
      <c r="V138">
        <v>411</v>
      </c>
      <c r="Y138">
        <v>410009</v>
      </c>
      <c r="Z138" t="s">
        <v>236</v>
      </c>
      <c r="AG138">
        <v>4</v>
      </c>
      <c r="AH138" s="1">
        <v>41815</v>
      </c>
      <c r="AI138">
        <v>57</v>
      </c>
      <c r="AS138" s="1">
        <v>41641</v>
      </c>
      <c r="AT138" s="1">
        <v>41988</v>
      </c>
      <c r="AU138" s="1">
        <v>41974</v>
      </c>
      <c r="AW138">
        <v>2</v>
      </c>
      <c r="AY138" t="s">
        <v>201</v>
      </c>
      <c r="BB138">
        <v>0</v>
      </c>
      <c r="BC138">
        <v>0</v>
      </c>
      <c r="BD138">
        <v>2</v>
      </c>
      <c r="BE138">
        <v>19159</v>
      </c>
      <c r="BF138" t="s">
        <v>93</v>
      </c>
      <c r="BG138">
        <v>38318</v>
      </c>
      <c r="BH138">
        <v>598.66999999999996</v>
      </c>
      <c r="BI138">
        <v>783.43</v>
      </c>
      <c r="BJ138">
        <v>0</v>
      </c>
      <c r="BL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38318</v>
      </c>
      <c r="CD138">
        <v>1</v>
      </c>
      <c r="CE138" t="s">
        <v>121</v>
      </c>
      <c r="CF138" t="s">
        <v>143</v>
      </c>
      <c r="CG138" t="str">
        <f t="shared" si="18"/>
        <v>05</v>
      </c>
      <c r="CH138" t="str">
        <f t="shared" si="21"/>
        <v>5</v>
      </c>
      <c r="CI138" t="str">
        <f t="shared" si="20"/>
        <v>07</v>
      </c>
      <c r="CJ138" t="s">
        <v>192</v>
      </c>
      <c r="CK138" t="str">
        <f t="shared" si="22"/>
        <v>02</v>
      </c>
      <c r="CL138" t="s">
        <v>193</v>
      </c>
      <c r="CR138" s="3">
        <v>2</v>
      </c>
      <c r="CW138">
        <v>8</v>
      </c>
      <c r="CX138">
        <v>8</v>
      </c>
      <c r="CY138">
        <v>8</v>
      </c>
    </row>
    <row r="139" spans="1:103" x14ac:dyDescent="0.25">
      <c r="A139">
        <v>410</v>
      </c>
      <c r="B139" t="s">
        <v>80</v>
      </c>
      <c r="C139">
        <v>410040</v>
      </c>
      <c r="D139" t="s">
        <v>81</v>
      </c>
      <c r="E139">
        <v>8673</v>
      </c>
      <c r="F139" t="s">
        <v>232</v>
      </c>
      <c r="G139" t="s">
        <v>233</v>
      </c>
      <c r="I139" t="s">
        <v>233</v>
      </c>
      <c r="J139">
        <v>410003</v>
      </c>
      <c r="K139">
        <v>86</v>
      </c>
      <c r="L139">
        <v>86</v>
      </c>
      <c r="M139" t="s">
        <v>257</v>
      </c>
      <c r="N139" t="s">
        <v>258</v>
      </c>
      <c r="O139" t="s">
        <v>259</v>
      </c>
      <c r="P139" t="s">
        <v>200</v>
      </c>
      <c r="Q139" t="s">
        <v>116</v>
      </c>
      <c r="R139">
        <v>1</v>
      </c>
      <c r="S139" t="s">
        <v>117</v>
      </c>
      <c r="T139" t="s">
        <v>118</v>
      </c>
      <c r="U139" t="s">
        <v>119</v>
      </c>
      <c r="V139">
        <v>411</v>
      </c>
      <c r="Y139">
        <v>410009</v>
      </c>
      <c r="Z139" t="s">
        <v>236</v>
      </c>
      <c r="AG139">
        <v>4</v>
      </c>
      <c r="AH139" s="1">
        <v>41815</v>
      </c>
      <c r="AI139">
        <v>57</v>
      </c>
      <c r="AS139" s="1">
        <v>41641</v>
      </c>
      <c r="AT139" s="1">
        <v>41988</v>
      </c>
      <c r="AU139" s="1">
        <v>41974</v>
      </c>
      <c r="AW139">
        <v>2</v>
      </c>
      <c r="AY139" t="s">
        <v>201</v>
      </c>
      <c r="BB139">
        <v>0</v>
      </c>
      <c r="BC139">
        <v>0</v>
      </c>
      <c r="BD139">
        <v>2</v>
      </c>
      <c r="BE139">
        <v>19159</v>
      </c>
      <c r="BF139" t="s">
        <v>93</v>
      </c>
      <c r="BG139">
        <v>38318</v>
      </c>
      <c r="BH139">
        <v>598.66999999999996</v>
      </c>
      <c r="BI139">
        <v>783.43</v>
      </c>
      <c r="BJ139">
        <v>0</v>
      </c>
      <c r="BL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38318</v>
      </c>
      <c r="CD139">
        <v>1</v>
      </c>
      <c r="CE139" t="s">
        <v>121</v>
      </c>
      <c r="CF139" t="s">
        <v>143</v>
      </c>
      <c r="CG139" t="str">
        <f t="shared" ref="CG139:CG170" si="23">"05"</f>
        <v>05</v>
      </c>
      <c r="CH139" t="str">
        <f t="shared" si="21"/>
        <v>5</v>
      </c>
      <c r="CI139" t="str">
        <f t="shared" si="20"/>
        <v>07</v>
      </c>
      <c r="CJ139" t="s">
        <v>192</v>
      </c>
      <c r="CK139" t="str">
        <f t="shared" si="22"/>
        <v>02</v>
      </c>
      <c r="CL139" t="s">
        <v>193</v>
      </c>
      <c r="CR139" s="3">
        <v>2</v>
      </c>
      <c r="CW139">
        <v>8</v>
      </c>
      <c r="CX139">
        <v>8</v>
      </c>
      <c r="CY139">
        <v>8</v>
      </c>
    </row>
    <row r="140" spans="1:103" x14ac:dyDescent="0.25">
      <c r="A140">
        <v>410</v>
      </c>
      <c r="B140" t="s">
        <v>80</v>
      </c>
      <c r="C140">
        <v>410040</v>
      </c>
      <c r="D140" t="s">
        <v>81</v>
      </c>
      <c r="E140">
        <v>8673</v>
      </c>
      <c r="F140" t="s">
        <v>232</v>
      </c>
      <c r="G140" t="s">
        <v>233</v>
      </c>
      <c r="I140" t="s">
        <v>233</v>
      </c>
      <c r="J140">
        <v>410003</v>
      </c>
      <c r="K140">
        <v>87</v>
      </c>
      <c r="L140">
        <v>87</v>
      </c>
      <c r="M140" t="s">
        <v>257</v>
      </c>
      <c r="N140" t="s">
        <v>258</v>
      </c>
      <c r="O140" t="s">
        <v>259</v>
      </c>
      <c r="P140" t="s">
        <v>200</v>
      </c>
      <c r="Q140" t="s">
        <v>116</v>
      </c>
      <c r="R140">
        <v>1</v>
      </c>
      <c r="S140" t="s">
        <v>117</v>
      </c>
      <c r="T140" t="s">
        <v>118</v>
      </c>
      <c r="U140" t="s">
        <v>119</v>
      </c>
      <c r="V140">
        <v>411</v>
      </c>
      <c r="Y140">
        <v>410009</v>
      </c>
      <c r="Z140" t="s">
        <v>236</v>
      </c>
      <c r="AG140">
        <v>4</v>
      </c>
      <c r="AH140" s="1">
        <v>41815</v>
      </c>
      <c r="AI140">
        <v>57</v>
      </c>
      <c r="AS140" s="1">
        <v>41641</v>
      </c>
      <c r="AT140" s="1">
        <v>41988</v>
      </c>
      <c r="AU140" s="1">
        <v>41974</v>
      </c>
      <c r="AW140">
        <v>2</v>
      </c>
      <c r="AY140" t="s">
        <v>201</v>
      </c>
      <c r="BB140">
        <v>0</v>
      </c>
      <c r="BC140">
        <v>0</v>
      </c>
      <c r="BD140">
        <v>2</v>
      </c>
      <c r="BE140">
        <v>19159</v>
      </c>
      <c r="BF140" t="s">
        <v>93</v>
      </c>
      <c r="BG140">
        <v>38318</v>
      </c>
      <c r="BH140">
        <v>598.66999999999996</v>
      </c>
      <c r="BI140">
        <v>783.43</v>
      </c>
      <c r="BJ140">
        <v>0</v>
      </c>
      <c r="BL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38318</v>
      </c>
      <c r="CD140">
        <v>1</v>
      </c>
      <c r="CE140" t="s">
        <v>121</v>
      </c>
      <c r="CF140" t="s">
        <v>143</v>
      </c>
      <c r="CG140" t="str">
        <f t="shared" si="23"/>
        <v>05</v>
      </c>
      <c r="CH140" t="str">
        <f t="shared" si="21"/>
        <v>5</v>
      </c>
      <c r="CI140" t="str">
        <f t="shared" si="20"/>
        <v>07</v>
      </c>
      <c r="CJ140" t="s">
        <v>192</v>
      </c>
      <c r="CK140" t="str">
        <f t="shared" si="22"/>
        <v>02</v>
      </c>
      <c r="CL140" t="s">
        <v>193</v>
      </c>
      <c r="CR140" s="3">
        <v>2</v>
      </c>
      <c r="CW140">
        <v>8</v>
      </c>
      <c r="CX140">
        <v>8</v>
      </c>
      <c r="CY140">
        <v>8</v>
      </c>
    </row>
    <row r="141" spans="1:103" x14ac:dyDescent="0.25">
      <c r="A141">
        <v>410</v>
      </c>
      <c r="B141" t="s">
        <v>80</v>
      </c>
      <c r="C141">
        <v>410040</v>
      </c>
      <c r="D141" t="s">
        <v>81</v>
      </c>
      <c r="E141">
        <v>8673</v>
      </c>
      <c r="F141" t="s">
        <v>232</v>
      </c>
      <c r="G141" t="s">
        <v>233</v>
      </c>
      <c r="I141" t="s">
        <v>233</v>
      </c>
      <c r="J141">
        <v>410003</v>
      </c>
      <c r="K141">
        <v>88</v>
      </c>
      <c r="L141">
        <v>88</v>
      </c>
      <c r="M141" t="s">
        <v>257</v>
      </c>
      <c r="N141" t="s">
        <v>258</v>
      </c>
      <c r="O141" t="s">
        <v>259</v>
      </c>
      <c r="P141" t="s">
        <v>200</v>
      </c>
      <c r="Q141" t="s">
        <v>116</v>
      </c>
      <c r="R141">
        <v>1</v>
      </c>
      <c r="S141" t="s">
        <v>117</v>
      </c>
      <c r="T141" t="s">
        <v>118</v>
      </c>
      <c r="U141" t="s">
        <v>119</v>
      </c>
      <c r="V141">
        <v>411</v>
      </c>
      <c r="Y141">
        <v>410009</v>
      </c>
      <c r="Z141" t="s">
        <v>236</v>
      </c>
      <c r="AG141">
        <v>4</v>
      </c>
      <c r="AH141" s="1">
        <v>41815</v>
      </c>
      <c r="AI141">
        <v>57</v>
      </c>
      <c r="AS141" s="1">
        <v>41641</v>
      </c>
      <c r="AT141" s="1">
        <v>41988</v>
      </c>
      <c r="AU141" s="1">
        <v>41974</v>
      </c>
      <c r="AW141">
        <v>2</v>
      </c>
      <c r="AY141" t="s">
        <v>201</v>
      </c>
      <c r="BB141">
        <v>0</v>
      </c>
      <c r="BC141">
        <v>0</v>
      </c>
      <c r="BD141">
        <v>2</v>
      </c>
      <c r="BE141">
        <v>19159</v>
      </c>
      <c r="BF141" t="s">
        <v>93</v>
      </c>
      <c r="BG141">
        <v>38318</v>
      </c>
      <c r="BH141">
        <v>598.66999999999996</v>
      </c>
      <c r="BI141">
        <v>783.43</v>
      </c>
      <c r="BJ141">
        <v>0</v>
      </c>
      <c r="BL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38318</v>
      </c>
      <c r="CD141">
        <v>1</v>
      </c>
      <c r="CE141" t="s">
        <v>121</v>
      </c>
      <c r="CF141" t="s">
        <v>143</v>
      </c>
      <c r="CG141" t="str">
        <f t="shared" si="23"/>
        <v>05</v>
      </c>
      <c r="CH141" t="str">
        <f t="shared" si="21"/>
        <v>5</v>
      </c>
      <c r="CI141" t="str">
        <f t="shared" si="20"/>
        <v>07</v>
      </c>
      <c r="CJ141" t="s">
        <v>192</v>
      </c>
      <c r="CK141" t="str">
        <f t="shared" si="22"/>
        <v>02</v>
      </c>
      <c r="CL141" t="s">
        <v>193</v>
      </c>
      <c r="CR141" s="3">
        <v>2</v>
      </c>
      <c r="CW141">
        <v>8</v>
      </c>
      <c r="CX141">
        <v>8</v>
      </c>
      <c r="CY141">
        <v>8</v>
      </c>
    </row>
    <row r="142" spans="1:103" x14ac:dyDescent="0.25">
      <c r="A142">
        <v>410</v>
      </c>
      <c r="B142" t="s">
        <v>80</v>
      </c>
      <c r="C142">
        <v>410040</v>
      </c>
      <c r="D142" t="s">
        <v>81</v>
      </c>
      <c r="E142">
        <v>8673</v>
      </c>
      <c r="F142" t="s">
        <v>232</v>
      </c>
      <c r="G142" t="s">
        <v>233</v>
      </c>
      <c r="I142" t="s">
        <v>233</v>
      </c>
      <c r="J142">
        <v>410003</v>
      </c>
      <c r="K142">
        <v>89</v>
      </c>
      <c r="L142">
        <v>89</v>
      </c>
      <c r="M142" t="s">
        <v>257</v>
      </c>
      <c r="N142" t="s">
        <v>258</v>
      </c>
      <c r="O142" t="s">
        <v>259</v>
      </c>
      <c r="P142" t="s">
        <v>200</v>
      </c>
      <c r="Q142" t="s">
        <v>116</v>
      </c>
      <c r="R142">
        <v>1</v>
      </c>
      <c r="S142" t="s">
        <v>117</v>
      </c>
      <c r="T142" t="s">
        <v>118</v>
      </c>
      <c r="U142" t="s">
        <v>119</v>
      </c>
      <c r="V142">
        <v>411</v>
      </c>
      <c r="Y142">
        <v>410009</v>
      </c>
      <c r="Z142" t="s">
        <v>236</v>
      </c>
      <c r="AG142">
        <v>4</v>
      </c>
      <c r="AH142" s="1">
        <v>41815</v>
      </c>
      <c r="AI142">
        <v>57</v>
      </c>
      <c r="AS142" s="1">
        <v>41641</v>
      </c>
      <c r="AT142" s="1">
        <v>41988</v>
      </c>
      <c r="AU142" s="1">
        <v>41974</v>
      </c>
      <c r="AW142">
        <v>2</v>
      </c>
      <c r="AY142" t="s">
        <v>201</v>
      </c>
      <c r="BB142">
        <v>0</v>
      </c>
      <c r="BC142">
        <v>0</v>
      </c>
      <c r="BD142">
        <v>2</v>
      </c>
      <c r="BE142">
        <v>19159</v>
      </c>
      <c r="BF142" t="s">
        <v>93</v>
      </c>
      <c r="BG142">
        <v>38318</v>
      </c>
      <c r="BH142">
        <v>598.66999999999996</v>
      </c>
      <c r="BI142">
        <v>783.43</v>
      </c>
      <c r="BJ142">
        <v>0</v>
      </c>
      <c r="BL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38318</v>
      </c>
      <c r="CD142">
        <v>1</v>
      </c>
      <c r="CE142" t="s">
        <v>121</v>
      </c>
      <c r="CF142" t="s">
        <v>143</v>
      </c>
      <c r="CG142" t="str">
        <f t="shared" si="23"/>
        <v>05</v>
      </c>
      <c r="CH142" t="str">
        <f t="shared" si="21"/>
        <v>5</v>
      </c>
      <c r="CI142" t="str">
        <f t="shared" si="20"/>
        <v>07</v>
      </c>
      <c r="CJ142" t="s">
        <v>192</v>
      </c>
      <c r="CK142" t="str">
        <f t="shared" si="22"/>
        <v>02</v>
      </c>
      <c r="CL142" t="s">
        <v>193</v>
      </c>
      <c r="CR142" s="3">
        <v>2</v>
      </c>
      <c r="CW142">
        <v>8</v>
      </c>
      <c r="CX142">
        <v>8</v>
      </c>
      <c r="CY142">
        <v>8</v>
      </c>
    </row>
    <row r="143" spans="1:103" x14ac:dyDescent="0.25">
      <c r="A143">
        <v>410</v>
      </c>
      <c r="B143" t="s">
        <v>80</v>
      </c>
      <c r="C143">
        <v>410040</v>
      </c>
      <c r="D143" t="s">
        <v>81</v>
      </c>
      <c r="E143">
        <v>8673</v>
      </c>
      <c r="F143" t="s">
        <v>232</v>
      </c>
      <c r="G143" t="s">
        <v>233</v>
      </c>
      <c r="I143" t="s">
        <v>233</v>
      </c>
      <c r="J143">
        <v>410003</v>
      </c>
      <c r="K143">
        <v>90</v>
      </c>
      <c r="L143">
        <v>90</v>
      </c>
      <c r="M143" t="s">
        <v>257</v>
      </c>
      <c r="N143" t="s">
        <v>258</v>
      </c>
      <c r="O143" t="s">
        <v>259</v>
      </c>
      <c r="P143" t="s">
        <v>200</v>
      </c>
      <c r="Q143" t="s">
        <v>116</v>
      </c>
      <c r="R143">
        <v>1</v>
      </c>
      <c r="S143" t="s">
        <v>117</v>
      </c>
      <c r="T143" t="s">
        <v>118</v>
      </c>
      <c r="U143" t="s">
        <v>119</v>
      </c>
      <c r="V143">
        <v>411</v>
      </c>
      <c r="Y143">
        <v>410009</v>
      </c>
      <c r="Z143" t="s">
        <v>236</v>
      </c>
      <c r="AG143">
        <v>4</v>
      </c>
      <c r="AH143" s="1">
        <v>41815</v>
      </c>
      <c r="AI143">
        <v>57</v>
      </c>
      <c r="AS143" s="1">
        <v>41641</v>
      </c>
      <c r="AT143" s="1">
        <v>41988</v>
      </c>
      <c r="AU143" s="1">
        <v>41974</v>
      </c>
      <c r="AW143">
        <v>2</v>
      </c>
      <c r="AY143" t="s">
        <v>201</v>
      </c>
      <c r="BB143">
        <v>0</v>
      </c>
      <c r="BC143">
        <v>0</v>
      </c>
      <c r="BD143">
        <v>2</v>
      </c>
      <c r="BE143">
        <v>19159</v>
      </c>
      <c r="BF143" t="s">
        <v>93</v>
      </c>
      <c r="BG143">
        <v>38318</v>
      </c>
      <c r="BH143">
        <v>598.66999999999996</v>
      </c>
      <c r="BI143">
        <v>783.43</v>
      </c>
      <c r="BJ143">
        <v>0</v>
      </c>
      <c r="BL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2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38318</v>
      </c>
      <c r="CD143">
        <v>1</v>
      </c>
      <c r="CE143" t="s">
        <v>121</v>
      </c>
      <c r="CF143" t="s">
        <v>143</v>
      </c>
      <c r="CG143" t="str">
        <f t="shared" si="23"/>
        <v>05</v>
      </c>
      <c r="CH143" t="str">
        <f t="shared" si="21"/>
        <v>5</v>
      </c>
      <c r="CI143" t="str">
        <f t="shared" si="20"/>
        <v>07</v>
      </c>
      <c r="CJ143" t="s">
        <v>192</v>
      </c>
      <c r="CK143" t="str">
        <f t="shared" si="22"/>
        <v>02</v>
      </c>
      <c r="CL143" t="s">
        <v>193</v>
      </c>
      <c r="CR143" s="3">
        <v>2</v>
      </c>
      <c r="CW143">
        <v>8</v>
      </c>
      <c r="CX143">
        <v>8</v>
      </c>
      <c r="CY143">
        <v>8</v>
      </c>
    </row>
    <row r="144" spans="1:103" x14ac:dyDescent="0.25">
      <c r="A144">
        <v>410</v>
      </c>
      <c r="B144" t="s">
        <v>80</v>
      </c>
      <c r="C144">
        <v>410040</v>
      </c>
      <c r="D144" t="s">
        <v>81</v>
      </c>
      <c r="E144">
        <v>8673</v>
      </c>
      <c r="F144" t="s">
        <v>232</v>
      </c>
      <c r="G144" t="s">
        <v>233</v>
      </c>
      <c r="I144" t="s">
        <v>233</v>
      </c>
      <c r="J144">
        <v>410003</v>
      </c>
      <c r="K144">
        <v>91</v>
      </c>
      <c r="L144">
        <v>91</v>
      </c>
      <c r="M144" t="s">
        <v>257</v>
      </c>
      <c r="N144" t="s">
        <v>258</v>
      </c>
      <c r="O144" t="s">
        <v>259</v>
      </c>
      <c r="P144" t="s">
        <v>200</v>
      </c>
      <c r="Q144" t="s">
        <v>116</v>
      </c>
      <c r="R144">
        <v>1</v>
      </c>
      <c r="S144" t="s">
        <v>117</v>
      </c>
      <c r="T144" t="s">
        <v>118</v>
      </c>
      <c r="U144" t="s">
        <v>119</v>
      </c>
      <c r="V144">
        <v>411</v>
      </c>
      <c r="Y144">
        <v>410009</v>
      </c>
      <c r="Z144" t="s">
        <v>236</v>
      </c>
      <c r="AG144">
        <v>4</v>
      </c>
      <c r="AH144" s="1">
        <v>41815</v>
      </c>
      <c r="AI144">
        <v>57</v>
      </c>
      <c r="AS144" s="1">
        <v>41641</v>
      </c>
      <c r="AT144" s="1">
        <v>41988</v>
      </c>
      <c r="AU144" s="1">
        <v>41974</v>
      </c>
      <c r="AW144">
        <v>2</v>
      </c>
      <c r="AY144" t="s">
        <v>201</v>
      </c>
      <c r="BB144">
        <v>0</v>
      </c>
      <c r="BC144">
        <v>0</v>
      </c>
      <c r="BD144">
        <v>2</v>
      </c>
      <c r="BE144">
        <v>19159</v>
      </c>
      <c r="BF144" t="s">
        <v>93</v>
      </c>
      <c r="BG144">
        <v>38318</v>
      </c>
      <c r="BH144">
        <v>598.66999999999996</v>
      </c>
      <c r="BI144">
        <v>783.43</v>
      </c>
      <c r="BJ144">
        <v>0</v>
      </c>
      <c r="BL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38318</v>
      </c>
      <c r="CD144">
        <v>1</v>
      </c>
      <c r="CE144" t="s">
        <v>121</v>
      </c>
      <c r="CF144" t="s">
        <v>143</v>
      </c>
      <c r="CG144" t="str">
        <f t="shared" si="23"/>
        <v>05</v>
      </c>
      <c r="CH144" t="str">
        <f t="shared" si="21"/>
        <v>5</v>
      </c>
      <c r="CI144" t="str">
        <f t="shared" si="20"/>
        <v>07</v>
      </c>
      <c r="CJ144" t="s">
        <v>192</v>
      </c>
      <c r="CK144" t="str">
        <f t="shared" si="22"/>
        <v>02</v>
      </c>
      <c r="CL144" t="s">
        <v>193</v>
      </c>
      <c r="CR144" s="3">
        <v>2</v>
      </c>
      <c r="CW144">
        <v>8</v>
      </c>
      <c r="CX144">
        <v>8</v>
      </c>
      <c r="CY144">
        <v>8</v>
      </c>
    </row>
    <row r="145" spans="1:103" x14ac:dyDescent="0.25">
      <c r="A145">
        <v>410</v>
      </c>
      <c r="B145" t="s">
        <v>80</v>
      </c>
      <c r="C145">
        <v>410040</v>
      </c>
      <c r="D145" t="s">
        <v>81</v>
      </c>
      <c r="E145">
        <v>8673</v>
      </c>
      <c r="F145" t="s">
        <v>232</v>
      </c>
      <c r="G145" t="s">
        <v>233</v>
      </c>
      <c r="I145" t="s">
        <v>233</v>
      </c>
      <c r="J145">
        <v>410003</v>
      </c>
      <c r="K145">
        <v>92</v>
      </c>
      <c r="L145">
        <v>92</v>
      </c>
      <c r="M145" t="s">
        <v>257</v>
      </c>
      <c r="N145" t="s">
        <v>258</v>
      </c>
      <c r="O145" t="s">
        <v>259</v>
      </c>
      <c r="P145" t="s">
        <v>200</v>
      </c>
      <c r="Q145" t="s">
        <v>116</v>
      </c>
      <c r="R145">
        <v>1</v>
      </c>
      <c r="S145" t="s">
        <v>117</v>
      </c>
      <c r="T145" t="s">
        <v>118</v>
      </c>
      <c r="U145" t="s">
        <v>119</v>
      </c>
      <c r="V145">
        <v>411</v>
      </c>
      <c r="Y145">
        <v>410009</v>
      </c>
      <c r="Z145" t="s">
        <v>236</v>
      </c>
      <c r="AG145">
        <v>4</v>
      </c>
      <c r="AH145" s="1">
        <v>41815</v>
      </c>
      <c r="AI145">
        <v>57</v>
      </c>
      <c r="AS145" s="1">
        <v>41641</v>
      </c>
      <c r="AT145" s="1">
        <v>41988</v>
      </c>
      <c r="AU145" s="1">
        <v>41974</v>
      </c>
      <c r="AW145">
        <v>2</v>
      </c>
      <c r="AY145" t="s">
        <v>201</v>
      </c>
      <c r="BB145">
        <v>0</v>
      </c>
      <c r="BC145">
        <v>0</v>
      </c>
      <c r="BD145">
        <v>2</v>
      </c>
      <c r="BE145">
        <v>19159</v>
      </c>
      <c r="BF145" t="s">
        <v>93</v>
      </c>
      <c r="BG145">
        <v>38318</v>
      </c>
      <c r="BH145">
        <v>598.66999999999996</v>
      </c>
      <c r="BI145">
        <v>783.43</v>
      </c>
      <c r="BJ145">
        <v>0</v>
      </c>
      <c r="BL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38318</v>
      </c>
      <c r="CD145">
        <v>1</v>
      </c>
      <c r="CE145" t="s">
        <v>121</v>
      </c>
      <c r="CF145" t="s">
        <v>143</v>
      </c>
      <c r="CG145" t="str">
        <f t="shared" si="23"/>
        <v>05</v>
      </c>
      <c r="CH145" t="str">
        <f t="shared" si="21"/>
        <v>5</v>
      </c>
      <c r="CI145" t="str">
        <f t="shared" si="20"/>
        <v>07</v>
      </c>
      <c r="CJ145" t="s">
        <v>192</v>
      </c>
      <c r="CK145" t="str">
        <f t="shared" si="22"/>
        <v>02</v>
      </c>
      <c r="CL145" t="s">
        <v>193</v>
      </c>
      <c r="CR145" s="3">
        <v>2</v>
      </c>
      <c r="CW145">
        <v>8</v>
      </c>
      <c r="CX145">
        <v>8</v>
      </c>
      <c r="CY145">
        <v>8</v>
      </c>
    </row>
    <row r="146" spans="1:103" x14ac:dyDescent="0.25">
      <c r="A146">
        <v>410</v>
      </c>
      <c r="B146" t="s">
        <v>80</v>
      </c>
      <c r="C146">
        <v>410040</v>
      </c>
      <c r="D146" t="s">
        <v>81</v>
      </c>
      <c r="E146">
        <v>8673</v>
      </c>
      <c r="F146" t="s">
        <v>232</v>
      </c>
      <c r="G146" t="s">
        <v>233</v>
      </c>
      <c r="I146" t="s">
        <v>233</v>
      </c>
      <c r="J146">
        <v>410003</v>
      </c>
      <c r="K146">
        <v>93</v>
      </c>
      <c r="L146">
        <v>93</v>
      </c>
      <c r="M146" t="s">
        <v>257</v>
      </c>
      <c r="N146" t="s">
        <v>258</v>
      </c>
      <c r="O146" t="s">
        <v>259</v>
      </c>
      <c r="P146" t="s">
        <v>200</v>
      </c>
      <c r="Q146" t="s">
        <v>116</v>
      </c>
      <c r="R146">
        <v>1</v>
      </c>
      <c r="S146" t="s">
        <v>117</v>
      </c>
      <c r="T146" t="s">
        <v>118</v>
      </c>
      <c r="U146" t="s">
        <v>119</v>
      </c>
      <c r="V146">
        <v>411</v>
      </c>
      <c r="Y146">
        <v>410009</v>
      </c>
      <c r="Z146" t="s">
        <v>236</v>
      </c>
      <c r="AG146">
        <v>4</v>
      </c>
      <c r="AH146" s="1">
        <v>41815</v>
      </c>
      <c r="AI146">
        <v>57</v>
      </c>
      <c r="AS146" s="1">
        <v>41641</v>
      </c>
      <c r="AT146" s="1">
        <v>41988</v>
      </c>
      <c r="AU146" s="1">
        <v>41974</v>
      </c>
      <c r="AW146">
        <v>2</v>
      </c>
      <c r="AY146" t="s">
        <v>201</v>
      </c>
      <c r="BB146">
        <v>0</v>
      </c>
      <c r="BC146">
        <v>0</v>
      </c>
      <c r="BD146">
        <v>2</v>
      </c>
      <c r="BE146">
        <v>19159</v>
      </c>
      <c r="BF146" t="s">
        <v>93</v>
      </c>
      <c r="BG146">
        <v>38318</v>
      </c>
      <c r="BH146">
        <v>598.66999999999996</v>
      </c>
      <c r="BI146">
        <v>783.43</v>
      </c>
      <c r="BJ146">
        <v>0</v>
      </c>
      <c r="BL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38318</v>
      </c>
      <c r="CD146">
        <v>1</v>
      </c>
      <c r="CE146" t="s">
        <v>121</v>
      </c>
      <c r="CF146" t="s">
        <v>143</v>
      </c>
      <c r="CG146" t="str">
        <f t="shared" si="23"/>
        <v>05</v>
      </c>
      <c r="CH146" t="str">
        <f t="shared" si="21"/>
        <v>5</v>
      </c>
      <c r="CI146" t="str">
        <f t="shared" si="20"/>
        <v>07</v>
      </c>
      <c r="CJ146" t="s">
        <v>192</v>
      </c>
      <c r="CK146" t="str">
        <f t="shared" si="22"/>
        <v>02</v>
      </c>
      <c r="CL146" t="s">
        <v>193</v>
      </c>
      <c r="CR146" s="3">
        <v>2</v>
      </c>
      <c r="CW146">
        <v>8</v>
      </c>
      <c r="CX146">
        <v>8</v>
      </c>
      <c r="CY146">
        <v>8</v>
      </c>
    </row>
    <row r="147" spans="1:103" x14ac:dyDescent="0.25">
      <c r="A147">
        <v>410</v>
      </c>
      <c r="B147" t="s">
        <v>80</v>
      </c>
      <c r="C147">
        <v>410040</v>
      </c>
      <c r="D147" t="s">
        <v>81</v>
      </c>
      <c r="E147">
        <v>8673</v>
      </c>
      <c r="F147" t="s">
        <v>232</v>
      </c>
      <c r="G147" t="s">
        <v>233</v>
      </c>
      <c r="I147" t="s">
        <v>233</v>
      </c>
      <c r="J147">
        <v>410003</v>
      </c>
      <c r="K147">
        <v>94</v>
      </c>
      <c r="L147">
        <v>94</v>
      </c>
      <c r="M147" t="s">
        <v>257</v>
      </c>
      <c r="N147" t="s">
        <v>258</v>
      </c>
      <c r="O147" t="s">
        <v>259</v>
      </c>
      <c r="P147" t="s">
        <v>200</v>
      </c>
      <c r="Q147" t="s">
        <v>116</v>
      </c>
      <c r="R147">
        <v>1</v>
      </c>
      <c r="S147" t="s">
        <v>117</v>
      </c>
      <c r="T147" t="s">
        <v>118</v>
      </c>
      <c r="U147" t="s">
        <v>119</v>
      </c>
      <c r="V147">
        <v>411</v>
      </c>
      <c r="Y147">
        <v>410009</v>
      </c>
      <c r="Z147" t="s">
        <v>236</v>
      </c>
      <c r="AG147">
        <v>4</v>
      </c>
      <c r="AH147" s="1">
        <v>41815</v>
      </c>
      <c r="AI147">
        <v>57</v>
      </c>
      <c r="AS147" s="1">
        <v>41641</v>
      </c>
      <c r="AT147" s="1">
        <v>41988</v>
      </c>
      <c r="AU147" s="1">
        <v>41974</v>
      </c>
      <c r="AW147">
        <v>2</v>
      </c>
      <c r="AY147" t="s">
        <v>201</v>
      </c>
      <c r="BB147">
        <v>0</v>
      </c>
      <c r="BC147">
        <v>0</v>
      </c>
      <c r="BD147">
        <v>2</v>
      </c>
      <c r="BE147">
        <v>19159</v>
      </c>
      <c r="BF147" t="s">
        <v>93</v>
      </c>
      <c r="BG147">
        <v>38318</v>
      </c>
      <c r="BH147">
        <v>598.66999999999996</v>
      </c>
      <c r="BI147">
        <v>783.43</v>
      </c>
      <c r="BJ147">
        <v>0</v>
      </c>
      <c r="BL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38318</v>
      </c>
      <c r="CD147">
        <v>1</v>
      </c>
      <c r="CE147" t="s">
        <v>121</v>
      </c>
      <c r="CF147" t="s">
        <v>143</v>
      </c>
      <c r="CG147" t="str">
        <f t="shared" si="23"/>
        <v>05</v>
      </c>
      <c r="CH147" t="str">
        <f t="shared" si="21"/>
        <v>5</v>
      </c>
      <c r="CI147" t="str">
        <f t="shared" ref="CI147:CI178" si="24">"07"</f>
        <v>07</v>
      </c>
      <c r="CJ147" t="s">
        <v>192</v>
      </c>
      <c r="CK147" t="str">
        <f t="shared" si="22"/>
        <v>02</v>
      </c>
      <c r="CL147" t="s">
        <v>193</v>
      </c>
      <c r="CR147" s="3">
        <v>2</v>
      </c>
      <c r="CW147">
        <v>8</v>
      </c>
      <c r="CX147">
        <v>8</v>
      </c>
      <c r="CY147">
        <v>8</v>
      </c>
    </row>
    <row r="148" spans="1:103" x14ac:dyDescent="0.25">
      <c r="A148">
        <v>410</v>
      </c>
      <c r="B148" t="s">
        <v>80</v>
      </c>
      <c r="C148">
        <v>410040</v>
      </c>
      <c r="D148" t="s">
        <v>81</v>
      </c>
      <c r="E148">
        <v>8673</v>
      </c>
      <c r="F148" t="s">
        <v>232</v>
      </c>
      <c r="G148" t="s">
        <v>233</v>
      </c>
      <c r="I148" t="s">
        <v>233</v>
      </c>
      <c r="J148">
        <v>410003</v>
      </c>
      <c r="K148">
        <v>95</v>
      </c>
      <c r="L148">
        <v>95</v>
      </c>
      <c r="M148" t="s">
        <v>257</v>
      </c>
      <c r="N148" t="s">
        <v>258</v>
      </c>
      <c r="O148" t="s">
        <v>259</v>
      </c>
      <c r="P148" t="s">
        <v>200</v>
      </c>
      <c r="Q148" t="s">
        <v>116</v>
      </c>
      <c r="R148">
        <v>1</v>
      </c>
      <c r="S148" t="s">
        <v>117</v>
      </c>
      <c r="T148" t="s">
        <v>118</v>
      </c>
      <c r="U148" t="s">
        <v>119</v>
      </c>
      <c r="V148">
        <v>411</v>
      </c>
      <c r="Y148">
        <v>410009</v>
      </c>
      <c r="Z148" t="s">
        <v>236</v>
      </c>
      <c r="AG148">
        <v>4</v>
      </c>
      <c r="AH148" s="1">
        <v>41815</v>
      </c>
      <c r="AI148">
        <v>57</v>
      </c>
      <c r="AS148" s="1">
        <v>41641</v>
      </c>
      <c r="AT148" s="1">
        <v>41988</v>
      </c>
      <c r="AU148" s="1">
        <v>41974</v>
      </c>
      <c r="AW148">
        <v>2</v>
      </c>
      <c r="AY148" t="s">
        <v>201</v>
      </c>
      <c r="BB148">
        <v>0</v>
      </c>
      <c r="BC148">
        <v>0</v>
      </c>
      <c r="BD148">
        <v>2</v>
      </c>
      <c r="BE148">
        <v>19159</v>
      </c>
      <c r="BF148" t="s">
        <v>93</v>
      </c>
      <c r="BG148">
        <v>38318</v>
      </c>
      <c r="BH148">
        <v>598.66999999999996</v>
      </c>
      <c r="BI148">
        <v>783.43</v>
      </c>
      <c r="BJ148">
        <v>0</v>
      </c>
      <c r="BL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38318</v>
      </c>
      <c r="CD148">
        <v>1</v>
      </c>
      <c r="CE148" t="s">
        <v>121</v>
      </c>
      <c r="CF148" t="s">
        <v>143</v>
      </c>
      <c r="CG148" t="str">
        <f t="shared" si="23"/>
        <v>05</v>
      </c>
      <c r="CH148" t="str">
        <f t="shared" si="21"/>
        <v>5</v>
      </c>
      <c r="CI148" t="str">
        <f t="shared" si="24"/>
        <v>07</v>
      </c>
      <c r="CJ148" t="s">
        <v>192</v>
      </c>
      <c r="CK148" t="str">
        <f t="shared" si="22"/>
        <v>02</v>
      </c>
      <c r="CL148" t="s">
        <v>193</v>
      </c>
      <c r="CR148" s="3">
        <v>1</v>
      </c>
      <c r="CS148" s="3">
        <v>1</v>
      </c>
      <c r="CW148">
        <v>8</v>
      </c>
      <c r="CX148">
        <v>8</v>
      </c>
      <c r="CY148">
        <v>8</v>
      </c>
    </row>
    <row r="149" spans="1:103" x14ac:dyDescent="0.25">
      <c r="A149">
        <v>410</v>
      </c>
      <c r="B149" t="s">
        <v>80</v>
      </c>
      <c r="C149">
        <v>410040</v>
      </c>
      <c r="D149" t="s">
        <v>81</v>
      </c>
      <c r="E149">
        <v>8673</v>
      </c>
      <c r="F149" t="s">
        <v>232</v>
      </c>
      <c r="G149" t="s">
        <v>233</v>
      </c>
      <c r="I149" t="s">
        <v>233</v>
      </c>
      <c r="J149">
        <v>410003</v>
      </c>
      <c r="K149">
        <v>96</v>
      </c>
      <c r="L149">
        <v>96</v>
      </c>
      <c r="M149" t="s">
        <v>257</v>
      </c>
      <c r="N149" t="s">
        <v>258</v>
      </c>
      <c r="O149" t="s">
        <v>259</v>
      </c>
      <c r="P149" t="s">
        <v>200</v>
      </c>
      <c r="Q149" t="s">
        <v>116</v>
      </c>
      <c r="R149">
        <v>1</v>
      </c>
      <c r="S149" t="s">
        <v>117</v>
      </c>
      <c r="T149" t="s">
        <v>118</v>
      </c>
      <c r="U149" t="s">
        <v>119</v>
      </c>
      <c r="V149">
        <v>411</v>
      </c>
      <c r="Y149">
        <v>410009</v>
      </c>
      <c r="Z149" t="s">
        <v>236</v>
      </c>
      <c r="AG149">
        <v>4</v>
      </c>
      <c r="AH149" s="1">
        <v>41815</v>
      </c>
      <c r="AI149">
        <v>57</v>
      </c>
      <c r="AS149" s="1">
        <v>41641</v>
      </c>
      <c r="AT149" s="1">
        <v>41988</v>
      </c>
      <c r="AU149" s="1">
        <v>41974</v>
      </c>
      <c r="AW149">
        <v>2</v>
      </c>
      <c r="AY149" t="s">
        <v>201</v>
      </c>
      <c r="BB149">
        <v>0</v>
      </c>
      <c r="BC149">
        <v>0</v>
      </c>
      <c r="BD149">
        <v>2</v>
      </c>
      <c r="BE149">
        <v>19159</v>
      </c>
      <c r="BF149" t="s">
        <v>93</v>
      </c>
      <c r="BG149">
        <v>38318</v>
      </c>
      <c r="BH149">
        <v>598.66999999999996</v>
      </c>
      <c r="BI149">
        <v>783.43</v>
      </c>
      <c r="BJ149">
        <v>0</v>
      </c>
      <c r="BL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38318</v>
      </c>
      <c r="CD149">
        <v>1</v>
      </c>
      <c r="CE149" t="s">
        <v>121</v>
      </c>
      <c r="CF149" t="s">
        <v>143</v>
      </c>
      <c r="CG149" t="str">
        <f t="shared" si="23"/>
        <v>05</v>
      </c>
      <c r="CH149" t="str">
        <f t="shared" si="21"/>
        <v>5</v>
      </c>
      <c r="CI149" t="str">
        <f t="shared" si="24"/>
        <v>07</v>
      </c>
      <c r="CJ149" t="s">
        <v>192</v>
      </c>
      <c r="CK149" t="str">
        <f t="shared" si="22"/>
        <v>02</v>
      </c>
      <c r="CL149" t="s">
        <v>193</v>
      </c>
      <c r="CR149" s="3">
        <v>0</v>
      </c>
      <c r="CS149" s="3">
        <v>2</v>
      </c>
      <c r="CW149">
        <v>8</v>
      </c>
      <c r="CX149">
        <v>8</v>
      </c>
      <c r="CY149">
        <v>8</v>
      </c>
    </row>
    <row r="150" spans="1:103" x14ac:dyDescent="0.25">
      <c r="A150">
        <v>410</v>
      </c>
      <c r="B150" t="s">
        <v>80</v>
      </c>
      <c r="C150">
        <v>410040</v>
      </c>
      <c r="D150" t="s">
        <v>81</v>
      </c>
      <c r="E150">
        <v>8673</v>
      </c>
      <c r="F150" t="s">
        <v>232</v>
      </c>
      <c r="G150" t="s">
        <v>233</v>
      </c>
      <c r="I150" t="s">
        <v>233</v>
      </c>
      <c r="J150">
        <v>410003</v>
      </c>
      <c r="K150">
        <v>97</v>
      </c>
      <c r="L150">
        <v>97</v>
      </c>
      <c r="M150" t="s">
        <v>257</v>
      </c>
      <c r="N150" t="s">
        <v>258</v>
      </c>
      <c r="O150" t="s">
        <v>259</v>
      </c>
      <c r="P150" t="s">
        <v>200</v>
      </c>
      <c r="Q150" t="s">
        <v>116</v>
      </c>
      <c r="R150">
        <v>1</v>
      </c>
      <c r="S150" t="s">
        <v>117</v>
      </c>
      <c r="T150" t="s">
        <v>118</v>
      </c>
      <c r="U150" t="s">
        <v>119</v>
      </c>
      <c r="V150">
        <v>411</v>
      </c>
      <c r="Y150">
        <v>410009</v>
      </c>
      <c r="Z150" t="s">
        <v>236</v>
      </c>
      <c r="AG150">
        <v>4</v>
      </c>
      <c r="AH150" s="1">
        <v>41815</v>
      </c>
      <c r="AI150">
        <v>57</v>
      </c>
      <c r="AS150" s="1">
        <v>41641</v>
      </c>
      <c r="AT150" s="1">
        <v>41988</v>
      </c>
      <c r="AU150" s="1">
        <v>41974</v>
      </c>
      <c r="AW150">
        <v>2</v>
      </c>
      <c r="AY150" t="s">
        <v>201</v>
      </c>
      <c r="BB150">
        <v>0</v>
      </c>
      <c r="BC150">
        <v>0</v>
      </c>
      <c r="BD150">
        <v>2</v>
      </c>
      <c r="BE150">
        <v>19159</v>
      </c>
      <c r="BF150" t="s">
        <v>93</v>
      </c>
      <c r="BG150">
        <v>38318</v>
      </c>
      <c r="BH150">
        <v>598.66999999999996</v>
      </c>
      <c r="BI150">
        <v>783.43</v>
      </c>
      <c r="BJ150">
        <v>0</v>
      </c>
      <c r="BL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2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38318</v>
      </c>
      <c r="CD150">
        <v>1</v>
      </c>
      <c r="CE150" t="s">
        <v>121</v>
      </c>
      <c r="CF150" t="s">
        <v>143</v>
      </c>
      <c r="CG150" t="str">
        <f t="shared" si="23"/>
        <v>05</v>
      </c>
      <c r="CH150" t="str">
        <f t="shared" si="21"/>
        <v>5</v>
      </c>
      <c r="CI150" t="str">
        <f t="shared" si="24"/>
        <v>07</v>
      </c>
      <c r="CJ150" t="s">
        <v>192</v>
      </c>
      <c r="CK150" t="str">
        <f t="shared" si="22"/>
        <v>02</v>
      </c>
      <c r="CL150" t="s">
        <v>193</v>
      </c>
      <c r="CR150" s="3">
        <v>0</v>
      </c>
      <c r="CS150" s="3">
        <v>2</v>
      </c>
      <c r="CW150">
        <v>8</v>
      </c>
      <c r="CX150">
        <v>8</v>
      </c>
      <c r="CY150">
        <v>8</v>
      </c>
    </row>
    <row r="151" spans="1:103" x14ac:dyDescent="0.25">
      <c r="A151">
        <v>410</v>
      </c>
      <c r="B151" t="s">
        <v>80</v>
      </c>
      <c r="C151">
        <v>410040</v>
      </c>
      <c r="D151" t="s">
        <v>81</v>
      </c>
      <c r="E151">
        <v>8673</v>
      </c>
      <c r="F151" t="s">
        <v>232</v>
      </c>
      <c r="G151" t="s">
        <v>233</v>
      </c>
      <c r="I151" t="s">
        <v>233</v>
      </c>
      <c r="J151">
        <v>410003</v>
      </c>
      <c r="K151">
        <v>614</v>
      </c>
      <c r="L151">
        <v>614</v>
      </c>
      <c r="M151" t="s">
        <v>260</v>
      </c>
      <c r="N151" t="s">
        <v>261</v>
      </c>
      <c r="O151" t="s">
        <v>259</v>
      </c>
      <c r="P151" t="s">
        <v>200</v>
      </c>
      <c r="Q151" t="s">
        <v>116</v>
      </c>
      <c r="R151">
        <v>1</v>
      </c>
      <c r="S151" t="s">
        <v>117</v>
      </c>
      <c r="T151" t="s">
        <v>118</v>
      </c>
      <c r="U151" t="s">
        <v>119</v>
      </c>
      <c r="V151">
        <v>411</v>
      </c>
      <c r="Y151">
        <v>410009</v>
      </c>
      <c r="Z151" t="s">
        <v>236</v>
      </c>
      <c r="AG151">
        <v>4</v>
      </c>
      <c r="AH151" s="1">
        <v>41815</v>
      </c>
      <c r="AI151">
        <v>57</v>
      </c>
      <c r="AS151" s="1">
        <v>41641</v>
      </c>
      <c r="AT151" s="1">
        <v>41988</v>
      </c>
      <c r="AU151" s="1">
        <v>41974</v>
      </c>
      <c r="AW151">
        <v>2</v>
      </c>
      <c r="AY151" t="s">
        <v>201</v>
      </c>
      <c r="BB151">
        <v>1</v>
      </c>
      <c r="BC151">
        <v>0</v>
      </c>
      <c r="BD151">
        <v>1</v>
      </c>
      <c r="BE151">
        <v>48296</v>
      </c>
      <c r="BF151" t="s">
        <v>93</v>
      </c>
      <c r="BG151">
        <v>48296</v>
      </c>
      <c r="BH151">
        <v>754.56</v>
      </c>
      <c r="BI151">
        <v>987.44</v>
      </c>
      <c r="BJ151">
        <v>0</v>
      </c>
      <c r="BL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48296</v>
      </c>
      <c r="CD151">
        <v>1</v>
      </c>
      <c r="CE151" t="s">
        <v>121</v>
      </c>
      <c r="CF151" t="s">
        <v>143</v>
      </c>
      <c r="CG151" t="str">
        <f t="shared" si="23"/>
        <v>05</v>
      </c>
      <c r="CH151" t="str">
        <f t="shared" si="21"/>
        <v>5</v>
      </c>
      <c r="CI151" t="str">
        <f t="shared" si="24"/>
        <v>07</v>
      </c>
      <c r="CJ151" t="s">
        <v>192</v>
      </c>
      <c r="CK151" t="str">
        <f>"34"</f>
        <v>34</v>
      </c>
      <c r="CL151" t="s">
        <v>202</v>
      </c>
      <c r="CR151" s="3">
        <v>1</v>
      </c>
      <c r="CW151">
        <v>8</v>
      </c>
      <c r="CX151">
        <v>8</v>
      </c>
      <c r="CY151">
        <v>8</v>
      </c>
    </row>
    <row r="152" spans="1:103" x14ac:dyDescent="0.25">
      <c r="A152">
        <v>410</v>
      </c>
      <c r="B152" t="s">
        <v>80</v>
      </c>
      <c r="C152">
        <v>410040</v>
      </c>
      <c r="D152" t="s">
        <v>81</v>
      </c>
      <c r="E152">
        <v>8673</v>
      </c>
      <c r="F152" t="s">
        <v>232</v>
      </c>
      <c r="G152" t="s">
        <v>233</v>
      </c>
      <c r="I152" t="s">
        <v>233</v>
      </c>
      <c r="J152">
        <v>410003</v>
      </c>
      <c r="K152">
        <v>615</v>
      </c>
      <c r="L152">
        <v>615</v>
      </c>
      <c r="M152" t="s">
        <v>260</v>
      </c>
      <c r="N152" t="s">
        <v>261</v>
      </c>
      <c r="O152" t="s">
        <v>259</v>
      </c>
      <c r="P152" t="s">
        <v>200</v>
      </c>
      <c r="Q152" t="s">
        <v>116</v>
      </c>
      <c r="R152">
        <v>1</v>
      </c>
      <c r="S152" t="s">
        <v>117</v>
      </c>
      <c r="T152" t="s">
        <v>118</v>
      </c>
      <c r="U152" t="s">
        <v>119</v>
      </c>
      <c r="V152">
        <v>411</v>
      </c>
      <c r="Y152">
        <v>410009</v>
      </c>
      <c r="Z152" t="s">
        <v>236</v>
      </c>
      <c r="AG152">
        <v>4</v>
      </c>
      <c r="AH152" s="1">
        <v>41815</v>
      </c>
      <c r="AI152">
        <v>57</v>
      </c>
      <c r="AS152" s="1">
        <v>41641</v>
      </c>
      <c r="AT152" s="1">
        <v>41988</v>
      </c>
      <c r="AU152" s="1">
        <v>41974</v>
      </c>
      <c r="AW152">
        <v>2</v>
      </c>
      <c r="AY152" t="s">
        <v>201</v>
      </c>
      <c r="BB152">
        <v>1</v>
      </c>
      <c r="BC152">
        <v>0</v>
      </c>
      <c r="BD152">
        <v>1</v>
      </c>
      <c r="BE152">
        <v>48296</v>
      </c>
      <c r="BF152" t="s">
        <v>93</v>
      </c>
      <c r="BG152">
        <v>48296</v>
      </c>
      <c r="BH152">
        <v>754.56</v>
      </c>
      <c r="BI152">
        <v>987.44</v>
      </c>
      <c r="BJ152">
        <v>0</v>
      </c>
      <c r="BL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48296</v>
      </c>
      <c r="CD152">
        <v>1</v>
      </c>
      <c r="CE152" t="s">
        <v>121</v>
      </c>
      <c r="CF152" t="s">
        <v>143</v>
      </c>
      <c r="CG152" t="str">
        <f t="shared" si="23"/>
        <v>05</v>
      </c>
      <c r="CH152" t="str">
        <f t="shared" si="21"/>
        <v>5</v>
      </c>
      <c r="CI152" t="str">
        <f t="shared" si="24"/>
        <v>07</v>
      </c>
      <c r="CJ152" t="s">
        <v>192</v>
      </c>
      <c r="CK152" t="str">
        <f>"34"</f>
        <v>34</v>
      </c>
      <c r="CL152" t="s">
        <v>202</v>
      </c>
      <c r="CR152" s="3">
        <v>1</v>
      </c>
      <c r="CW152">
        <v>8</v>
      </c>
      <c r="CX152">
        <v>8</v>
      </c>
      <c r="CY152">
        <v>8</v>
      </c>
    </row>
    <row r="153" spans="1:103" x14ac:dyDescent="0.25">
      <c r="A153">
        <v>410</v>
      </c>
      <c r="B153" t="s">
        <v>80</v>
      </c>
      <c r="C153">
        <v>410040</v>
      </c>
      <c r="D153" t="s">
        <v>81</v>
      </c>
      <c r="E153">
        <v>8673</v>
      </c>
      <c r="F153" t="s">
        <v>232</v>
      </c>
      <c r="G153" t="s">
        <v>233</v>
      </c>
      <c r="I153" t="s">
        <v>233</v>
      </c>
      <c r="J153">
        <v>410003</v>
      </c>
      <c r="K153">
        <v>616</v>
      </c>
      <c r="L153">
        <v>616</v>
      </c>
      <c r="M153" t="s">
        <v>260</v>
      </c>
      <c r="N153" t="s">
        <v>261</v>
      </c>
      <c r="O153" t="s">
        <v>259</v>
      </c>
      <c r="P153" t="s">
        <v>200</v>
      </c>
      <c r="Q153" t="s">
        <v>116</v>
      </c>
      <c r="R153">
        <v>1</v>
      </c>
      <c r="S153" t="s">
        <v>117</v>
      </c>
      <c r="T153" t="s">
        <v>118</v>
      </c>
      <c r="U153" t="s">
        <v>119</v>
      </c>
      <c r="V153">
        <v>411</v>
      </c>
      <c r="Y153">
        <v>410009</v>
      </c>
      <c r="Z153" t="s">
        <v>236</v>
      </c>
      <c r="AG153">
        <v>4</v>
      </c>
      <c r="AH153" s="1">
        <v>41815</v>
      </c>
      <c r="AI153">
        <v>57</v>
      </c>
      <c r="AS153" s="1">
        <v>41641</v>
      </c>
      <c r="AT153" s="1">
        <v>41988</v>
      </c>
      <c r="AU153" s="1">
        <v>41974</v>
      </c>
      <c r="AW153">
        <v>2</v>
      </c>
      <c r="AY153" t="s">
        <v>201</v>
      </c>
      <c r="BB153">
        <v>1</v>
      </c>
      <c r="BC153">
        <v>0</v>
      </c>
      <c r="BD153">
        <v>1</v>
      </c>
      <c r="BE153">
        <v>48296</v>
      </c>
      <c r="BF153" t="s">
        <v>93</v>
      </c>
      <c r="BG153">
        <v>48296</v>
      </c>
      <c r="BH153">
        <v>754.56</v>
      </c>
      <c r="BI153">
        <v>987.44</v>
      </c>
      <c r="BJ153">
        <v>0</v>
      </c>
      <c r="BL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48296</v>
      </c>
      <c r="CD153">
        <v>1</v>
      </c>
      <c r="CE153" t="s">
        <v>121</v>
      </c>
      <c r="CF153" t="s">
        <v>143</v>
      </c>
      <c r="CG153" t="str">
        <f t="shared" si="23"/>
        <v>05</v>
      </c>
      <c r="CH153" t="str">
        <f t="shared" si="21"/>
        <v>5</v>
      </c>
      <c r="CI153" t="str">
        <f t="shared" si="24"/>
        <v>07</v>
      </c>
      <c r="CJ153" t="s">
        <v>192</v>
      </c>
      <c r="CK153" t="str">
        <f>"34"</f>
        <v>34</v>
      </c>
      <c r="CL153" t="s">
        <v>202</v>
      </c>
      <c r="CR153" s="3">
        <v>1</v>
      </c>
      <c r="CW153">
        <v>8</v>
      </c>
      <c r="CX153">
        <v>8</v>
      </c>
      <c r="CY153">
        <v>8</v>
      </c>
    </row>
    <row r="154" spans="1:103" x14ac:dyDescent="0.25">
      <c r="A154">
        <v>410</v>
      </c>
      <c r="B154" t="s">
        <v>80</v>
      </c>
      <c r="C154">
        <v>410040</v>
      </c>
      <c r="D154" t="s">
        <v>81</v>
      </c>
      <c r="E154">
        <v>8673</v>
      </c>
      <c r="F154" t="s">
        <v>232</v>
      </c>
      <c r="G154" t="s">
        <v>233</v>
      </c>
      <c r="I154" t="s">
        <v>233</v>
      </c>
      <c r="J154">
        <v>410003</v>
      </c>
      <c r="K154">
        <v>617</v>
      </c>
      <c r="L154">
        <v>617</v>
      </c>
      <c r="M154" t="s">
        <v>260</v>
      </c>
      <c r="N154" t="s">
        <v>261</v>
      </c>
      <c r="O154" t="s">
        <v>259</v>
      </c>
      <c r="P154" t="s">
        <v>200</v>
      </c>
      <c r="Q154" t="s">
        <v>116</v>
      </c>
      <c r="R154">
        <v>1</v>
      </c>
      <c r="S154" t="s">
        <v>117</v>
      </c>
      <c r="T154" t="s">
        <v>118</v>
      </c>
      <c r="U154" t="s">
        <v>119</v>
      </c>
      <c r="V154">
        <v>411</v>
      </c>
      <c r="Y154">
        <v>410009</v>
      </c>
      <c r="Z154" t="s">
        <v>236</v>
      </c>
      <c r="AG154">
        <v>4</v>
      </c>
      <c r="AH154" s="1">
        <v>41815</v>
      </c>
      <c r="AI154">
        <v>57</v>
      </c>
      <c r="AS154" s="1">
        <v>41641</v>
      </c>
      <c r="AT154" s="1">
        <v>41988</v>
      </c>
      <c r="AU154" s="1">
        <v>41974</v>
      </c>
      <c r="AW154">
        <v>2</v>
      </c>
      <c r="AY154" t="s">
        <v>201</v>
      </c>
      <c r="BB154">
        <v>1</v>
      </c>
      <c r="BC154">
        <v>0</v>
      </c>
      <c r="BD154">
        <v>1</v>
      </c>
      <c r="BE154">
        <v>48296</v>
      </c>
      <c r="BF154" t="s">
        <v>93</v>
      </c>
      <c r="BG154">
        <v>48296</v>
      </c>
      <c r="BH154">
        <v>754.56</v>
      </c>
      <c r="BI154">
        <v>987.44</v>
      </c>
      <c r="BJ154">
        <v>0</v>
      </c>
      <c r="BL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48296</v>
      </c>
      <c r="CD154">
        <v>1</v>
      </c>
      <c r="CE154" t="s">
        <v>121</v>
      </c>
      <c r="CF154" t="s">
        <v>143</v>
      </c>
      <c r="CG154" t="str">
        <f t="shared" si="23"/>
        <v>05</v>
      </c>
      <c r="CH154" t="str">
        <f t="shared" si="21"/>
        <v>5</v>
      </c>
      <c r="CI154" t="str">
        <f t="shared" si="24"/>
        <v>07</v>
      </c>
      <c r="CJ154" t="s">
        <v>192</v>
      </c>
      <c r="CK154" t="str">
        <f>"34"</f>
        <v>34</v>
      </c>
      <c r="CL154" t="s">
        <v>202</v>
      </c>
      <c r="CR154" s="3">
        <v>1</v>
      </c>
      <c r="CW154">
        <v>8</v>
      </c>
      <c r="CX154">
        <v>8</v>
      </c>
      <c r="CY154">
        <v>8</v>
      </c>
    </row>
    <row r="155" spans="1:103" x14ac:dyDescent="0.25">
      <c r="A155">
        <v>410</v>
      </c>
      <c r="B155" t="s">
        <v>80</v>
      </c>
      <c r="C155">
        <v>410040</v>
      </c>
      <c r="D155" t="s">
        <v>81</v>
      </c>
      <c r="E155">
        <v>8673</v>
      </c>
      <c r="F155" t="s">
        <v>232</v>
      </c>
      <c r="G155" t="s">
        <v>233</v>
      </c>
      <c r="I155" t="s">
        <v>233</v>
      </c>
      <c r="J155">
        <v>410003</v>
      </c>
      <c r="K155">
        <v>1</v>
      </c>
      <c r="L155">
        <v>1</v>
      </c>
      <c r="M155" t="s">
        <v>262</v>
      </c>
      <c r="N155" t="s">
        <v>263</v>
      </c>
      <c r="O155" t="s">
        <v>264</v>
      </c>
      <c r="P155" t="s">
        <v>200</v>
      </c>
      <c r="Q155" t="s">
        <v>116</v>
      </c>
      <c r="R155">
        <v>1</v>
      </c>
      <c r="S155" t="s">
        <v>117</v>
      </c>
      <c r="T155" t="s">
        <v>118</v>
      </c>
      <c r="U155" t="s">
        <v>119</v>
      </c>
      <c r="V155">
        <v>411</v>
      </c>
      <c r="Y155">
        <v>410009</v>
      </c>
      <c r="Z155" t="s">
        <v>236</v>
      </c>
      <c r="AG155">
        <v>4</v>
      </c>
      <c r="AH155" s="1">
        <v>41815</v>
      </c>
      <c r="AI155">
        <v>57</v>
      </c>
      <c r="AS155" s="1">
        <v>41641</v>
      </c>
      <c r="AT155" s="1">
        <v>41988</v>
      </c>
      <c r="AU155" s="1">
        <v>41974</v>
      </c>
      <c r="AW155">
        <v>2</v>
      </c>
      <c r="AY155" t="s">
        <v>201</v>
      </c>
      <c r="BB155">
        <v>1</v>
      </c>
      <c r="BC155">
        <v>0</v>
      </c>
      <c r="BD155">
        <v>1</v>
      </c>
      <c r="BE155">
        <v>15125</v>
      </c>
      <c r="BF155" t="s">
        <v>93</v>
      </c>
      <c r="BG155">
        <v>15125</v>
      </c>
      <c r="BH155">
        <v>236.31</v>
      </c>
      <c r="BI155">
        <v>309.24</v>
      </c>
      <c r="BJ155">
        <v>0</v>
      </c>
      <c r="BL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15125</v>
      </c>
      <c r="CD155">
        <v>1</v>
      </c>
      <c r="CE155" t="s">
        <v>121</v>
      </c>
      <c r="CF155" t="s">
        <v>143</v>
      </c>
      <c r="CG155" t="str">
        <f t="shared" si="23"/>
        <v>05</v>
      </c>
      <c r="CH155" t="str">
        <f t="shared" ref="CH155:CH192" si="25">"9"</f>
        <v>9</v>
      </c>
      <c r="CI155" t="str">
        <f t="shared" si="24"/>
        <v>07</v>
      </c>
      <c r="CJ155" t="s">
        <v>192</v>
      </c>
      <c r="CK155" t="str">
        <f t="shared" ref="CK155:CK196" si="26">"02"</f>
        <v>02</v>
      </c>
      <c r="CL155" t="s">
        <v>193</v>
      </c>
      <c r="CR155" s="3">
        <v>1</v>
      </c>
      <c r="CW155">
        <v>8</v>
      </c>
      <c r="CX155">
        <v>8</v>
      </c>
      <c r="CY155">
        <v>8</v>
      </c>
    </row>
    <row r="156" spans="1:103" x14ac:dyDescent="0.25">
      <c r="A156">
        <v>410</v>
      </c>
      <c r="B156" t="s">
        <v>80</v>
      </c>
      <c r="C156">
        <v>410040</v>
      </c>
      <c r="D156" t="s">
        <v>81</v>
      </c>
      <c r="E156">
        <v>8673</v>
      </c>
      <c r="F156" t="s">
        <v>232</v>
      </c>
      <c r="G156" t="s">
        <v>233</v>
      </c>
      <c r="I156" t="s">
        <v>233</v>
      </c>
      <c r="J156">
        <v>410003</v>
      </c>
      <c r="K156">
        <v>2</v>
      </c>
      <c r="L156">
        <v>2</v>
      </c>
      <c r="M156" t="s">
        <v>262</v>
      </c>
      <c r="N156" t="s">
        <v>263</v>
      </c>
      <c r="O156" t="s">
        <v>264</v>
      </c>
      <c r="P156" t="s">
        <v>200</v>
      </c>
      <c r="Q156" t="s">
        <v>116</v>
      </c>
      <c r="R156">
        <v>1</v>
      </c>
      <c r="S156" t="s">
        <v>117</v>
      </c>
      <c r="T156" t="s">
        <v>118</v>
      </c>
      <c r="U156" t="s">
        <v>119</v>
      </c>
      <c r="V156">
        <v>411</v>
      </c>
      <c r="Y156">
        <v>410009</v>
      </c>
      <c r="Z156" t="s">
        <v>236</v>
      </c>
      <c r="AG156">
        <v>4</v>
      </c>
      <c r="AH156" s="1">
        <v>41815</v>
      </c>
      <c r="AI156">
        <v>57</v>
      </c>
      <c r="AS156" s="1">
        <v>41641</v>
      </c>
      <c r="AT156" s="1">
        <v>41988</v>
      </c>
      <c r="AU156" s="1">
        <v>41974</v>
      </c>
      <c r="AW156">
        <v>2</v>
      </c>
      <c r="AY156" t="s">
        <v>201</v>
      </c>
      <c r="BB156">
        <v>1</v>
      </c>
      <c r="BC156">
        <v>0</v>
      </c>
      <c r="BD156">
        <v>1</v>
      </c>
      <c r="BE156">
        <v>15125</v>
      </c>
      <c r="BF156" t="s">
        <v>93</v>
      </c>
      <c r="BG156">
        <v>15125</v>
      </c>
      <c r="BH156">
        <v>236.31</v>
      </c>
      <c r="BI156">
        <v>309.24</v>
      </c>
      <c r="BJ156">
        <v>0</v>
      </c>
      <c r="BL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15125</v>
      </c>
      <c r="CD156">
        <v>1</v>
      </c>
      <c r="CE156" t="s">
        <v>121</v>
      </c>
      <c r="CF156" t="s">
        <v>143</v>
      </c>
      <c r="CG156" t="str">
        <f t="shared" si="23"/>
        <v>05</v>
      </c>
      <c r="CH156" t="str">
        <f t="shared" si="25"/>
        <v>9</v>
      </c>
      <c r="CI156" t="str">
        <f t="shared" si="24"/>
        <v>07</v>
      </c>
      <c r="CJ156" t="s">
        <v>192</v>
      </c>
      <c r="CK156" t="str">
        <f t="shared" si="26"/>
        <v>02</v>
      </c>
      <c r="CL156" t="s">
        <v>193</v>
      </c>
      <c r="CR156" s="3">
        <v>1</v>
      </c>
      <c r="CW156">
        <v>8</v>
      </c>
      <c r="CX156">
        <v>8</v>
      </c>
      <c r="CY156">
        <v>8</v>
      </c>
    </row>
    <row r="157" spans="1:103" x14ac:dyDescent="0.25">
      <c r="A157">
        <v>410</v>
      </c>
      <c r="B157" t="s">
        <v>80</v>
      </c>
      <c r="C157">
        <v>410040</v>
      </c>
      <c r="D157" t="s">
        <v>81</v>
      </c>
      <c r="E157">
        <v>8673</v>
      </c>
      <c r="F157" t="s">
        <v>232</v>
      </c>
      <c r="G157" t="s">
        <v>233</v>
      </c>
      <c r="I157" t="s">
        <v>233</v>
      </c>
      <c r="J157">
        <v>410003</v>
      </c>
      <c r="K157">
        <v>3</v>
      </c>
      <c r="L157">
        <v>3</v>
      </c>
      <c r="M157" t="s">
        <v>262</v>
      </c>
      <c r="N157" t="s">
        <v>263</v>
      </c>
      <c r="O157" t="s">
        <v>264</v>
      </c>
      <c r="P157" t="s">
        <v>200</v>
      </c>
      <c r="Q157" t="s">
        <v>116</v>
      </c>
      <c r="R157">
        <v>1</v>
      </c>
      <c r="S157" t="s">
        <v>117</v>
      </c>
      <c r="T157" t="s">
        <v>118</v>
      </c>
      <c r="U157" t="s">
        <v>119</v>
      </c>
      <c r="V157">
        <v>411</v>
      </c>
      <c r="Y157">
        <v>410009</v>
      </c>
      <c r="Z157" t="s">
        <v>236</v>
      </c>
      <c r="AG157">
        <v>4</v>
      </c>
      <c r="AH157" s="1">
        <v>41815</v>
      </c>
      <c r="AI157">
        <v>57</v>
      </c>
      <c r="AS157" s="1">
        <v>41641</v>
      </c>
      <c r="AT157" s="1">
        <v>41988</v>
      </c>
      <c r="AU157" s="1">
        <v>41974</v>
      </c>
      <c r="AW157">
        <v>2</v>
      </c>
      <c r="AY157" t="s">
        <v>201</v>
      </c>
      <c r="BB157">
        <v>1</v>
      </c>
      <c r="BC157">
        <v>0</v>
      </c>
      <c r="BD157">
        <v>1</v>
      </c>
      <c r="BE157">
        <v>15125</v>
      </c>
      <c r="BF157" t="s">
        <v>93</v>
      </c>
      <c r="BG157">
        <v>15125</v>
      </c>
      <c r="BH157">
        <v>236.31</v>
      </c>
      <c r="BI157">
        <v>309.24</v>
      </c>
      <c r="BJ157">
        <v>0</v>
      </c>
      <c r="BL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15125</v>
      </c>
      <c r="CD157">
        <v>1</v>
      </c>
      <c r="CE157" t="s">
        <v>121</v>
      </c>
      <c r="CF157" t="s">
        <v>143</v>
      </c>
      <c r="CG157" t="str">
        <f t="shared" si="23"/>
        <v>05</v>
      </c>
      <c r="CH157" t="str">
        <f t="shared" si="25"/>
        <v>9</v>
      </c>
      <c r="CI157" t="str">
        <f t="shared" si="24"/>
        <v>07</v>
      </c>
      <c r="CJ157" t="s">
        <v>192</v>
      </c>
      <c r="CK157" t="str">
        <f t="shared" si="26"/>
        <v>02</v>
      </c>
      <c r="CL157" t="s">
        <v>193</v>
      </c>
      <c r="CR157" s="3">
        <v>1</v>
      </c>
      <c r="CW157">
        <v>8</v>
      </c>
      <c r="CX157">
        <v>8</v>
      </c>
      <c r="CY157">
        <v>8</v>
      </c>
    </row>
    <row r="158" spans="1:103" x14ac:dyDescent="0.25">
      <c r="A158">
        <v>410</v>
      </c>
      <c r="B158" t="s">
        <v>80</v>
      </c>
      <c r="C158">
        <v>410040</v>
      </c>
      <c r="D158" t="s">
        <v>81</v>
      </c>
      <c r="E158">
        <v>8673</v>
      </c>
      <c r="F158" t="s">
        <v>232</v>
      </c>
      <c r="G158" t="s">
        <v>233</v>
      </c>
      <c r="I158" t="s">
        <v>233</v>
      </c>
      <c r="J158">
        <v>410003</v>
      </c>
      <c r="K158">
        <v>4</v>
      </c>
      <c r="L158">
        <v>4</v>
      </c>
      <c r="M158" t="s">
        <v>262</v>
      </c>
      <c r="N158" t="s">
        <v>263</v>
      </c>
      <c r="O158" t="s">
        <v>264</v>
      </c>
      <c r="P158" t="s">
        <v>200</v>
      </c>
      <c r="Q158" t="s">
        <v>116</v>
      </c>
      <c r="R158">
        <v>1</v>
      </c>
      <c r="S158" t="s">
        <v>117</v>
      </c>
      <c r="T158" t="s">
        <v>118</v>
      </c>
      <c r="U158" t="s">
        <v>119</v>
      </c>
      <c r="V158">
        <v>411</v>
      </c>
      <c r="Y158">
        <v>410009</v>
      </c>
      <c r="Z158" t="s">
        <v>236</v>
      </c>
      <c r="AG158">
        <v>4</v>
      </c>
      <c r="AH158" s="1">
        <v>41815</v>
      </c>
      <c r="AI158">
        <v>57</v>
      </c>
      <c r="AS158" s="1">
        <v>41641</v>
      </c>
      <c r="AT158" s="1">
        <v>41988</v>
      </c>
      <c r="AU158" s="1">
        <v>41974</v>
      </c>
      <c r="AW158">
        <v>2</v>
      </c>
      <c r="AY158" t="s">
        <v>201</v>
      </c>
      <c r="BB158">
        <v>1</v>
      </c>
      <c r="BC158">
        <v>0</v>
      </c>
      <c r="BD158">
        <v>1</v>
      </c>
      <c r="BE158">
        <v>15125</v>
      </c>
      <c r="BF158" t="s">
        <v>93</v>
      </c>
      <c r="BG158">
        <v>15125</v>
      </c>
      <c r="BH158">
        <v>236.31</v>
      </c>
      <c r="BI158">
        <v>309.24</v>
      </c>
      <c r="BJ158">
        <v>0</v>
      </c>
      <c r="BL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15125</v>
      </c>
      <c r="CD158">
        <v>1</v>
      </c>
      <c r="CE158" t="s">
        <v>121</v>
      </c>
      <c r="CF158" t="s">
        <v>143</v>
      </c>
      <c r="CG158" t="str">
        <f t="shared" si="23"/>
        <v>05</v>
      </c>
      <c r="CH158" t="str">
        <f t="shared" si="25"/>
        <v>9</v>
      </c>
      <c r="CI158" t="str">
        <f t="shared" si="24"/>
        <v>07</v>
      </c>
      <c r="CJ158" t="s">
        <v>192</v>
      </c>
      <c r="CK158" t="str">
        <f t="shared" si="26"/>
        <v>02</v>
      </c>
      <c r="CL158" t="s">
        <v>193</v>
      </c>
      <c r="CR158" s="3">
        <v>1</v>
      </c>
      <c r="CW158">
        <v>8</v>
      </c>
      <c r="CX158">
        <v>8</v>
      </c>
      <c r="CY158">
        <v>8</v>
      </c>
    </row>
    <row r="159" spans="1:103" x14ac:dyDescent="0.25">
      <c r="A159">
        <v>410</v>
      </c>
      <c r="B159" t="s">
        <v>80</v>
      </c>
      <c r="C159">
        <v>410040</v>
      </c>
      <c r="D159" t="s">
        <v>81</v>
      </c>
      <c r="E159">
        <v>8673</v>
      </c>
      <c r="F159" t="s">
        <v>232</v>
      </c>
      <c r="G159" t="s">
        <v>233</v>
      </c>
      <c r="I159" t="s">
        <v>233</v>
      </c>
      <c r="J159">
        <v>410003</v>
      </c>
      <c r="K159">
        <v>5</v>
      </c>
      <c r="L159">
        <v>5</v>
      </c>
      <c r="M159" t="s">
        <v>262</v>
      </c>
      <c r="N159" t="s">
        <v>263</v>
      </c>
      <c r="O159" t="s">
        <v>264</v>
      </c>
      <c r="P159" t="s">
        <v>200</v>
      </c>
      <c r="Q159" t="s">
        <v>116</v>
      </c>
      <c r="R159">
        <v>1</v>
      </c>
      <c r="S159" t="s">
        <v>117</v>
      </c>
      <c r="T159" t="s">
        <v>118</v>
      </c>
      <c r="U159" t="s">
        <v>119</v>
      </c>
      <c r="V159">
        <v>411</v>
      </c>
      <c r="Y159">
        <v>410009</v>
      </c>
      <c r="Z159" t="s">
        <v>236</v>
      </c>
      <c r="AG159">
        <v>4</v>
      </c>
      <c r="AH159" s="1">
        <v>41815</v>
      </c>
      <c r="AI159">
        <v>57</v>
      </c>
      <c r="AS159" s="1">
        <v>41641</v>
      </c>
      <c r="AT159" s="1">
        <v>41988</v>
      </c>
      <c r="AU159" s="1">
        <v>41974</v>
      </c>
      <c r="AW159">
        <v>2</v>
      </c>
      <c r="AY159" t="s">
        <v>201</v>
      </c>
      <c r="BB159">
        <v>1</v>
      </c>
      <c r="BC159">
        <v>0</v>
      </c>
      <c r="BD159">
        <v>1</v>
      </c>
      <c r="BE159">
        <v>15125</v>
      </c>
      <c r="BF159" t="s">
        <v>93</v>
      </c>
      <c r="BG159">
        <v>15125</v>
      </c>
      <c r="BH159">
        <v>236.31</v>
      </c>
      <c r="BI159">
        <v>309.24</v>
      </c>
      <c r="BJ159">
        <v>0</v>
      </c>
      <c r="BL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15125</v>
      </c>
      <c r="CD159">
        <v>1</v>
      </c>
      <c r="CE159" t="s">
        <v>121</v>
      </c>
      <c r="CF159" t="s">
        <v>143</v>
      </c>
      <c r="CG159" t="str">
        <f t="shared" si="23"/>
        <v>05</v>
      </c>
      <c r="CH159" t="str">
        <f t="shared" si="25"/>
        <v>9</v>
      </c>
      <c r="CI159" t="str">
        <f t="shared" si="24"/>
        <v>07</v>
      </c>
      <c r="CJ159" t="s">
        <v>192</v>
      </c>
      <c r="CK159" t="str">
        <f t="shared" si="26"/>
        <v>02</v>
      </c>
      <c r="CL159" t="s">
        <v>193</v>
      </c>
      <c r="CR159" s="3">
        <v>1</v>
      </c>
      <c r="CW159">
        <v>8</v>
      </c>
      <c r="CX159">
        <v>8</v>
      </c>
      <c r="CY159">
        <v>8</v>
      </c>
    </row>
    <row r="160" spans="1:103" x14ac:dyDescent="0.25">
      <c r="A160">
        <v>410</v>
      </c>
      <c r="B160" t="s">
        <v>80</v>
      </c>
      <c r="C160">
        <v>410040</v>
      </c>
      <c r="D160" t="s">
        <v>81</v>
      </c>
      <c r="E160">
        <v>8673</v>
      </c>
      <c r="F160" t="s">
        <v>232</v>
      </c>
      <c r="G160" t="s">
        <v>233</v>
      </c>
      <c r="I160" t="s">
        <v>233</v>
      </c>
      <c r="J160">
        <v>410003</v>
      </c>
      <c r="K160">
        <v>6</v>
      </c>
      <c r="L160">
        <v>6</v>
      </c>
      <c r="M160" t="s">
        <v>262</v>
      </c>
      <c r="N160" t="s">
        <v>263</v>
      </c>
      <c r="O160" t="s">
        <v>264</v>
      </c>
      <c r="P160" t="s">
        <v>200</v>
      </c>
      <c r="Q160" t="s">
        <v>116</v>
      </c>
      <c r="R160">
        <v>1</v>
      </c>
      <c r="S160" t="s">
        <v>117</v>
      </c>
      <c r="T160" t="s">
        <v>118</v>
      </c>
      <c r="U160" t="s">
        <v>119</v>
      </c>
      <c r="V160">
        <v>411</v>
      </c>
      <c r="Y160">
        <v>410009</v>
      </c>
      <c r="Z160" t="s">
        <v>236</v>
      </c>
      <c r="AG160">
        <v>4</v>
      </c>
      <c r="AH160" s="1">
        <v>41815</v>
      </c>
      <c r="AI160">
        <v>57</v>
      </c>
      <c r="AS160" s="1">
        <v>41641</v>
      </c>
      <c r="AT160" s="1">
        <v>41988</v>
      </c>
      <c r="AU160" s="1">
        <v>41974</v>
      </c>
      <c r="AW160">
        <v>2</v>
      </c>
      <c r="AY160" t="s">
        <v>201</v>
      </c>
      <c r="BB160">
        <v>1</v>
      </c>
      <c r="BC160">
        <v>0</v>
      </c>
      <c r="BD160">
        <v>1</v>
      </c>
      <c r="BE160">
        <v>15125</v>
      </c>
      <c r="BF160" t="s">
        <v>93</v>
      </c>
      <c r="BG160">
        <v>15125</v>
      </c>
      <c r="BH160">
        <v>236.31</v>
      </c>
      <c r="BI160">
        <v>309.24</v>
      </c>
      <c r="BJ160">
        <v>0</v>
      </c>
      <c r="BL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15125</v>
      </c>
      <c r="CD160">
        <v>1</v>
      </c>
      <c r="CE160" t="s">
        <v>121</v>
      </c>
      <c r="CF160" t="s">
        <v>143</v>
      </c>
      <c r="CG160" t="str">
        <f t="shared" si="23"/>
        <v>05</v>
      </c>
      <c r="CH160" t="str">
        <f t="shared" si="25"/>
        <v>9</v>
      </c>
      <c r="CI160" t="str">
        <f t="shared" si="24"/>
        <v>07</v>
      </c>
      <c r="CJ160" t="s">
        <v>192</v>
      </c>
      <c r="CK160" t="str">
        <f t="shared" si="26"/>
        <v>02</v>
      </c>
      <c r="CL160" t="s">
        <v>193</v>
      </c>
      <c r="CR160" s="3">
        <v>1</v>
      </c>
      <c r="CW160">
        <v>8</v>
      </c>
      <c r="CX160">
        <v>8</v>
      </c>
      <c r="CY160">
        <v>8</v>
      </c>
    </row>
    <row r="161" spans="1:103" x14ac:dyDescent="0.25">
      <c r="A161">
        <v>410</v>
      </c>
      <c r="B161" t="s">
        <v>80</v>
      </c>
      <c r="C161">
        <v>410040</v>
      </c>
      <c r="D161" t="s">
        <v>81</v>
      </c>
      <c r="E161">
        <v>8673</v>
      </c>
      <c r="F161" t="s">
        <v>232</v>
      </c>
      <c r="G161" t="s">
        <v>233</v>
      </c>
      <c r="I161" t="s">
        <v>233</v>
      </c>
      <c r="J161">
        <v>410003</v>
      </c>
      <c r="K161">
        <v>7</v>
      </c>
      <c r="L161">
        <v>7</v>
      </c>
      <c r="M161" t="s">
        <v>262</v>
      </c>
      <c r="N161" t="s">
        <v>263</v>
      </c>
      <c r="O161" t="s">
        <v>264</v>
      </c>
      <c r="P161" t="s">
        <v>200</v>
      </c>
      <c r="Q161" t="s">
        <v>116</v>
      </c>
      <c r="R161">
        <v>1</v>
      </c>
      <c r="S161" t="s">
        <v>117</v>
      </c>
      <c r="T161" t="s">
        <v>118</v>
      </c>
      <c r="U161" t="s">
        <v>119</v>
      </c>
      <c r="V161">
        <v>411</v>
      </c>
      <c r="Y161">
        <v>410009</v>
      </c>
      <c r="Z161" t="s">
        <v>236</v>
      </c>
      <c r="AG161">
        <v>4</v>
      </c>
      <c r="AH161" s="1">
        <v>41815</v>
      </c>
      <c r="AI161">
        <v>57</v>
      </c>
      <c r="AS161" s="1">
        <v>41641</v>
      </c>
      <c r="AT161" s="1">
        <v>41988</v>
      </c>
      <c r="AU161" s="1">
        <v>41974</v>
      </c>
      <c r="AW161">
        <v>2</v>
      </c>
      <c r="AY161" t="s">
        <v>201</v>
      </c>
      <c r="BB161">
        <v>1</v>
      </c>
      <c r="BC161">
        <v>0</v>
      </c>
      <c r="BD161">
        <v>1</v>
      </c>
      <c r="BE161">
        <v>15125</v>
      </c>
      <c r="BF161" t="s">
        <v>93</v>
      </c>
      <c r="BG161">
        <v>15125</v>
      </c>
      <c r="BH161">
        <v>236.31</v>
      </c>
      <c r="BI161">
        <v>309.24</v>
      </c>
      <c r="BJ161">
        <v>0</v>
      </c>
      <c r="BL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15125</v>
      </c>
      <c r="CD161">
        <v>1</v>
      </c>
      <c r="CE161" t="s">
        <v>121</v>
      </c>
      <c r="CF161" t="s">
        <v>143</v>
      </c>
      <c r="CG161" t="str">
        <f t="shared" si="23"/>
        <v>05</v>
      </c>
      <c r="CH161" t="str">
        <f t="shared" si="25"/>
        <v>9</v>
      </c>
      <c r="CI161" t="str">
        <f t="shared" si="24"/>
        <v>07</v>
      </c>
      <c r="CJ161" t="s">
        <v>192</v>
      </c>
      <c r="CK161" t="str">
        <f t="shared" si="26"/>
        <v>02</v>
      </c>
      <c r="CL161" t="s">
        <v>193</v>
      </c>
      <c r="CR161" s="3">
        <v>1</v>
      </c>
      <c r="CW161">
        <v>8</v>
      </c>
      <c r="CX161">
        <v>8</v>
      </c>
      <c r="CY161">
        <v>8</v>
      </c>
    </row>
    <row r="162" spans="1:103" x14ac:dyDescent="0.25">
      <c r="A162">
        <v>410</v>
      </c>
      <c r="B162" t="s">
        <v>80</v>
      </c>
      <c r="C162">
        <v>410040</v>
      </c>
      <c r="D162" t="s">
        <v>81</v>
      </c>
      <c r="E162">
        <v>8673</v>
      </c>
      <c r="F162" t="s">
        <v>232</v>
      </c>
      <c r="G162" t="s">
        <v>233</v>
      </c>
      <c r="I162" t="s">
        <v>233</v>
      </c>
      <c r="J162">
        <v>410003</v>
      </c>
      <c r="K162">
        <v>8</v>
      </c>
      <c r="L162">
        <v>8</v>
      </c>
      <c r="M162" t="s">
        <v>262</v>
      </c>
      <c r="N162" t="s">
        <v>263</v>
      </c>
      <c r="O162" t="s">
        <v>264</v>
      </c>
      <c r="P162" t="s">
        <v>200</v>
      </c>
      <c r="Q162" t="s">
        <v>116</v>
      </c>
      <c r="R162">
        <v>1</v>
      </c>
      <c r="S162" t="s">
        <v>117</v>
      </c>
      <c r="T162" t="s">
        <v>118</v>
      </c>
      <c r="U162" t="s">
        <v>119</v>
      </c>
      <c r="V162">
        <v>411</v>
      </c>
      <c r="Y162">
        <v>410009</v>
      </c>
      <c r="Z162" t="s">
        <v>236</v>
      </c>
      <c r="AG162">
        <v>4</v>
      </c>
      <c r="AH162" s="1">
        <v>41815</v>
      </c>
      <c r="AI162">
        <v>57</v>
      </c>
      <c r="AS162" s="1">
        <v>41641</v>
      </c>
      <c r="AT162" s="1">
        <v>41988</v>
      </c>
      <c r="AU162" s="1">
        <v>41974</v>
      </c>
      <c r="AW162">
        <v>2</v>
      </c>
      <c r="AY162" t="s">
        <v>201</v>
      </c>
      <c r="BB162">
        <v>1</v>
      </c>
      <c r="BC162">
        <v>0</v>
      </c>
      <c r="BD162">
        <v>1</v>
      </c>
      <c r="BE162">
        <v>15125</v>
      </c>
      <c r="BF162" t="s">
        <v>93</v>
      </c>
      <c r="BG162">
        <v>15125</v>
      </c>
      <c r="BH162">
        <v>236.31</v>
      </c>
      <c r="BI162">
        <v>309.24</v>
      </c>
      <c r="BJ162">
        <v>0</v>
      </c>
      <c r="BL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15125</v>
      </c>
      <c r="CD162">
        <v>1</v>
      </c>
      <c r="CE162" t="s">
        <v>121</v>
      </c>
      <c r="CF162" t="s">
        <v>143</v>
      </c>
      <c r="CG162" t="str">
        <f t="shared" si="23"/>
        <v>05</v>
      </c>
      <c r="CH162" t="str">
        <f t="shared" si="25"/>
        <v>9</v>
      </c>
      <c r="CI162" t="str">
        <f t="shared" si="24"/>
        <v>07</v>
      </c>
      <c r="CJ162" t="s">
        <v>192</v>
      </c>
      <c r="CK162" t="str">
        <f t="shared" si="26"/>
        <v>02</v>
      </c>
      <c r="CL162" t="s">
        <v>193</v>
      </c>
      <c r="CR162" s="3">
        <v>1</v>
      </c>
      <c r="CW162">
        <v>8</v>
      </c>
      <c r="CX162">
        <v>8</v>
      </c>
      <c r="CY162">
        <v>8</v>
      </c>
    </row>
    <row r="163" spans="1:103" x14ac:dyDescent="0.25">
      <c r="A163">
        <v>410</v>
      </c>
      <c r="B163" t="s">
        <v>80</v>
      </c>
      <c r="C163">
        <v>410040</v>
      </c>
      <c r="D163" t="s">
        <v>81</v>
      </c>
      <c r="E163">
        <v>8673</v>
      </c>
      <c r="F163" t="s">
        <v>232</v>
      </c>
      <c r="G163" t="s">
        <v>233</v>
      </c>
      <c r="I163" t="s">
        <v>233</v>
      </c>
      <c r="J163">
        <v>410003</v>
      </c>
      <c r="K163">
        <v>9</v>
      </c>
      <c r="L163">
        <v>9</v>
      </c>
      <c r="M163" t="s">
        <v>262</v>
      </c>
      <c r="N163" t="s">
        <v>263</v>
      </c>
      <c r="O163" t="s">
        <v>264</v>
      </c>
      <c r="P163" t="s">
        <v>200</v>
      </c>
      <c r="Q163" t="s">
        <v>116</v>
      </c>
      <c r="R163">
        <v>1</v>
      </c>
      <c r="S163" t="s">
        <v>117</v>
      </c>
      <c r="T163" t="s">
        <v>118</v>
      </c>
      <c r="U163" t="s">
        <v>119</v>
      </c>
      <c r="V163">
        <v>411</v>
      </c>
      <c r="Y163">
        <v>410009</v>
      </c>
      <c r="Z163" t="s">
        <v>236</v>
      </c>
      <c r="AG163">
        <v>4</v>
      </c>
      <c r="AH163" s="1">
        <v>41815</v>
      </c>
      <c r="AI163">
        <v>57</v>
      </c>
      <c r="AS163" s="1">
        <v>41641</v>
      </c>
      <c r="AT163" s="1">
        <v>41988</v>
      </c>
      <c r="AU163" s="1">
        <v>41974</v>
      </c>
      <c r="AW163">
        <v>2</v>
      </c>
      <c r="AY163" t="s">
        <v>201</v>
      </c>
      <c r="BB163">
        <v>1</v>
      </c>
      <c r="BC163">
        <v>0</v>
      </c>
      <c r="BD163">
        <v>1</v>
      </c>
      <c r="BE163">
        <v>15125</v>
      </c>
      <c r="BF163" t="s">
        <v>93</v>
      </c>
      <c r="BG163">
        <v>15125</v>
      </c>
      <c r="BH163">
        <v>236.31</v>
      </c>
      <c r="BI163">
        <v>309.24</v>
      </c>
      <c r="BJ163">
        <v>0</v>
      </c>
      <c r="BL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15125</v>
      </c>
      <c r="CD163">
        <v>1</v>
      </c>
      <c r="CE163" t="s">
        <v>121</v>
      </c>
      <c r="CF163" t="s">
        <v>143</v>
      </c>
      <c r="CG163" t="str">
        <f t="shared" si="23"/>
        <v>05</v>
      </c>
      <c r="CH163" t="str">
        <f t="shared" si="25"/>
        <v>9</v>
      </c>
      <c r="CI163" t="str">
        <f t="shared" si="24"/>
        <v>07</v>
      </c>
      <c r="CJ163" t="s">
        <v>192</v>
      </c>
      <c r="CK163" t="str">
        <f t="shared" si="26"/>
        <v>02</v>
      </c>
      <c r="CL163" t="s">
        <v>193</v>
      </c>
      <c r="CR163" s="3">
        <v>1</v>
      </c>
      <c r="CW163">
        <v>8</v>
      </c>
      <c r="CX163">
        <v>8</v>
      </c>
      <c r="CY163">
        <v>8</v>
      </c>
    </row>
    <row r="164" spans="1:103" x14ac:dyDescent="0.25">
      <c r="A164">
        <v>410</v>
      </c>
      <c r="B164" t="s">
        <v>80</v>
      </c>
      <c r="C164">
        <v>410040</v>
      </c>
      <c r="D164" t="s">
        <v>81</v>
      </c>
      <c r="E164">
        <v>8673</v>
      </c>
      <c r="F164" t="s">
        <v>232</v>
      </c>
      <c r="G164" t="s">
        <v>233</v>
      </c>
      <c r="I164" t="s">
        <v>233</v>
      </c>
      <c r="J164">
        <v>410003</v>
      </c>
      <c r="K164">
        <v>10</v>
      </c>
      <c r="L164">
        <v>10</v>
      </c>
      <c r="M164" t="s">
        <v>262</v>
      </c>
      <c r="N164" t="s">
        <v>263</v>
      </c>
      <c r="O164" t="s">
        <v>264</v>
      </c>
      <c r="P164" t="s">
        <v>200</v>
      </c>
      <c r="Q164" t="s">
        <v>116</v>
      </c>
      <c r="R164">
        <v>1</v>
      </c>
      <c r="S164" t="s">
        <v>117</v>
      </c>
      <c r="T164" t="s">
        <v>118</v>
      </c>
      <c r="U164" t="s">
        <v>119</v>
      </c>
      <c r="V164">
        <v>411</v>
      </c>
      <c r="Y164">
        <v>410009</v>
      </c>
      <c r="Z164" t="s">
        <v>236</v>
      </c>
      <c r="AG164">
        <v>4</v>
      </c>
      <c r="AH164" s="1">
        <v>41815</v>
      </c>
      <c r="AI164">
        <v>57</v>
      </c>
      <c r="AS164" s="1">
        <v>41641</v>
      </c>
      <c r="AT164" s="1">
        <v>41988</v>
      </c>
      <c r="AU164" s="1">
        <v>41974</v>
      </c>
      <c r="AW164">
        <v>2</v>
      </c>
      <c r="AY164" t="s">
        <v>201</v>
      </c>
      <c r="BB164">
        <v>1</v>
      </c>
      <c r="BC164">
        <v>0</v>
      </c>
      <c r="BD164">
        <v>1</v>
      </c>
      <c r="BE164">
        <v>15125</v>
      </c>
      <c r="BF164" t="s">
        <v>93</v>
      </c>
      <c r="BG164">
        <v>15125</v>
      </c>
      <c r="BH164">
        <v>236.31</v>
      </c>
      <c r="BI164">
        <v>309.24</v>
      </c>
      <c r="BJ164">
        <v>0</v>
      </c>
      <c r="BL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15125</v>
      </c>
      <c r="CD164">
        <v>1</v>
      </c>
      <c r="CE164" t="s">
        <v>121</v>
      </c>
      <c r="CF164" t="s">
        <v>143</v>
      </c>
      <c r="CG164" t="str">
        <f t="shared" si="23"/>
        <v>05</v>
      </c>
      <c r="CH164" t="str">
        <f t="shared" si="25"/>
        <v>9</v>
      </c>
      <c r="CI164" t="str">
        <f t="shared" si="24"/>
        <v>07</v>
      </c>
      <c r="CJ164" t="s">
        <v>192</v>
      </c>
      <c r="CK164" t="str">
        <f t="shared" si="26"/>
        <v>02</v>
      </c>
      <c r="CL164" t="s">
        <v>193</v>
      </c>
      <c r="CR164" s="3">
        <v>1</v>
      </c>
      <c r="CW164">
        <v>8</v>
      </c>
      <c r="CX164">
        <v>8</v>
      </c>
      <c r="CY164">
        <v>8</v>
      </c>
    </row>
    <row r="165" spans="1:103" x14ac:dyDescent="0.25">
      <c r="A165">
        <v>410</v>
      </c>
      <c r="B165" t="s">
        <v>80</v>
      </c>
      <c r="C165">
        <v>410040</v>
      </c>
      <c r="D165" t="s">
        <v>81</v>
      </c>
      <c r="E165">
        <v>8673</v>
      </c>
      <c r="F165" t="s">
        <v>232</v>
      </c>
      <c r="G165" t="s">
        <v>233</v>
      </c>
      <c r="I165" t="s">
        <v>233</v>
      </c>
      <c r="J165">
        <v>410003</v>
      </c>
      <c r="K165">
        <v>11</v>
      </c>
      <c r="L165">
        <v>11</v>
      </c>
      <c r="M165" t="s">
        <v>262</v>
      </c>
      <c r="N165" t="s">
        <v>263</v>
      </c>
      <c r="O165" t="s">
        <v>264</v>
      </c>
      <c r="P165" t="s">
        <v>200</v>
      </c>
      <c r="Q165" t="s">
        <v>116</v>
      </c>
      <c r="R165">
        <v>1</v>
      </c>
      <c r="S165" t="s">
        <v>117</v>
      </c>
      <c r="T165" t="s">
        <v>118</v>
      </c>
      <c r="U165" t="s">
        <v>119</v>
      </c>
      <c r="V165">
        <v>411</v>
      </c>
      <c r="Y165">
        <v>410009</v>
      </c>
      <c r="Z165" t="s">
        <v>236</v>
      </c>
      <c r="AG165">
        <v>4</v>
      </c>
      <c r="AH165" s="1">
        <v>41815</v>
      </c>
      <c r="AI165">
        <v>57</v>
      </c>
      <c r="AS165" s="1">
        <v>41641</v>
      </c>
      <c r="AT165" s="1">
        <v>41988</v>
      </c>
      <c r="AU165" s="1">
        <v>41974</v>
      </c>
      <c r="AW165">
        <v>2</v>
      </c>
      <c r="AY165" t="s">
        <v>201</v>
      </c>
      <c r="BB165">
        <v>1</v>
      </c>
      <c r="BC165">
        <v>0</v>
      </c>
      <c r="BD165">
        <v>1</v>
      </c>
      <c r="BE165">
        <v>15125</v>
      </c>
      <c r="BF165" t="s">
        <v>93</v>
      </c>
      <c r="BG165">
        <v>15125</v>
      </c>
      <c r="BH165">
        <v>236.31</v>
      </c>
      <c r="BI165">
        <v>309.24</v>
      </c>
      <c r="BJ165">
        <v>0</v>
      </c>
      <c r="BL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15125</v>
      </c>
      <c r="CD165">
        <v>1</v>
      </c>
      <c r="CE165" t="s">
        <v>121</v>
      </c>
      <c r="CF165" t="s">
        <v>143</v>
      </c>
      <c r="CG165" t="str">
        <f t="shared" si="23"/>
        <v>05</v>
      </c>
      <c r="CH165" t="str">
        <f t="shared" si="25"/>
        <v>9</v>
      </c>
      <c r="CI165" t="str">
        <f t="shared" si="24"/>
        <v>07</v>
      </c>
      <c r="CJ165" t="s">
        <v>192</v>
      </c>
      <c r="CK165" t="str">
        <f t="shared" si="26"/>
        <v>02</v>
      </c>
      <c r="CL165" t="s">
        <v>193</v>
      </c>
      <c r="CR165" s="3">
        <v>1</v>
      </c>
      <c r="CW165">
        <v>8</v>
      </c>
      <c r="CX165">
        <v>8</v>
      </c>
      <c r="CY165">
        <v>8</v>
      </c>
    </row>
    <row r="166" spans="1:103" x14ac:dyDescent="0.25">
      <c r="A166">
        <v>410</v>
      </c>
      <c r="B166" t="s">
        <v>80</v>
      </c>
      <c r="C166">
        <v>410040</v>
      </c>
      <c r="D166" t="s">
        <v>81</v>
      </c>
      <c r="E166">
        <v>8673</v>
      </c>
      <c r="F166" t="s">
        <v>232</v>
      </c>
      <c r="G166" t="s">
        <v>233</v>
      </c>
      <c r="I166" t="s">
        <v>233</v>
      </c>
      <c r="J166">
        <v>410003</v>
      </c>
      <c r="K166">
        <v>12</v>
      </c>
      <c r="L166">
        <v>12</v>
      </c>
      <c r="M166" t="s">
        <v>262</v>
      </c>
      <c r="N166" t="s">
        <v>263</v>
      </c>
      <c r="O166" t="s">
        <v>264</v>
      </c>
      <c r="P166" t="s">
        <v>200</v>
      </c>
      <c r="Q166" t="s">
        <v>116</v>
      </c>
      <c r="R166">
        <v>1</v>
      </c>
      <c r="S166" t="s">
        <v>117</v>
      </c>
      <c r="T166" t="s">
        <v>118</v>
      </c>
      <c r="U166" t="s">
        <v>119</v>
      </c>
      <c r="V166">
        <v>411</v>
      </c>
      <c r="Y166">
        <v>410009</v>
      </c>
      <c r="Z166" t="s">
        <v>236</v>
      </c>
      <c r="AG166">
        <v>4</v>
      </c>
      <c r="AH166" s="1">
        <v>41815</v>
      </c>
      <c r="AI166">
        <v>57</v>
      </c>
      <c r="AS166" s="1">
        <v>41641</v>
      </c>
      <c r="AT166" s="1">
        <v>41988</v>
      </c>
      <c r="AU166" s="1">
        <v>41974</v>
      </c>
      <c r="AW166">
        <v>2</v>
      </c>
      <c r="AY166" t="s">
        <v>201</v>
      </c>
      <c r="BB166">
        <v>1</v>
      </c>
      <c r="BC166">
        <v>0</v>
      </c>
      <c r="BD166">
        <v>1</v>
      </c>
      <c r="BE166">
        <v>15125</v>
      </c>
      <c r="BF166" t="s">
        <v>93</v>
      </c>
      <c r="BG166">
        <v>15125</v>
      </c>
      <c r="BH166">
        <v>236.31</v>
      </c>
      <c r="BI166">
        <v>309.24</v>
      </c>
      <c r="BJ166">
        <v>0</v>
      </c>
      <c r="BL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15125</v>
      </c>
      <c r="CD166">
        <v>1</v>
      </c>
      <c r="CE166" t="s">
        <v>121</v>
      </c>
      <c r="CF166" t="s">
        <v>143</v>
      </c>
      <c r="CG166" t="str">
        <f t="shared" si="23"/>
        <v>05</v>
      </c>
      <c r="CH166" t="str">
        <f t="shared" si="25"/>
        <v>9</v>
      </c>
      <c r="CI166" t="str">
        <f t="shared" si="24"/>
        <v>07</v>
      </c>
      <c r="CJ166" t="s">
        <v>192</v>
      </c>
      <c r="CK166" t="str">
        <f t="shared" si="26"/>
        <v>02</v>
      </c>
      <c r="CL166" t="s">
        <v>193</v>
      </c>
      <c r="CR166" s="3">
        <v>1</v>
      </c>
      <c r="CW166">
        <v>8</v>
      </c>
      <c r="CX166">
        <v>8</v>
      </c>
      <c r="CY166">
        <v>8</v>
      </c>
    </row>
    <row r="167" spans="1:103" x14ac:dyDescent="0.25">
      <c r="A167">
        <v>410</v>
      </c>
      <c r="B167" t="s">
        <v>80</v>
      </c>
      <c r="C167">
        <v>410040</v>
      </c>
      <c r="D167" t="s">
        <v>81</v>
      </c>
      <c r="E167">
        <v>8673</v>
      </c>
      <c r="F167" t="s">
        <v>232</v>
      </c>
      <c r="G167" t="s">
        <v>233</v>
      </c>
      <c r="I167" t="s">
        <v>233</v>
      </c>
      <c r="J167">
        <v>410003</v>
      </c>
      <c r="K167">
        <v>13</v>
      </c>
      <c r="L167">
        <v>13</v>
      </c>
      <c r="M167" t="s">
        <v>262</v>
      </c>
      <c r="N167" t="s">
        <v>263</v>
      </c>
      <c r="O167" t="s">
        <v>264</v>
      </c>
      <c r="P167" t="s">
        <v>200</v>
      </c>
      <c r="Q167" t="s">
        <v>116</v>
      </c>
      <c r="R167">
        <v>1</v>
      </c>
      <c r="S167" t="s">
        <v>117</v>
      </c>
      <c r="T167" t="s">
        <v>118</v>
      </c>
      <c r="U167" t="s">
        <v>119</v>
      </c>
      <c r="V167">
        <v>411</v>
      </c>
      <c r="Y167">
        <v>410009</v>
      </c>
      <c r="Z167" t="s">
        <v>236</v>
      </c>
      <c r="AG167">
        <v>4</v>
      </c>
      <c r="AH167" s="1">
        <v>41815</v>
      </c>
      <c r="AI167">
        <v>57</v>
      </c>
      <c r="AS167" s="1">
        <v>41641</v>
      </c>
      <c r="AT167" s="1">
        <v>41988</v>
      </c>
      <c r="AU167" s="1">
        <v>41974</v>
      </c>
      <c r="AW167">
        <v>2</v>
      </c>
      <c r="AY167" t="s">
        <v>201</v>
      </c>
      <c r="BB167">
        <v>1</v>
      </c>
      <c r="BC167">
        <v>0</v>
      </c>
      <c r="BD167">
        <v>1</v>
      </c>
      <c r="BE167">
        <v>15125</v>
      </c>
      <c r="BF167" t="s">
        <v>93</v>
      </c>
      <c r="BG167">
        <v>15125</v>
      </c>
      <c r="BH167">
        <v>236.31</v>
      </c>
      <c r="BI167">
        <v>309.24</v>
      </c>
      <c r="BJ167">
        <v>0</v>
      </c>
      <c r="BL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15125</v>
      </c>
      <c r="CD167">
        <v>1</v>
      </c>
      <c r="CE167" t="s">
        <v>121</v>
      </c>
      <c r="CF167" t="s">
        <v>143</v>
      </c>
      <c r="CG167" t="str">
        <f t="shared" si="23"/>
        <v>05</v>
      </c>
      <c r="CH167" t="str">
        <f t="shared" si="25"/>
        <v>9</v>
      </c>
      <c r="CI167" t="str">
        <f t="shared" si="24"/>
        <v>07</v>
      </c>
      <c r="CJ167" t="s">
        <v>192</v>
      </c>
      <c r="CK167" t="str">
        <f t="shared" si="26"/>
        <v>02</v>
      </c>
      <c r="CL167" t="s">
        <v>193</v>
      </c>
      <c r="CR167" s="3">
        <v>1</v>
      </c>
      <c r="CW167">
        <v>8</v>
      </c>
      <c r="CX167">
        <v>8</v>
      </c>
      <c r="CY167">
        <v>8</v>
      </c>
    </row>
    <row r="168" spans="1:103" x14ac:dyDescent="0.25">
      <c r="A168">
        <v>410</v>
      </c>
      <c r="B168" t="s">
        <v>80</v>
      </c>
      <c r="C168">
        <v>410040</v>
      </c>
      <c r="D168" t="s">
        <v>81</v>
      </c>
      <c r="E168">
        <v>8673</v>
      </c>
      <c r="F168" t="s">
        <v>232</v>
      </c>
      <c r="G168" t="s">
        <v>233</v>
      </c>
      <c r="I168" t="s">
        <v>233</v>
      </c>
      <c r="J168">
        <v>410003</v>
      </c>
      <c r="K168">
        <v>14</v>
      </c>
      <c r="L168">
        <v>14</v>
      </c>
      <c r="M168" t="s">
        <v>262</v>
      </c>
      <c r="N168" t="s">
        <v>263</v>
      </c>
      <c r="O168" t="s">
        <v>264</v>
      </c>
      <c r="P168" t="s">
        <v>200</v>
      </c>
      <c r="Q168" t="s">
        <v>116</v>
      </c>
      <c r="R168">
        <v>1</v>
      </c>
      <c r="S168" t="s">
        <v>117</v>
      </c>
      <c r="T168" t="s">
        <v>118</v>
      </c>
      <c r="U168" t="s">
        <v>119</v>
      </c>
      <c r="V168">
        <v>411</v>
      </c>
      <c r="Y168">
        <v>410009</v>
      </c>
      <c r="Z168" t="s">
        <v>236</v>
      </c>
      <c r="AG168">
        <v>4</v>
      </c>
      <c r="AH168" s="1">
        <v>41815</v>
      </c>
      <c r="AI168">
        <v>57</v>
      </c>
      <c r="AS168" s="1">
        <v>41641</v>
      </c>
      <c r="AT168" s="1">
        <v>41988</v>
      </c>
      <c r="AU168" s="1">
        <v>41974</v>
      </c>
      <c r="AW168">
        <v>2</v>
      </c>
      <c r="AY168" t="s">
        <v>201</v>
      </c>
      <c r="BB168">
        <v>1</v>
      </c>
      <c r="BC168">
        <v>0</v>
      </c>
      <c r="BD168">
        <v>1</v>
      </c>
      <c r="BE168">
        <v>15125</v>
      </c>
      <c r="BF168" t="s">
        <v>93</v>
      </c>
      <c r="BG168">
        <v>15125</v>
      </c>
      <c r="BH168">
        <v>236.31</v>
      </c>
      <c r="BI168">
        <v>309.24</v>
      </c>
      <c r="BJ168">
        <v>0</v>
      </c>
      <c r="BL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15125</v>
      </c>
      <c r="CD168">
        <v>1</v>
      </c>
      <c r="CE168" t="s">
        <v>121</v>
      </c>
      <c r="CF168" t="s">
        <v>143</v>
      </c>
      <c r="CG168" t="str">
        <f t="shared" si="23"/>
        <v>05</v>
      </c>
      <c r="CH168" t="str">
        <f t="shared" si="25"/>
        <v>9</v>
      </c>
      <c r="CI168" t="str">
        <f t="shared" si="24"/>
        <v>07</v>
      </c>
      <c r="CJ168" t="s">
        <v>192</v>
      </c>
      <c r="CK168" t="str">
        <f t="shared" si="26"/>
        <v>02</v>
      </c>
      <c r="CL168" t="s">
        <v>193</v>
      </c>
      <c r="CR168" s="3">
        <v>1</v>
      </c>
      <c r="CW168">
        <v>8</v>
      </c>
      <c r="CX168">
        <v>8</v>
      </c>
      <c r="CY168">
        <v>8</v>
      </c>
    </row>
    <row r="169" spans="1:103" x14ac:dyDescent="0.25">
      <c r="A169">
        <v>410</v>
      </c>
      <c r="B169" t="s">
        <v>80</v>
      </c>
      <c r="C169">
        <v>410040</v>
      </c>
      <c r="D169" t="s">
        <v>81</v>
      </c>
      <c r="E169">
        <v>8673</v>
      </c>
      <c r="F169" t="s">
        <v>232</v>
      </c>
      <c r="G169" t="s">
        <v>233</v>
      </c>
      <c r="I169" t="s">
        <v>233</v>
      </c>
      <c r="J169">
        <v>410003</v>
      </c>
      <c r="K169">
        <v>15</v>
      </c>
      <c r="L169">
        <v>15</v>
      </c>
      <c r="M169" t="s">
        <v>262</v>
      </c>
      <c r="N169" t="s">
        <v>263</v>
      </c>
      <c r="O169" t="s">
        <v>264</v>
      </c>
      <c r="P169" t="s">
        <v>200</v>
      </c>
      <c r="Q169" t="s">
        <v>116</v>
      </c>
      <c r="R169">
        <v>1</v>
      </c>
      <c r="S169" t="s">
        <v>117</v>
      </c>
      <c r="T169" t="s">
        <v>118</v>
      </c>
      <c r="U169" t="s">
        <v>119</v>
      </c>
      <c r="V169">
        <v>411</v>
      </c>
      <c r="Y169">
        <v>410009</v>
      </c>
      <c r="Z169" t="s">
        <v>236</v>
      </c>
      <c r="AG169">
        <v>4</v>
      </c>
      <c r="AH169" s="1">
        <v>41815</v>
      </c>
      <c r="AI169">
        <v>57</v>
      </c>
      <c r="AS169" s="1">
        <v>41641</v>
      </c>
      <c r="AT169" s="1">
        <v>41988</v>
      </c>
      <c r="AU169" s="1">
        <v>41974</v>
      </c>
      <c r="AW169">
        <v>2</v>
      </c>
      <c r="AY169" t="s">
        <v>201</v>
      </c>
      <c r="BB169">
        <v>1</v>
      </c>
      <c r="BC169">
        <v>0</v>
      </c>
      <c r="BD169">
        <v>1</v>
      </c>
      <c r="BE169">
        <v>15125</v>
      </c>
      <c r="BF169" t="s">
        <v>93</v>
      </c>
      <c r="BG169">
        <v>15125</v>
      </c>
      <c r="BH169">
        <v>236.31</v>
      </c>
      <c r="BI169">
        <v>309.24</v>
      </c>
      <c r="BJ169">
        <v>0</v>
      </c>
      <c r="BL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15125</v>
      </c>
      <c r="CD169">
        <v>1</v>
      </c>
      <c r="CE169" t="s">
        <v>121</v>
      </c>
      <c r="CF169" t="s">
        <v>143</v>
      </c>
      <c r="CG169" t="str">
        <f t="shared" si="23"/>
        <v>05</v>
      </c>
      <c r="CH169" t="str">
        <f t="shared" si="25"/>
        <v>9</v>
      </c>
      <c r="CI169" t="str">
        <f t="shared" si="24"/>
        <v>07</v>
      </c>
      <c r="CJ169" t="s">
        <v>192</v>
      </c>
      <c r="CK169" t="str">
        <f t="shared" si="26"/>
        <v>02</v>
      </c>
      <c r="CL169" t="s">
        <v>193</v>
      </c>
      <c r="CR169" s="3">
        <v>1</v>
      </c>
      <c r="CW169">
        <v>8</v>
      </c>
      <c r="CX169">
        <v>8</v>
      </c>
      <c r="CY169">
        <v>8</v>
      </c>
    </row>
    <row r="170" spans="1:103" x14ac:dyDescent="0.25">
      <c r="A170">
        <v>410</v>
      </c>
      <c r="B170" t="s">
        <v>80</v>
      </c>
      <c r="C170">
        <v>410040</v>
      </c>
      <c r="D170" t="s">
        <v>81</v>
      </c>
      <c r="E170">
        <v>8673</v>
      </c>
      <c r="F170" t="s">
        <v>232</v>
      </c>
      <c r="G170" t="s">
        <v>233</v>
      </c>
      <c r="I170" t="s">
        <v>233</v>
      </c>
      <c r="J170">
        <v>410003</v>
      </c>
      <c r="K170">
        <v>16</v>
      </c>
      <c r="L170">
        <v>16</v>
      </c>
      <c r="M170" t="s">
        <v>262</v>
      </c>
      <c r="N170" t="s">
        <v>263</v>
      </c>
      <c r="O170" t="s">
        <v>264</v>
      </c>
      <c r="P170" t="s">
        <v>200</v>
      </c>
      <c r="Q170" t="s">
        <v>116</v>
      </c>
      <c r="R170">
        <v>1</v>
      </c>
      <c r="S170" t="s">
        <v>117</v>
      </c>
      <c r="T170" t="s">
        <v>118</v>
      </c>
      <c r="U170" t="s">
        <v>119</v>
      </c>
      <c r="V170">
        <v>411</v>
      </c>
      <c r="Y170">
        <v>410009</v>
      </c>
      <c r="Z170" t="s">
        <v>236</v>
      </c>
      <c r="AG170">
        <v>4</v>
      </c>
      <c r="AH170" s="1">
        <v>41815</v>
      </c>
      <c r="AI170">
        <v>57</v>
      </c>
      <c r="AS170" s="1">
        <v>41641</v>
      </c>
      <c r="AT170" s="1">
        <v>41988</v>
      </c>
      <c r="AU170" s="1">
        <v>41974</v>
      </c>
      <c r="AW170">
        <v>2</v>
      </c>
      <c r="AY170" t="s">
        <v>201</v>
      </c>
      <c r="BB170">
        <v>1</v>
      </c>
      <c r="BC170">
        <v>0</v>
      </c>
      <c r="BD170">
        <v>1</v>
      </c>
      <c r="BE170">
        <v>15125</v>
      </c>
      <c r="BF170" t="s">
        <v>93</v>
      </c>
      <c r="BG170">
        <v>15125</v>
      </c>
      <c r="BH170">
        <v>236.31</v>
      </c>
      <c r="BI170">
        <v>309.24</v>
      </c>
      <c r="BJ170">
        <v>0</v>
      </c>
      <c r="BL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15125</v>
      </c>
      <c r="CD170">
        <v>1</v>
      </c>
      <c r="CE170" t="s">
        <v>121</v>
      </c>
      <c r="CF170" t="s">
        <v>143</v>
      </c>
      <c r="CG170" t="str">
        <f t="shared" si="23"/>
        <v>05</v>
      </c>
      <c r="CH170" t="str">
        <f t="shared" si="25"/>
        <v>9</v>
      </c>
      <c r="CI170" t="str">
        <f t="shared" si="24"/>
        <v>07</v>
      </c>
      <c r="CJ170" t="s">
        <v>192</v>
      </c>
      <c r="CK170" t="str">
        <f t="shared" si="26"/>
        <v>02</v>
      </c>
      <c r="CL170" t="s">
        <v>193</v>
      </c>
      <c r="CR170" s="3">
        <v>1</v>
      </c>
      <c r="CW170">
        <v>8</v>
      </c>
      <c r="CX170">
        <v>8</v>
      </c>
      <c r="CY170">
        <v>8</v>
      </c>
    </row>
    <row r="171" spans="1:103" x14ac:dyDescent="0.25">
      <c r="A171">
        <v>410</v>
      </c>
      <c r="B171" t="s">
        <v>80</v>
      </c>
      <c r="C171">
        <v>410040</v>
      </c>
      <c r="D171" t="s">
        <v>81</v>
      </c>
      <c r="E171">
        <v>8673</v>
      </c>
      <c r="F171" t="s">
        <v>232</v>
      </c>
      <c r="G171" t="s">
        <v>233</v>
      </c>
      <c r="I171" t="s">
        <v>233</v>
      </c>
      <c r="J171">
        <v>410003</v>
      </c>
      <c r="K171">
        <v>17</v>
      </c>
      <c r="L171">
        <v>17</v>
      </c>
      <c r="M171" t="s">
        <v>262</v>
      </c>
      <c r="N171" t="s">
        <v>263</v>
      </c>
      <c r="O171" t="s">
        <v>264</v>
      </c>
      <c r="P171" t="s">
        <v>200</v>
      </c>
      <c r="Q171" t="s">
        <v>116</v>
      </c>
      <c r="R171">
        <v>1</v>
      </c>
      <c r="S171" t="s">
        <v>117</v>
      </c>
      <c r="T171" t="s">
        <v>118</v>
      </c>
      <c r="U171" t="s">
        <v>119</v>
      </c>
      <c r="V171">
        <v>411</v>
      </c>
      <c r="Y171">
        <v>410009</v>
      </c>
      <c r="Z171" t="s">
        <v>236</v>
      </c>
      <c r="AG171">
        <v>4</v>
      </c>
      <c r="AH171" s="1">
        <v>41815</v>
      </c>
      <c r="AI171">
        <v>57</v>
      </c>
      <c r="AS171" s="1">
        <v>41641</v>
      </c>
      <c r="AT171" s="1">
        <v>41988</v>
      </c>
      <c r="AU171" s="1">
        <v>41974</v>
      </c>
      <c r="AW171">
        <v>2</v>
      </c>
      <c r="AY171" t="s">
        <v>201</v>
      </c>
      <c r="BB171">
        <v>1</v>
      </c>
      <c r="BC171">
        <v>0</v>
      </c>
      <c r="BD171">
        <v>1</v>
      </c>
      <c r="BE171">
        <v>15125</v>
      </c>
      <c r="BF171" t="s">
        <v>93</v>
      </c>
      <c r="BG171">
        <v>15125</v>
      </c>
      <c r="BH171">
        <v>236.31</v>
      </c>
      <c r="BI171">
        <v>309.24</v>
      </c>
      <c r="BJ171">
        <v>0</v>
      </c>
      <c r="BL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15125</v>
      </c>
      <c r="CD171">
        <v>1</v>
      </c>
      <c r="CE171" t="s">
        <v>121</v>
      </c>
      <c r="CF171" t="s">
        <v>143</v>
      </c>
      <c r="CG171" t="str">
        <f t="shared" ref="CG171:CG192" si="27">"05"</f>
        <v>05</v>
      </c>
      <c r="CH171" t="str">
        <f t="shared" si="25"/>
        <v>9</v>
      </c>
      <c r="CI171" t="str">
        <f t="shared" si="24"/>
        <v>07</v>
      </c>
      <c r="CJ171" t="s">
        <v>192</v>
      </c>
      <c r="CK171" t="str">
        <f t="shared" si="26"/>
        <v>02</v>
      </c>
      <c r="CL171" t="s">
        <v>193</v>
      </c>
      <c r="CR171" s="3">
        <v>1</v>
      </c>
      <c r="CW171">
        <v>8</v>
      </c>
      <c r="CX171">
        <v>8</v>
      </c>
      <c r="CY171">
        <v>8</v>
      </c>
    </row>
    <row r="172" spans="1:103" x14ac:dyDescent="0.25">
      <c r="A172">
        <v>410</v>
      </c>
      <c r="B172" t="s">
        <v>80</v>
      </c>
      <c r="C172">
        <v>410040</v>
      </c>
      <c r="D172" t="s">
        <v>81</v>
      </c>
      <c r="E172">
        <v>8673</v>
      </c>
      <c r="F172" t="s">
        <v>232</v>
      </c>
      <c r="G172" t="s">
        <v>233</v>
      </c>
      <c r="I172" t="s">
        <v>233</v>
      </c>
      <c r="J172">
        <v>410003</v>
      </c>
      <c r="K172">
        <v>18</v>
      </c>
      <c r="L172">
        <v>18</v>
      </c>
      <c r="M172" t="s">
        <v>262</v>
      </c>
      <c r="N172" t="s">
        <v>263</v>
      </c>
      <c r="O172" t="s">
        <v>264</v>
      </c>
      <c r="P172" t="s">
        <v>200</v>
      </c>
      <c r="Q172" t="s">
        <v>116</v>
      </c>
      <c r="R172">
        <v>1</v>
      </c>
      <c r="S172" t="s">
        <v>117</v>
      </c>
      <c r="T172" t="s">
        <v>118</v>
      </c>
      <c r="U172" t="s">
        <v>119</v>
      </c>
      <c r="V172">
        <v>411</v>
      </c>
      <c r="Y172">
        <v>410009</v>
      </c>
      <c r="Z172" t="s">
        <v>236</v>
      </c>
      <c r="AG172">
        <v>4</v>
      </c>
      <c r="AH172" s="1">
        <v>41815</v>
      </c>
      <c r="AI172">
        <v>57</v>
      </c>
      <c r="AS172" s="1">
        <v>41641</v>
      </c>
      <c r="AT172" s="1">
        <v>41988</v>
      </c>
      <c r="AU172" s="1">
        <v>41974</v>
      </c>
      <c r="AW172">
        <v>2</v>
      </c>
      <c r="AY172" t="s">
        <v>201</v>
      </c>
      <c r="BB172">
        <v>1</v>
      </c>
      <c r="BC172">
        <v>0</v>
      </c>
      <c r="BD172">
        <v>1</v>
      </c>
      <c r="BE172">
        <v>15125</v>
      </c>
      <c r="BF172" t="s">
        <v>93</v>
      </c>
      <c r="BG172">
        <v>15125</v>
      </c>
      <c r="BH172">
        <v>236.31</v>
      </c>
      <c r="BI172">
        <v>309.24</v>
      </c>
      <c r="BJ172">
        <v>0</v>
      </c>
      <c r="BL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15125</v>
      </c>
      <c r="CD172">
        <v>1</v>
      </c>
      <c r="CE172" t="s">
        <v>121</v>
      </c>
      <c r="CF172" t="s">
        <v>143</v>
      </c>
      <c r="CG172" t="str">
        <f t="shared" si="27"/>
        <v>05</v>
      </c>
      <c r="CH172" t="str">
        <f t="shared" si="25"/>
        <v>9</v>
      </c>
      <c r="CI172" t="str">
        <f t="shared" si="24"/>
        <v>07</v>
      </c>
      <c r="CJ172" t="s">
        <v>192</v>
      </c>
      <c r="CK172" t="str">
        <f t="shared" si="26"/>
        <v>02</v>
      </c>
      <c r="CL172" t="s">
        <v>193</v>
      </c>
      <c r="CR172" s="3">
        <v>1</v>
      </c>
      <c r="CW172">
        <v>8</v>
      </c>
      <c r="CX172">
        <v>8</v>
      </c>
      <c r="CY172">
        <v>8</v>
      </c>
    </row>
    <row r="173" spans="1:103" x14ac:dyDescent="0.25">
      <c r="A173">
        <v>410</v>
      </c>
      <c r="B173" t="s">
        <v>80</v>
      </c>
      <c r="C173">
        <v>410040</v>
      </c>
      <c r="D173" t="s">
        <v>81</v>
      </c>
      <c r="E173">
        <v>8673</v>
      </c>
      <c r="F173" t="s">
        <v>232</v>
      </c>
      <c r="G173" t="s">
        <v>233</v>
      </c>
      <c r="I173" t="s">
        <v>233</v>
      </c>
      <c r="J173">
        <v>410003</v>
      </c>
      <c r="K173">
        <v>19</v>
      </c>
      <c r="L173">
        <v>19</v>
      </c>
      <c r="M173" t="s">
        <v>262</v>
      </c>
      <c r="N173" t="s">
        <v>263</v>
      </c>
      <c r="O173" t="s">
        <v>264</v>
      </c>
      <c r="P173" t="s">
        <v>200</v>
      </c>
      <c r="Q173" t="s">
        <v>116</v>
      </c>
      <c r="R173">
        <v>1</v>
      </c>
      <c r="S173" t="s">
        <v>117</v>
      </c>
      <c r="T173" t="s">
        <v>118</v>
      </c>
      <c r="U173" t="s">
        <v>119</v>
      </c>
      <c r="V173">
        <v>411</v>
      </c>
      <c r="Y173">
        <v>410009</v>
      </c>
      <c r="Z173" t="s">
        <v>236</v>
      </c>
      <c r="AG173">
        <v>4</v>
      </c>
      <c r="AH173" s="1">
        <v>41815</v>
      </c>
      <c r="AI173">
        <v>57</v>
      </c>
      <c r="AS173" s="1">
        <v>41641</v>
      </c>
      <c r="AT173" s="1">
        <v>41988</v>
      </c>
      <c r="AU173" s="1">
        <v>41974</v>
      </c>
      <c r="AW173">
        <v>2</v>
      </c>
      <c r="AY173" t="s">
        <v>201</v>
      </c>
      <c r="BB173">
        <v>1</v>
      </c>
      <c r="BC173">
        <v>0</v>
      </c>
      <c r="BD173">
        <v>1</v>
      </c>
      <c r="BE173">
        <v>15125</v>
      </c>
      <c r="BF173" t="s">
        <v>93</v>
      </c>
      <c r="BG173">
        <v>15125</v>
      </c>
      <c r="BH173">
        <v>236.31</v>
      </c>
      <c r="BI173">
        <v>309.24</v>
      </c>
      <c r="BJ173">
        <v>0</v>
      </c>
      <c r="BL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15125</v>
      </c>
      <c r="CD173">
        <v>1</v>
      </c>
      <c r="CE173" t="s">
        <v>121</v>
      </c>
      <c r="CF173" t="s">
        <v>143</v>
      </c>
      <c r="CG173" t="str">
        <f t="shared" si="27"/>
        <v>05</v>
      </c>
      <c r="CH173" t="str">
        <f t="shared" si="25"/>
        <v>9</v>
      </c>
      <c r="CI173" t="str">
        <f t="shared" si="24"/>
        <v>07</v>
      </c>
      <c r="CJ173" t="s">
        <v>192</v>
      </c>
      <c r="CK173" t="str">
        <f t="shared" si="26"/>
        <v>02</v>
      </c>
      <c r="CL173" t="s">
        <v>193</v>
      </c>
      <c r="CR173" s="3">
        <v>1</v>
      </c>
      <c r="CW173">
        <v>8</v>
      </c>
      <c r="CX173">
        <v>8</v>
      </c>
      <c r="CY173">
        <v>8</v>
      </c>
    </row>
    <row r="174" spans="1:103" x14ac:dyDescent="0.25">
      <c r="A174">
        <v>410</v>
      </c>
      <c r="B174" t="s">
        <v>80</v>
      </c>
      <c r="C174">
        <v>410040</v>
      </c>
      <c r="D174" t="s">
        <v>81</v>
      </c>
      <c r="E174">
        <v>8673</v>
      </c>
      <c r="F174" t="s">
        <v>232</v>
      </c>
      <c r="G174" t="s">
        <v>233</v>
      </c>
      <c r="I174" t="s">
        <v>233</v>
      </c>
      <c r="J174">
        <v>410003</v>
      </c>
      <c r="K174">
        <v>20</v>
      </c>
      <c r="L174">
        <v>20</v>
      </c>
      <c r="M174" t="s">
        <v>262</v>
      </c>
      <c r="N174" t="s">
        <v>263</v>
      </c>
      <c r="O174" t="s">
        <v>264</v>
      </c>
      <c r="P174" t="s">
        <v>200</v>
      </c>
      <c r="Q174" t="s">
        <v>116</v>
      </c>
      <c r="R174">
        <v>1</v>
      </c>
      <c r="S174" t="s">
        <v>117</v>
      </c>
      <c r="T174" t="s">
        <v>118</v>
      </c>
      <c r="U174" t="s">
        <v>119</v>
      </c>
      <c r="V174">
        <v>411</v>
      </c>
      <c r="Y174">
        <v>410009</v>
      </c>
      <c r="Z174" t="s">
        <v>236</v>
      </c>
      <c r="AG174">
        <v>4</v>
      </c>
      <c r="AH174" s="1">
        <v>41815</v>
      </c>
      <c r="AI174">
        <v>57</v>
      </c>
      <c r="AS174" s="1">
        <v>41641</v>
      </c>
      <c r="AT174" s="1">
        <v>41988</v>
      </c>
      <c r="AU174" s="1">
        <v>41974</v>
      </c>
      <c r="AW174">
        <v>2</v>
      </c>
      <c r="AY174" t="s">
        <v>201</v>
      </c>
      <c r="BB174">
        <v>1</v>
      </c>
      <c r="BC174">
        <v>0</v>
      </c>
      <c r="BD174">
        <v>1</v>
      </c>
      <c r="BE174">
        <v>15125</v>
      </c>
      <c r="BF174" t="s">
        <v>93</v>
      </c>
      <c r="BG174">
        <v>15125</v>
      </c>
      <c r="BH174">
        <v>236.31</v>
      </c>
      <c r="BI174">
        <v>309.24</v>
      </c>
      <c r="BJ174">
        <v>0</v>
      </c>
      <c r="BL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15125</v>
      </c>
      <c r="CD174">
        <v>1</v>
      </c>
      <c r="CE174" t="s">
        <v>121</v>
      </c>
      <c r="CF174" t="s">
        <v>143</v>
      </c>
      <c r="CG174" t="str">
        <f t="shared" si="27"/>
        <v>05</v>
      </c>
      <c r="CH174" t="str">
        <f t="shared" si="25"/>
        <v>9</v>
      </c>
      <c r="CI174" t="str">
        <f t="shared" si="24"/>
        <v>07</v>
      </c>
      <c r="CJ174" t="s">
        <v>192</v>
      </c>
      <c r="CK174" t="str">
        <f t="shared" si="26"/>
        <v>02</v>
      </c>
      <c r="CL174" t="s">
        <v>193</v>
      </c>
      <c r="CR174" s="3">
        <v>1</v>
      </c>
      <c r="CW174">
        <v>8</v>
      </c>
      <c r="CX174">
        <v>8</v>
      </c>
      <c r="CY174">
        <v>8</v>
      </c>
    </row>
    <row r="175" spans="1:103" x14ac:dyDescent="0.25">
      <c r="A175">
        <v>410</v>
      </c>
      <c r="B175" t="s">
        <v>80</v>
      </c>
      <c r="C175">
        <v>410040</v>
      </c>
      <c r="D175" t="s">
        <v>81</v>
      </c>
      <c r="E175">
        <v>8673</v>
      </c>
      <c r="F175" t="s">
        <v>232</v>
      </c>
      <c r="G175" t="s">
        <v>233</v>
      </c>
      <c r="I175" t="s">
        <v>233</v>
      </c>
      <c r="J175">
        <v>410003</v>
      </c>
      <c r="K175">
        <v>21</v>
      </c>
      <c r="L175">
        <v>21</v>
      </c>
      <c r="M175" t="s">
        <v>262</v>
      </c>
      <c r="N175" t="s">
        <v>263</v>
      </c>
      <c r="O175" t="s">
        <v>264</v>
      </c>
      <c r="P175" t="s">
        <v>200</v>
      </c>
      <c r="Q175" t="s">
        <v>116</v>
      </c>
      <c r="R175">
        <v>1</v>
      </c>
      <c r="S175" t="s">
        <v>117</v>
      </c>
      <c r="T175" t="s">
        <v>118</v>
      </c>
      <c r="U175" t="s">
        <v>119</v>
      </c>
      <c r="V175">
        <v>411</v>
      </c>
      <c r="Y175">
        <v>410009</v>
      </c>
      <c r="Z175" t="s">
        <v>236</v>
      </c>
      <c r="AG175">
        <v>4</v>
      </c>
      <c r="AH175" s="1">
        <v>41815</v>
      </c>
      <c r="AI175">
        <v>57</v>
      </c>
      <c r="AS175" s="1">
        <v>41641</v>
      </c>
      <c r="AT175" s="1">
        <v>41988</v>
      </c>
      <c r="AU175" s="1">
        <v>41974</v>
      </c>
      <c r="AW175">
        <v>2</v>
      </c>
      <c r="AY175" t="s">
        <v>201</v>
      </c>
      <c r="BB175">
        <v>1</v>
      </c>
      <c r="BC175">
        <v>0</v>
      </c>
      <c r="BD175">
        <v>1</v>
      </c>
      <c r="BE175">
        <v>15125</v>
      </c>
      <c r="BF175" t="s">
        <v>93</v>
      </c>
      <c r="BG175">
        <v>15125</v>
      </c>
      <c r="BH175">
        <v>236.31</v>
      </c>
      <c r="BI175">
        <v>309.24</v>
      </c>
      <c r="BJ175">
        <v>0</v>
      </c>
      <c r="BL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15125</v>
      </c>
      <c r="CD175">
        <v>1</v>
      </c>
      <c r="CE175" t="s">
        <v>121</v>
      </c>
      <c r="CF175" t="s">
        <v>143</v>
      </c>
      <c r="CG175" t="str">
        <f t="shared" si="27"/>
        <v>05</v>
      </c>
      <c r="CH175" t="str">
        <f t="shared" si="25"/>
        <v>9</v>
      </c>
      <c r="CI175" t="str">
        <f t="shared" si="24"/>
        <v>07</v>
      </c>
      <c r="CJ175" t="s">
        <v>192</v>
      </c>
      <c r="CK175" t="str">
        <f t="shared" si="26"/>
        <v>02</v>
      </c>
      <c r="CL175" t="s">
        <v>193</v>
      </c>
      <c r="CR175" s="3">
        <v>1</v>
      </c>
      <c r="CW175">
        <v>8</v>
      </c>
      <c r="CX175">
        <v>8</v>
      </c>
      <c r="CY175">
        <v>8</v>
      </c>
    </row>
    <row r="176" spans="1:103" x14ac:dyDescent="0.25">
      <c r="A176">
        <v>410</v>
      </c>
      <c r="B176" t="s">
        <v>80</v>
      </c>
      <c r="C176">
        <v>410040</v>
      </c>
      <c r="D176" t="s">
        <v>81</v>
      </c>
      <c r="E176">
        <v>8673</v>
      </c>
      <c r="F176" t="s">
        <v>232</v>
      </c>
      <c r="G176" t="s">
        <v>233</v>
      </c>
      <c r="I176" t="s">
        <v>233</v>
      </c>
      <c r="J176">
        <v>410003</v>
      </c>
      <c r="K176">
        <v>22</v>
      </c>
      <c r="L176">
        <v>22</v>
      </c>
      <c r="M176" t="s">
        <v>262</v>
      </c>
      <c r="N176" t="s">
        <v>263</v>
      </c>
      <c r="O176" t="s">
        <v>264</v>
      </c>
      <c r="P176" t="s">
        <v>200</v>
      </c>
      <c r="Q176" t="s">
        <v>116</v>
      </c>
      <c r="R176">
        <v>1</v>
      </c>
      <c r="S176" t="s">
        <v>117</v>
      </c>
      <c r="T176" t="s">
        <v>118</v>
      </c>
      <c r="U176" t="s">
        <v>119</v>
      </c>
      <c r="V176">
        <v>411</v>
      </c>
      <c r="Y176">
        <v>410009</v>
      </c>
      <c r="Z176" t="s">
        <v>236</v>
      </c>
      <c r="AG176">
        <v>4</v>
      </c>
      <c r="AH176" s="1">
        <v>41815</v>
      </c>
      <c r="AI176">
        <v>57</v>
      </c>
      <c r="AS176" s="1">
        <v>41641</v>
      </c>
      <c r="AT176" s="1">
        <v>41988</v>
      </c>
      <c r="AU176" s="1">
        <v>41974</v>
      </c>
      <c r="AW176">
        <v>2</v>
      </c>
      <c r="AY176" t="s">
        <v>201</v>
      </c>
      <c r="BB176">
        <v>1</v>
      </c>
      <c r="BC176">
        <v>0</v>
      </c>
      <c r="BD176">
        <v>1</v>
      </c>
      <c r="BE176">
        <v>15125</v>
      </c>
      <c r="BF176" t="s">
        <v>93</v>
      </c>
      <c r="BG176">
        <v>15125</v>
      </c>
      <c r="BH176">
        <v>236.31</v>
      </c>
      <c r="BI176">
        <v>309.24</v>
      </c>
      <c r="BJ176">
        <v>0</v>
      </c>
      <c r="BL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15125</v>
      </c>
      <c r="CD176">
        <v>1</v>
      </c>
      <c r="CE176" t="s">
        <v>121</v>
      </c>
      <c r="CF176" t="s">
        <v>143</v>
      </c>
      <c r="CG176" t="str">
        <f t="shared" si="27"/>
        <v>05</v>
      </c>
      <c r="CH176" t="str">
        <f t="shared" si="25"/>
        <v>9</v>
      </c>
      <c r="CI176" t="str">
        <f t="shared" si="24"/>
        <v>07</v>
      </c>
      <c r="CJ176" t="s">
        <v>192</v>
      </c>
      <c r="CK176" t="str">
        <f t="shared" si="26"/>
        <v>02</v>
      </c>
      <c r="CL176" t="s">
        <v>193</v>
      </c>
      <c r="CR176" s="3">
        <v>1</v>
      </c>
      <c r="CW176">
        <v>8</v>
      </c>
      <c r="CX176">
        <v>8</v>
      </c>
      <c r="CY176">
        <v>8</v>
      </c>
    </row>
    <row r="177" spans="1:103" x14ac:dyDescent="0.25">
      <c r="A177">
        <v>410</v>
      </c>
      <c r="B177" t="s">
        <v>80</v>
      </c>
      <c r="C177">
        <v>410040</v>
      </c>
      <c r="D177" t="s">
        <v>81</v>
      </c>
      <c r="E177">
        <v>8673</v>
      </c>
      <c r="F177" t="s">
        <v>232</v>
      </c>
      <c r="G177" t="s">
        <v>233</v>
      </c>
      <c r="I177" t="s">
        <v>233</v>
      </c>
      <c r="J177">
        <v>410003</v>
      </c>
      <c r="K177">
        <v>23</v>
      </c>
      <c r="L177">
        <v>23</v>
      </c>
      <c r="M177" t="s">
        <v>262</v>
      </c>
      <c r="N177" t="s">
        <v>263</v>
      </c>
      <c r="O177" t="s">
        <v>264</v>
      </c>
      <c r="P177" t="s">
        <v>200</v>
      </c>
      <c r="Q177" t="s">
        <v>116</v>
      </c>
      <c r="R177">
        <v>1</v>
      </c>
      <c r="S177" t="s">
        <v>117</v>
      </c>
      <c r="T177" t="s">
        <v>118</v>
      </c>
      <c r="U177" t="s">
        <v>119</v>
      </c>
      <c r="V177">
        <v>411</v>
      </c>
      <c r="Y177">
        <v>410009</v>
      </c>
      <c r="Z177" t="s">
        <v>236</v>
      </c>
      <c r="AG177">
        <v>4</v>
      </c>
      <c r="AH177" s="1">
        <v>41815</v>
      </c>
      <c r="AI177">
        <v>57</v>
      </c>
      <c r="AS177" s="1">
        <v>41641</v>
      </c>
      <c r="AT177" s="1">
        <v>41988</v>
      </c>
      <c r="AU177" s="1">
        <v>41974</v>
      </c>
      <c r="AW177">
        <v>2</v>
      </c>
      <c r="AY177" t="s">
        <v>201</v>
      </c>
      <c r="BB177">
        <v>1</v>
      </c>
      <c r="BC177">
        <v>0</v>
      </c>
      <c r="BD177">
        <v>1</v>
      </c>
      <c r="BE177">
        <v>15125</v>
      </c>
      <c r="BF177" t="s">
        <v>93</v>
      </c>
      <c r="BG177">
        <v>15125</v>
      </c>
      <c r="BH177">
        <v>236.31</v>
      </c>
      <c r="BI177">
        <v>309.24</v>
      </c>
      <c r="BJ177">
        <v>0</v>
      </c>
      <c r="BL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15125</v>
      </c>
      <c r="CD177">
        <v>1</v>
      </c>
      <c r="CE177" t="s">
        <v>121</v>
      </c>
      <c r="CF177" t="s">
        <v>143</v>
      </c>
      <c r="CG177" t="str">
        <f t="shared" si="27"/>
        <v>05</v>
      </c>
      <c r="CH177" t="str">
        <f t="shared" si="25"/>
        <v>9</v>
      </c>
      <c r="CI177" t="str">
        <f t="shared" si="24"/>
        <v>07</v>
      </c>
      <c r="CJ177" t="s">
        <v>192</v>
      </c>
      <c r="CK177" t="str">
        <f t="shared" si="26"/>
        <v>02</v>
      </c>
      <c r="CL177" t="s">
        <v>193</v>
      </c>
      <c r="CR177" s="3">
        <v>1</v>
      </c>
      <c r="CW177">
        <v>8</v>
      </c>
      <c r="CX177">
        <v>8</v>
      </c>
      <c r="CY177">
        <v>8</v>
      </c>
    </row>
    <row r="178" spans="1:103" x14ac:dyDescent="0.25">
      <c r="A178">
        <v>410</v>
      </c>
      <c r="B178" t="s">
        <v>80</v>
      </c>
      <c r="C178">
        <v>410040</v>
      </c>
      <c r="D178" t="s">
        <v>81</v>
      </c>
      <c r="E178">
        <v>8673</v>
      </c>
      <c r="F178" t="s">
        <v>232</v>
      </c>
      <c r="G178" t="s">
        <v>233</v>
      </c>
      <c r="I178" t="s">
        <v>233</v>
      </c>
      <c r="J178">
        <v>410003</v>
      </c>
      <c r="K178">
        <v>24</v>
      </c>
      <c r="L178">
        <v>24</v>
      </c>
      <c r="M178" t="s">
        <v>262</v>
      </c>
      <c r="N178" t="s">
        <v>263</v>
      </c>
      <c r="O178" t="s">
        <v>264</v>
      </c>
      <c r="P178" t="s">
        <v>200</v>
      </c>
      <c r="Q178" t="s">
        <v>116</v>
      </c>
      <c r="R178">
        <v>1</v>
      </c>
      <c r="S178" t="s">
        <v>117</v>
      </c>
      <c r="T178" t="s">
        <v>118</v>
      </c>
      <c r="U178" t="s">
        <v>119</v>
      </c>
      <c r="V178">
        <v>411</v>
      </c>
      <c r="Y178">
        <v>410009</v>
      </c>
      <c r="Z178" t="s">
        <v>236</v>
      </c>
      <c r="AG178">
        <v>4</v>
      </c>
      <c r="AH178" s="1">
        <v>41815</v>
      </c>
      <c r="AI178">
        <v>57</v>
      </c>
      <c r="AS178" s="1">
        <v>41641</v>
      </c>
      <c r="AT178" s="1">
        <v>41988</v>
      </c>
      <c r="AU178" s="1">
        <v>41974</v>
      </c>
      <c r="AW178">
        <v>2</v>
      </c>
      <c r="AY178" t="s">
        <v>201</v>
      </c>
      <c r="BB178">
        <v>1</v>
      </c>
      <c r="BC178">
        <v>0</v>
      </c>
      <c r="BD178">
        <v>1</v>
      </c>
      <c r="BE178">
        <v>15125</v>
      </c>
      <c r="BF178" t="s">
        <v>93</v>
      </c>
      <c r="BG178">
        <v>15125</v>
      </c>
      <c r="BH178">
        <v>236.31</v>
      </c>
      <c r="BI178">
        <v>309.24</v>
      </c>
      <c r="BJ178">
        <v>0</v>
      </c>
      <c r="BL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15125</v>
      </c>
      <c r="CD178">
        <v>1</v>
      </c>
      <c r="CE178" t="s">
        <v>121</v>
      </c>
      <c r="CF178" t="s">
        <v>143</v>
      </c>
      <c r="CG178" t="str">
        <f t="shared" si="27"/>
        <v>05</v>
      </c>
      <c r="CH178" t="str">
        <f t="shared" si="25"/>
        <v>9</v>
      </c>
      <c r="CI178" t="str">
        <f t="shared" si="24"/>
        <v>07</v>
      </c>
      <c r="CJ178" t="s">
        <v>192</v>
      </c>
      <c r="CK178" t="str">
        <f t="shared" si="26"/>
        <v>02</v>
      </c>
      <c r="CL178" t="s">
        <v>193</v>
      </c>
      <c r="CR178" s="3">
        <v>1</v>
      </c>
      <c r="CW178">
        <v>8</v>
      </c>
      <c r="CX178">
        <v>8</v>
      </c>
      <c r="CY178">
        <v>8</v>
      </c>
    </row>
    <row r="179" spans="1:103" x14ac:dyDescent="0.25">
      <c r="A179">
        <v>410</v>
      </c>
      <c r="B179" t="s">
        <v>80</v>
      </c>
      <c r="C179">
        <v>410040</v>
      </c>
      <c r="D179" t="s">
        <v>81</v>
      </c>
      <c r="E179">
        <v>8673</v>
      </c>
      <c r="F179" t="s">
        <v>232</v>
      </c>
      <c r="G179" t="s">
        <v>233</v>
      </c>
      <c r="I179" t="s">
        <v>233</v>
      </c>
      <c r="J179">
        <v>410003</v>
      </c>
      <c r="K179">
        <v>25</v>
      </c>
      <c r="L179">
        <v>25</v>
      </c>
      <c r="M179" t="s">
        <v>262</v>
      </c>
      <c r="N179" t="s">
        <v>263</v>
      </c>
      <c r="O179" t="s">
        <v>264</v>
      </c>
      <c r="P179" t="s">
        <v>200</v>
      </c>
      <c r="Q179" t="s">
        <v>116</v>
      </c>
      <c r="R179">
        <v>1</v>
      </c>
      <c r="S179" t="s">
        <v>117</v>
      </c>
      <c r="T179" t="s">
        <v>118</v>
      </c>
      <c r="U179" t="s">
        <v>119</v>
      </c>
      <c r="V179">
        <v>411</v>
      </c>
      <c r="Y179">
        <v>410009</v>
      </c>
      <c r="Z179" t="s">
        <v>236</v>
      </c>
      <c r="AG179">
        <v>4</v>
      </c>
      <c r="AH179" s="1">
        <v>41815</v>
      </c>
      <c r="AI179">
        <v>57</v>
      </c>
      <c r="AS179" s="1">
        <v>41641</v>
      </c>
      <c r="AT179" s="1">
        <v>41988</v>
      </c>
      <c r="AU179" s="1">
        <v>41974</v>
      </c>
      <c r="AW179">
        <v>2</v>
      </c>
      <c r="AY179" t="s">
        <v>201</v>
      </c>
      <c r="BB179">
        <v>1</v>
      </c>
      <c r="BC179">
        <v>0</v>
      </c>
      <c r="BD179">
        <v>1</v>
      </c>
      <c r="BE179">
        <v>15125</v>
      </c>
      <c r="BF179" t="s">
        <v>93</v>
      </c>
      <c r="BG179">
        <v>15125</v>
      </c>
      <c r="BH179">
        <v>236.31</v>
      </c>
      <c r="BI179">
        <v>309.24</v>
      </c>
      <c r="BJ179">
        <v>0</v>
      </c>
      <c r="BL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15125</v>
      </c>
      <c r="CD179">
        <v>1</v>
      </c>
      <c r="CE179" t="s">
        <v>121</v>
      </c>
      <c r="CF179" t="s">
        <v>143</v>
      </c>
      <c r="CG179" t="str">
        <f t="shared" si="27"/>
        <v>05</v>
      </c>
      <c r="CH179" t="str">
        <f t="shared" si="25"/>
        <v>9</v>
      </c>
      <c r="CI179" t="str">
        <f t="shared" ref="CI179:CI192" si="28">"07"</f>
        <v>07</v>
      </c>
      <c r="CJ179" t="s">
        <v>192</v>
      </c>
      <c r="CK179" t="str">
        <f t="shared" si="26"/>
        <v>02</v>
      </c>
      <c r="CL179" t="s">
        <v>193</v>
      </c>
      <c r="CR179" s="3">
        <v>1</v>
      </c>
      <c r="CW179">
        <v>8</v>
      </c>
      <c r="CX179">
        <v>8</v>
      </c>
      <c r="CY179">
        <v>8</v>
      </c>
    </row>
    <row r="180" spans="1:103" x14ac:dyDescent="0.25">
      <c r="A180">
        <v>410</v>
      </c>
      <c r="B180" t="s">
        <v>80</v>
      </c>
      <c r="C180">
        <v>410040</v>
      </c>
      <c r="D180" t="s">
        <v>81</v>
      </c>
      <c r="E180">
        <v>8673</v>
      </c>
      <c r="F180" t="s">
        <v>232</v>
      </c>
      <c r="G180" t="s">
        <v>233</v>
      </c>
      <c r="I180" t="s">
        <v>233</v>
      </c>
      <c r="J180">
        <v>410003</v>
      </c>
      <c r="K180">
        <v>26</v>
      </c>
      <c r="L180">
        <v>26</v>
      </c>
      <c r="M180" t="s">
        <v>262</v>
      </c>
      <c r="N180" t="s">
        <v>263</v>
      </c>
      <c r="O180" t="s">
        <v>264</v>
      </c>
      <c r="P180" t="s">
        <v>200</v>
      </c>
      <c r="Q180" t="s">
        <v>116</v>
      </c>
      <c r="R180">
        <v>1</v>
      </c>
      <c r="S180" t="s">
        <v>117</v>
      </c>
      <c r="T180" t="s">
        <v>118</v>
      </c>
      <c r="U180" t="s">
        <v>119</v>
      </c>
      <c r="V180">
        <v>411</v>
      </c>
      <c r="Y180">
        <v>410009</v>
      </c>
      <c r="Z180" t="s">
        <v>236</v>
      </c>
      <c r="AG180">
        <v>4</v>
      </c>
      <c r="AH180" s="1">
        <v>41815</v>
      </c>
      <c r="AI180">
        <v>57</v>
      </c>
      <c r="AS180" s="1">
        <v>41641</v>
      </c>
      <c r="AT180" s="1">
        <v>41988</v>
      </c>
      <c r="AU180" s="1">
        <v>41974</v>
      </c>
      <c r="AW180">
        <v>2</v>
      </c>
      <c r="AY180" t="s">
        <v>201</v>
      </c>
      <c r="BB180">
        <v>1</v>
      </c>
      <c r="BC180">
        <v>0</v>
      </c>
      <c r="BD180">
        <v>1</v>
      </c>
      <c r="BE180">
        <v>15125</v>
      </c>
      <c r="BF180" t="s">
        <v>93</v>
      </c>
      <c r="BG180">
        <v>15125</v>
      </c>
      <c r="BH180">
        <v>236.31</v>
      </c>
      <c r="BI180">
        <v>309.24</v>
      </c>
      <c r="BJ180">
        <v>0</v>
      </c>
      <c r="BL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15125</v>
      </c>
      <c r="CD180">
        <v>1</v>
      </c>
      <c r="CE180" t="s">
        <v>121</v>
      </c>
      <c r="CF180" t="s">
        <v>143</v>
      </c>
      <c r="CG180" t="str">
        <f t="shared" si="27"/>
        <v>05</v>
      </c>
      <c r="CH180" t="str">
        <f t="shared" si="25"/>
        <v>9</v>
      </c>
      <c r="CI180" t="str">
        <f t="shared" si="28"/>
        <v>07</v>
      </c>
      <c r="CJ180" t="s">
        <v>192</v>
      </c>
      <c r="CK180" t="str">
        <f t="shared" si="26"/>
        <v>02</v>
      </c>
      <c r="CL180" t="s">
        <v>193</v>
      </c>
      <c r="CR180" s="3">
        <v>1</v>
      </c>
      <c r="CW180">
        <v>8</v>
      </c>
      <c r="CX180">
        <v>8</v>
      </c>
      <c r="CY180">
        <v>8</v>
      </c>
    </row>
    <row r="181" spans="1:103" x14ac:dyDescent="0.25">
      <c r="A181">
        <v>410</v>
      </c>
      <c r="B181" t="s">
        <v>80</v>
      </c>
      <c r="C181">
        <v>410040</v>
      </c>
      <c r="D181" t="s">
        <v>81</v>
      </c>
      <c r="E181">
        <v>8673</v>
      </c>
      <c r="F181" t="s">
        <v>232</v>
      </c>
      <c r="G181" t="s">
        <v>233</v>
      </c>
      <c r="I181" t="s">
        <v>233</v>
      </c>
      <c r="J181">
        <v>410003</v>
      </c>
      <c r="K181">
        <v>27</v>
      </c>
      <c r="L181">
        <v>27</v>
      </c>
      <c r="M181" t="s">
        <v>262</v>
      </c>
      <c r="N181" t="s">
        <v>263</v>
      </c>
      <c r="O181" t="s">
        <v>264</v>
      </c>
      <c r="P181" t="s">
        <v>200</v>
      </c>
      <c r="Q181" t="s">
        <v>116</v>
      </c>
      <c r="R181">
        <v>1</v>
      </c>
      <c r="S181" t="s">
        <v>117</v>
      </c>
      <c r="T181" t="s">
        <v>118</v>
      </c>
      <c r="U181" t="s">
        <v>119</v>
      </c>
      <c r="V181">
        <v>411</v>
      </c>
      <c r="Y181">
        <v>410009</v>
      </c>
      <c r="Z181" t="s">
        <v>236</v>
      </c>
      <c r="AG181">
        <v>4</v>
      </c>
      <c r="AH181" s="1">
        <v>41815</v>
      </c>
      <c r="AI181">
        <v>57</v>
      </c>
      <c r="AS181" s="1">
        <v>41641</v>
      </c>
      <c r="AT181" s="1">
        <v>41988</v>
      </c>
      <c r="AU181" s="1">
        <v>41974</v>
      </c>
      <c r="AW181">
        <v>2</v>
      </c>
      <c r="AY181" t="s">
        <v>201</v>
      </c>
      <c r="BB181">
        <v>1</v>
      </c>
      <c r="BC181">
        <v>0</v>
      </c>
      <c r="BD181">
        <v>1</v>
      </c>
      <c r="BE181">
        <v>15125</v>
      </c>
      <c r="BF181" t="s">
        <v>93</v>
      </c>
      <c r="BG181">
        <v>15125</v>
      </c>
      <c r="BH181">
        <v>236.31</v>
      </c>
      <c r="BI181">
        <v>309.24</v>
      </c>
      <c r="BJ181">
        <v>0</v>
      </c>
      <c r="BL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15125</v>
      </c>
      <c r="CD181">
        <v>1</v>
      </c>
      <c r="CE181" t="s">
        <v>121</v>
      </c>
      <c r="CF181" t="s">
        <v>143</v>
      </c>
      <c r="CG181" t="str">
        <f t="shared" si="27"/>
        <v>05</v>
      </c>
      <c r="CH181" t="str">
        <f t="shared" si="25"/>
        <v>9</v>
      </c>
      <c r="CI181" t="str">
        <f t="shared" si="28"/>
        <v>07</v>
      </c>
      <c r="CJ181" t="s">
        <v>192</v>
      </c>
      <c r="CK181" t="str">
        <f t="shared" si="26"/>
        <v>02</v>
      </c>
      <c r="CL181" t="s">
        <v>193</v>
      </c>
      <c r="CR181" s="3">
        <v>1</v>
      </c>
      <c r="CW181">
        <v>8</v>
      </c>
      <c r="CX181">
        <v>8</v>
      </c>
      <c r="CY181">
        <v>8</v>
      </c>
    </row>
    <row r="182" spans="1:103" x14ac:dyDescent="0.25">
      <c r="A182">
        <v>410</v>
      </c>
      <c r="B182" t="s">
        <v>80</v>
      </c>
      <c r="C182">
        <v>410040</v>
      </c>
      <c r="D182" t="s">
        <v>81</v>
      </c>
      <c r="E182">
        <v>8673</v>
      </c>
      <c r="F182" t="s">
        <v>232</v>
      </c>
      <c r="G182" t="s">
        <v>233</v>
      </c>
      <c r="I182" t="s">
        <v>233</v>
      </c>
      <c r="J182">
        <v>410003</v>
      </c>
      <c r="K182">
        <v>28</v>
      </c>
      <c r="L182">
        <v>28</v>
      </c>
      <c r="M182" t="s">
        <v>262</v>
      </c>
      <c r="N182" t="s">
        <v>263</v>
      </c>
      <c r="O182" t="s">
        <v>264</v>
      </c>
      <c r="P182" t="s">
        <v>200</v>
      </c>
      <c r="Q182" t="s">
        <v>116</v>
      </c>
      <c r="R182">
        <v>1</v>
      </c>
      <c r="S182" t="s">
        <v>117</v>
      </c>
      <c r="T182" t="s">
        <v>118</v>
      </c>
      <c r="U182" t="s">
        <v>119</v>
      </c>
      <c r="V182">
        <v>411</v>
      </c>
      <c r="Y182">
        <v>410009</v>
      </c>
      <c r="Z182" t="s">
        <v>236</v>
      </c>
      <c r="AG182">
        <v>4</v>
      </c>
      <c r="AH182" s="1">
        <v>41815</v>
      </c>
      <c r="AI182">
        <v>57</v>
      </c>
      <c r="AS182" s="1">
        <v>41641</v>
      </c>
      <c r="AT182" s="1">
        <v>41988</v>
      </c>
      <c r="AU182" s="1">
        <v>41974</v>
      </c>
      <c r="AW182">
        <v>2</v>
      </c>
      <c r="AY182" t="s">
        <v>201</v>
      </c>
      <c r="BB182">
        <v>1</v>
      </c>
      <c r="BC182">
        <v>0</v>
      </c>
      <c r="BD182">
        <v>1</v>
      </c>
      <c r="BE182">
        <v>15125</v>
      </c>
      <c r="BF182" t="s">
        <v>93</v>
      </c>
      <c r="BG182">
        <v>15125</v>
      </c>
      <c r="BH182">
        <v>236.31</v>
      </c>
      <c r="BI182">
        <v>309.24</v>
      </c>
      <c r="BJ182">
        <v>0</v>
      </c>
      <c r="BL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15125</v>
      </c>
      <c r="CD182">
        <v>1</v>
      </c>
      <c r="CE182" t="s">
        <v>121</v>
      </c>
      <c r="CF182" t="s">
        <v>143</v>
      </c>
      <c r="CG182" t="str">
        <f t="shared" si="27"/>
        <v>05</v>
      </c>
      <c r="CH182" t="str">
        <f t="shared" si="25"/>
        <v>9</v>
      </c>
      <c r="CI182" t="str">
        <f t="shared" si="28"/>
        <v>07</v>
      </c>
      <c r="CJ182" t="s">
        <v>192</v>
      </c>
      <c r="CK182" t="str">
        <f t="shared" si="26"/>
        <v>02</v>
      </c>
      <c r="CL182" t="s">
        <v>193</v>
      </c>
      <c r="CR182" s="3">
        <v>1</v>
      </c>
      <c r="CW182">
        <v>8</v>
      </c>
      <c r="CX182">
        <v>8</v>
      </c>
      <c r="CY182">
        <v>8</v>
      </c>
    </row>
    <row r="183" spans="1:103" x14ac:dyDescent="0.25">
      <c r="A183">
        <v>410</v>
      </c>
      <c r="B183" t="s">
        <v>80</v>
      </c>
      <c r="C183">
        <v>410040</v>
      </c>
      <c r="D183" t="s">
        <v>81</v>
      </c>
      <c r="E183">
        <v>8673</v>
      </c>
      <c r="F183" t="s">
        <v>232</v>
      </c>
      <c r="G183" t="s">
        <v>233</v>
      </c>
      <c r="I183" t="s">
        <v>233</v>
      </c>
      <c r="J183">
        <v>410003</v>
      </c>
      <c r="K183">
        <v>29</v>
      </c>
      <c r="L183">
        <v>29</v>
      </c>
      <c r="M183" t="s">
        <v>262</v>
      </c>
      <c r="N183" t="s">
        <v>263</v>
      </c>
      <c r="O183" t="s">
        <v>264</v>
      </c>
      <c r="P183" t="s">
        <v>200</v>
      </c>
      <c r="Q183" t="s">
        <v>116</v>
      </c>
      <c r="R183">
        <v>1</v>
      </c>
      <c r="S183" t="s">
        <v>117</v>
      </c>
      <c r="T183" t="s">
        <v>118</v>
      </c>
      <c r="U183" t="s">
        <v>119</v>
      </c>
      <c r="V183">
        <v>411</v>
      </c>
      <c r="Y183">
        <v>410009</v>
      </c>
      <c r="Z183" t="s">
        <v>236</v>
      </c>
      <c r="AG183">
        <v>4</v>
      </c>
      <c r="AH183" s="1">
        <v>41815</v>
      </c>
      <c r="AI183">
        <v>57</v>
      </c>
      <c r="AS183" s="1">
        <v>41641</v>
      </c>
      <c r="AT183" s="1">
        <v>41988</v>
      </c>
      <c r="AU183" s="1">
        <v>41974</v>
      </c>
      <c r="AW183">
        <v>2</v>
      </c>
      <c r="AY183" t="s">
        <v>201</v>
      </c>
      <c r="BB183">
        <v>1</v>
      </c>
      <c r="BC183">
        <v>0</v>
      </c>
      <c r="BD183">
        <v>1</v>
      </c>
      <c r="BE183">
        <v>15125</v>
      </c>
      <c r="BF183" t="s">
        <v>93</v>
      </c>
      <c r="BG183">
        <v>15125</v>
      </c>
      <c r="BH183">
        <v>236.31</v>
      </c>
      <c r="BI183">
        <v>309.24</v>
      </c>
      <c r="BJ183">
        <v>0</v>
      </c>
      <c r="BL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15125</v>
      </c>
      <c r="CD183">
        <v>1</v>
      </c>
      <c r="CE183" t="s">
        <v>121</v>
      </c>
      <c r="CF183" t="s">
        <v>143</v>
      </c>
      <c r="CG183" t="str">
        <f t="shared" si="27"/>
        <v>05</v>
      </c>
      <c r="CH183" t="str">
        <f t="shared" si="25"/>
        <v>9</v>
      </c>
      <c r="CI183" t="str">
        <f t="shared" si="28"/>
        <v>07</v>
      </c>
      <c r="CJ183" t="s">
        <v>192</v>
      </c>
      <c r="CK183" t="str">
        <f t="shared" si="26"/>
        <v>02</v>
      </c>
      <c r="CL183" t="s">
        <v>193</v>
      </c>
      <c r="CR183" s="3">
        <v>1</v>
      </c>
      <c r="CW183">
        <v>8</v>
      </c>
      <c r="CX183">
        <v>8</v>
      </c>
      <c r="CY183">
        <v>8</v>
      </c>
    </row>
    <row r="184" spans="1:103" x14ac:dyDescent="0.25">
      <c r="A184">
        <v>410</v>
      </c>
      <c r="B184" t="s">
        <v>80</v>
      </c>
      <c r="C184">
        <v>410040</v>
      </c>
      <c r="D184" t="s">
        <v>81</v>
      </c>
      <c r="E184">
        <v>8673</v>
      </c>
      <c r="F184" t="s">
        <v>232</v>
      </c>
      <c r="G184" t="s">
        <v>233</v>
      </c>
      <c r="I184" t="s">
        <v>233</v>
      </c>
      <c r="J184">
        <v>410003</v>
      </c>
      <c r="K184">
        <v>30</v>
      </c>
      <c r="L184">
        <v>30</v>
      </c>
      <c r="M184" t="s">
        <v>262</v>
      </c>
      <c r="N184" t="s">
        <v>263</v>
      </c>
      <c r="O184" t="s">
        <v>264</v>
      </c>
      <c r="P184" t="s">
        <v>200</v>
      </c>
      <c r="Q184" t="s">
        <v>116</v>
      </c>
      <c r="R184">
        <v>1</v>
      </c>
      <c r="S184" t="s">
        <v>117</v>
      </c>
      <c r="T184" t="s">
        <v>118</v>
      </c>
      <c r="U184" t="s">
        <v>119</v>
      </c>
      <c r="V184">
        <v>411</v>
      </c>
      <c r="Y184">
        <v>410009</v>
      </c>
      <c r="Z184" t="s">
        <v>236</v>
      </c>
      <c r="AG184">
        <v>4</v>
      </c>
      <c r="AH184" s="1">
        <v>41815</v>
      </c>
      <c r="AI184">
        <v>57</v>
      </c>
      <c r="AS184" s="1">
        <v>41641</v>
      </c>
      <c r="AT184" s="1">
        <v>41988</v>
      </c>
      <c r="AU184" s="1">
        <v>41974</v>
      </c>
      <c r="AW184">
        <v>2</v>
      </c>
      <c r="AY184" t="s">
        <v>201</v>
      </c>
      <c r="BB184">
        <v>1</v>
      </c>
      <c r="BC184">
        <v>0</v>
      </c>
      <c r="BD184">
        <v>1</v>
      </c>
      <c r="BE184">
        <v>15125</v>
      </c>
      <c r="BF184" t="s">
        <v>93</v>
      </c>
      <c r="BG184">
        <v>15125</v>
      </c>
      <c r="BH184">
        <v>236.31</v>
      </c>
      <c r="BI184">
        <v>309.24</v>
      </c>
      <c r="BJ184">
        <v>0</v>
      </c>
      <c r="BL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15125</v>
      </c>
      <c r="CD184">
        <v>1</v>
      </c>
      <c r="CE184" t="s">
        <v>121</v>
      </c>
      <c r="CF184" t="s">
        <v>143</v>
      </c>
      <c r="CG184" t="str">
        <f t="shared" si="27"/>
        <v>05</v>
      </c>
      <c r="CH184" t="str">
        <f t="shared" si="25"/>
        <v>9</v>
      </c>
      <c r="CI184" t="str">
        <f t="shared" si="28"/>
        <v>07</v>
      </c>
      <c r="CJ184" t="s">
        <v>192</v>
      </c>
      <c r="CK184" t="str">
        <f t="shared" si="26"/>
        <v>02</v>
      </c>
      <c r="CL184" t="s">
        <v>193</v>
      </c>
      <c r="CR184" s="3">
        <v>1</v>
      </c>
      <c r="CW184">
        <v>8</v>
      </c>
      <c r="CX184">
        <v>8</v>
      </c>
      <c r="CY184">
        <v>8</v>
      </c>
    </row>
    <row r="185" spans="1:103" x14ac:dyDescent="0.25">
      <c r="A185">
        <v>410</v>
      </c>
      <c r="B185" t="s">
        <v>80</v>
      </c>
      <c r="C185">
        <v>410040</v>
      </c>
      <c r="D185" t="s">
        <v>81</v>
      </c>
      <c r="E185">
        <v>8673</v>
      </c>
      <c r="F185" t="s">
        <v>232</v>
      </c>
      <c r="G185" t="s">
        <v>233</v>
      </c>
      <c r="I185" t="s">
        <v>233</v>
      </c>
      <c r="J185">
        <v>410003</v>
      </c>
      <c r="K185">
        <v>262</v>
      </c>
      <c r="L185">
        <v>262</v>
      </c>
      <c r="M185" t="s">
        <v>262</v>
      </c>
      <c r="N185" t="s">
        <v>263</v>
      </c>
      <c r="O185" t="s">
        <v>264</v>
      </c>
      <c r="P185" t="s">
        <v>200</v>
      </c>
      <c r="Q185" t="s">
        <v>116</v>
      </c>
      <c r="R185">
        <v>1</v>
      </c>
      <c r="S185" t="s">
        <v>117</v>
      </c>
      <c r="T185" t="s">
        <v>118</v>
      </c>
      <c r="U185" t="s">
        <v>119</v>
      </c>
      <c r="V185">
        <v>411</v>
      </c>
      <c r="Y185">
        <v>410009</v>
      </c>
      <c r="Z185" t="s">
        <v>236</v>
      </c>
      <c r="AG185">
        <v>4</v>
      </c>
      <c r="AH185" s="1">
        <v>41815</v>
      </c>
      <c r="AI185">
        <v>57</v>
      </c>
      <c r="AS185" s="1">
        <v>41641</v>
      </c>
      <c r="AT185" s="1">
        <v>41988</v>
      </c>
      <c r="AU185" s="1">
        <v>41974</v>
      </c>
      <c r="AW185">
        <v>2</v>
      </c>
      <c r="AY185" t="s">
        <v>201</v>
      </c>
      <c r="BB185">
        <v>1</v>
      </c>
      <c r="BC185">
        <v>0</v>
      </c>
      <c r="BD185">
        <v>1</v>
      </c>
      <c r="BE185">
        <v>15125</v>
      </c>
      <c r="BF185" t="s">
        <v>93</v>
      </c>
      <c r="BG185">
        <v>15125</v>
      </c>
      <c r="BH185">
        <v>236.31</v>
      </c>
      <c r="BI185">
        <v>309.24</v>
      </c>
      <c r="BJ185">
        <v>0</v>
      </c>
      <c r="BL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15125</v>
      </c>
      <c r="CD185">
        <v>1</v>
      </c>
      <c r="CE185" t="s">
        <v>121</v>
      </c>
      <c r="CF185" t="s">
        <v>143</v>
      </c>
      <c r="CG185" t="str">
        <f t="shared" si="27"/>
        <v>05</v>
      </c>
      <c r="CH185" t="str">
        <f t="shared" si="25"/>
        <v>9</v>
      </c>
      <c r="CI185" t="str">
        <f t="shared" si="28"/>
        <v>07</v>
      </c>
      <c r="CJ185" t="s">
        <v>192</v>
      </c>
      <c r="CK185" t="str">
        <f t="shared" si="26"/>
        <v>02</v>
      </c>
      <c r="CL185" t="s">
        <v>193</v>
      </c>
      <c r="CR185" s="3">
        <v>1</v>
      </c>
      <c r="CW185">
        <v>8</v>
      </c>
      <c r="CX185">
        <v>8</v>
      </c>
      <c r="CY185">
        <v>8</v>
      </c>
    </row>
    <row r="186" spans="1:103" x14ac:dyDescent="0.25">
      <c r="A186">
        <v>410</v>
      </c>
      <c r="B186" t="s">
        <v>80</v>
      </c>
      <c r="C186">
        <v>410040</v>
      </c>
      <c r="D186" t="s">
        <v>81</v>
      </c>
      <c r="E186">
        <v>8673</v>
      </c>
      <c r="F186" t="s">
        <v>232</v>
      </c>
      <c r="G186" t="s">
        <v>233</v>
      </c>
      <c r="I186" t="s">
        <v>233</v>
      </c>
      <c r="J186">
        <v>410003</v>
      </c>
      <c r="K186">
        <v>572</v>
      </c>
      <c r="L186">
        <v>572</v>
      </c>
      <c r="M186" t="s">
        <v>262</v>
      </c>
      <c r="N186" t="s">
        <v>263</v>
      </c>
      <c r="O186" t="s">
        <v>264</v>
      </c>
      <c r="P186" t="s">
        <v>200</v>
      </c>
      <c r="Q186" t="s">
        <v>116</v>
      </c>
      <c r="R186">
        <v>1</v>
      </c>
      <c r="S186" t="s">
        <v>117</v>
      </c>
      <c r="T186" t="s">
        <v>118</v>
      </c>
      <c r="U186" t="s">
        <v>119</v>
      </c>
      <c r="V186">
        <v>411</v>
      </c>
      <c r="Y186">
        <v>410009</v>
      </c>
      <c r="Z186" t="s">
        <v>236</v>
      </c>
      <c r="AG186">
        <v>4</v>
      </c>
      <c r="AH186" s="1">
        <v>41815</v>
      </c>
      <c r="AI186">
        <v>57</v>
      </c>
      <c r="AS186" s="1">
        <v>41641</v>
      </c>
      <c r="AT186" s="1">
        <v>41988</v>
      </c>
      <c r="AU186" s="1">
        <v>41974</v>
      </c>
      <c r="AW186">
        <v>2</v>
      </c>
      <c r="AY186" t="s">
        <v>201</v>
      </c>
      <c r="BB186">
        <v>1</v>
      </c>
      <c r="BC186">
        <v>0</v>
      </c>
      <c r="BD186">
        <v>1</v>
      </c>
      <c r="BE186">
        <v>15125</v>
      </c>
      <c r="BF186" t="s">
        <v>93</v>
      </c>
      <c r="BG186">
        <v>15125</v>
      </c>
      <c r="BH186">
        <v>236.31</v>
      </c>
      <c r="BI186">
        <v>309.24</v>
      </c>
      <c r="BJ186">
        <v>0</v>
      </c>
      <c r="BL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15125</v>
      </c>
      <c r="CD186">
        <v>1</v>
      </c>
      <c r="CE186" t="s">
        <v>121</v>
      </c>
      <c r="CF186" t="s">
        <v>143</v>
      </c>
      <c r="CG186" t="str">
        <f t="shared" si="27"/>
        <v>05</v>
      </c>
      <c r="CH186" t="str">
        <f t="shared" si="25"/>
        <v>9</v>
      </c>
      <c r="CI186" t="str">
        <f t="shared" si="28"/>
        <v>07</v>
      </c>
      <c r="CJ186" t="s">
        <v>192</v>
      </c>
      <c r="CK186" t="str">
        <f t="shared" si="26"/>
        <v>02</v>
      </c>
      <c r="CL186" t="s">
        <v>193</v>
      </c>
      <c r="CR186" s="3">
        <v>1</v>
      </c>
      <c r="CW186">
        <v>8</v>
      </c>
      <c r="CX186">
        <v>8</v>
      </c>
      <c r="CY186">
        <v>8</v>
      </c>
    </row>
    <row r="187" spans="1:103" x14ac:dyDescent="0.25">
      <c r="A187">
        <v>410</v>
      </c>
      <c r="B187" t="s">
        <v>80</v>
      </c>
      <c r="C187">
        <v>410040</v>
      </c>
      <c r="D187" t="s">
        <v>81</v>
      </c>
      <c r="E187">
        <v>8673</v>
      </c>
      <c r="F187" t="s">
        <v>232</v>
      </c>
      <c r="G187" t="s">
        <v>233</v>
      </c>
      <c r="I187" t="s">
        <v>233</v>
      </c>
      <c r="J187">
        <v>410003</v>
      </c>
      <c r="K187">
        <v>573</v>
      </c>
      <c r="L187">
        <v>573</v>
      </c>
      <c r="M187" t="s">
        <v>262</v>
      </c>
      <c r="N187" t="s">
        <v>263</v>
      </c>
      <c r="O187" t="s">
        <v>264</v>
      </c>
      <c r="P187" t="s">
        <v>200</v>
      </c>
      <c r="Q187" t="s">
        <v>116</v>
      </c>
      <c r="R187">
        <v>1</v>
      </c>
      <c r="S187" t="s">
        <v>117</v>
      </c>
      <c r="T187" t="s">
        <v>118</v>
      </c>
      <c r="U187" t="s">
        <v>119</v>
      </c>
      <c r="V187">
        <v>411</v>
      </c>
      <c r="Y187">
        <v>410009</v>
      </c>
      <c r="Z187" t="s">
        <v>236</v>
      </c>
      <c r="AG187">
        <v>4</v>
      </c>
      <c r="AH187" s="1">
        <v>41815</v>
      </c>
      <c r="AI187">
        <v>57</v>
      </c>
      <c r="AS187" s="1">
        <v>41641</v>
      </c>
      <c r="AT187" s="1">
        <v>41988</v>
      </c>
      <c r="AU187" s="1">
        <v>41974</v>
      </c>
      <c r="AW187">
        <v>2</v>
      </c>
      <c r="AY187" t="s">
        <v>201</v>
      </c>
      <c r="BB187">
        <v>1</v>
      </c>
      <c r="BC187">
        <v>0</v>
      </c>
      <c r="BD187">
        <v>1</v>
      </c>
      <c r="BE187">
        <v>15125</v>
      </c>
      <c r="BF187" t="s">
        <v>93</v>
      </c>
      <c r="BG187">
        <v>15125</v>
      </c>
      <c r="BH187">
        <v>236.31</v>
      </c>
      <c r="BI187">
        <v>309.24</v>
      </c>
      <c r="BJ187">
        <v>0</v>
      </c>
      <c r="BL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15125</v>
      </c>
      <c r="CD187">
        <v>1</v>
      </c>
      <c r="CE187" t="s">
        <v>121</v>
      </c>
      <c r="CF187" t="s">
        <v>143</v>
      </c>
      <c r="CG187" t="str">
        <f t="shared" si="27"/>
        <v>05</v>
      </c>
      <c r="CH187" t="str">
        <f t="shared" si="25"/>
        <v>9</v>
      </c>
      <c r="CI187" t="str">
        <f t="shared" si="28"/>
        <v>07</v>
      </c>
      <c r="CJ187" t="s">
        <v>192</v>
      </c>
      <c r="CK187" t="str">
        <f t="shared" si="26"/>
        <v>02</v>
      </c>
      <c r="CL187" t="s">
        <v>193</v>
      </c>
      <c r="CR187" s="3">
        <v>1</v>
      </c>
      <c r="CW187">
        <v>8</v>
      </c>
      <c r="CX187">
        <v>8</v>
      </c>
      <c r="CY187">
        <v>8</v>
      </c>
    </row>
    <row r="188" spans="1:103" x14ac:dyDescent="0.25">
      <c r="A188">
        <v>410</v>
      </c>
      <c r="B188" t="s">
        <v>80</v>
      </c>
      <c r="C188">
        <v>410040</v>
      </c>
      <c r="D188" t="s">
        <v>81</v>
      </c>
      <c r="E188">
        <v>8673</v>
      </c>
      <c r="F188" t="s">
        <v>232</v>
      </c>
      <c r="G188" t="s">
        <v>233</v>
      </c>
      <c r="I188" t="s">
        <v>233</v>
      </c>
      <c r="J188">
        <v>410003</v>
      </c>
      <c r="K188">
        <v>579</v>
      </c>
      <c r="L188">
        <v>579</v>
      </c>
      <c r="M188" t="s">
        <v>262</v>
      </c>
      <c r="N188" t="s">
        <v>263</v>
      </c>
      <c r="O188" t="s">
        <v>264</v>
      </c>
      <c r="P188" t="s">
        <v>200</v>
      </c>
      <c r="Q188" t="s">
        <v>116</v>
      </c>
      <c r="R188">
        <v>1</v>
      </c>
      <c r="S188" t="s">
        <v>117</v>
      </c>
      <c r="T188" t="s">
        <v>118</v>
      </c>
      <c r="U188" t="s">
        <v>119</v>
      </c>
      <c r="V188">
        <v>411</v>
      </c>
      <c r="Y188">
        <v>410009</v>
      </c>
      <c r="Z188" t="s">
        <v>236</v>
      </c>
      <c r="AG188">
        <v>4</v>
      </c>
      <c r="AH188" s="1">
        <v>41815</v>
      </c>
      <c r="AI188">
        <v>57</v>
      </c>
      <c r="AS188" s="1">
        <v>41641</v>
      </c>
      <c r="AT188" s="1">
        <v>41988</v>
      </c>
      <c r="AU188" s="1">
        <v>41974</v>
      </c>
      <c r="AW188">
        <v>2</v>
      </c>
      <c r="AY188" t="s">
        <v>201</v>
      </c>
      <c r="BB188">
        <v>1</v>
      </c>
      <c r="BC188">
        <v>0</v>
      </c>
      <c r="BD188">
        <v>1</v>
      </c>
      <c r="BE188">
        <v>15125</v>
      </c>
      <c r="BF188" t="s">
        <v>93</v>
      </c>
      <c r="BG188">
        <v>15125</v>
      </c>
      <c r="BH188">
        <v>236.31</v>
      </c>
      <c r="BI188">
        <v>309.24</v>
      </c>
      <c r="BJ188">
        <v>0</v>
      </c>
      <c r="BL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15125</v>
      </c>
      <c r="CD188">
        <v>1</v>
      </c>
      <c r="CE188" t="s">
        <v>121</v>
      </c>
      <c r="CF188" t="s">
        <v>143</v>
      </c>
      <c r="CG188" t="str">
        <f t="shared" si="27"/>
        <v>05</v>
      </c>
      <c r="CH188" t="str">
        <f t="shared" si="25"/>
        <v>9</v>
      </c>
      <c r="CI188" t="str">
        <f t="shared" si="28"/>
        <v>07</v>
      </c>
      <c r="CJ188" t="s">
        <v>192</v>
      </c>
      <c r="CK188" t="str">
        <f t="shared" si="26"/>
        <v>02</v>
      </c>
      <c r="CL188" t="s">
        <v>193</v>
      </c>
      <c r="CR188" s="3">
        <v>1</v>
      </c>
      <c r="CW188">
        <v>8</v>
      </c>
      <c r="CX188">
        <v>8</v>
      </c>
      <c r="CY188">
        <v>8</v>
      </c>
    </row>
    <row r="189" spans="1:103" x14ac:dyDescent="0.25">
      <c r="A189">
        <v>410</v>
      </c>
      <c r="B189" t="s">
        <v>80</v>
      </c>
      <c r="C189">
        <v>410040</v>
      </c>
      <c r="D189" t="s">
        <v>81</v>
      </c>
      <c r="E189">
        <v>8673</v>
      </c>
      <c r="F189" t="s">
        <v>232</v>
      </c>
      <c r="G189" t="s">
        <v>233</v>
      </c>
      <c r="I189" t="s">
        <v>233</v>
      </c>
      <c r="J189">
        <v>410003</v>
      </c>
      <c r="K189">
        <v>580</v>
      </c>
      <c r="L189">
        <v>580</v>
      </c>
      <c r="M189" t="s">
        <v>262</v>
      </c>
      <c r="N189" t="s">
        <v>263</v>
      </c>
      <c r="O189" t="s">
        <v>264</v>
      </c>
      <c r="P189" t="s">
        <v>200</v>
      </c>
      <c r="Q189" t="s">
        <v>116</v>
      </c>
      <c r="R189">
        <v>1</v>
      </c>
      <c r="S189" t="s">
        <v>117</v>
      </c>
      <c r="T189" t="s">
        <v>118</v>
      </c>
      <c r="U189" t="s">
        <v>119</v>
      </c>
      <c r="V189">
        <v>411</v>
      </c>
      <c r="Y189">
        <v>410009</v>
      </c>
      <c r="Z189" t="s">
        <v>236</v>
      </c>
      <c r="AG189">
        <v>4</v>
      </c>
      <c r="AH189" s="1">
        <v>41815</v>
      </c>
      <c r="AI189">
        <v>57</v>
      </c>
      <c r="AS189" s="1">
        <v>41641</v>
      </c>
      <c r="AT189" s="1">
        <v>41988</v>
      </c>
      <c r="AU189" s="1">
        <v>41974</v>
      </c>
      <c r="AW189">
        <v>2</v>
      </c>
      <c r="AY189" t="s">
        <v>201</v>
      </c>
      <c r="BB189">
        <v>1</v>
      </c>
      <c r="BC189">
        <v>0</v>
      </c>
      <c r="BD189">
        <v>1</v>
      </c>
      <c r="BE189">
        <v>15125</v>
      </c>
      <c r="BF189" t="s">
        <v>93</v>
      </c>
      <c r="BG189">
        <v>15125</v>
      </c>
      <c r="BH189">
        <v>236.31</v>
      </c>
      <c r="BI189">
        <v>309.24</v>
      </c>
      <c r="BJ189">
        <v>0</v>
      </c>
      <c r="BL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15125</v>
      </c>
      <c r="CD189">
        <v>1</v>
      </c>
      <c r="CE189" t="s">
        <v>121</v>
      </c>
      <c r="CF189" t="s">
        <v>143</v>
      </c>
      <c r="CG189" t="str">
        <f t="shared" si="27"/>
        <v>05</v>
      </c>
      <c r="CH189" t="str">
        <f t="shared" si="25"/>
        <v>9</v>
      </c>
      <c r="CI189" t="str">
        <f t="shared" si="28"/>
        <v>07</v>
      </c>
      <c r="CJ189" t="s">
        <v>192</v>
      </c>
      <c r="CK189" t="str">
        <f t="shared" si="26"/>
        <v>02</v>
      </c>
      <c r="CL189" t="s">
        <v>193</v>
      </c>
      <c r="CR189" s="3">
        <v>1</v>
      </c>
      <c r="CW189">
        <v>8</v>
      </c>
      <c r="CX189">
        <v>8</v>
      </c>
      <c r="CY189">
        <v>8</v>
      </c>
    </row>
    <row r="190" spans="1:103" x14ac:dyDescent="0.25">
      <c r="A190">
        <v>410</v>
      </c>
      <c r="B190" t="s">
        <v>80</v>
      </c>
      <c r="C190">
        <v>410040</v>
      </c>
      <c r="D190" t="s">
        <v>81</v>
      </c>
      <c r="E190">
        <v>8673</v>
      </c>
      <c r="F190" t="s">
        <v>232</v>
      </c>
      <c r="G190" t="s">
        <v>233</v>
      </c>
      <c r="I190" t="s">
        <v>233</v>
      </c>
      <c r="J190">
        <v>410003</v>
      </c>
      <c r="K190">
        <v>581</v>
      </c>
      <c r="L190">
        <v>581</v>
      </c>
      <c r="M190" t="s">
        <v>262</v>
      </c>
      <c r="N190" t="s">
        <v>263</v>
      </c>
      <c r="O190" t="s">
        <v>264</v>
      </c>
      <c r="P190" t="s">
        <v>200</v>
      </c>
      <c r="Q190" t="s">
        <v>116</v>
      </c>
      <c r="R190">
        <v>1</v>
      </c>
      <c r="S190" t="s">
        <v>117</v>
      </c>
      <c r="T190" t="s">
        <v>118</v>
      </c>
      <c r="U190" t="s">
        <v>119</v>
      </c>
      <c r="V190">
        <v>411</v>
      </c>
      <c r="Y190">
        <v>410009</v>
      </c>
      <c r="Z190" t="s">
        <v>236</v>
      </c>
      <c r="AG190">
        <v>4</v>
      </c>
      <c r="AH190" s="1">
        <v>41815</v>
      </c>
      <c r="AI190">
        <v>57</v>
      </c>
      <c r="AS190" s="1">
        <v>41641</v>
      </c>
      <c r="AT190" s="1">
        <v>41988</v>
      </c>
      <c r="AU190" s="1">
        <v>41974</v>
      </c>
      <c r="AW190">
        <v>2</v>
      </c>
      <c r="AY190" t="s">
        <v>201</v>
      </c>
      <c r="BB190">
        <v>1</v>
      </c>
      <c r="BC190">
        <v>0</v>
      </c>
      <c r="BD190">
        <v>1</v>
      </c>
      <c r="BE190">
        <v>15125</v>
      </c>
      <c r="BF190" t="s">
        <v>93</v>
      </c>
      <c r="BG190">
        <v>15125</v>
      </c>
      <c r="BH190">
        <v>236.31</v>
      </c>
      <c r="BI190">
        <v>309.24</v>
      </c>
      <c r="BJ190">
        <v>0</v>
      </c>
      <c r="BL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15125</v>
      </c>
      <c r="CD190">
        <v>1</v>
      </c>
      <c r="CE190" t="s">
        <v>121</v>
      </c>
      <c r="CF190" t="s">
        <v>143</v>
      </c>
      <c r="CG190" t="str">
        <f t="shared" si="27"/>
        <v>05</v>
      </c>
      <c r="CH190" t="str">
        <f t="shared" si="25"/>
        <v>9</v>
      </c>
      <c r="CI190" t="str">
        <f t="shared" si="28"/>
        <v>07</v>
      </c>
      <c r="CJ190" t="s">
        <v>192</v>
      </c>
      <c r="CK190" t="str">
        <f t="shared" si="26"/>
        <v>02</v>
      </c>
      <c r="CL190" t="s">
        <v>193</v>
      </c>
      <c r="CR190" s="3">
        <v>1</v>
      </c>
      <c r="CW190">
        <v>8</v>
      </c>
      <c r="CX190">
        <v>8</v>
      </c>
      <c r="CY190">
        <v>8</v>
      </c>
    </row>
    <row r="191" spans="1:103" x14ac:dyDescent="0.25">
      <c r="A191">
        <v>410</v>
      </c>
      <c r="B191" t="s">
        <v>80</v>
      </c>
      <c r="C191">
        <v>410040</v>
      </c>
      <c r="D191" t="s">
        <v>81</v>
      </c>
      <c r="E191">
        <v>8673</v>
      </c>
      <c r="F191" t="s">
        <v>232</v>
      </c>
      <c r="G191" t="s">
        <v>233</v>
      </c>
      <c r="I191" t="s">
        <v>233</v>
      </c>
      <c r="J191">
        <v>410003</v>
      </c>
      <c r="K191">
        <v>582</v>
      </c>
      <c r="L191">
        <v>582</v>
      </c>
      <c r="M191" t="s">
        <v>262</v>
      </c>
      <c r="N191" t="s">
        <v>263</v>
      </c>
      <c r="O191" t="s">
        <v>264</v>
      </c>
      <c r="P191" t="s">
        <v>200</v>
      </c>
      <c r="Q191" t="s">
        <v>116</v>
      </c>
      <c r="R191">
        <v>1</v>
      </c>
      <c r="S191" t="s">
        <v>117</v>
      </c>
      <c r="T191" t="s">
        <v>118</v>
      </c>
      <c r="U191" t="s">
        <v>119</v>
      </c>
      <c r="V191">
        <v>411</v>
      </c>
      <c r="Y191">
        <v>410009</v>
      </c>
      <c r="Z191" t="s">
        <v>236</v>
      </c>
      <c r="AG191">
        <v>4</v>
      </c>
      <c r="AH191" s="1">
        <v>41815</v>
      </c>
      <c r="AI191">
        <v>57</v>
      </c>
      <c r="AS191" s="1">
        <v>41641</v>
      </c>
      <c r="AT191" s="1">
        <v>41988</v>
      </c>
      <c r="AU191" s="1">
        <v>41974</v>
      </c>
      <c r="AW191">
        <v>2</v>
      </c>
      <c r="AY191" t="s">
        <v>201</v>
      </c>
      <c r="BB191">
        <v>1</v>
      </c>
      <c r="BC191">
        <v>0</v>
      </c>
      <c r="BD191">
        <v>1</v>
      </c>
      <c r="BE191">
        <v>15125</v>
      </c>
      <c r="BF191" t="s">
        <v>93</v>
      </c>
      <c r="BG191">
        <v>15125</v>
      </c>
      <c r="BH191">
        <v>236.31</v>
      </c>
      <c r="BI191">
        <v>309.24</v>
      </c>
      <c r="BJ191">
        <v>0</v>
      </c>
      <c r="BL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15125</v>
      </c>
      <c r="CD191">
        <v>1</v>
      </c>
      <c r="CE191" t="s">
        <v>121</v>
      </c>
      <c r="CF191" t="s">
        <v>143</v>
      </c>
      <c r="CG191" t="str">
        <f t="shared" si="27"/>
        <v>05</v>
      </c>
      <c r="CH191" t="str">
        <f t="shared" si="25"/>
        <v>9</v>
      </c>
      <c r="CI191" t="str">
        <f t="shared" si="28"/>
        <v>07</v>
      </c>
      <c r="CJ191" t="s">
        <v>192</v>
      </c>
      <c r="CK191" t="str">
        <f t="shared" si="26"/>
        <v>02</v>
      </c>
      <c r="CL191" t="s">
        <v>193</v>
      </c>
      <c r="CR191" s="3">
        <v>1</v>
      </c>
      <c r="CW191">
        <v>8</v>
      </c>
      <c r="CX191">
        <v>8</v>
      </c>
      <c r="CY191">
        <v>8</v>
      </c>
    </row>
    <row r="192" spans="1:103" x14ac:dyDescent="0.25">
      <c r="A192">
        <v>410</v>
      </c>
      <c r="B192" t="s">
        <v>80</v>
      </c>
      <c r="C192">
        <v>410039</v>
      </c>
      <c r="D192" t="s">
        <v>81</v>
      </c>
      <c r="E192">
        <v>8673</v>
      </c>
      <c r="F192" t="s">
        <v>232</v>
      </c>
      <c r="G192" t="s">
        <v>248</v>
      </c>
      <c r="I192" t="s">
        <v>248</v>
      </c>
      <c r="J192">
        <v>410002</v>
      </c>
      <c r="K192">
        <v>285</v>
      </c>
      <c r="L192">
        <v>285</v>
      </c>
      <c r="M192" t="s">
        <v>265</v>
      </c>
      <c r="N192" t="s">
        <v>263</v>
      </c>
      <c r="O192" t="s">
        <v>264</v>
      </c>
      <c r="P192" t="s">
        <v>200</v>
      </c>
      <c r="Q192" t="s">
        <v>116</v>
      </c>
      <c r="R192">
        <v>1</v>
      </c>
      <c r="S192" t="s">
        <v>117</v>
      </c>
      <c r="T192" t="s">
        <v>118</v>
      </c>
      <c r="U192" t="s">
        <v>119</v>
      </c>
      <c r="V192">
        <v>411</v>
      </c>
      <c r="Y192">
        <v>410009</v>
      </c>
      <c r="Z192" t="s">
        <v>236</v>
      </c>
      <c r="AG192">
        <v>3</v>
      </c>
      <c r="AH192" s="1">
        <v>41988</v>
      </c>
      <c r="AI192">
        <v>57</v>
      </c>
      <c r="AS192" s="1">
        <v>41639</v>
      </c>
      <c r="AT192" s="1">
        <v>42067</v>
      </c>
      <c r="AU192" s="1">
        <v>41974</v>
      </c>
      <c r="AW192">
        <v>2</v>
      </c>
      <c r="AY192" t="s">
        <v>201</v>
      </c>
      <c r="BB192">
        <v>1</v>
      </c>
      <c r="BC192">
        <v>0</v>
      </c>
      <c r="BD192">
        <v>1</v>
      </c>
      <c r="BE192">
        <v>14890</v>
      </c>
      <c r="BF192" t="s">
        <v>93</v>
      </c>
      <c r="BG192">
        <v>14890</v>
      </c>
      <c r="BH192">
        <v>232.64</v>
      </c>
      <c r="BI192">
        <v>304.43</v>
      </c>
      <c r="BJ192">
        <v>0</v>
      </c>
      <c r="BL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14890</v>
      </c>
      <c r="CD192">
        <v>1</v>
      </c>
      <c r="CE192" t="s">
        <v>121</v>
      </c>
      <c r="CF192" t="s">
        <v>143</v>
      </c>
      <c r="CG192" t="str">
        <f t="shared" si="27"/>
        <v>05</v>
      </c>
      <c r="CH192" t="str">
        <f t="shared" si="25"/>
        <v>9</v>
      </c>
      <c r="CI192" t="str">
        <f t="shared" si="28"/>
        <v>07</v>
      </c>
      <c r="CJ192" t="s">
        <v>192</v>
      </c>
      <c r="CK192" t="str">
        <f t="shared" si="26"/>
        <v>02</v>
      </c>
      <c r="CL192" t="s">
        <v>193</v>
      </c>
      <c r="CR192" s="3">
        <v>1</v>
      </c>
      <c r="CW192">
        <v>8</v>
      </c>
      <c r="CX192">
        <v>8</v>
      </c>
      <c r="CY192">
        <v>8</v>
      </c>
    </row>
    <row r="193" spans="1:103" x14ac:dyDescent="0.25">
      <c r="A193">
        <v>410</v>
      </c>
      <c r="B193" t="s">
        <v>80</v>
      </c>
      <c r="C193">
        <v>410185</v>
      </c>
      <c r="D193" t="s">
        <v>81</v>
      </c>
      <c r="E193">
        <v>8702</v>
      </c>
      <c r="F193" t="s">
        <v>145</v>
      </c>
      <c r="G193" t="s">
        <v>196</v>
      </c>
      <c r="I193" t="s">
        <v>196</v>
      </c>
      <c r="K193">
        <v>7</v>
      </c>
      <c r="L193">
        <v>7</v>
      </c>
      <c r="M193" t="s">
        <v>266</v>
      </c>
      <c r="N193" t="s">
        <v>267</v>
      </c>
      <c r="O193" t="s">
        <v>268</v>
      </c>
      <c r="P193" t="s">
        <v>243</v>
      </c>
      <c r="Q193" t="s">
        <v>116</v>
      </c>
      <c r="R193">
        <v>1</v>
      </c>
      <c r="S193" t="s">
        <v>117</v>
      </c>
      <c r="T193" t="s">
        <v>118</v>
      </c>
      <c r="U193" t="s">
        <v>119</v>
      </c>
      <c r="V193">
        <v>411</v>
      </c>
      <c r="Y193">
        <v>410054</v>
      </c>
      <c r="Z193" t="s">
        <v>92</v>
      </c>
      <c r="AG193">
        <v>3</v>
      </c>
      <c r="AH193" s="1">
        <v>42212</v>
      </c>
      <c r="AI193">
        <v>57</v>
      </c>
      <c r="AS193" s="1">
        <v>42166</v>
      </c>
      <c r="AT193" s="1">
        <v>42349</v>
      </c>
      <c r="AU193" s="1">
        <v>42339</v>
      </c>
      <c r="AW193">
        <v>5</v>
      </c>
      <c r="BB193">
        <v>0</v>
      </c>
      <c r="BC193">
        <v>0</v>
      </c>
      <c r="BD193">
        <v>5</v>
      </c>
      <c r="BE193">
        <v>2461</v>
      </c>
      <c r="BF193" t="s">
        <v>93</v>
      </c>
      <c r="BG193">
        <v>12305</v>
      </c>
      <c r="BH193">
        <v>192.25</v>
      </c>
      <c r="BI193">
        <v>251.58</v>
      </c>
      <c r="BJ193">
        <v>0</v>
      </c>
      <c r="BL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5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12305</v>
      </c>
      <c r="CD193">
        <v>1</v>
      </c>
      <c r="CE193" t="s">
        <v>121</v>
      </c>
      <c r="CF193" t="s">
        <v>143</v>
      </c>
      <c r="CG193" t="str">
        <f t="shared" ref="CG193:CG239" si="29">"07"</f>
        <v>07</v>
      </c>
      <c r="CH193" t="str">
        <f>"1"</f>
        <v>1</v>
      </c>
      <c r="CI193" t="str">
        <f>"03"</f>
        <v>03</v>
      </c>
      <c r="CJ193" t="s">
        <v>161</v>
      </c>
      <c r="CK193" t="str">
        <f t="shared" si="26"/>
        <v>02</v>
      </c>
      <c r="CL193" t="s">
        <v>162</v>
      </c>
      <c r="CW193">
        <v>8</v>
      </c>
      <c r="CX193">
        <v>8</v>
      </c>
      <c r="CY193">
        <v>8</v>
      </c>
    </row>
    <row r="194" spans="1:103" x14ac:dyDescent="0.25">
      <c r="A194">
        <v>410</v>
      </c>
      <c r="B194" t="s">
        <v>80</v>
      </c>
      <c r="C194">
        <v>410040</v>
      </c>
      <c r="D194" t="s">
        <v>81</v>
      </c>
      <c r="E194">
        <v>8673</v>
      </c>
      <c r="F194" t="s">
        <v>232</v>
      </c>
      <c r="G194" t="s">
        <v>233</v>
      </c>
      <c r="I194" t="s">
        <v>233</v>
      </c>
      <c r="J194">
        <v>410003</v>
      </c>
      <c r="K194">
        <v>672</v>
      </c>
      <c r="L194">
        <v>672</v>
      </c>
      <c r="M194" t="s">
        <v>269</v>
      </c>
      <c r="N194" t="s">
        <v>270</v>
      </c>
      <c r="O194" t="s">
        <v>130</v>
      </c>
      <c r="P194" t="s">
        <v>271</v>
      </c>
      <c r="Q194" t="s">
        <v>116</v>
      </c>
      <c r="R194">
        <v>1</v>
      </c>
      <c r="S194" t="s">
        <v>117</v>
      </c>
      <c r="T194" t="s">
        <v>118</v>
      </c>
      <c r="U194" t="s">
        <v>119</v>
      </c>
      <c r="V194">
        <v>411</v>
      </c>
      <c r="Y194">
        <v>410009</v>
      </c>
      <c r="Z194" t="s">
        <v>236</v>
      </c>
      <c r="AG194">
        <v>4</v>
      </c>
      <c r="AH194" s="1">
        <v>41815</v>
      </c>
      <c r="AI194">
        <v>57</v>
      </c>
      <c r="AS194" s="1">
        <v>41815</v>
      </c>
      <c r="AT194" s="1">
        <v>41988</v>
      </c>
      <c r="AU194" s="1">
        <v>41974</v>
      </c>
      <c r="AW194">
        <v>2</v>
      </c>
      <c r="AY194" t="s">
        <v>201</v>
      </c>
      <c r="BB194">
        <v>1</v>
      </c>
      <c r="BC194">
        <v>0</v>
      </c>
      <c r="BD194">
        <v>1</v>
      </c>
      <c r="BE194">
        <v>3528</v>
      </c>
      <c r="BF194" t="s">
        <v>93</v>
      </c>
      <c r="BG194">
        <v>3528</v>
      </c>
      <c r="BH194">
        <v>55.12</v>
      </c>
      <c r="BI194">
        <v>72.13</v>
      </c>
      <c r="BJ194">
        <v>0</v>
      </c>
      <c r="BL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3528</v>
      </c>
      <c r="CD194">
        <v>1</v>
      </c>
      <c r="CE194" t="s">
        <v>121</v>
      </c>
      <c r="CF194" t="s">
        <v>143</v>
      </c>
      <c r="CG194" t="str">
        <f t="shared" si="29"/>
        <v>07</v>
      </c>
      <c r="CH194" t="str">
        <f t="shared" ref="CH194:CH202" si="30">"2"</f>
        <v>2</v>
      </c>
      <c r="CI194" t="str">
        <f>"03"</f>
        <v>03</v>
      </c>
      <c r="CJ194" t="s">
        <v>123</v>
      </c>
      <c r="CK194" t="str">
        <f t="shared" si="26"/>
        <v>02</v>
      </c>
      <c r="CL194" t="s">
        <v>193</v>
      </c>
      <c r="CR194" s="3">
        <v>1</v>
      </c>
      <c r="CW194">
        <v>8</v>
      </c>
      <c r="CX194">
        <v>8</v>
      </c>
      <c r="CY194">
        <v>8</v>
      </c>
    </row>
    <row r="195" spans="1:103" x14ac:dyDescent="0.25">
      <c r="A195">
        <v>410</v>
      </c>
      <c r="B195" t="s">
        <v>80</v>
      </c>
      <c r="C195">
        <v>410040</v>
      </c>
      <c r="D195" t="s">
        <v>81</v>
      </c>
      <c r="E195">
        <v>8673</v>
      </c>
      <c r="F195" t="s">
        <v>232</v>
      </c>
      <c r="G195" t="s">
        <v>233</v>
      </c>
      <c r="I195" t="s">
        <v>233</v>
      </c>
      <c r="J195">
        <v>410003</v>
      </c>
      <c r="K195">
        <v>673</v>
      </c>
      <c r="L195">
        <v>673</v>
      </c>
      <c r="M195" t="s">
        <v>269</v>
      </c>
      <c r="N195" t="s">
        <v>270</v>
      </c>
      <c r="O195" t="s">
        <v>130</v>
      </c>
      <c r="P195" t="s">
        <v>271</v>
      </c>
      <c r="Q195" t="s">
        <v>116</v>
      </c>
      <c r="R195">
        <v>1</v>
      </c>
      <c r="S195" t="s">
        <v>117</v>
      </c>
      <c r="T195" t="s">
        <v>118</v>
      </c>
      <c r="U195" t="s">
        <v>119</v>
      </c>
      <c r="V195">
        <v>411</v>
      </c>
      <c r="Y195">
        <v>410009</v>
      </c>
      <c r="Z195" t="s">
        <v>236</v>
      </c>
      <c r="AG195">
        <v>4</v>
      </c>
      <c r="AH195" s="1">
        <v>41815</v>
      </c>
      <c r="AI195">
        <v>57</v>
      </c>
      <c r="AS195" s="1">
        <v>41815</v>
      </c>
      <c r="AT195" s="1">
        <v>41988</v>
      </c>
      <c r="AU195" s="1">
        <v>41974</v>
      </c>
      <c r="AW195">
        <v>2</v>
      </c>
      <c r="AY195" t="s">
        <v>201</v>
      </c>
      <c r="BB195">
        <v>1</v>
      </c>
      <c r="BC195">
        <v>0</v>
      </c>
      <c r="BD195">
        <v>1</v>
      </c>
      <c r="BE195">
        <v>3528</v>
      </c>
      <c r="BF195" t="s">
        <v>93</v>
      </c>
      <c r="BG195">
        <v>3528</v>
      </c>
      <c r="BH195">
        <v>55.12</v>
      </c>
      <c r="BI195">
        <v>72.13</v>
      </c>
      <c r="BJ195">
        <v>0</v>
      </c>
      <c r="BL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3528</v>
      </c>
      <c r="CD195">
        <v>1</v>
      </c>
      <c r="CE195" t="s">
        <v>121</v>
      </c>
      <c r="CF195" t="s">
        <v>143</v>
      </c>
      <c r="CG195" t="str">
        <f t="shared" si="29"/>
        <v>07</v>
      </c>
      <c r="CH195" t="str">
        <f t="shared" si="30"/>
        <v>2</v>
      </c>
      <c r="CI195" t="str">
        <f>"03"</f>
        <v>03</v>
      </c>
      <c r="CJ195" t="s">
        <v>123</v>
      </c>
      <c r="CK195" t="str">
        <f t="shared" si="26"/>
        <v>02</v>
      </c>
      <c r="CL195" t="s">
        <v>193</v>
      </c>
      <c r="CR195" s="3">
        <v>1</v>
      </c>
      <c r="CW195">
        <v>8</v>
      </c>
      <c r="CX195">
        <v>8</v>
      </c>
      <c r="CY195">
        <v>8</v>
      </c>
    </row>
    <row r="196" spans="1:103" x14ac:dyDescent="0.25">
      <c r="A196">
        <v>410</v>
      </c>
      <c r="B196" t="s">
        <v>80</v>
      </c>
      <c r="C196">
        <v>410185</v>
      </c>
      <c r="D196" t="s">
        <v>81</v>
      </c>
      <c r="E196">
        <v>8702</v>
      </c>
      <c r="F196" t="s">
        <v>145</v>
      </c>
      <c r="G196" t="s">
        <v>196</v>
      </c>
      <c r="I196" t="s">
        <v>196</v>
      </c>
      <c r="K196">
        <v>6</v>
      </c>
      <c r="L196">
        <v>6</v>
      </c>
      <c r="M196" t="s">
        <v>272</v>
      </c>
      <c r="N196" t="s">
        <v>267</v>
      </c>
      <c r="O196" t="s">
        <v>273</v>
      </c>
      <c r="P196" t="s">
        <v>243</v>
      </c>
      <c r="Q196" t="s">
        <v>116</v>
      </c>
      <c r="R196">
        <v>1</v>
      </c>
      <c r="S196" t="s">
        <v>117</v>
      </c>
      <c r="T196" t="s">
        <v>118</v>
      </c>
      <c r="U196" t="s">
        <v>119</v>
      </c>
      <c r="V196">
        <v>411</v>
      </c>
      <c r="Y196">
        <v>410054</v>
      </c>
      <c r="Z196" t="s">
        <v>92</v>
      </c>
      <c r="AG196">
        <v>3</v>
      </c>
      <c r="AH196" s="1">
        <v>42212</v>
      </c>
      <c r="AI196">
        <v>57</v>
      </c>
      <c r="AS196" s="1">
        <v>42166</v>
      </c>
      <c r="AT196" s="1">
        <v>42349</v>
      </c>
      <c r="AU196" s="1">
        <v>42339</v>
      </c>
      <c r="AW196">
        <v>5</v>
      </c>
      <c r="BB196">
        <v>0</v>
      </c>
      <c r="BC196">
        <v>0</v>
      </c>
      <c r="BD196">
        <v>5</v>
      </c>
      <c r="BE196">
        <v>2461</v>
      </c>
      <c r="BF196" t="s">
        <v>93</v>
      </c>
      <c r="BG196">
        <v>12305</v>
      </c>
      <c r="BH196">
        <v>192.25</v>
      </c>
      <c r="BI196">
        <v>251.58</v>
      </c>
      <c r="BJ196">
        <v>0</v>
      </c>
      <c r="BL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5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12305</v>
      </c>
      <c r="CD196">
        <v>1</v>
      </c>
      <c r="CE196" t="s">
        <v>121</v>
      </c>
      <c r="CF196" t="s">
        <v>143</v>
      </c>
      <c r="CG196" t="str">
        <f t="shared" si="29"/>
        <v>07</v>
      </c>
      <c r="CH196" t="str">
        <f t="shared" si="30"/>
        <v>2</v>
      </c>
      <c r="CI196" t="str">
        <f>"03"</f>
        <v>03</v>
      </c>
      <c r="CJ196" t="s">
        <v>161</v>
      </c>
      <c r="CK196" t="str">
        <f t="shared" si="26"/>
        <v>02</v>
      </c>
      <c r="CL196" t="s">
        <v>162</v>
      </c>
      <c r="CW196">
        <v>8</v>
      </c>
      <c r="CX196">
        <v>8</v>
      </c>
      <c r="CY196">
        <v>8</v>
      </c>
    </row>
    <row r="197" spans="1:103" x14ac:dyDescent="0.25">
      <c r="A197">
        <v>410</v>
      </c>
      <c r="B197" t="s">
        <v>80</v>
      </c>
      <c r="C197">
        <v>410166</v>
      </c>
      <c r="D197" t="s">
        <v>81</v>
      </c>
      <c r="E197">
        <v>8700</v>
      </c>
      <c r="F197" t="s">
        <v>82</v>
      </c>
      <c r="G197" t="s">
        <v>149</v>
      </c>
      <c r="I197" t="s">
        <v>149</v>
      </c>
      <c r="K197">
        <v>17</v>
      </c>
      <c r="L197">
        <v>17</v>
      </c>
      <c r="M197" t="s">
        <v>274</v>
      </c>
      <c r="N197" t="s">
        <v>275</v>
      </c>
      <c r="O197" t="s">
        <v>276</v>
      </c>
      <c r="P197" t="s">
        <v>142</v>
      </c>
      <c r="Q197" t="s">
        <v>116</v>
      </c>
      <c r="R197">
        <v>1</v>
      </c>
      <c r="S197" t="s">
        <v>117</v>
      </c>
      <c r="T197" t="s">
        <v>118</v>
      </c>
      <c r="U197" t="s">
        <v>119</v>
      </c>
      <c r="V197">
        <v>411</v>
      </c>
      <c r="Y197">
        <v>410054</v>
      </c>
      <c r="Z197" t="s">
        <v>92</v>
      </c>
      <c r="AG197">
        <v>2</v>
      </c>
      <c r="AH197" s="1">
        <v>42212</v>
      </c>
      <c r="AI197">
        <v>57</v>
      </c>
      <c r="AS197" s="1">
        <v>42121</v>
      </c>
      <c r="AT197" s="1">
        <v>42265</v>
      </c>
      <c r="AU197" s="1">
        <v>42248</v>
      </c>
      <c r="AW197">
        <v>3</v>
      </c>
      <c r="BB197">
        <v>0</v>
      </c>
      <c r="BC197">
        <v>0</v>
      </c>
      <c r="BD197">
        <v>3</v>
      </c>
      <c r="BE197">
        <v>77151</v>
      </c>
      <c r="BF197" t="s">
        <v>93</v>
      </c>
      <c r="BG197">
        <v>231453</v>
      </c>
      <c r="BH197">
        <v>3616.15</v>
      </c>
      <c r="BI197">
        <v>4732.18</v>
      </c>
      <c r="BJ197">
        <v>0</v>
      </c>
      <c r="BL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3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231453</v>
      </c>
      <c r="CD197">
        <v>1</v>
      </c>
      <c r="CE197" t="s">
        <v>121</v>
      </c>
      <c r="CF197" t="s">
        <v>143</v>
      </c>
      <c r="CG197" t="str">
        <f t="shared" si="29"/>
        <v>07</v>
      </c>
      <c r="CH197" t="str">
        <f t="shared" si="30"/>
        <v>2</v>
      </c>
      <c r="CI197" t="str">
        <f t="shared" ref="CI197:CI202" si="31">"05"</f>
        <v>05</v>
      </c>
      <c r="CJ197" t="s">
        <v>123</v>
      </c>
      <c r="CK197" t="str">
        <f t="shared" ref="CK197:CK202" si="32">"15"</f>
        <v>15</v>
      </c>
      <c r="CL197" t="s">
        <v>144</v>
      </c>
      <c r="CW197">
        <v>8</v>
      </c>
      <c r="CX197">
        <v>8</v>
      </c>
      <c r="CY197">
        <v>8</v>
      </c>
    </row>
    <row r="198" spans="1:103" x14ac:dyDescent="0.25">
      <c r="A198">
        <v>410</v>
      </c>
      <c r="B198" t="s">
        <v>80</v>
      </c>
      <c r="C198">
        <v>410167</v>
      </c>
      <c r="D198" t="s">
        <v>81</v>
      </c>
      <c r="E198">
        <v>8700</v>
      </c>
      <c r="F198" t="s">
        <v>82</v>
      </c>
      <c r="G198" t="s">
        <v>138</v>
      </c>
      <c r="I198" t="s">
        <v>138</v>
      </c>
      <c r="K198">
        <v>4</v>
      </c>
      <c r="L198">
        <v>4</v>
      </c>
      <c r="M198" t="s">
        <v>274</v>
      </c>
      <c r="N198" t="s">
        <v>275</v>
      </c>
      <c r="O198" t="s">
        <v>276</v>
      </c>
      <c r="P198" t="s">
        <v>142</v>
      </c>
      <c r="Q198" t="s">
        <v>116</v>
      </c>
      <c r="R198">
        <v>1</v>
      </c>
      <c r="S198" t="s">
        <v>117</v>
      </c>
      <c r="T198" t="s">
        <v>118</v>
      </c>
      <c r="U198" t="s">
        <v>119</v>
      </c>
      <c r="V198">
        <v>411</v>
      </c>
      <c r="Y198">
        <v>410054</v>
      </c>
      <c r="Z198" t="s">
        <v>92</v>
      </c>
      <c r="AG198">
        <v>2</v>
      </c>
      <c r="AH198" s="1">
        <v>42212</v>
      </c>
      <c r="AI198">
        <v>57</v>
      </c>
      <c r="AS198" s="1">
        <v>42121</v>
      </c>
      <c r="AT198" s="1">
        <v>42293</v>
      </c>
      <c r="AU198" s="1">
        <v>42278</v>
      </c>
      <c r="AW198">
        <v>3</v>
      </c>
      <c r="BB198">
        <v>0</v>
      </c>
      <c r="BC198">
        <v>0</v>
      </c>
      <c r="BD198">
        <v>3</v>
      </c>
      <c r="BE198">
        <v>77151</v>
      </c>
      <c r="BF198" t="s">
        <v>93</v>
      </c>
      <c r="BG198">
        <v>231453</v>
      </c>
      <c r="BH198">
        <v>3616.15</v>
      </c>
      <c r="BI198">
        <v>4732.18</v>
      </c>
      <c r="BJ198">
        <v>0</v>
      </c>
      <c r="BL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3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231453</v>
      </c>
      <c r="CD198">
        <v>1</v>
      </c>
      <c r="CE198" t="s">
        <v>121</v>
      </c>
      <c r="CF198" t="s">
        <v>143</v>
      </c>
      <c r="CG198" t="str">
        <f t="shared" si="29"/>
        <v>07</v>
      </c>
      <c r="CH198" t="str">
        <f t="shared" si="30"/>
        <v>2</v>
      </c>
      <c r="CI198" t="str">
        <f t="shared" si="31"/>
        <v>05</v>
      </c>
      <c r="CJ198" t="s">
        <v>123</v>
      </c>
      <c r="CK198" t="str">
        <f t="shared" si="32"/>
        <v>15</v>
      </c>
      <c r="CL198" t="s">
        <v>144</v>
      </c>
      <c r="CW198">
        <v>8</v>
      </c>
      <c r="CX198">
        <v>8</v>
      </c>
      <c r="CY198">
        <v>8</v>
      </c>
    </row>
    <row r="199" spans="1:103" x14ac:dyDescent="0.25">
      <c r="A199">
        <v>410</v>
      </c>
      <c r="B199" t="s">
        <v>80</v>
      </c>
      <c r="C199">
        <v>410167</v>
      </c>
      <c r="D199" t="s">
        <v>81</v>
      </c>
      <c r="E199">
        <v>8700</v>
      </c>
      <c r="F199" t="s">
        <v>82</v>
      </c>
      <c r="G199" t="s">
        <v>138</v>
      </c>
      <c r="I199" t="s">
        <v>138</v>
      </c>
      <c r="K199">
        <v>6</v>
      </c>
      <c r="L199">
        <v>6</v>
      </c>
      <c r="M199" t="s">
        <v>274</v>
      </c>
      <c r="N199" t="s">
        <v>275</v>
      </c>
      <c r="O199" t="s">
        <v>276</v>
      </c>
      <c r="P199" t="s">
        <v>142</v>
      </c>
      <c r="Q199" t="s">
        <v>116</v>
      </c>
      <c r="R199">
        <v>1</v>
      </c>
      <c r="S199" t="s">
        <v>117</v>
      </c>
      <c r="T199" t="s">
        <v>118</v>
      </c>
      <c r="U199" t="s">
        <v>119</v>
      </c>
      <c r="V199">
        <v>411</v>
      </c>
      <c r="Y199">
        <v>410054</v>
      </c>
      <c r="Z199" t="s">
        <v>92</v>
      </c>
      <c r="AG199">
        <v>2</v>
      </c>
      <c r="AH199" s="1">
        <v>42212</v>
      </c>
      <c r="AI199">
        <v>57</v>
      </c>
      <c r="AS199" s="1">
        <v>42121</v>
      </c>
      <c r="AT199" s="1">
        <v>42293</v>
      </c>
      <c r="AU199" s="1">
        <v>42278</v>
      </c>
      <c r="AW199">
        <v>3</v>
      </c>
      <c r="BB199">
        <v>0</v>
      </c>
      <c r="BC199">
        <v>0</v>
      </c>
      <c r="BD199">
        <v>3</v>
      </c>
      <c r="BE199">
        <v>77151</v>
      </c>
      <c r="BF199" t="s">
        <v>93</v>
      </c>
      <c r="BG199">
        <v>231453</v>
      </c>
      <c r="BH199">
        <v>3616.15</v>
      </c>
      <c r="BI199">
        <v>4732.18</v>
      </c>
      <c r="BJ199">
        <v>0</v>
      </c>
      <c r="BL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3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231453</v>
      </c>
      <c r="CD199">
        <v>1</v>
      </c>
      <c r="CE199" t="s">
        <v>121</v>
      </c>
      <c r="CF199" t="s">
        <v>143</v>
      </c>
      <c r="CG199" t="str">
        <f t="shared" si="29"/>
        <v>07</v>
      </c>
      <c r="CH199" t="str">
        <f t="shared" si="30"/>
        <v>2</v>
      </c>
      <c r="CI199" t="str">
        <f t="shared" si="31"/>
        <v>05</v>
      </c>
      <c r="CJ199" t="s">
        <v>123</v>
      </c>
      <c r="CK199" t="str">
        <f t="shared" si="32"/>
        <v>15</v>
      </c>
      <c r="CL199" t="s">
        <v>144</v>
      </c>
      <c r="CW199">
        <v>8</v>
      </c>
      <c r="CX199">
        <v>8</v>
      </c>
      <c r="CY199">
        <v>8</v>
      </c>
    </row>
    <row r="200" spans="1:103" x14ac:dyDescent="0.25">
      <c r="A200">
        <v>410</v>
      </c>
      <c r="B200" t="s">
        <v>80</v>
      </c>
      <c r="C200">
        <v>410168</v>
      </c>
      <c r="D200" t="s">
        <v>81</v>
      </c>
      <c r="E200">
        <v>8702</v>
      </c>
      <c r="F200" t="s">
        <v>145</v>
      </c>
      <c r="G200" t="s">
        <v>146</v>
      </c>
      <c r="I200" t="s">
        <v>146</v>
      </c>
      <c r="K200">
        <v>1</v>
      </c>
      <c r="L200">
        <v>1</v>
      </c>
      <c r="M200" t="s">
        <v>274</v>
      </c>
      <c r="N200" t="s">
        <v>275</v>
      </c>
      <c r="O200" t="s">
        <v>276</v>
      </c>
      <c r="P200" t="s">
        <v>142</v>
      </c>
      <c r="Q200" t="s">
        <v>116</v>
      </c>
      <c r="R200">
        <v>1</v>
      </c>
      <c r="S200" t="s">
        <v>117</v>
      </c>
      <c r="T200" t="s">
        <v>118</v>
      </c>
      <c r="U200" t="s">
        <v>119</v>
      </c>
      <c r="V200">
        <v>411</v>
      </c>
      <c r="Y200">
        <v>410054</v>
      </c>
      <c r="Z200" t="s">
        <v>92</v>
      </c>
      <c r="AG200">
        <v>2</v>
      </c>
      <c r="AH200" s="1">
        <v>42212</v>
      </c>
      <c r="AI200">
        <v>57</v>
      </c>
      <c r="AS200" s="1">
        <v>42121</v>
      </c>
      <c r="AT200" s="1">
        <v>42321</v>
      </c>
      <c r="AU200" s="1">
        <v>42310</v>
      </c>
      <c r="AW200">
        <v>3</v>
      </c>
      <c r="BB200">
        <v>0</v>
      </c>
      <c r="BC200">
        <v>0</v>
      </c>
      <c r="BD200">
        <v>3</v>
      </c>
      <c r="BE200">
        <v>77151</v>
      </c>
      <c r="BF200" t="s">
        <v>93</v>
      </c>
      <c r="BG200">
        <v>231453</v>
      </c>
      <c r="BH200">
        <v>3616.15</v>
      </c>
      <c r="BI200">
        <v>4732.18</v>
      </c>
      <c r="BJ200">
        <v>0</v>
      </c>
      <c r="BL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3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231453</v>
      </c>
      <c r="CD200">
        <v>1</v>
      </c>
      <c r="CE200" t="s">
        <v>121</v>
      </c>
      <c r="CF200" t="s">
        <v>143</v>
      </c>
      <c r="CG200" t="str">
        <f t="shared" si="29"/>
        <v>07</v>
      </c>
      <c r="CH200" t="str">
        <f t="shared" si="30"/>
        <v>2</v>
      </c>
      <c r="CI200" t="str">
        <f t="shared" si="31"/>
        <v>05</v>
      </c>
      <c r="CJ200" t="s">
        <v>123</v>
      </c>
      <c r="CK200" t="str">
        <f t="shared" si="32"/>
        <v>15</v>
      </c>
      <c r="CL200" t="s">
        <v>144</v>
      </c>
      <c r="CW200">
        <v>8</v>
      </c>
      <c r="CX200">
        <v>8</v>
      </c>
      <c r="CY200">
        <v>8</v>
      </c>
    </row>
    <row r="201" spans="1:103" x14ac:dyDescent="0.25">
      <c r="A201">
        <v>410</v>
      </c>
      <c r="B201" t="s">
        <v>80</v>
      </c>
      <c r="C201">
        <v>410168</v>
      </c>
      <c r="D201" t="s">
        <v>81</v>
      </c>
      <c r="E201">
        <v>8702</v>
      </c>
      <c r="F201" t="s">
        <v>145</v>
      </c>
      <c r="G201" t="s">
        <v>146</v>
      </c>
      <c r="I201" t="s">
        <v>146</v>
      </c>
      <c r="K201">
        <v>14</v>
      </c>
      <c r="L201">
        <v>14</v>
      </c>
      <c r="M201" t="s">
        <v>274</v>
      </c>
      <c r="N201" t="s">
        <v>275</v>
      </c>
      <c r="O201" t="s">
        <v>276</v>
      </c>
      <c r="P201" t="s">
        <v>142</v>
      </c>
      <c r="Q201" t="s">
        <v>116</v>
      </c>
      <c r="R201">
        <v>1</v>
      </c>
      <c r="S201" t="s">
        <v>117</v>
      </c>
      <c r="T201" t="s">
        <v>118</v>
      </c>
      <c r="U201" t="s">
        <v>119</v>
      </c>
      <c r="V201">
        <v>411</v>
      </c>
      <c r="Y201">
        <v>410054</v>
      </c>
      <c r="Z201" t="s">
        <v>92</v>
      </c>
      <c r="AG201">
        <v>2</v>
      </c>
      <c r="AH201" s="1">
        <v>42212</v>
      </c>
      <c r="AI201">
        <v>57</v>
      </c>
      <c r="AS201" s="1">
        <v>42121</v>
      </c>
      <c r="AT201" s="1">
        <v>42321</v>
      </c>
      <c r="AU201" s="1">
        <v>42310</v>
      </c>
      <c r="AW201">
        <v>2</v>
      </c>
      <c r="BB201">
        <v>0</v>
      </c>
      <c r="BC201">
        <v>0</v>
      </c>
      <c r="BD201">
        <v>2</v>
      </c>
      <c r="BE201">
        <v>77151</v>
      </c>
      <c r="BF201" t="s">
        <v>93</v>
      </c>
      <c r="BG201">
        <v>154302</v>
      </c>
      <c r="BH201">
        <v>2410.77</v>
      </c>
      <c r="BI201">
        <v>3154.79</v>
      </c>
      <c r="BJ201">
        <v>0</v>
      </c>
      <c r="BL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154302</v>
      </c>
      <c r="CD201">
        <v>1</v>
      </c>
      <c r="CE201" t="s">
        <v>121</v>
      </c>
      <c r="CF201" t="s">
        <v>143</v>
      </c>
      <c r="CG201" t="str">
        <f t="shared" si="29"/>
        <v>07</v>
      </c>
      <c r="CH201" t="str">
        <f t="shared" si="30"/>
        <v>2</v>
      </c>
      <c r="CI201" t="str">
        <f t="shared" si="31"/>
        <v>05</v>
      </c>
      <c r="CJ201" t="s">
        <v>123</v>
      </c>
      <c r="CK201" t="str">
        <f t="shared" si="32"/>
        <v>15</v>
      </c>
      <c r="CL201" t="s">
        <v>144</v>
      </c>
      <c r="CW201">
        <v>8</v>
      </c>
      <c r="CX201">
        <v>8</v>
      </c>
      <c r="CY201">
        <v>8</v>
      </c>
    </row>
    <row r="202" spans="1:103" x14ac:dyDescent="0.25">
      <c r="A202">
        <v>410</v>
      </c>
      <c r="B202" t="s">
        <v>80</v>
      </c>
      <c r="C202">
        <v>410168</v>
      </c>
      <c r="D202" t="s">
        <v>81</v>
      </c>
      <c r="E202">
        <v>8702</v>
      </c>
      <c r="F202" t="s">
        <v>145</v>
      </c>
      <c r="G202" t="s">
        <v>146</v>
      </c>
      <c r="I202" t="s">
        <v>146</v>
      </c>
      <c r="K202">
        <v>15</v>
      </c>
      <c r="L202">
        <v>15</v>
      </c>
      <c r="M202" t="s">
        <v>274</v>
      </c>
      <c r="N202" t="s">
        <v>275</v>
      </c>
      <c r="O202" t="s">
        <v>276</v>
      </c>
      <c r="P202" t="s">
        <v>142</v>
      </c>
      <c r="Q202" t="s">
        <v>116</v>
      </c>
      <c r="R202">
        <v>1</v>
      </c>
      <c r="S202" t="s">
        <v>117</v>
      </c>
      <c r="T202" t="s">
        <v>118</v>
      </c>
      <c r="U202" t="s">
        <v>119</v>
      </c>
      <c r="V202">
        <v>411</v>
      </c>
      <c r="Y202">
        <v>410054</v>
      </c>
      <c r="Z202" t="s">
        <v>92</v>
      </c>
      <c r="AG202">
        <v>2</v>
      </c>
      <c r="AH202" s="1">
        <v>42212</v>
      </c>
      <c r="AI202">
        <v>57</v>
      </c>
      <c r="AS202" s="1">
        <v>42121</v>
      </c>
      <c r="AT202" s="1">
        <v>42321</v>
      </c>
      <c r="AU202" s="1">
        <v>42310</v>
      </c>
      <c r="AW202">
        <v>4</v>
      </c>
      <c r="BB202">
        <v>0</v>
      </c>
      <c r="BC202">
        <v>0</v>
      </c>
      <c r="BD202">
        <v>4</v>
      </c>
      <c r="BE202">
        <v>77151</v>
      </c>
      <c r="BF202" t="s">
        <v>93</v>
      </c>
      <c r="BG202">
        <v>308604</v>
      </c>
      <c r="BH202">
        <v>4821.53</v>
      </c>
      <c r="BI202">
        <v>6309.58</v>
      </c>
      <c r="BJ202">
        <v>0</v>
      </c>
      <c r="BL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4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308604</v>
      </c>
      <c r="CD202">
        <v>1</v>
      </c>
      <c r="CE202" t="s">
        <v>121</v>
      </c>
      <c r="CF202" t="s">
        <v>143</v>
      </c>
      <c r="CG202" t="str">
        <f t="shared" si="29"/>
        <v>07</v>
      </c>
      <c r="CH202" t="str">
        <f t="shared" si="30"/>
        <v>2</v>
      </c>
      <c r="CI202" t="str">
        <f t="shared" si="31"/>
        <v>05</v>
      </c>
      <c r="CJ202" t="s">
        <v>123</v>
      </c>
      <c r="CK202" t="str">
        <f t="shared" si="32"/>
        <v>15</v>
      </c>
      <c r="CL202" t="s">
        <v>144</v>
      </c>
      <c r="CW202">
        <v>8</v>
      </c>
      <c r="CX202">
        <v>8</v>
      </c>
      <c r="CY202">
        <v>8</v>
      </c>
    </row>
    <row r="203" spans="1:103" x14ac:dyDescent="0.25">
      <c r="A203">
        <v>410</v>
      </c>
      <c r="B203" t="s">
        <v>80</v>
      </c>
      <c r="C203">
        <v>410143</v>
      </c>
      <c r="D203" t="s">
        <v>81</v>
      </c>
      <c r="E203">
        <v>8700</v>
      </c>
      <c r="F203" t="s">
        <v>82</v>
      </c>
      <c r="G203" t="s">
        <v>170</v>
      </c>
      <c r="I203" t="s">
        <v>170</v>
      </c>
      <c r="K203">
        <v>14</v>
      </c>
      <c r="L203">
        <v>14</v>
      </c>
      <c r="M203" t="s">
        <v>277</v>
      </c>
      <c r="N203" t="s">
        <v>278</v>
      </c>
      <c r="O203" t="s">
        <v>279</v>
      </c>
      <c r="P203" t="s">
        <v>243</v>
      </c>
      <c r="Q203" t="s">
        <v>116</v>
      </c>
      <c r="R203">
        <v>1</v>
      </c>
      <c r="S203" t="s">
        <v>117</v>
      </c>
      <c r="T203" t="s">
        <v>118</v>
      </c>
      <c r="U203" t="s">
        <v>119</v>
      </c>
      <c r="V203">
        <v>411</v>
      </c>
      <c r="Y203">
        <v>410054</v>
      </c>
      <c r="Z203" t="s">
        <v>92</v>
      </c>
      <c r="AG203">
        <v>4</v>
      </c>
      <c r="AH203" s="1">
        <v>42130</v>
      </c>
      <c r="AI203">
        <v>57</v>
      </c>
      <c r="AS203" s="1">
        <v>42079</v>
      </c>
      <c r="AT203" s="1">
        <v>42185</v>
      </c>
      <c r="AU203" s="1">
        <v>42216</v>
      </c>
      <c r="AW203">
        <v>3</v>
      </c>
      <c r="BB203">
        <v>0</v>
      </c>
      <c r="BC203">
        <v>0</v>
      </c>
      <c r="BD203">
        <v>3</v>
      </c>
      <c r="BE203">
        <v>2506</v>
      </c>
      <c r="BF203" t="s">
        <v>93</v>
      </c>
      <c r="BG203">
        <v>7518</v>
      </c>
      <c r="BH203">
        <v>117.46</v>
      </c>
      <c r="BI203">
        <v>153.71</v>
      </c>
      <c r="BJ203">
        <v>0</v>
      </c>
      <c r="BL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3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7518</v>
      </c>
      <c r="CD203">
        <v>1</v>
      </c>
      <c r="CE203" t="s">
        <v>121</v>
      </c>
      <c r="CF203" t="s">
        <v>143</v>
      </c>
      <c r="CG203" t="str">
        <f t="shared" si="29"/>
        <v>07</v>
      </c>
      <c r="CH203" t="str">
        <f t="shared" ref="CH203:CH210" si="33">"3"</f>
        <v>3</v>
      </c>
      <c r="CI203" t="str">
        <f>"03"</f>
        <v>03</v>
      </c>
      <c r="CJ203" t="s">
        <v>161</v>
      </c>
      <c r="CK203" t="str">
        <f>"02"</f>
        <v>02</v>
      </c>
      <c r="CL203" t="s">
        <v>162</v>
      </c>
      <c r="CW203">
        <v>8</v>
      </c>
      <c r="CX203">
        <v>8</v>
      </c>
      <c r="CY203">
        <v>8</v>
      </c>
    </row>
    <row r="204" spans="1:103" x14ac:dyDescent="0.25">
      <c r="A204">
        <v>410</v>
      </c>
      <c r="B204" t="s">
        <v>80</v>
      </c>
      <c r="C204">
        <v>410145</v>
      </c>
      <c r="D204" t="s">
        <v>81</v>
      </c>
      <c r="E204">
        <v>8702</v>
      </c>
      <c r="F204" t="s">
        <v>145</v>
      </c>
      <c r="G204" t="s">
        <v>175</v>
      </c>
      <c r="I204" t="s">
        <v>175</v>
      </c>
      <c r="K204">
        <v>8</v>
      </c>
      <c r="L204">
        <v>8</v>
      </c>
      <c r="M204" t="s">
        <v>277</v>
      </c>
      <c r="N204" t="s">
        <v>278</v>
      </c>
      <c r="O204" t="s">
        <v>279</v>
      </c>
      <c r="P204" t="s">
        <v>243</v>
      </c>
      <c r="Q204" t="s">
        <v>116</v>
      </c>
      <c r="R204">
        <v>1</v>
      </c>
      <c r="S204" t="s">
        <v>117</v>
      </c>
      <c r="T204" t="s">
        <v>118</v>
      </c>
      <c r="U204" t="s">
        <v>119</v>
      </c>
      <c r="V204">
        <v>411</v>
      </c>
      <c r="Y204">
        <v>410054</v>
      </c>
      <c r="Z204" t="s">
        <v>92</v>
      </c>
      <c r="AG204">
        <v>4</v>
      </c>
      <c r="AH204" s="1">
        <v>42163</v>
      </c>
      <c r="AI204">
        <v>57</v>
      </c>
      <c r="AS204" s="1">
        <v>42076</v>
      </c>
      <c r="AT204" s="1">
        <v>42223</v>
      </c>
      <c r="AU204" s="1">
        <v>42219</v>
      </c>
      <c r="AW204">
        <v>3</v>
      </c>
      <c r="BB204">
        <v>0</v>
      </c>
      <c r="BC204">
        <v>0</v>
      </c>
      <c r="BD204">
        <v>3</v>
      </c>
      <c r="BE204">
        <v>2506</v>
      </c>
      <c r="BF204" t="s">
        <v>93</v>
      </c>
      <c r="BG204">
        <v>7518</v>
      </c>
      <c r="BH204">
        <v>117.46</v>
      </c>
      <c r="BI204">
        <v>153.71</v>
      </c>
      <c r="BJ204">
        <v>0</v>
      </c>
      <c r="BL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3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7518</v>
      </c>
      <c r="CD204">
        <v>1</v>
      </c>
      <c r="CE204" t="s">
        <v>121</v>
      </c>
      <c r="CF204" t="s">
        <v>143</v>
      </c>
      <c r="CG204" t="str">
        <f t="shared" si="29"/>
        <v>07</v>
      </c>
      <c r="CH204" t="str">
        <f t="shared" si="33"/>
        <v>3</v>
      </c>
      <c r="CI204" t="str">
        <f>"03"</f>
        <v>03</v>
      </c>
      <c r="CJ204" t="s">
        <v>161</v>
      </c>
      <c r="CK204" t="str">
        <f>"02"</f>
        <v>02</v>
      </c>
      <c r="CL204" t="s">
        <v>162</v>
      </c>
      <c r="CW204">
        <v>8</v>
      </c>
      <c r="CX204">
        <v>8</v>
      </c>
      <c r="CY204">
        <v>8</v>
      </c>
    </row>
    <row r="205" spans="1:103" x14ac:dyDescent="0.25">
      <c r="A205">
        <v>410</v>
      </c>
      <c r="B205" t="s">
        <v>80</v>
      </c>
      <c r="C205">
        <v>410183</v>
      </c>
      <c r="D205" t="s">
        <v>81</v>
      </c>
      <c r="E205">
        <v>8700</v>
      </c>
      <c r="F205" t="s">
        <v>82</v>
      </c>
      <c r="G205" t="s">
        <v>280</v>
      </c>
      <c r="I205" t="s">
        <v>280</v>
      </c>
      <c r="K205">
        <v>26</v>
      </c>
      <c r="L205">
        <v>26</v>
      </c>
      <c r="M205" t="s">
        <v>281</v>
      </c>
      <c r="N205" t="s">
        <v>282</v>
      </c>
      <c r="O205" t="s">
        <v>283</v>
      </c>
      <c r="P205" t="s">
        <v>284</v>
      </c>
      <c r="Q205" t="s">
        <v>116</v>
      </c>
      <c r="R205">
        <v>1</v>
      </c>
      <c r="S205" t="s">
        <v>117</v>
      </c>
      <c r="T205" t="s">
        <v>118</v>
      </c>
      <c r="U205" t="s">
        <v>119</v>
      </c>
      <c r="V205">
        <v>411</v>
      </c>
      <c r="Y205">
        <v>410054</v>
      </c>
      <c r="Z205" t="s">
        <v>92</v>
      </c>
      <c r="AG205">
        <v>2</v>
      </c>
      <c r="AH205" s="1">
        <v>42185</v>
      </c>
      <c r="AI205">
        <v>57</v>
      </c>
      <c r="AS205" s="1">
        <v>42163</v>
      </c>
      <c r="AT205" s="1">
        <v>42286</v>
      </c>
      <c r="AU205" s="1">
        <v>42278</v>
      </c>
      <c r="AW205">
        <v>1</v>
      </c>
      <c r="BB205">
        <v>0</v>
      </c>
      <c r="BC205">
        <v>0</v>
      </c>
      <c r="BD205">
        <v>1</v>
      </c>
      <c r="BE205">
        <v>5758</v>
      </c>
      <c r="BF205" t="s">
        <v>93</v>
      </c>
      <c r="BG205">
        <v>5758</v>
      </c>
      <c r="BH205">
        <v>89.96</v>
      </c>
      <c r="BI205">
        <v>117.73</v>
      </c>
      <c r="BJ205">
        <v>0</v>
      </c>
      <c r="BL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5758</v>
      </c>
      <c r="CD205">
        <v>1</v>
      </c>
      <c r="CE205" t="s">
        <v>121</v>
      </c>
      <c r="CF205" t="s">
        <v>143</v>
      </c>
      <c r="CG205" t="str">
        <f t="shared" si="29"/>
        <v>07</v>
      </c>
      <c r="CH205" t="str">
        <f t="shared" si="33"/>
        <v>3</v>
      </c>
      <c r="CI205" t="str">
        <f t="shared" ref="CI205:CI218" si="34">"07"</f>
        <v>07</v>
      </c>
      <c r="CJ205" t="s">
        <v>161</v>
      </c>
      <c r="CK205" t="str">
        <f>"02"</f>
        <v>02</v>
      </c>
      <c r="CL205" t="s">
        <v>193</v>
      </c>
      <c r="CW205">
        <v>8</v>
      </c>
      <c r="CX205">
        <v>8</v>
      </c>
      <c r="CY205">
        <v>8</v>
      </c>
    </row>
    <row r="206" spans="1:103" x14ac:dyDescent="0.25">
      <c r="A206">
        <v>410</v>
      </c>
      <c r="B206" t="s">
        <v>80</v>
      </c>
      <c r="C206">
        <v>410039</v>
      </c>
      <c r="D206" t="s">
        <v>81</v>
      </c>
      <c r="E206">
        <v>8673</v>
      </c>
      <c r="F206" t="s">
        <v>232</v>
      </c>
      <c r="G206" t="s">
        <v>248</v>
      </c>
      <c r="I206" t="s">
        <v>248</v>
      </c>
      <c r="J206">
        <v>410002</v>
      </c>
      <c r="K206">
        <v>9</v>
      </c>
      <c r="L206">
        <v>9</v>
      </c>
      <c r="M206" t="s">
        <v>285</v>
      </c>
      <c r="N206" t="s">
        <v>286</v>
      </c>
      <c r="O206" t="s">
        <v>287</v>
      </c>
      <c r="P206" t="s">
        <v>284</v>
      </c>
      <c r="Q206" t="s">
        <v>116</v>
      </c>
      <c r="R206">
        <v>1</v>
      </c>
      <c r="S206" t="s">
        <v>117</v>
      </c>
      <c r="T206" t="s">
        <v>118</v>
      </c>
      <c r="U206" t="s">
        <v>119</v>
      </c>
      <c r="V206">
        <v>411</v>
      </c>
      <c r="Y206">
        <v>410009</v>
      </c>
      <c r="Z206" t="s">
        <v>236</v>
      </c>
      <c r="AC206" t="s">
        <v>208</v>
      </c>
      <c r="AD206" s="1">
        <v>42089</v>
      </c>
      <c r="AG206">
        <v>3</v>
      </c>
      <c r="AH206" s="1">
        <v>41988</v>
      </c>
      <c r="AI206">
        <v>57</v>
      </c>
      <c r="AS206" s="1">
        <v>41639</v>
      </c>
      <c r="AT206" s="1">
        <v>42067</v>
      </c>
      <c r="AU206" s="1">
        <v>41974</v>
      </c>
      <c r="AW206">
        <v>2</v>
      </c>
      <c r="AX206">
        <v>403222</v>
      </c>
      <c r="AY206" t="s">
        <v>288</v>
      </c>
      <c r="AZ206">
        <v>999</v>
      </c>
      <c r="BB206">
        <v>1</v>
      </c>
      <c r="BC206">
        <v>2</v>
      </c>
      <c r="BD206">
        <v>1</v>
      </c>
      <c r="BE206">
        <v>70810</v>
      </c>
      <c r="BF206" t="s">
        <v>93</v>
      </c>
      <c r="BG206">
        <v>70810</v>
      </c>
      <c r="BH206">
        <v>1106.31</v>
      </c>
      <c r="BI206">
        <v>1447.75</v>
      </c>
      <c r="BJ206">
        <v>2</v>
      </c>
      <c r="BK206" s="1">
        <v>42089</v>
      </c>
      <c r="BL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70810</v>
      </c>
      <c r="CD206">
        <v>1</v>
      </c>
      <c r="CE206" t="s">
        <v>121</v>
      </c>
      <c r="CF206" t="s">
        <v>143</v>
      </c>
      <c r="CG206" t="str">
        <f t="shared" si="29"/>
        <v>07</v>
      </c>
      <c r="CH206" t="str">
        <f t="shared" si="33"/>
        <v>3</v>
      </c>
      <c r="CI206" t="str">
        <f t="shared" si="34"/>
        <v>07</v>
      </c>
      <c r="CJ206" t="s">
        <v>161</v>
      </c>
      <c r="CK206" t="str">
        <f>"34"</f>
        <v>34</v>
      </c>
      <c r="CL206" t="s">
        <v>202</v>
      </c>
      <c r="CR206" s="3">
        <v>1</v>
      </c>
      <c r="CW206">
        <v>8</v>
      </c>
      <c r="CX206">
        <v>8</v>
      </c>
      <c r="CY206">
        <v>8</v>
      </c>
    </row>
    <row r="207" spans="1:103" x14ac:dyDescent="0.25">
      <c r="A207">
        <v>410</v>
      </c>
      <c r="B207" t="s">
        <v>80</v>
      </c>
      <c r="C207">
        <v>410039</v>
      </c>
      <c r="D207" t="s">
        <v>81</v>
      </c>
      <c r="E207">
        <v>8673</v>
      </c>
      <c r="F207" t="s">
        <v>232</v>
      </c>
      <c r="G207" t="s">
        <v>248</v>
      </c>
      <c r="I207" t="s">
        <v>248</v>
      </c>
      <c r="J207">
        <v>410002</v>
      </c>
      <c r="K207">
        <v>10</v>
      </c>
      <c r="L207">
        <v>10</v>
      </c>
      <c r="M207" t="s">
        <v>285</v>
      </c>
      <c r="N207" t="s">
        <v>286</v>
      </c>
      <c r="O207" t="s">
        <v>287</v>
      </c>
      <c r="P207" t="s">
        <v>284</v>
      </c>
      <c r="Q207" t="s">
        <v>116</v>
      </c>
      <c r="R207">
        <v>1</v>
      </c>
      <c r="S207" t="s">
        <v>117</v>
      </c>
      <c r="T207" t="s">
        <v>118</v>
      </c>
      <c r="U207" t="s">
        <v>119</v>
      </c>
      <c r="V207">
        <v>411</v>
      </c>
      <c r="Y207">
        <v>410009</v>
      </c>
      <c r="Z207" t="s">
        <v>236</v>
      </c>
      <c r="AG207">
        <v>3</v>
      </c>
      <c r="AH207" s="1">
        <v>41988</v>
      </c>
      <c r="AI207">
        <v>57</v>
      </c>
      <c r="AS207" s="1">
        <v>41639</v>
      </c>
      <c r="AT207" s="1">
        <v>42067</v>
      </c>
      <c r="AU207" s="1">
        <v>41974</v>
      </c>
      <c r="AW207">
        <v>2</v>
      </c>
      <c r="AY207" t="s">
        <v>288</v>
      </c>
      <c r="BB207">
        <v>1</v>
      </c>
      <c r="BC207">
        <v>0</v>
      </c>
      <c r="BD207">
        <v>1</v>
      </c>
      <c r="BE207">
        <v>70810</v>
      </c>
      <c r="BF207" t="s">
        <v>93</v>
      </c>
      <c r="BG207">
        <v>70810</v>
      </c>
      <c r="BH207">
        <v>1106.31</v>
      </c>
      <c r="BI207">
        <v>1447.75</v>
      </c>
      <c r="BJ207">
        <v>0</v>
      </c>
      <c r="BL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70810</v>
      </c>
      <c r="CD207">
        <v>1</v>
      </c>
      <c r="CE207" t="s">
        <v>121</v>
      </c>
      <c r="CF207" t="s">
        <v>143</v>
      </c>
      <c r="CG207" t="str">
        <f t="shared" si="29"/>
        <v>07</v>
      </c>
      <c r="CH207" t="str">
        <f t="shared" si="33"/>
        <v>3</v>
      </c>
      <c r="CI207" t="str">
        <f t="shared" si="34"/>
        <v>07</v>
      </c>
      <c r="CJ207" t="s">
        <v>161</v>
      </c>
      <c r="CK207" t="str">
        <f>"34"</f>
        <v>34</v>
      </c>
      <c r="CL207" t="s">
        <v>202</v>
      </c>
      <c r="CR207" s="3">
        <v>0</v>
      </c>
      <c r="CS207" s="3">
        <v>1</v>
      </c>
      <c r="CW207">
        <v>8</v>
      </c>
      <c r="CX207">
        <v>8</v>
      </c>
      <c r="CY207">
        <v>8</v>
      </c>
    </row>
    <row r="208" spans="1:103" x14ac:dyDescent="0.25">
      <c r="A208">
        <v>410</v>
      </c>
      <c r="B208" t="s">
        <v>80</v>
      </c>
      <c r="C208">
        <v>410039</v>
      </c>
      <c r="D208" t="s">
        <v>81</v>
      </c>
      <c r="E208">
        <v>8673</v>
      </c>
      <c r="F208" t="s">
        <v>232</v>
      </c>
      <c r="G208" t="s">
        <v>248</v>
      </c>
      <c r="I208" t="s">
        <v>248</v>
      </c>
      <c r="J208">
        <v>410002</v>
      </c>
      <c r="K208">
        <v>9</v>
      </c>
      <c r="L208">
        <v>825</v>
      </c>
      <c r="M208" t="s">
        <v>285</v>
      </c>
      <c r="N208" t="s">
        <v>286</v>
      </c>
      <c r="O208" t="s">
        <v>287</v>
      </c>
      <c r="P208" t="s">
        <v>284</v>
      </c>
      <c r="Q208" t="s">
        <v>116</v>
      </c>
      <c r="R208">
        <v>1</v>
      </c>
      <c r="S208" t="s">
        <v>117</v>
      </c>
      <c r="T208" t="s">
        <v>118</v>
      </c>
      <c r="U208" t="s">
        <v>119</v>
      </c>
      <c r="V208">
        <v>411</v>
      </c>
      <c r="Y208">
        <v>410009</v>
      </c>
      <c r="Z208" t="s">
        <v>236</v>
      </c>
      <c r="AG208">
        <v>3</v>
      </c>
      <c r="AH208" s="1">
        <v>41988</v>
      </c>
      <c r="AI208">
        <v>57</v>
      </c>
      <c r="AS208" s="1">
        <v>42179</v>
      </c>
      <c r="AT208" s="1">
        <v>42179</v>
      </c>
      <c r="AU208" s="1">
        <v>41974</v>
      </c>
      <c r="AW208">
        <v>1</v>
      </c>
      <c r="AY208" t="s">
        <v>288</v>
      </c>
      <c r="BB208">
        <v>0</v>
      </c>
      <c r="BC208">
        <v>0</v>
      </c>
      <c r="BD208">
        <v>1</v>
      </c>
      <c r="BE208">
        <v>70810</v>
      </c>
      <c r="BF208" t="s">
        <v>93</v>
      </c>
      <c r="BG208">
        <v>70810</v>
      </c>
      <c r="BH208">
        <v>1106.31</v>
      </c>
      <c r="BI208">
        <v>1447.75</v>
      </c>
      <c r="BJ208">
        <v>0</v>
      </c>
      <c r="BL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70810</v>
      </c>
      <c r="CD208">
        <v>1</v>
      </c>
      <c r="CE208" t="s">
        <v>121</v>
      </c>
      <c r="CF208" t="s">
        <v>143</v>
      </c>
      <c r="CG208" t="str">
        <f t="shared" si="29"/>
        <v>07</v>
      </c>
      <c r="CH208" t="str">
        <f t="shared" si="33"/>
        <v>3</v>
      </c>
      <c r="CI208" t="str">
        <f t="shared" si="34"/>
        <v>07</v>
      </c>
      <c r="CJ208" t="s">
        <v>161</v>
      </c>
      <c r="CK208" t="str">
        <f>"34"</f>
        <v>34</v>
      </c>
      <c r="CL208" t="s">
        <v>202</v>
      </c>
      <c r="CR208" s="3">
        <v>0</v>
      </c>
      <c r="CS208" s="3">
        <v>1</v>
      </c>
      <c r="CW208">
        <v>8</v>
      </c>
      <c r="CX208">
        <v>8</v>
      </c>
      <c r="CY208">
        <v>8</v>
      </c>
    </row>
    <row r="209" spans="1:103" x14ac:dyDescent="0.25">
      <c r="A209">
        <v>410</v>
      </c>
      <c r="B209" t="s">
        <v>80</v>
      </c>
      <c r="C209">
        <v>410039</v>
      </c>
      <c r="D209" t="s">
        <v>81</v>
      </c>
      <c r="E209">
        <v>8673</v>
      </c>
      <c r="F209" t="s">
        <v>232</v>
      </c>
      <c r="G209" t="s">
        <v>248</v>
      </c>
      <c r="I209" t="s">
        <v>248</v>
      </c>
      <c r="J209">
        <v>410002</v>
      </c>
      <c r="K209">
        <v>6</v>
      </c>
      <c r="L209">
        <v>6</v>
      </c>
      <c r="M209" t="s">
        <v>289</v>
      </c>
      <c r="N209" t="s">
        <v>286</v>
      </c>
      <c r="O209" t="s">
        <v>287</v>
      </c>
      <c r="P209" t="s">
        <v>284</v>
      </c>
      <c r="Q209" t="s">
        <v>116</v>
      </c>
      <c r="R209">
        <v>1</v>
      </c>
      <c r="S209" t="s">
        <v>117</v>
      </c>
      <c r="T209" t="s">
        <v>118</v>
      </c>
      <c r="U209" t="s">
        <v>119</v>
      </c>
      <c r="V209">
        <v>411</v>
      </c>
      <c r="Y209">
        <v>410009</v>
      </c>
      <c r="Z209" t="s">
        <v>236</v>
      </c>
      <c r="AG209">
        <v>3</v>
      </c>
      <c r="AH209" s="1">
        <v>41988</v>
      </c>
      <c r="AI209">
        <v>57</v>
      </c>
      <c r="AS209" s="1">
        <v>41639</v>
      </c>
      <c r="AT209" s="1">
        <v>42067</v>
      </c>
      <c r="AU209" s="1">
        <v>41974</v>
      </c>
      <c r="AW209">
        <v>2</v>
      </c>
      <c r="AY209" t="s">
        <v>288</v>
      </c>
      <c r="BB209">
        <v>1</v>
      </c>
      <c r="BC209">
        <v>0</v>
      </c>
      <c r="BD209">
        <v>1</v>
      </c>
      <c r="BE209">
        <v>21175</v>
      </c>
      <c r="BF209" t="s">
        <v>93</v>
      </c>
      <c r="BG209">
        <v>21175</v>
      </c>
      <c r="BH209">
        <v>330.83</v>
      </c>
      <c r="BI209">
        <v>432.93</v>
      </c>
      <c r="BJ209">
        <v>0</v>
      </c>
      <c r="BL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21175</v>
      </c>
      <c r="CD209">
        <v>1</v>
      </c>
      <c r="CE209" t="s">
        <v>121</v>
      </c>
      <c r="CF209" t="s">
        <v>143</v>
      </c>
      <c r="CG209" t="str">
        <f t="shared" si="29"/>
        <v>07</v>
      </c>
      <c r="CH209" t="str">
        <f t="shared" si="33"/>
        <v>3</v>
      </c>
      <c r="CI209" t="str">
        <f t="shared" si="34"/>
        <v>07</v>
      </c>
      <c r="CJ209" t="s">
        <v>161</v>
      </c>
      <c r="CK209" t="str">
        <f>"34"</f>
        <v>34</v>
      </c>
      <c r="CL209" t="s">
        <v>202</v>
      </c>
      <c r="CR209" s="3">
        <v>1</v>
      </c>
      <c r="CW209">
        <v>8</v>
      </c>
      <c r="CX209">
        <v>8</v>
      </c>
      <c r="CY209">
        <v>8</v>
      </c>
    </row>
    <row r="210" spans="1:103" x14ac:dyDescent="0.25">
      <c r="A210">
        <v>410</v>
      </c>
      <c r="B210" t="s">
        <v>80</v>
      </c>
      <c r="C210">
        <v>410039</v>
      </c>
      <c r="D210" t="s">
        <v>81</v>
      </c>
      <c r="E210">
        <v>8673</v>
      </c>
      <c r="F210" t="s">
        <v>232</v>
      </c>
      <c r="G210" t="s">
        <v>248</v>
      </c>
      <c r="I210" t="s">
        <v>248</v>
      </c>
      <c r="J210">
        <v>410002</v>
      </c>
      <c r="K210">
        <v>7</v>
      </c>
      <c r="L210">
        <v>7</v>
      </c>
      <c r="M210" t="s">
        <v>289</v>
      </c>
      <c r="N210" t="s">
        <v>286</v>
      </c>
      <c r="O210" t="s">
        <v>287</v>
      </c>
      <c r="P210" t="s">
        <v>284</v>
      </c>
      <c r="Q210" t="s">
        <v>116</v>
      </c>
      <c r="R210">
        <v>1</v>
      </c>
      <c r="S210" t="s">
        <v>117</v>
      </c>
      <c r="T210" t="s">
        <v>118</v>
      </c>
      <c r="U210" t="s">
        <v>119</v>
      </c>
      <c r="V210">
        <v>411</v>
      </c>
      <c r="Y210">
        <v>410009</v>
      </c>
      <c r="Z210" t="s">
        <v>236</v>
      </c>
      <c r="AG210">
        <v>3</v>
      </c>
      <c r="AH210" s="1">
        <v>41988</v>
      </c>
      <c r="AI210">
        <v>57</v>
      </c>
      <c r="AS210" s="1">
        <v>41639</v>
      </c>
      <c r="AT210" s="1">
        <v>42067</v>
      </c>
      <c r="AU210" s="1">
        <v>41974</v>
      </c>
      <c r="AW210">
        <v>2</v>
      </c>
      <c r="AY210" t="s">
        <v>288</v>
      </c>
      <c r="BB210">
        <v>1</v>
      </c>
      <c r="BC210">
        <v>0</v>
      </c>
      <c r="BD210">
        <v>1</v>
      </c>
      <c r="BE210">
        <v>21175</v>
      </c>
      <c r="BF210" t="s">
        <v>93</v>
      </c>
      <c r="BG210">
        <v>21175</v>
      </c>
      <c r="BH210">
        <v>330.83</v>
      </c>
      <c r="BI210">
        <v>432.93</v>
      </c>
      <c r="BJ210">
        <v>0</v>
      </c>
      <c r="BL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21175</v>
      </c>
      <c r="CD210">
        <v>1</v>
      </c>
      <c r="CE210" t="s">
        <v>121</v>
      </c>
      <c r="CF210" t="s">
        <v>143</v>
      </c>
      <c r="CG210" t="str">
        <f t="shared" si="29"/>
        <v>07</v>
      </c>
      <c r="CH210" t="str">
        <f t="shared" si="33"/>
        <v>3</v>
      </c>
      <c r="CI210" t="str">
        <f t="shared" si="34"/>
        <v>07</v>
      </c>
      <c r="CJ210" t="s">
        <v>161</v>
      </c>
      <c r="CK210" t="str">
        <f>"34"</f>
        <v>34</v>
      </c>
      <c r="CL210" t="s">
        <v>202</v>
      </c>
      <c r="CW210">
        <v>8</v>
      </c>
      <c r="CX210">
        <v>8</v>
      </c>
      <c r="CY210">
        <v>8</v>
      </c>
    </row>
    <row r="211" spans="1:103" x14ac:dyDescent="0.25">
      <c r="A211">
        <v>410</v>
      </c>
      <c r="B211" t="s">
        <v>80</v>
      </c>
      <c r="C211">
        <v>410039</v>
      </c>
      <c r="D211" t="s">
        <v>81</v>
      </c>
      <c r="E211">
        <v>8673</v>
      </c>
      <c r="F211" t="s">
        <v>232</v>
      </c>
      <c r="G211" t="s">
        <v>248</v>
      </c>
      <c r="I211" t="s">
        <v>248</v>
      </c>
      <c r="J211">
        <v>410002</v>
      </c>
      <c r="K211">
        <v>620</v>
      </c>
      <c r="L211">
        <v>831</v>
      </c>
      <c r="M211" t="s">
        <v>290</v>
      </c>
      <c r="N211" t="s">
        <v>291</v>
      </c>
      <c r="O211" t="s">
        <v>292</v>
      </c>
      <c r="P211" t="s">
        <v>200</v>
      </c>
      <c r="Q211" t="s">
        <v>116</v>
      </c>
      <c r="R211">
        <v>1</v>
      </c>
      <c r="S211" t="s">
        <v>117</v>
      </c>
      <c r="T211" t="s">
        <v>118</v>
      </c>
      <c r="U211" t="s">
        <v>119</v>
      </c>
      <c r="V211">
        <v>411</v>
      </c>
      <c r="Y211">
        <v>410009</v>
      </c>
      <c r="Z211" t="s">
        <v>236</v>
      </c>
      <c r="AG211">
        <v>3</v>
      </c>
      <c r="AH211" s="1">
        <v>41988</v>
      </c>
      <c r="AI211">
        <v>57</v>
      </c>
      <c r="AS211" s="1">
        <v>42179</v>
      </c>
      <c r="AT211" s="1">
        <v>42179</v>
      </c>
      <c r="AU211" s="1">
        <v>41974</v>
      </c>
      <c r="AW211">
        <v>1</v>
      </c>
      <c r="AY211" t="s">
        <v>191</v>
      </c>
      <c r="BB211">
        <v>0</v>
      </c>
      <c r="BC211">
        <v>0</v>
      </c>
      <c r="BD211">
        <v>1</v>
      </c>
      <c r="BE211">
        <v>121904</v>
      </c>
      <c r="BF211" t="s">
        <v>93</v>
      </c>
      <c r="BG211">
        <v>121904</v>
      </c>
      <c r="BH211">
        <v>1904.59</v>
      </c>
      <c r="BI211">
        <v>2492.39</v>
      </c>
      <c r="BJ211">
        <v>0</v>
      </c>
      <c r="BL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121904</v>
      </c>
      <c r="CD211">
        <v>1</v>
      </c>
      <c r="CE211" t="s">
        <v>121</v>
      </c>
      <c r="CF211" t="s">
        <v>143</v>
      </c>
      <c r="CG211" t="str">
        <f t="shared" si="29"/>
        <v>07</v>
      </c>
      <c r="CH211" t="str">
        <f>"5"</f>
        <v>5</v>
      </c>
      <c r="CI211" t="str">
        <f t="shared" si="34"/>
        <v>07</v>
      </c>
      <c r="CJ211" t="s">
        <v>192</v>
      </c>
      <c r="CK211" t="str">
        <f>"02"</f>
        <v>02</v>
      </c>
      <c r="CL211" t="s">
        <v>193</v>
      </c>
      <c r="CR211" s="3">
        <v>1</v>
      </c>
      <c r="CW211">
        <v>8</v>
      </c>
      <c r="CX211">
        <v>8</v>
      </c>
      <c r="CY211">
        <v>8</v>
      </c>
    </row>
    <row r="212" spans="1:103" x14ac:dyDescent="0.25">
      <c r="A212">
        <v>410</v>
      </c>
      <c r="B212" t="s">
        <v>80</v>
      </c>
      <c r="C212">
        <v>410039</v>
      </c>
      <c r="D212" t="s">
        <v>81</v>
      </c>
      <c r="E212">
        <v>8673</v>
      </c>
      <c r="F212" t="s">
        <v>232</v>
      </c>
      <c r="G212" t="s">
        <v>248</v>
      </c>
      <c r="I212" t="s">
        <v>248</v>
      </c>
      <c r="J212">
        <v>410002</v>
      </c>
      <c r="K212">
        <v>621</v>
      </c>
      <c r="L212">
        <v>832</v>
      </c>
      <c r="M212" t="s">
        <v>290</v>
      </c>
      <c r="N212" t="s">
        <v>291</v>
      </c>
      <c r="O212" t="s">
        <v>292</v>
      </c>
      <c r="P212" t="s">
        <v>200</v>
      </c>
      <c r="Q212" t="s">
        <v>116</v>
      </c>
      <c r="R212">
        <v>1</v>
      </c>
      <c r="S212" t="s">
        <v>117</v>
      </c>
      <c r="T212" t="s">
        <v>118</v>
      </c>
      <c r="U212" t="s">
        <v>119</v>
      </c>
      <c r="V212">
        <v>411</v>
      </c>
      <c r="Y212">
        <v>410009</v>
      </c>
      <c r="Z212" t="s">
        <v>236</v>
      </c>
      <c r="AG212">
        <v>3</v>
      </c>
      <c r="AH212" s="1">
        <v>41988</v>
      </c>
      <c r="AI212">
        <v>57</v>
      </c>
      <c r="AS212" s="1">
        <v>42179</v>
      </c>
      <c r="AT212" s="1">
        <v>42179</v>
      </c>
      <c r="AU212" s="1">
        <v>41974</v>
      </c>
      <c r="AW212">
        <v>1</v>
      </c>
      <c r="AY212" t="s">
        <v>191</v>
      </c>
      <c r="BB212">
        <v>0</v>
      </c>
      <c r="BC212">
        <v>0</v>
      </c>
      <c r="BD212">
        <v>1</v>
      </c>
      <c r="BE212">
        <v>121904</v>
      </c>
      <c r="BF212" t="s">
        <v>93</v>
      </c>
      <c r="BG212">
        <v>121904</v>
      </c>
      <c r="BH212">
        <v>1904.59</v>
      </c>
      <c r="BI212">
        <v>2492.39</v>
      </c>
      <c r="BJ212">
        <v>0</v>
      </c>
      <c r="BL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121904</v>
      </c>
      <c r="CD212">
        <v>1</v>
      </c>
      <c r="CE212" t="s">
        <v>121</v>
      </c>
      <c r="CF212" t="s">
        <v>143</v>
      </c>
      <c r="CG212" t="str">
        <f t="shared" si="29"/>
        <v>07</v>
      </c>
      <c r="CH212" t="str">
        <f>"5"</f>
        <v>5</v>
      </c>
      <c r="CI212" t="str">
        <f t="shared" si="34"/>
        <v>07</v>
      </c>
      <c r="CJ212" t="s">
        <v>192</v>
      </c>
      <c r="CK212" t="str">
        <f>"02"</f>
        <v>02</v>
      </c>
      <c r="CL212" t="s">
        <v>193</v>
      </c>
      <c r="CR212" s="3">
        <v>1</v>
      </c>
      <c r="CW212">
        <v>8</v>
      </c>
      <c r="CX212">
        <v>8</v>
      </c>
      <c r="CY212">
        <v>8</v>
      </c>
    </row>
    <row r="213" spans="1:103" x14ac:dyDescent="0.25">
      <c r="A213">
        <v>410</v>
      </c>
      <c r="B213" t="s">
        <v>80</v>
      </c>
      <c r="C213">
        <v>410039</v>
      </c>
      <c r="D213" t="s">
        <v>81</v>
      </c>
      <c r="E213">
        <v>8673</v>
      </c>
      <c r="F213" t="s">
        <v>232</v>
      </c>
      <c r="G213" t="s">
        <v>248</v>
      </c>
      <c r="I213" t="s">
        <v>248</v>
      </c>
      <c r="J213">
        <v>410002</v>
      </c>
      <c r="K213">
        <v>624</v>
      </c>
      <c r="L213">
        <v>833</v>
      </c>
      <c r="M213" t="s">
        <v>290</v>
      </c>
      <c r="N213" t="s">
        <v>291</v>
      </c>
      <c r="O213" t="s">
        <v>292</v>
      </c>
      <c r="P213" t="s">
        <v>200</v>
      </c>
      <c r="Q213" t="s">
        <v>116</v>
      </c>
      <c r="R213">
        <v>1</v>
      </c>
      <c r="S213" t="s">
        <v>117</v>
      </c>
      <c r="T213" t="s">
        <v>118</v>
      </c>
      <c r="U213" t="s">
        <v>119</v>
      </c>
      <c r="V213">
        <v>411</v>
      </c>
      <c r="Y213">
        <v>410009</v>
      </c>
      <c r="Z213" t="s">
        <v>236</v>
      </c>
      <c r="AG213">
        <v>3</v>
      </c>
      <c r="AH213" s="1">
        <v>41988</v>
      </c>
      <c r="AI213">
        <v>57</v>
      </c>
      <c r="AS213" s="1">
        <v>42179</v>
      </c>
      <c r="AT213" s="1">
        <v>42179</v>
      </c>
      <c r="AU213" s="1">
        <v>41974</v>
      </c>
      <c r="AW213">
        <v>1</v>
      </c>
      <c r="AY213" t="s">
        <v>191</v>
      </c>
      <c r="BB213">
        <v>0</v>
      </c>
      <c r="BC213">
        <v>0</v>
      </c>
      <c r="BD213">
        <v>1</v>
      </c>
      <c r="BE213">
        <v>121904</v>
      </c>
      <c r="BF213" t="s">
        <v>93</v>
      </c>
      <c r="BG213">
        <v>121904</v>
      </c>
      <c r="BH213">
        <v>1904.59</v>
      </c>
      <c r="BI213">
        <v>2492.39</v>
      </c>
      <c r="BJ213">
        <v>0</v>
      </c>
      <c r="BL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121904</v>
      </c>
      <c r="CD213">
        <v>1</v>
      </c>
      <c r="CE213" t="s">
        <v>121</v>
      </c>
      <c r="CF213" t="s">
        <v>143</v>
      </c>
      <c r="CG213" t="str">
        <f t="shared" si="29"/>
        <v>07</v>
      </c>
      <c r="CH213" t="str">
        <f>"5"</f>
        <v>5</v>
      </c>
      <c r="CI213" t="str">
        <f t="shared" si="34"/>
        <v>07</v>
      </c>
      <c r="CJ213" t="s">
        <v>192</v>
      </c>
      <c r="CK213" t="str">
        <f>"02"</f>
        <v>02</v>
      </c>
      <c r="CL213" t="s">
        <v>193</v>
      </c>
      <c r="CR213" s="3">
        <v>1</v>
      </c>
      <c r="CW213">
        <v>8</v>
      </c>
      <c r="CX213">
        <v>8</v>
      </c>
      <c r="CY213">
        <v>8</v>
      </c>
    </row>
    <row r="214" spans="1:103" x14ac:dyDescent="0.25">
      <c r="A214">
        <v>410</v>
      </c>
      <c r="B214" t="s">
        <v>80</v>
      </c>
      <c r="C214">
        <v>410039</v>
      </c>
      <c r="D214" t="s">
        <v>81</v>
      </c>
      <c r="E214">
        <v>8673</v>
      </c>
      <c r="F214" t="s">
        <v>232</v>
      </c>
      <c r="G214" t="s">
        <v>248</v>
      </c>
      <c r="I214" t="s">
        <v>248</v>
      </c>
      <c r="J214">
        <v>410002</v>
      </c>
      <c r="K214">
        <v>625</v>
      </c>
      <c r="L214">
        <v>834</v>
      </c>
      <c r="M214" t="s">
        <v>290</v>
      </c>
      <c r="N214" t="s">
        <v>291</v>
      </c>
      <c r="O214" t="s">
        <v>292</v>
      </c>
      <c r="P214" t="s">
        <v>200</v>
      </c>
      <c r="Q214" t="s">
        <v>116</v>
      </c>
      <c r="R214">
        <v>1</v>
      </c>
      <c r="S214" t="s">
        <v>117</v>
      </c>
      <c r="T214" t="s">
        <v>118</v>
      </c>
      <c r="U214" t="s">
        <v>119</v>
      </c>
      <c r="V214">
        <v>411</v>
      </c>
      <c r="Y214">
        <v>410009</v>
      </c>
      <c r="Z214" t="s">
        <v>236</v>
      </c>
      <c r="AG214">
        <v>3</v>
      </c>
      <c r="AH214" s="1">
        <v>41988</v>
      </c>
      <c r="AI214">
        <v>57</v>
      </c>
      <c r="AS214" s="1">
        <v>42179</v>
      </c>
      <c r="AT214" s="1">
        <v>42179</v>
      </c>
      <c r="AU214" s="1">
        <v>41974</v>
      </c>
      <c r="AW214">
        <v>1</v>
      </c>
      <c r="AY214" t="s">
        <v>191</v>
      </c>
      <c r="BB214">
        <v>0</v>
      </c>
      <c r="BC214">
        <v>0</v>
      </c>
      <c r="BD214">
        <v>1</v>
      </c>
      <c r="BE214">
        <v>121904</v>
      </c>
      <c r="BF214" t="s">
        <v>93</v>
      </c>
      <c r="BG214">
        <v>121904</v>
      </c>
      <c r="BH214">
        <v>1904.59</v>
      </c>
      <c r="BI214">
        <v>2492.39</v>
      </c>
      <c r="BJ214">
        <v>0</v>
      </c>
      <c r="BL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121904</v>
      </c>
      <c r="CD214">
        <v>1</v>
      </c>
      <c r="CE214" t="s">
        <v>121</v>
      </c>
      <c r="CF214" t="s">
        <v>143</v>
      </c>
      <c r="CG214" t="str">
        <f t="shared" si="29"/>
        <v>07</v>
      </c>
      <c r="CH214" t="str">
        <f>"5"</f>
        <v>5</v>
      </c>
      <c r="CI214" t="str">
        <f t="shared" si="34"/>
        <v>07</v>
      </c>
      <c r="CJ214" t="s">
        <v>192</v>
      </c>
      <c r="CK214" t="str">
        <f>"02"</f>
        <v>02</v>
      </c>
      <c r="CL214" t="s">
        <v>193</v>
      </c>
      <c r="CR214" s="3">
        <v>1</v>
      </c>
      <c r="CW214">
        <v>8</v>
      </c>
      <c r="CX214">
        <v>8</v>
      </c>
      <c r="CY214">
        <v>8</v>
      </c>
    </row>
    <row r="215" spans="1:103" x14ac:dyDescent="0.25">
      <c r="A215">
        <v>410</v>
      </c>
      <c r="B215" t="s">
        <v>80</v>
      </c>
      <c r="C215">
        <v>410039</v>
      </c>
      <c r="D215" t="s">
        <v>81</v>
      </c>
      <c r="E215">
        <v>8673</v>
      </c>
      <c r="F215" t="s">
        <v>232</v>
      </c>
      <c r="G215" t="s">
        <v>248</v>
      </c>
      <c r="I215" t="s">
        <v>248</v>
      </c>
      <c r="J215">
        <v>410002</v>
      </c>
      <c r="K215">
        <v>8</v>
      </c>
      <c r="L215">
        <v>8</v>
      </c>
      <c r="M215" t="s">
        <v>293</v>
      </c>
      <c r="N215" t="s">
        <v>294</v>
      </c>
      <c r="O215" t="s">
        <v>292</v>
      </c>
      <c r="P215" t="s">
        <v>200</v>
      </c>
      <c r="Q215" t="s">
        <v>116</v>
      </c>
      <c r="R215">
        <v>1</v>
      </c>
      <c r="S215" t="s">
        <v>117</v>
      </c>
      <c r="T215" t="s">
        <v>118</v>
      </c>
      <c r="U215" t="s">
        <v>119</v>
      </c>
      <c r="V215">
        <v>411</v>
      </c>
      <c r="Y215">
        <v>410009</v>
      </c>
      <c r="Z215" t="s">
        <v>236</v>
      </c>
      <c r="AG215">
        <v>3</v>
      </c>
      <c r="AH215" s="1">
        <v>41988</v>
      </c>
      <c r="AI215">
        <v>57</v>
      </c>
      <c r="AS215" s="1">
        <v>41639</v>
      </c>
      <c r="AT215" s="1">
        <v>42067</v>
      </c>
      <c r="AU215" s="1">
        <v>41974</v>
      </c>
      <c r="AW215">
        <v>2</v>
      </c>
      <c r="AX215">
        <v>403545</v>
      </c>
      <c r="AY215" t="s">
        <v>201</v>
      </c>
      <c r="AZ215">
        <v>999</v>
      </c>
      <c r="BA215">
        <v>810</v>
      </c>
      <c r="BB215">
        <v>1</v>
      </c>
      <c r="BC215">
        <v>0</v>
      </c>
      <c r="BD215">
        <v>1</v>
      </c>
      <c r="BE215">
        <v>64525</v>
      </c>
      <c r="BF215" t="s">
        <v>93</v>
      </c>
      <c r="BG215">
        <v>64525</v>
      </c>
      <c r="BH215">
        <v>1008.12</v>
      </c>
      <c r="BI215">
        <v>1319.25</v>
      </c>
      <c r="BJ215">
        <v>0</v>
      </c>
      <c r="BL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64525</v>
      </c>
      <c r="CD215">
        <v>1</v>
      </c>
      <c r="CE215" t="s">
        <v>121</v>
      </c>
      <c r="CF215" t="s">
        <v>143</v>
      </c>
      <c r="CG215" t="str">
        <f t="shared" si="29"/>
        <v>07</v>
      </c>
      <c r="CH215" t="str">
        <f>"5"</f>
        <v>5</v>
      </c>
      <c r="CI215" t="str">
        <f t="shared" si="34"/>
        <v>07</v>
      </c>
      <c r="CJ215" t="s">
        <v>192</v>
      </c>
      <c r="CK215" t="str">
        <f>"34"</f>
        <v>34</v>
      </c>
      <c r="CL215" t="s">
        <v>202</v>
      </c>
      <c r="CR215" s="3">
        <v>0</v>
      </c>
      <c r="CS215" s="3">
        <v>1</v>
      </c>
      <c r="CW215">
        <v>8</v>
      </c>
      <c r="CX215">
        <v>8</v>
      </c>
      <c r="CY215">
        <v>8</v>
      </c>
    </row>
    <row r="216" spans="1:103" x14ac:dyDescent="0.25">
      <c r="A216">
        <v>410</v>
      </c>
      <c r="B216" t="s">
        <v>109</v>
      </c>
      <c r="C216">
        <v>410151</v>
      </c>
      <c r="D216" t="s">
        <v>182</v>
      </c>
      <c r="E216">
        <v>5887</v>
      </c>
      <c r="F216" t="s">
        <v>183</v>
      </c>
      <c r="G216">
        <v>7503779615</v>
      </c>
      <c r="I216">
        <v>7503779615</v>
      </c>
      <c r="K216">
        <v>8</v>
      </c>
      <c r="L216">
        <v>8</v>
      </c>
      <c r="M216" t="s">
        <v>295</v>
      </c>
      <c r="N216" t="s">
        <v>296</v>
      </c>
      <c r="O216" t="s">
        <v>297</v>
      </c>
      <c r="P216" t="s">
        <v>200</v>
      </c>
      <c r="Q216" t="s">
        <v>116</v>
      </c>
      <c r="R216">
        <v>1</v>
      </c>
      <c r="S216" t="s">
        <v>117</v>
      </c>
      <c r="T216" t="s">
        <v>118</v>
      </c>
      <c r="U216" t="s">
        <v>119</v>
      </c>
      <c r="V216">
        <v>411</v>
      </c>
      <c r="Y216">
        <v>410054</v>
      </c>
      <c r="Z216" t="s">
        <v>92</v>
      </c>
      <c r="AG216">
        <v>3</v>
      </c>
      <c r="AH216" s="1">
        <v>42116</v>
      </c>
      <c r="AI216">
        <v>56</v>
      </c>
      <c r="AJ216" t="s">
        <v>188</v>
      </c>
      <c r="AK216" t="s">
        <v>189</v>
      </c>
      <c r="AM216" t="s">
        <v>190</v>
      </c>
      <c r="AS216" s="1">
        <v>42074</v>
      </c>
      <c r="AT216" s="1">
        <v>42207</v>
      </c>
      <c r="AU216" s="1">
        <v>42186</v>
      </c>
      <c r="AW216">
        <v>1</v>
      </c>
      <c r="AY216" t="s">
        <v>201</v>
      </c>
      <c r="BB216">
        <v>0</v>
      </c>
      <c r="BC216">
        <v>0</v>
      </c>
      <c r="BD216">
        <v>1</v>
      </c>
      <c r="BE216">
        <v>755.27</v>
      </c>
      <c r="BF216" t="s">
        <v>120</v>
      </c>
      <c r="BG216">
        <v>48152.1633</v>
      </c>
      <c r="BH216">
        <v>755.27</v>
      </c>
      <c r="BI216">
        <v>984.5</v>
      </c>
      <c r="BJ216">
        <v>0</v>
      </c>
      <c r="BL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48152.1633</v>
      </c>
      <c r="CD216">
        <v>1</v>
      </c>
      <c r="CE216" t="s">
        <v>121</v>
      </c>
      <c r="CF216" t="s">
        <v>143</v>
      </c>
      <c r="CG216" t="str">
        <f t="shared" si="29"/>
        <v>07</v>
      </c>
      <c r="CH216" t="str">
        <f>"8"</f>
        <v>8</v>
      </c>
      <c r="CI216" t="str">
        <f t="shared" si="34"/>
        <v>07</v>
      </c>
      <c r="CJ216" t="s">
        <v>192</v>
      </c>
      <c r="CK216" t="str">
        <f>"06"</f>
        <v>06</v>
      </c>
      <c r="CL216" t="s">
        <v>193</v>
      </c>
      <c r="CW216">
        <v>8</v>
      </c>
      <c r="CX216">
        <v>8</v>
      </c>
      <c r="CY216">
        <v>8</v>
      </c>
    </row>
    <row r="217" spans="1:103" x14ac:dyDescent="0.25">
      <c r="A217">
        <v>410</v>
      </c>
      <c r="B217" t="s">
        <v>80</v>
      </c>
      <c r="C217">
        <v>410147</v>
      </c>
      <c r="D217" t="s">
        <v>81</v>
      </c>
      <c r="E217">
        <v>8819</v>
      </c>
      <c r="F217" t="s">
        <v>298</v>
      </c>
      <c r="G217">
        <v>5030003316</v>
      </c>
      <c r="I217">
        <v>5030003316</v>
      </c>
      <c r="K217">
        <v>10</v>
      </c>
      <c r="L217">
        <v>1</v>
      </c>
      <c r="M217" t="s">
        <v>299</v>
      </c>
      <c r="N217" t="s">
        <v>300</v>
      </c>
      <c r="O217" t="s">
        <v>297</v>
      </c>
      <c r="P217" t="s">
        <v>200</v>
      </c>
      <c r="Q217" t="s">
        <v>116</v>
      </c>
      <c r="R217">
        <v>1</v>
      </c>
      <c r="S217" t="s">
        <v>117</v>
      </c>
      <c r="T217" t="s">
        <v>118</v>
      </c>
      <c r="U217" t="s">
        <v>119</v>
      </c>
      <c r="V217">
        <v>411</v>
      </c>
      <c r="Y217">
        <v>410054</v>
      </c>
      <c r="Z217" t="s">
        <v>92</v>
      </c>
      <c r="AG217">
        <v>1</v>
      </c>
      <c r="AH217" s="1">
        <v>42061</v>
      </c>
      <c r="AI217">
        <v>57</v>
      </c>
      <c r="AS217" s="1">
        <v>42060</v>
      </c>
      <c r="AT217" s="1">
        <v>42247</v>
      </c>
      <c r="AU217" s="1">
        <v>42219</v>
      </c>
      <c r="AW217">
        <v>3</v>
      </c>
      <c r="AY217">
        <v>115</v>
      </c>
      <c r="BB217">
        <v>0</v>
      </c>
      <c r="BC217">
        <v>0</v>
      </c>
      <c r="BD217">
        <v>3</v>
      </c>
      <c r="BE217">
        <v>85708.36</v>
      </c>
      <c r="BF217" t="s">
        <v>93</v>
      </c>
      <c r="BG217">
        <v>257125.08</v>
      </c>
      <c r="BH217">
        <v>4017.24</v>
      </c>
      <c r="BI217">
        <v>5257.06</v>
      </c>
      <c r="BJ217">
        <v>0</v>
      </c>
      <c r="BL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3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257125.08</v>
      </c>
      <c r="CD217">
        <v>1</v>
      </c>
      <c r="CE217" t="s">
        <v>121</v>
      </c>
      <c r="CF217" t="s">
        <v>143</v>
      </c>
      <c r="CG217" t="str">
        <f t="shared" si="29"/>
        <v>07</v>
      </c>
      <c r="CH217" t="str">
        <f>"9"</f>
        <v>9</v>
      </c>
      <c r="CI217" t="str">
        <f t="shared" si="34"/>
        <v>07</v>
      </c>
      <c r="CJ217" t="s">
        <v>192</v>
      </c>
      <c r="CK217" t="str">
        <f t="shared" ref="CK217:CK239" si="35">"34"</f>
        <v>34</v>
      </c>
      <c r="CL217" t="s">
        <v>202</v>
      </c>
      <c r="CW217">
        <v>8</v>
      </c>
      <c r="CX217">
        <v>8</v>
      </c>
      <c r="CY217">
        <v>8</v>
      </c>
    </row>
    <row r="218" spans="1:103" x14ac:dyDescent="0.25">
      <c r="A218">
        <v>410</v>
      </c>
      <c r="B218" t="s">
        <v>80</v>
      </c>
      <c r="C218">
        <v>410185</v>
      </c>
      <c r="D218" t="s">
        <v>81</v>
      </c>
      <c r="E218">
        <v>8702</v>
      </c>
      <c r="F218" t="s">
        <v>145</v>
      </c>
      <c r="G218" t="s">
        <v>196</v>
      </c>
      <c r="I218" t="s">
        <v>196</v>
      </c>
      <c r="K218">
        <v>23</v>
      </c>
      <c r="L218">
        <v>23</v>
      </c>
      <c r="M218" t="s">
        <v>301</v>
      </c>
      <c r="N218" t="s">
        <v>300</v>
      </c>
      <c r="O218" t="s">
        <v>297</v>
      </c>
      <c r="P218" t="s">
        <v>200</v>
      </c>
      <c r="Q218" t="s">
        <v>116</v>
      </c>
      <c r="R218">
        <v>1</v>
      </c>
      <c r="S218" t="s">
        <v>117</v>
      </c>
      <c r="T218" t="s">
        <v>118</v>
      </c>
      <c r="U218" t="s">
        <v>119</v>
      </c>
      <c r="V218">
        <v>411</v>
      </c>
      <c r="Y218">
        <v>410054</v>
      </c>
      <c r="Z218" t="s">
        <v>92</v>
      </c>
      <c r="AG218">
        <v>3</v>
      </c>
      <c r="AH218" s="1">
        <v>42212</v>
      </c>
      <c r="AI218">
        <v>57</v>
      </c>
      <c r="AS218" s="1">
        <v>42166</v>
      </c>
      <c r="AT218" s="1">
        <v>42349</v>
      </c>
      <c r="AU218" s="1">
        <v>42339</v>
      </c>
      <c r="AW218">
        <v>3</v>
      </c>
      <c r="AY218">
        <v>115</v>
      </c>
      <c r="BB218">
        <v>0</v>
      </c>
      <c r="BC218">
        <v>0</v>
      </c>
      <c r="BD218">
        <v>3</v>
      </c>
      <c r="BE218">
        <v>52778</v>
      </c>
      <c r="BF218" t="s">
        <v>93</v>
      </c>
      <c r="BG218">
        <v>158334</v>
      </c>
      <c r="BH218">
        <v>2473.7600000000002</v>
      </c>
      <c r="BI218">
        <v>3237.23</v>
      </c>
      <c r="BJ218">
        <v>0</v>
      </c>
      <c r="BL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3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158334</v>
      </c>
      <c r="CD218">
        <v>1</v>
      </c>
      <c r="CE218" t="s">
        <v>121</v>
      </c>
      <c r="CF218" t="s">
        <v>143</v>
      </c>
      <c r="CG218" t="str">
        <f t="shared" si="29"/>
        <v>07</v>
      </c>
      <c r="CH218" t="str">
        <f>"9"</f>
        <v>9</v>
      </c>
      <c r="CI218" t="str">
        <f t="shared" si="34"/>
        <v>07</v>
      </c>
      <c r="CJ218" t="s">
        <v>192</v>
      </c>
      <c r="CK218" t="str">
        <f t="shared" si="35"/>
        <v>34</v>
      </c>
      <c r="CL218" t="s">
        <v>202</v>
      </c>
      <c r="CW218">
        <v>8</v>
      </c>
      <c r="CX218">
        <v>8</v>
      </c>
      <c r="CY218">
        <v>8</v>
      </c>
    </row>
    <row r="219" spans="1:103" x14ac:dyDescent="0.25">
      <c r="A219">
        <v>410</v>
      </c>
      <c r="B219" t="s">
        <v>80</v>
      </c>
      <c r="C219">
        <v>410072</v>
      </c>
      <c r="D219" t="s">
        <v>81</v>
      </c>
      <c r="E219">
        <v>8673</v>
      </c>
      <c r="F219" t="s">
        <v>232</v>
      </c>
      <c r="G219" t="s">
        <v>302</v>
      </c>
      <c r="I219" t="s">
        <v>302</v>
      </c>
      <c r="K219">
        <v>7</v>
      </c>
      <c r="L219">
        <v>7</v>
      </c>
      <c r="M219" t="s">
        <v>303</v>
      </c>
      <c r="N219" t="s">
        <v>304</v>
      </c>
      <c r="O219" t="s">
        <v>305</v>
      </c>
      <c r="P219" t="s">
        <v>306</v>
      </c>
      <c r="Q219" t="s">
        <v>116</v>
      </c>
      <c r="R219">
        <v>1</v>
      </c>
      <c r="S219" t="s">
        <v>117</v>
      </c>
      <c r="T219" t="s">
        <v>118</v>
      </c>
      <c r="U219" t="s">
        <v>119</v>
      </c>
      <c r="V219">
        <v>411</v>
      </c>
      <c r="Y219">
        <v>410054</v>
      </c>
      <c r="Z219" t="s">
        <v>92</v>
      </c>
      <c r="AG219">
        <v>2</v>
      </c>
      <c r="AH219" s="1">
        <v>41911</v>
      </c>
      <c r="AI219">
        <v>57</v>
      </c>
      <c r="AS219" s="1">
        <v>41911</v>
      </c>
      <c r="AT219" s="1">
        <v>42067</v>
      </c>
      <c r="AU219" s="1">
        <v>42038</v>
      </c>
      <c r="AW219">
        <v>6</v>
      </c>
      <c r="AY219" t="s">
        <v>191</v>
      </c>
      <c r="BB219">
        <v>0</v>
      </c>
      <c r="BC219">
        <v>0</v>
      </c>
      <c r="BD219">
        <v>6</v>
      </c>
      <c r="BE219">
        <v>229994</v>
      </c>
      <c r="BF219" t="s">
        <v>93</v>
      </c>
      <c r="BG219">
        <v>1379964</v>
      </c>
      <c r="BH219">
        <v>21560.12</v>
      </c>
      <c r="BI219">
        <v>28214.12</v>
      </c>
      <c r="BJ219">
        <v>0</v>
      </c>
      <c r="BL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6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1379964</v>
      </c>
      <c r="CD219">
        <v>1</v>
      </c>
      <c r="CE219" t="s">
        <v>121</v>
      </c>
      <c r="CF219" t="s">
        <v>143</v>
      </c>
      <c r="CG219" t="str">
        <f t="shared" si="29"/>
        <v>07</v>
      </c>
      <c r="CH219" t="s">
        <v>307</v>
      </c>
      <c r="CI219" t="str">
        <f t="shared" ref="CI219:CI239" si="36">"10"</f>
        <v>10</v>
      </c>
      <c r="CJ219" t="s">
        <v>308</v>
      </c>
      <c r="CK219" t="str">
        <f t="shared" si="35"/>
        <v>34</v>
      </c>
      <c r="CL219" t="s">
        <v>202</v>
      </c>
      <c r="CW219">
        <v>8</v>
      </c>
      <c r="CX219">
        <v>8</v>
      </c>
      <c r="CY219">
        <v>8</v>
      </c>
    </row>
    <row r="220" spans="1:103" x14ac:dyDescent="0.25">
      <c r="A220">
        <v>410</v>
      </c>
      <c r="B220" t="s">
        <v>80</v>
      </c>
      <c r="C220">
        <v>410074</v>
      </c>
      <c r="D220" t="s">
        <v>81</v>
      </c>
      <c r="E220">
        <v>8673</v>
      </c>
      <c r="F220" t="s">
        <v>232</v>
      </c>
      <c r="G220" t="s">
        <v>309</v>
      </c>
      <c r="I220" t="s">
        <v>309</v>
      </c>
      <c r="K220">
        <v>13</v>
      </c>
      <c r="L220">
        <v>13</v>
      </c>
      <c r="M220" t="s">
        <v>303</v>
      </c>
      <c r="N220" t="s">
        <v>304</v>
      </c>
      <c r="O220" t="s">
        <v>305</v>
      </c>
      <c r="P220" t="s">
        <v>306</v>
      </c>
      <c r="Q220" t="s">
        <v>116</v>
      </c>
      <c r="R220">
        <v>1</v>
      </c>
      <c r="S220" t="s">
        <v>117</v>
      </c>
      <c r="T220" t="s">
        <v>118</v>
      </c>
      <c r="U220" t="s">
        <v>119</v>
      </c>
      <c r="V220">
        <v>411</v>
      </c>
      <c r="Y220">
        <v>410054</v>
      </c>
      <c r="Z220" t="s">
        <v>92</v>
      </c>
      <c r="AG220">
        <v>4</v>
      </c>
      <c r="AH220" s="1">
        <v>41911</v>
      </c>
      <c r="AI220">
        <v>57</v>
      </c>
      <c r="AS220" s="1">
        <v>41911</v>
      </c>
      <c r="AT220" s="1">
        <v>42069</v>
      </c>
      <c r="AU220" s="1">
        <v>42038</v>
      </c>
      <c r="AW220">
        <v>3</v>
      </c>
      <c r="AY220" t="s">
        <v>191</v>
      </c>
      <c r="BB220">
        <v>0</v>
      </c>
      <c r="BC220">
        <v>0</v>
      </c>
      <c r="BD220">
        <v>3</v>
      </c>
      <c r="BE220">
        <v>229994</v>
      </c>
      <c r="BF220" t="s">
        <v>93</v>
      </c>
      <c r="BG220">
        <v>689982</v>
      </c>
      <c r="BH220">
        <v>10780.06</v>
      </c>
      <c r="BI220">
        <v>14107.06</v>
      </c>
      <c r="BJ220">
        <v>0</v>
      </c>
      <c r="BL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3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689982</v>
      </c>
      <c r="CD220">
        <v>1</v>
      </c>
      <c r="CE220" t="s">
        <v>121</v>
      </c>
      <c r="CF220" t="s">
        <v>143</v>
      </c>
      <c r="CG220" t="str">
        <f t="shared" si="29"/>
        <v>07</v>
      </c>
      <c r="CH220" t="s">
        <v>307</v>
      </c>
      <c r="CI220" t="str">
        <f t="shared" si="36"/>
        <v>10</v>
      </c>
      <c r="CJ220" t="s">
        <v>308</v>
      </c>
      <c r="CK220" t="str">
        <f t="shared" si="35"/>
        <v>34</v>
      </c>
      <c r="CL220" t="s">
        <v>202</v>
      </c>
      <c r="CW220">
        <v>8</v>
      </c>
      <c r="CX220">
        <v>8</v>
      </c>
      <c r="CY220">
        <v>8</v>
      </c>
    </row>
    <row r="221" spans="1:103" x14ac:dyDescent="0.25">
      <c r="A221">
        <v>410</v>
      </c>
      <c r="B221" t="s">
        <v>80</v>
      </c>
      <c r="C221">
        <v>410074</v>
      </c>
      <c r="D221" t="s">
        <v>81</v>
      </c>
      <c r="E221">
        <v>8673</v>
      </c>
      <c r="F221" t="s">
        <v>232</v>
      </c>
      <c r="G221" t="s">
        <v>309</v>
      </c>
      <c r="I221" t="s">
        <v>309</v>
      </c>
      <c r="K221">
        <v>14</v>
      </c>
      <c r="L221">
        <v>14</v>
      </c>
      <c r="M221" t="s">
        <v>310</v>
      </c>
      <c r="N221" t="s">
        <v>311</v>
      </c>
      <c r="O221" t="s">
        <v>305</v>
      </c>
      <c r="P221" t="s">
        <v>306</v>
      </c>
      <c r="Q221" t="s">
        <v>116</v>
      </c>
      <c r="R221">
        <v>1</v>
      </c>
      <c r="S221" t="s">
        <v>117</v>
      </c>
      <c r="T221" t="s">
        <v>118</v>
      </c>
      <c r="U221" t="s">
        <v>119</v>
      </c>
      <c r="V221">
        <v>411</v>
      </c>
      <c r="Y221">
        <v>410054</v>
      </c>
      <c r="Z221" t="s">
        <v>92</v>
      </c>
      <c r="AG221">
        <v>4</v>
      </c>
      <c r="AH221" s="1">
        <v>41911</v>
      </c>
      <c r="AI221">
        <v>57</v>
      </c>
      <c r="AS221" s="1">
        <v>41911</v>
      </c>
      <c r="AT221" s="1">
        <v>42069</v>
      </c>
      <c r="AU221" s="1">
        <v>42038</v>
      </c>
      <c r="AW221">
        <v>3</v>
      </c>
      <c r="BB221">
        <v>0</v>
      </c>
      <c r="BC221">
        <v>0</v>
      </c>
      <c r="BD221">
        <v>3</v>
      </c>
      <c r="BE221">
        <v>229994</v>
      </c>
      <c r="BF221" t="s">
        <v>93</v>
      </c>
      <c r="BG221">
        <v>689982</v>
      </c>
      <c r="BH221">
        <v>10780.06</v>
      </c>
      <c r="BI221">
        <v>14107.06</v>
      </c>
      <c r="BJ221">
        <v>0</v>
      </c>
      <c r="BL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3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689982</v>
      </c>
      <c r="CD221">
        <v>1</v>
      </c>
      <c r="CE221" t="s">
        <v>121</v>
      </c>
      <c r="CF221" t="s">
        <v>143</v>
      </c>
      <c r="CG221" t="str">
        <f t="shared" si="29"/>
        <v>07</v>
      </c>
      <c r="CH221" t="s">
        <v>307</v>
      </c>
      <c r="CI221" t="str">
        <f t="shared" si="36"/>
        <v>10</v>
      </c>
      <c r="CJ221" t="s">
        <v>308</v>
      </c>
      <c r="CK221" t="str">
        <f t="shared" si="35"/>
        <v>34</v>
      </c>
      <c r="CL221" t="s">
        <v>202</v>
      </c>
      <c r="CW221">
        <v>8</v>
      </c>
      <c r="CX221">
        <v>8</v>
      </c>
      <c r="CY221">
        <v>8</v>
      </c>
    </row>
    <row r="222" spans="1:103" x14ac:dyDescent="0.25">
      <c r="A222">
        <v>410</v>
      </c>
      <c r="B222" t="s">
        <v>80</v>
      </c>
      <c r="C222">
        <v>410072</v>
      </c>
      <c r="D222" t="s">
        <v>81</v>
      </c>
      <c r="E222">
        <v>8673</v>
      </c>
      <c r="F222" t="s">
        <v>232</v>
      </c>
      <c r="G222" t="s">
        <v>302</v>
      </c>
      <c r="I222" t="s">
        <v>302</v>
      </c>
      <c r="K222">
        <v>1</v>
      </c>
      <c r="L222">
        <v>1</v>
      </c>
      <c r="M222" t="s">
        <v>312</v>
      </c>
      <c r="N222" t="s">
        <v>313</v>
      </c>
      <c r="O222" t="s">
        <v>305</v>
      </c>
      <c r="P222" t="s">
        <v>306</v>
      </c>
      <c r="Q222" t="s">
        <v>116</v>
      </c>
      <c r="R222">
        <v>1</v>
      </c>
      <c r="S222" t="s">
        <v>117</v>
      </c>
      <c r="T222" t="s">
        <v>118</v>
      </c>
      <c r="U222" t="s">
        <v>119</v>
      </c>
      <c r="V222">
        <v>411</v>
      </c>
      <c r="Y222">
        <v>410054</v>
      </c>
      <c r="Z222" t="s">
        <v>92</v>
      </c>
      <c r="AC222" t="s">
        <v>314</v>
      </c>
      <c r="AD222" s="1">
        <v>42216</v>
      </c>
      <c r="AG222">
        <v>2</v>
      </c>
      <c r="AH222" s="1">
        <v>41911</v>
      </c>
      <c r="AI222">
        <v>57</v>
      </c>
      <c r="AS222" s="1">
        <v>41759</v>
      </c>
      <c r="AT222" s="1">
        <v>42067</v>
      </c>
      <c r="AU222" s="1">
        <v>41946</v>
      </c>
      <c r="AW222">
        <v>2</v>
      </c>
      <c r="AX222">
        <v>404050</v>
      </c>
      <c r="AY222" t="s">
        <v>191</v>
      </c>
      <c r="AZ222">
        <v>999</v>
      </c>
      <c r="BB222">
        <v>1</v>
      </c>
      <c r="BC222">
        <v>0</v>
      </c>
      <c r="BD222">
        <v>1</v>
      </c>
      <c r="BE222">
        <v>210000</v>
      </c>
      <c r="BF222" t="s">
        <v>93</v>
      </c>
      <c r="BG222">
        <v>210000</v>
      </c>
      <c r="BH222">
        <v>3280.97</v>
      </c>
      <c r="BI222">
        <v>4293.57</v>
      </c>
      <c r="BJ222">
        <v>0</v>
      </c>
      <c r="BL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210000</v>
      </c>
      <c r="CD222">
        <v>1</v>
      </c>
      <c r="CE222" t="s">
        <v>121</v>
      </c>
      <c r="CF222" t="s">
        <v>143</v>
      </c>
      <c r="CG222" t="str">
        <f t="shared" si="29"/>
        <v>07</v>
      </c>
      <c r="CH222" t="s">
        <v>307</v>
      </c>
      <c r="CI222" t="str">
        <f t="shared" si="36"/>
        <v>10</v>
      </c>
      <c r="CJ222" t="s">
        <v>308</v>
      </c>
      <c r="CK222" t="str">
        <f t="shared" si="35"/>
        <v>34</v>
      </c>
      <c r="CL222" t="s">
        <v>202</v>
      </c>
      <c r="CR222" s="3">
        <v>1</v>
      </c>
      <c r="CW222">
        <v>8</v>
      </c>
      <c r="CX222">
        <v>8</v>
      </c>
      <c r="CY222">
        <v>8</v>
      </c>
    </row>
    <row r="223" spans="1:103" x14ac:dyDescent="0.25">
      <c r="A223">
        <v>410</v>
      </c>
      <c r="B223" t="s">
        <v>80</v>
      </c>
      <c r="C223">
        <v>410072</v>
      </c>
      <c r="D223" t="s">
        <v>81</v>
      </c>
      <c r="E223">
        <v>8673</v>
      </c>
      <c r="F223" t="s">
        <v>232</v>
      </c>
      <c r="G223" t="s">
        <v>302</v>
      </c>
      <c r="I223" t="s">
        <v>302</v>
      </c>
      <c r="K223">
        <v>2</v>
      </c>
      <c r="L223">
        <v>2</v>
      </c>
      <c r="M223" t="s">
        <v>312</v>
      </c>
      <c r="N223" t="s">
        <v>313</v>
      </c>
      <c r="O223" t="s">
        <v>305</v>
      </c>
      <c r="P223" t="s">
        <v>306</v>
      </c>
      <c r="Q223" t="s">
        <v>116</v>
      </c>
      <c r="R223">
        <v>1</v>
      </c>
      <c r="S223" t="s">
        <v>117</v>
      </c>
      <c r="T223" t="s">
        <v>118</v>
      </c>
      <c r="U223" t="s">
        <v>119</v>
      </c>
      <c r="V223">
        <v>411</v>
      </c>
      <c r="Y223">
        <v>410054</v>
      </c>
      <c r="Z223" t="s">
        <v>92</v>
      </c>
      <c r="AG223">
        <v>2</v>
      </c>
      <c r="AH223" s="1">
        <v>41911</v>
      </c>
      <c r="AI223">
        <v>57</v>
      </c>
      <c r="AS223" s="1">
        <v>41759</v>
      </c>
      <c r="AT223" s="1">
        <v>42067</v>
      </c>
      <c r="AU223" s="1">
        <v>41946</v>
      </c>
      <c r="AW223">
        <v>2</v>
      </c>
      <c r="AY223" t="s">
        <v>191</v>
      </c>
      <c r="BB223">
        <v>1</v>
      </c>
      <c r="BC223">
        <v>0</v>
      </c>
      <c r="BD223">
        <v>1</v>
      </c>
      <c r="BE223">
        <v>210000</v>
      </c>
      <c r="BF223" t="s">
        <v>93</v>
      </c>
      <c r="BG223">
        <v>210000</v>
      </c>
      <c r="BH223">
        <v>3280.97</v>
      </c>
      <c r="BI223">
        <v>4293.57</v>
      </c>
      <c r="BJ223">
        <v>0</v>
      </c>
      <c r="BL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210000</v>
      </c>
      <c r="CD223">
        <v>1</v>
      </c>
      <c r="CE223" t="s">
        <v>121</v>
      </c>
      <c r="CF223" t="s">
        <v>143</v>
      </c>
      <c r="CG223" t="str">
        <f t="shared" si="29"/>
        <v>07</v>
      </c>
      <c r="CH223" t="s">
        <v>307</v>
      </c>
      <c r="CI223" t="str">
        <f t="shared" si="36"/>
        <v>10</v>
      </c>
      <c r="CJ223" t="s">
        <v>308</v>
      </c>
      <c r="CK223" t="str">
        <f t="shared" si="35"/>
        <v>34</v>
      </c>
      <c r="CL223" t="s">
        <v>202</v>
      </c>
      <c r="CR223" s="3">
        <v>1</v>
      </c>
      <c r="CW223">
        <v>8</v>
      </c>
      <c r="CX223">
        <v>8</v>
      </c>
      <c r="CY223">
        <v>8</v>
      </c>
    </row>
    <row r="224" spans="1:103" x14ac:dyDescent="0.25">
      <c r="A224">
        <v>410</v>
      </c>
      <c r="B224" t="s">
        <v>80</v>
      </c>
      <c r="C224">
        <v>410072</v>
      </c>
      <c r="D224" t="s">
        <v>81</v>
      </c>
      <c r="E224">
        <v>8673</v>
      </c>
      <c r="F224" t="s">
        <v>232</v>
      </c>
      <c r="G224" t="s">
        <v>302</v>
      </c>
      <c r="I224" t="s">
        <v>302</v>
      </c>
      <c r="K224">
        <v>3</v>
      </c>
      <c r="L224">
        <v>3</v>
      </c>
      <c r="M224" t="s">
        <v>312</v>
      </c>
      <c r="N224" t="s">
        <v>313</v>
      </c>
      <c r="O224" t="s">
        <v>305</v>
      </c>
      <c r="P224" t="s">
        <v>306</v>
      </c>
      <c r="Q224" t="s">
        <v>116</v>
      </c>
      <c r="R224">
        <v>1</v>
      </c>
      <c r="S224" t="s">
        <v>117</v>
      </c>
      <c r="T224" t="s">
        <v>118</v>
      </c>
      <c r="U224" t="s">
        <v>119</v>
      </c>
      <c r="V224">
        <v>411</v>
      </c>
      <c r="Y224">
        <v>410054</v>
      </c>
      <c r="Z224" t="s">
        <v>92</v>
      </c>
      <c r="AG224">
        <v>2</v>
      </c>
      <c r="AH224" s="1">
        <v>41911</v>
      </c>
      <c r="AI224">
        <v>57</v>
      </c>
      <c r="AS224" s="1">
        <v>41759</v>
      </c>
      <c r="AT224" s="1">
        <v>42067</v>
      </c>
      <c r="AU224" s="1">
        <v>41946</v>
      </c>
      <c r="AW224">
        <v>2</v>
      </c>
      <c r="AY224" t="s">
        <v>191</v>
      </c>
      <c r="BB224">
        <v>1</v>
      </c>
      <c r="BC224">
        <v>0</v>
      </c>
      <c r="BD224">
        <v>1</v>
      </c>
      <c r="BE224">
        <v>210000</v>
      </c>
      <c r="BF224" t="s">
        <v>93</v>
      </c>
      <c r="BG224">
        <v>210000</v>
      </c>
      <c r="BH224">
        <v>3280.97</v>
      </c>
      <c r="BI224">
        <v>4293.57</v>
      </c>
      <c r="BJ224">
        <v>0</v>
      </c>
      <c r="BL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210000</v>
      </c>
      <c r="CD224">
        <v>1</v>
      </c>
      <c r="CE224" t="s">
        <v>121</v>
      </c>
      <c r="CF224" t="s">
        <v>143</v>
      </c>
      <c r="CG224" t="str">
        <f t="shared" si="29"/>
        <v>07</v>
      </c>
      <c r="CH224" t="s">
        <v>307</v>
      </c>
      <c r="CI224" t="str">
        <f t="shared" si="36"/>
        <v>10</v>
      </c>
      <c r="CJ224" t="s">
        <v>308</v>
      </c>
      <c r="CK224" t="str">
        <f t="shared" si="35"/>
        <v>34</v>
      </c>
      <c r="CL224" t="s">
        <v>202</v>
      </c>
      <c r="CR224" s="3">
        <v>1</v>
      </c>
      <c r="CW224">
        <v>8</v>
      </c>
      <c r="CX224">
        <v>8</v>
      </c>
      <c r="CY224">
        <v>8</v>
      </c>
    </row>
    <row r="225" spans="1:103" x14ac:dyDescent="0.25">
      <c r="A225">
        <v>410</v>
      </c>
      <c r="B225" t="s">
        <v>80</v>
      </c>
      <c r="C225">
        <v>410072</v>
      </c>
      <c r="D225" t="s">
        <v>81</v>
      </c>
      <c r="E225">
        <v>8673</v>
      </c>
      <c r="F225" t="s">
        <v>232</v>
      </c>
      <c r="G225" t="s">
        <v>302</v>
      </c>
      <c r="I225" t="s">
        <v>302</v>
      </c>
      <c r="K225">
        <v>4</v>
      </c>
      <c r="L225">
        <v>4</v>
      </c>
      <c r="M225" t="s">
        <v>312</v>
      </c>
      <c r="N225" t="s">
        <v>313</v>
      </c>
      <c r="O225" t="s">
        <v>305</v>
      </c>
      <c r="P225" t="s">
        <v>306</v>
      </c>
      <c r="Q225" t="s">
        <v>116</v>
      </c>
      <c r="R225">
        <v>1</v>
      </c>
      <c r="S225" t="s">
        <v>117</v>
      </c>
      <c r="T225" t="s">
        <v>118</v>
      </c>
      <c r="U225" t="s">
        <v>119</v>
      </c>
      <c r="V225">
        <v>411</v>
      </c>
      <c r="Y225">
        <v>410054</v>
      </c>
      <c r="Z225" t="s">
        <v>92</v>
      </c>
      <c r="AG225">
        <v>2</v>
      </c>
      <c r="AH225" s="1">
        <v>41911</v>
      </c>
      <c r="AI225">
        <v>57</v>
      </c>
      <c r="AS225" s="1">
        <v>41759</v>
      </c>
      <c r="AT225" s="1">
        <v>42067</v>
      </c>
      <c r="AU225" s="1">
        <v>41946</v>
      </c>
      <c r="AW225">
        <v>2</v>
      </c>
      <c r="AY225" t="s">
        <v>191</v>
      </c>
      <c r="BB225">
        <v>1</v>
      </c>
      <c r="BC225">
        <v>0</v>
      </c>
      <c r="BD225">
        <v>1</v>
      </c>
      <c r="BE225">
        <v>210000</v>
      </c>
      <c r="BF225" t="s">
        <v>93</v>
      </c>
      <c r="BG225">
        <v>210000</v>
      </c>
      <c r="BH225">
        <v>3280.97</v>
      </c>
      <c r="BI225">
        <v>4293.57</v>
      </c>
      <c r="BJ225">
        <v>0</v>
      </c>
      <c r="BL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210000</v>
      </c>
      <c r="CD225">
        <v>1</v>
      </c>
      <c r="CE225" t="s">
        <v>121</v>
      </c>
      <c r="CF225" t="s">
        <v>143</v>
      </c>
      <c r="CG225" t="str">
        <f t="shared" si="29"/>
        <v>07</v>
      </c>
      <c r="CH225" t="s">
        <v>307</v>
      </c>
      <c r="CI225" t="str">
        <f t="shared" si="36"/>
        <v>10</v>
      </c>
      <c r="CJ225" t="s">
        <v>308</v>
      </c>
      <c r="CK225" t="str">
        <f t="shared" si="35"/>
        <v>34</v>
      </c>
      <c r="CL225" t="s">
        <v>202</v>
      </c>
      <c r="CR225" s="3">
        <v>1</v>
      </c>
      <c r="CW225">
        <v>8</v>
      </c>
      <c r="CX225">
        <v>8</v>
      </c>
      <c r="CY225">
        <v>8</v>
      </c>
    </row>
    <row r="226" spans="1:103" x14ac:dyDescent="0.25">
      <c r="A226">
        <v>410</v>
      </c>
      <c r="B226" t="s">
        <v>80</v>
      </c>
      <c r="C226">
        <v>410072</v>
      </c>
      <c r="D226" t="s">
        <v>81</v>
      </c>
      <c r="E226">
        <v>8673</v>
      </c>
      <c r="F226" t="s">
        <v>232</v>
      </c>
      <c r="G226" t="s">
        <v>302</v>
      </c>
      <c r="I226" t="s">
        <v>302</v>
      </c>
      <c r="K226">
        <v>5</v>
      </c>
      <c r="L226">
        <v>5</v>
      </c>
      <c r="M226" t="s">
        <v>312</v>
      </c>
      <c r="N226" t="s">
        <v>313</v>
      </c>
      <c r="O226" t="s">
        <v>305</v>
      </c>
      <c r="P226" t="s">
        <v>306</v>
      </c>
      <c r="Q226" t="s">
        <v>116</v>
      </c>
      <c r="R226">
        <v>1</v>
      </c>
      <c r="S226" t="s">
        <v>117</v>
      </c>
      <c r="T226" t="s">
        <v>118</v>
      </c>
      <c r="U226" t="s">
        <v>119</v>
      </c>
      <c r="V226">
        <v>411</v>
      </c>
      <c r="Y226">
        <v>410054</v>
      </c>
      <c r="Z226" t="s">
        <v>92</v>
      </c>
      <c r="AG226">
        <v>2</v>
      </c>
      <c r="AH226" s="1">
        <v>41911</v>
      </c>
      <c r="AI226">
        <v>57</v>
      </c>
      <c r="AS226" s="1">
        <v>41759</v>
      </c>
      <c r="AT226" s="1">
        <v>42067</v>
      </c>
      <c r="AU226" s="1">
        <v>41946</v>
      </c>
      <c r="AW226">
        <v>2</v>
      </c>
      <c r="AY226" t="s">
        <v>191</v>
      </c>
      <c r="BB226">
        <v>1</v>
      </c>
      <c r="BC226">
        <v>0</v>
      </c>
      <c r="BD226">
        <v>1</v>
      </c>
      <c r="BE226">
        <v>210000</v>
      </c>
      <c r="BF226" t="s">
        <v>93</v>
      </c>
      <c r="BG226">
        <v>210000</v>
      </c>
      <c r="BH226">
        <v>3280.97</v>
      </c>
      <c r="BI226">
        <v>4293.57</v>
      </c>
      <c r="BJ226">
        <v>0</v>
      </c>
      <c r="BL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210000</v>
      </c>
      <c r="CD226">
        <v>1</v>
      </c>
      <c r="CE226" t="s">
        <v>121</v>
      </c>
      <c r="CF226" t="s">
        <v>143</v>
      </c>
      <c r="CG226" t="str">
        <f t="shared" si="29"/>
        <v>07</v>
      </c>
      <c r="CH226" t="s">
        <v>307</v>
      </c>
      <c r="CI226" t="str">
        <f t="shared" si="36"/>
        <v>10</v>
      </c>
      <c r="CJ226" t="s">
        <v>308</v>
      </c>
      <c r="CK226" t="str">
        <f t="shared" si="35"/>
        <v>34</v>
      </c>
      <c r="CL226" t="s">
        <v>202</v>
      </c>
      <c r="CR226" s="3">
        <v>1</v>
      </c>
      <c r="CW226">
        <v>8</v>
      </c>
      <c r="CX226">
        <v>8</v>
      </c>
      <c r="CY226">
        <v>8</v>
      </c>
    </row>
    <row r="227" spans="1:103" x14ac:dyDescent="0.25">
      <c r="A227">
        <v>410</v>
      </c>
      <c r="B227" t="s">
        <v>80</v>
      </c>
      <c r="C227">
        <v>410072</v>
      </c>
      <c r="D227" t="s">
        <v>81</v>
      </c>
      <c r="E227">
        <v>8673</v>
      </c>
      <c r="F227" t="s">
        <v>232</v>
      </c>
      <c r="G227" t="s">
        <v>302</v>
      </c>
      <c r="I227" t="s">
        <v>302</v>
      </c>
      <c r="K227">
        <v>6</v>
      </c>
      <c r="L227">
        <v>6</v>
      </c>
      <c r="M227" t="s">
        <v>312</v>
      </c>
      <c r="N227" t="s">
        <v>313</v>
      </c>
      <c r="O227" t="s">
        <v>305</v>
      </c>
      <c r="P227" t="s">
        <v>306</v>
      </c>
      <c r="Q227" t="s">
        <v>116</v>
      </c>
      <c r="R227">
        <v>1</v>
      </c>
      <c r="S227" t="s">
        <v>117</v>
      </c>
      <c r="T227" t="s">
        <v>118</v>
      </c>
      <c r="U227" t="s">
        <v>119</v>
      </c>
      <c r="V227">
        <v>411</v>
      </c>
      <c r="Y227">
        <v>410054</v>
      </c>
      <c r="Z227" t="s">
        <v>92</v>
      </c>
      <c r="AG227">
        <v>2</v>
      </c>
      <c r="AH227" s="1">
        <v>41911</v>
      </c>
      <c r="AI227">
        <v>57</v>
      </c>
      <c r="AS227" s="1">
        <v>41759</v>
      </c>
      <c r="AT227" s="1">
        <v>42067</v>
      </c>
      <c r="AU227" s="1">
        <v>41946</v>
      </c>
      <c r="AW227">
        <v>2</v>
      </c>
      <c r="AY227" t="s">
        <v>191</v>
      </c>
      <c r="BB227">
        <v>1</v>
      </c>
      <c r="BC227">
        <v>0</v>
      </c>
      <c r="BD227">
        <v>1</v>
      </c>
      <c r="BE227">
        <v>210000</v>
      </c>
      <c r="BF227" t="s">
        <v>93</v>
      </c>
      <c r="BG227">
        <v>210000</v>
      </c>
      <c r="BH227">
        <v>3280.97</v>
      </c>
      <c r="BI227">
        <v>4293.57</v>
      </c>
      <c r="BJ227">
        <v>0</v>
      </c>
      <c r="BL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210000</v>
      </c>
      <c r="CD227">
        <v>1</v>
      </c>
      <c r="CE227" t="s">
        <v>121</v>
      </c>
      <c r="CF227" t="s">
        <v>143</v>
      </c>
      <c r="CG227" t="str">
        <f t="shared" si="29"/>
        <v>07</v>
      </c>
      <c r="CH227" t="s">
        <v>307</v>
      </c>
      <c r="CI227" t="str">
        <f t="shared" si="36"/>
        <v>10</v>
      </c>
      <c r="CJ227" t="s">
        <v>308</v>
      </c>
      <c r="CK227" t="str">
        <f t="shared" si="35"/>
        <v>34</v>
      </c>
      <c r="CL227" t="s">
        <v>202</v>
      </c>
      <c r="CR227" s="3">
        <v>1</v>
      </c>
      <c r="CW227">
        <v>8</v>
      </c>
      <c r="CX227">
        <v>8</v>
      </c>
      <c r="CY227">
        <v>8</v>
      </c>
    </row>
    <row r="228" spans="1:103" x14ac:dyDescent="0.25">
      <c r="A228">
        <v>410</v>
      </c>
      <c r="B228" t="s">
        <v>80</v>
      </c>
      <c r="C228">
        <v>410074</v>
      </c>
      <c r="D228" t="s">
        <v>81</v>
      </c>
      <c r="E228">
        <v>8673</v>
      </c>
      <c r="F228" t="s">
        <v>232</v>
      </c>
      <c r="G228" t="s">
        <v>309</v>
      </c>
      <c r="I228" t="s">
        <v>309</v>
      </c>
      <c r="K228">
        <v>9</v>
      </c>
      <c r="L228">
        <v>9</v>
      </c>
      <c r="M228" t="s">
        <v>315</v>
      </c>
      <c r="N228" t="s">
        <v>313</v>
      </c>
      <c r="O228" t="s">
        <v>305</v>
      </c>
      <c r="P228" t="s">
        <v>306</v>
      </c>
      <c r="Q228" t="s">
        <v>116</v>
      </c>
      <c r="R228">
        <v>1</v>
      </c>
      <c r="S228" t="s">
        <v>117</v>
      </c>
      <c r="T228" t="s">
        <v>118</v>
      </c>
      <c r="U228" t="s">
        <v>119</v>
      </c>
      <c r="V228">
        <v>411</v>
      </c>
      <c r="Y228">
        <v>410054</v>
      </c>
      <c r="Z228" t="s">
        <v>92</v>
      </c>
      <c r="AG228">
        <v>4</v>
      </c>
      <c r="AH228" s="1">
        <v>41911</v>
      </c>
      <c r="AI228">
        <v>57</v>
      </c>
      <c r="AS228" s="1">
        <v>41772</v>
      </c>
      <c r="AT228" s="1">
        <v>42069</v>
      </c>
      <c r="AU228" s="1">
        <v>41946</v>
      </c>
      <c r="AW228">
        <v>2</v>
      </c>
      <c r="AX228">
        <v>404051</v>
      </c>
      <c r="AY228" t="s">
        <v>191</v>
      </c>
      <c r="AZ228">
        <v>999</v>
      </c>
      <c r="BA228">
        <v>811</v>
      </c>
      <c r="BB228">
        <v>1</v>
      </c>
      <c r="BC228">
        <v>0</v>
      </c>
      <c r="BD228">
        <v>1</v>
      </c>
      <c r="BE228">
        <v>210000</v>
      </c>
      <c r="BF228" t="s">
        <v>93</v>
      </c>
      <c r="BG228">
        <v>210000</v>
      </c>
      <c r="BH228">
        <v>3280.97</v>
      </c>
      <c r="BI228">
        <v>4293.57</v>
      </c>
      <c r="BJ228">
        <v>0</v>
      </c>
      <c r="BL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210000</v>
      </c>
      <c r="CD228">
        <v>1</v>
      </c>
      <c r="CE228" t="s">
        <v>121</v>
      </c>
      <c r="CF228" t="s">
        <v>143</v>
      </c>
      <c r="CG228" t="str">
        <f t="shared" si="29"/>
        <v>07</v>
      </c>
      <c r="CH228" t="s">
        <v>307</v>
      </c>
      <c r="CI228" t="str">
        <f t="shared" si="36"/>
        <v>10</v>
      </c>
      <c r="CJ228" t="s">
        <v>308</v>
      </c>
      <c r="CK228" t="str">
        <f t="shared" si="35"/>
        <v>34</v>
      </c>
      <c r="CL228" t="s">
        <v>202</v>
      </c>
      <c r="CR228" s="3">
        <v>0</v>
      </c>
      <c r="CS228" s="3">
        <v>1</v>
      </c>
      <c r="CW228">
        <v>8</v>
      </c>
      <c r="CX228">
        <v>8</v>
      </c>
      <c r="CY228">
        <v>8</v>
      </c>
    </row>
    <row r="229" spans="1:103" x14ac:dyDescent="0.25">
      <c r="A229">
        <v>410</v>
      </c>
      <c r="B229" t="s">
        <v>80</v>
      </c>
      <c r="C229">
        <v>410074</v>
      </c>
      <c r="D229" t="s">
        <v>81</v>
      </c>
      <c r="E229">
        <v>8673</v>
      </c>
      <c r="F229" t="s">
        <v>232</v>
      </c>
      <c r="G229" t="s">
        <v>309</v>
      </c>
      <c r="I229" t="s">
        <v>309</v>
      </c>
      <c r="K229">
        <v>10</v>
      </c>
      <c r="L229">
        <v>10</v>
      </c>
      <c r="M229" t="s">
        <v>315</v>
      </c>
      <c r="N229" t="s">
        <v>313</v>
      </c>
      <c r="O229" t="s">
        <v>305</v>
      </c>
      <c r="P229" t="s">
        <v>306</v>
      </c>
      <c r="Q229" t="s">
        <v>116</v>
      </c>
      <c r="R229">
        <v>1</v>
      </c>
      <c r="S229" t="s">
        <v>117</v>
      </c>
      <c r="T229" t="s">
        <v>118</v>
      </c>
      <c r="U229" t="s">
        <v>119</v>
      </c>
      <c r="V229">
        <v>411</v>
      </c>
      <c r="Y229">
        <v>410054</v>
      </c>
      <c r="Z229" t="s">
        <v>92</v>
      </c>
      <c r="AG229">
        <v>4</v>
      </c>
      <c r="AH229" s="1">
        <v>41911</v>
      </c>
      <c r="AI229">
        <v>57</v>
      </c>
      <c r="AS229" s="1">
        <v>41772</v>
      </c>
      <c r="AT229" s="1">
        <v>42069</v>
      </c>
      <c r="AU229" s="1">
        <v>41946</v>
      </c>
      <c r="AW229">
        <v>2</v>
      </c>
      <c r="AY229" t="s">
        <v>191</v>
      </c>
      <c r="BB229">
        <v>1</v>
      </c>
      <c r="BC229">
        <v>0</v>
      </c>
      <c r="BD229">
        <v>1</v>
      </c>
      <c r="BE229">
        <v>210000</v>
      </c>
      <c r="BF229" t="s">
        <v>93</v>
      </c>
      <c r="BG229">
        <v>210000</v>
      </c>
      <c r="BH229">
        <v>3280.97</v>
      </c>
      <c r="BI229">
        <v>4293.57</v>
      </c>
      <c r="BJ229">
        <v>0</v>
      </c>
      <c r="BL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210000</v>
      </c>
      <c r="CD229">
        <v>1</v>
      </c>
      <c r="CE229" t="s">
        <v>121</v>
      </c>
      <c r="CF229" t="s">
        <v>143</v>
      </c>
      <c r="CG229" t="str">
        <f t="shared" si="29"/>
        <v>07</v>
      </c>
      <c r="CH229" t="s">
        <v>307</v>
      </c>
      <c r="CI229" t="str">
        <f t="shared" si="36"/>
        <v>10</v>
      </c>
      <c r="CJ229" t="s">
        <v>308</v>
      </c>
      <c r="CK229" t="str">
        <f t="shared" si="35"/>
        <v>34</v>
      </c>
      <c r="CL229" t="s">
        <v>202</v>
      </c>
      <c r="CR229" s="3">
        <v>0</v>
      </c>
      <c r="CS229" s="3">
        <v>1</v>
      </c>
      <c r="CW229">
        <v>8</v>
      </c>
      <c r="CX229">
        <v>8</v>
      </c>
      <c r="CY229">
        <v>8</v>
      </c>
    </row>
    <row r="230" spans="1:103" x14ac:dyDescent="0.25">
      <c r="A230">
        <v>410</v>
      </c>
      <c r="B230" t="s">
        <v>80</v>
      </c>
      <c r="C230">
        <v>410074</v>
      </c>
      <c r="D230" t="s">
        <v>81</v>
      </c>
      <c r="E230">
        <v>8673</v>
      </c>
      <c r="F230" t="s">
        <v>232</v>
      </c>
      <c r="G230" t="s">
        <v>309</v>
      </c>
      <c r="I230" t="s">
        <v>309</v>
      </c>
      <c r="K230">
        <v>11</v>
      </c>
      <c r="L230">
        <v>11</v>
      </c>
      <c r="M230" t="s">
        <v>315</v>
      </c>
      <c r="N230" t="s">
        <v>313</v>
      </c>
      <c r="O230" t="s">
        <v>305</v>
      </c>
      <c r="P230" t="s">
        <v>306</v>
      </c>
      <c r="Q230" t="s">
        <v>116</v>
      </c>
      <c r="R230">
        <v>1</v>
      </c>
      <c r="S230" t="s">
        <v>117</v>
      </c>
      <c r="T230" t="s">
        <v>118</v>
      </c>
      <c r="U230" t="s">
        <v>119</v>
      </c>
      <c r="V230">
        <v>411</v>
      </c>
      <c r="Y230">
        <v>410054</v>
      </c>
      <c r="Z230" t="s">
        <v>92</v>
      </c>
      <c r="AG230">
        <v>4</v>
      </c>
      <c r="AH230" s="1">
        <v>41911</v>
      </c>
      <c r="AI230">
        <v>57</v>
      </c>
      <c r="AS230" s="1">
        <v>41772</v>
      </c>
      <c r="AT230" s="1">
        <v>42069</v>
      </c>
      <c r="AU230" s="1">
        <v>41946</v>
      </c>
      <c r="AW230">
        <v>2</v>
      </c>
      <c r="AX230">
        <v>404210</v>
      </c>
      <c r="AY230" t="s">
        <v>191</v>
      </c>
      <c r="AZ230">
        <v>999</v>
      </c>
      <c r="BA230">
        <v>810</v>
      </c>
      <c r="BB230">
        <v>1</v>
      </c>
      <c r="BC230">
        <v>0</v>
      </c>
      <c r="BD230">
        <v>1</v>
      </c>
      <c r="BE230">
        <v>210000</v>
      </c>
      <c r="BF230" t="s">
        <v>93</v>
      </c>
      <c r="BG230">
        <v>210000</v>
      </c>
      <c r="BH230">
        <v>3280.97</v>
      </c>
      <c r="BI230">
        <v>4293.57</v>
      </c>
      <c r="BJ230">
        <v>0</v>
      </c>
      <c r="BL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210000</v>
      </c>
      <c r="CD230">
        <v>1</v>
      </c>
      <c r="CE230" t="s">
        <v>121</v>
      </c>
      <c r="CF230" t="s">
        <v>143</v>
      </c>
      <c r="CG230" t="str">
        <f t="shared" si="29"/>
        <v>07</v>
      </c>
      <c r="CH230" t="s">
        <v>307</v>
      </c>
      <c r="CI230" t="str">
        <f t="shared" si="36"/>
        <v>10</v>
      </c>
      <c r="CJ230" t="s">
        <v>308</v>
      </c>
      <c r="CK230" t="str">
        <f t="shared" si="35"/>
        <v>34</v>
      </c>
      <c r="CL230" t="s">
        <v>202</v>
      </c>
      <c r="CR230" s="3">
        <v>0</v>
      </c>
      <c r="CS230" s="3">
        <v>1</v>
      </c>
      <c r="CW230">
        <v>8</v>
      </c>
      <c r="CX230">
        <v>8</v>
      </c>
      <c r="CY230">
        <v>8</v>
      </c>
    </row>
    <row r="231" spans="1:103" x14ac:dyDescent="0.25">
      <c r="A231">
        <v>410</v>
      </c>
      <c r="B231" t="s">
        <v>80</v>
      </c>
      <c r="C231">
        <v>410074</v>
      </c>
      <c r="D231" t="s">
        <v>81</v>
      </c>
      <c r="E231">
        <v>8673</v>
      </c>
      <c r="F231" t="s">
        <v>232</v>
      </c>
      <c r="G231" t="s">
        <v>309</v>
      </c>
      <c r="I231" t="s">
        <v>309</v>
      </c>
      <c r="K231">
        <v>12</v>
      </c>
      <c r="L231">
        <v>12</v>
      </c>
      <c r="M231" t="s">
        <v>315</v>
      </c>
      <c r="N231" t="s">
        <v>313</v>
      </c>
      <c r="O231" t="s">
        <v>305</v>
      </c>
      <c r="P231" t="s">
        <v>306</v>
      </c>
      <c r="Q231" t="s">
        <v>116</v>
      </c>
      <c r="R231">
        <v>1</v>
      </c>
      <c r="S231" t="s">
        <v>117</v>
      </c>
      <c r="T231" t="s">
        <v>118</v>
      </c>
      <c r="U231" t="s">
        <v>119</v>
      </c>
      <c r="V231">
        <v>411</v>
      </c>
      <c r="Y231">
        <v>410054</v>
      </c>
      <c r="Z231" t="s">
        <v>92</v>
      </c>
      <c r="AG231">
        <v>4</v>
      </c>
      <c r="AH231" s="1">
        <v>41911</v>
      </c>
      <c r="AI231">
        <v>57</v>
      </c>
      <c r="AS231" s="1">
        <v>41772</v>
      </c>
      <c r="AT231" s="1">
        <v>42069</v>
      </c>
      <c r="AU231" s="1">
        <v>41946</v>
      </c>
      <c r="AW231">
        <v>2</v>
      </c>
      <c r="AY231" t="s">
        <v>191</v>
      </c>
      <c r="BB231">
        <v>1</v>
      </c>
      <c r="BC231">
        <v>0</v>
      </c>
      <c r="BD231">
        <v>1</v>
      </c>
      <c r="BE231">
        <v>210000</v>
      </c>
      <c r="BF231" t="s">
        <v>93</v>
      </c>
      <c r="BG231">
        <v>210000</v>
      </c>
      <c r="BH231">
        <v>3280.97</v>
      </c>
      <c r="BI231">
        <v>4293.57</v>
      </c>
      <c r="BJ231">
        <v>0</v>
      </c>
      <c r="BL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210000</v>
      </c>
      <c r="CD231">
        <v>1</v>
      </c>
      <c r="CE231" t="s">
        <v>121</v>
      </c>
      <c r="CF231" t="s">
        <v>143</v>
      </c>
      <c r="CG231" t="str">
        <f t="shared" si="29"/>
        <v>07</v>
      </c>
      <c r="CH231" t="s">
        <v>307</v>
      </c>
      <c r="CI231" t="str">
        <f t="shared" si="36"/>
        <v>10</v>
      </c>
      <c r="CJ231" t="s">
        <v>308</v>
      </c>
      <c r="CK231" t="str">
        <f t="shared" si="35"/>
        <v>34</v>
      </c>
      <c r="CL231" t="s">
        <v>202</v>
      </c>
      <c r="CR231" s="3">
        <v>0</v>
      </c>
      <c r="CS231" s="3">
        <v>1</v>
      </c>
      <c r="CW231">
        <v>8</v>
      </c>
      <c r="CX231">
        <v>8</v>
      </c>
      <c r="CY231">
        <v>8</v>
      </c>
    </row>
    <row r="232" spans="1:103" x14ac:dyDescent="0.25">
      <c r="A232">
        <v>410</v>
      </c>
      <c r="B232" t="s">
        <v>80</v>
      </c>
      <c r="C232">
        <v>410074</v>
      </c>
      <c r="D232" t="s">
        <v>81</v>
      </c>
      <c r="E232">
        <v>8673</v>
      </c>
      <c r="F232" t="s">
        <v>232</v>
      </c>
      <c r="G232" t="s">
        <v>309</v>
      </c>
      <c r="I232" t="s">
        <v>309</v>
      </c>
      <c r="K232">
        <v>1</v>
      </c>
      <c r="L232">
        <v>1</v>
      </c>
      <c r="M232" t="s">
        <v>316</v>
      </c>
      <c r="N232" t="s">
        <v>313</v>
      </c>
      <c r="O232" t="s">
        <v>305</v>
      </c>
      <c r="P232" t="s">
        <v>306</v>
      </c>
      <c r="Q232" t="s">
        <v>116</v>
      </c>
      <c r="R232">
        <v>1</v>
      </c>
      <c r="S232" t="s">
        <v>117</v>
      </c>
      <c r="T232" t="s">
        <v>118</v>
      </c>
      <c r="U232" t="s">
        <v>119</v>
      </c>
      <c r="V232">
        <v>411</v>
      </c>
      <c r="Y232">
        <v>410054</v>
      </c>
      <c r="Z232" t="s">
        <v>92</v>
      </c>
      <c r="AG232">
        <v>4</v>
      </c>
      <c r="AH232" s="1">
        <v>41911</v>
      </c>
      <c r="AI232">
        <v>57</v>
      </c>
      <c r="AS232" s="1">
        <v>41827</v>
      </c>
      <c r="AT232" s="1">
        <v>42069</v>
      </c>
      <c r="AU232" s="1">
        <v>41946</v>
      </c>
      <c r="AW232">
        <v>2</v>
      </c>
      <c r="AY232" t="s">
        <v>191</v>
      </c>
      <c r="BB232">
        <v>1</v>
      </c>
      <c r="BC232">
        <v>0</v>
      </c>
      <c r="BD232">
        <v>1</v>
      </c>
      <c r="BE232">
        <v>210000</v>
      </c>
      <c r="BF232" t="s">
        <v>93</v>
      </c>
      <c r="BG232">
        <v>210000</v>
      </c>
      <c r="BH232">
        <v>3280.97</v>
      </c>
      <c r="BI232">
        <v>4293.57</v>
      </c>
      <c r="BJ232">
        <v>0</v>
      </c>
      <c r="BL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210000</v>
      </c>
      <c r="CD232">
        <v>1</v>
      </c>
      <c r="CE232" t="s">
        <v>121</v>
      </c>
      <c r="CF232" t="s">
        <v>143</v>
      </c>
      <c r="CG232" t="str">
        <f t="shared" si="29"/>
        <v>07</v>
      </c>
      <c r="CH232" t="s">
        <v>307</v>
      </c>
      <c r="CI232" t="str">
        <f t="shared" si="36"/>
        <v>10</v>
      </c>
      <c r="CJ232" t="s">
        <v>308</v>
      </c>
      <c r="CK232" t="str">
        <f t="shared" si="35"/>
        <v>34</v>
      </c>
      <c r="CL232" t="s">
        <v>202</v>
      </c>
      <c r="CR232" s="3">
        <v>0</v>
      </c>
      <c r="CS232" s="3">
        <v>1</v>
      </c>
      <c r="CW232">
        <v>8</v>
      </c>
      <c r="CX232">
        <v>8</v>
      </c>
      <c r="CY232">
        <v>8</v>
      </c>
    </row>
    <row r="233" spans="1:103" x14ac:dyDescent="0.25">
      <c r="A233">
        <v>410</v>
      </c>
      <c r="B233" t="s">
        <v>80</v>
      </c>
      <c r="C233">
        <v>410074</v>
      </c>
      <c r="D233" t="s">
        <v>81</v>
      </c>
      <c r="E233">
        <v>8673</v>
      </c>
      <c r="F233" t="s">
        <v>232</v>
      </c>
      <c r="G233" t="s">
        <v>309</v>
      </c>
      <c r="I233" t="s">
        <v>309</v>
      </c>
      <c r="K233">
        <v>2</v>
      </c>
      <c r="L233">
        <v>2</v>
      </c>
      <c r="M233" t="s">
        <v>316</v>
      </c>
      <c r="N233" t="s">
        <v>313</v>
      </c>
      <c r="O233" t="s">
        <v>305</v>
      </c>
      <c r="P233" t="s">
        <v>306</v>
      </c>
      <c r="Q233" t="s">
        <v>116</v>
      </c>
      <c r="R233">
        <v>1</v>
      </c>
      <c r="S233" t="s">
        <v>117</v>
      </c>
      <c r="T233" t="s">
        <v>118</v>
      </c>
      <c r="U233" t="s">
        <v>119</v>
      </c>
      <c r="V233">
        <v>411</v>
      </c>
      <c r="Y233">
        <v>410054</v>
      </c>
      <c r="Z233" t="s">
        <v>92</v>
      </c>
      <c r="AG233">
        <v>4</v>
      </c>
      <c r="AH233" s="1">
        <v>41911</v>
      </c>
      <c r="AI233">
        <v>57</v>
      </c>
      <c r="AS233" s="1">
        <v>41827</v>
      </c>
      <c r="AT233" s="1">
        <v>42069</v>
      </c>
      <c r="AU233" s="1">
        <v>41946</v>
      </c>
      <c r="AW233">
        <v>2</v>
      </c>
      <c r="AY233" t="s">
        <v>191</v>
      </c>
      <c r="BB233">
        <v>1</v>
      </c>
      <c r="BC233">
        <v>0</v>
      </c>
      <c r="BD233">
        <v>1</v>
      </c>
      <c r="BE233">
        <v>210000</v>
      </c>
      <c r="BF233" t="s">
        <v>93</v>
      </c>
      <c r="BG233">
        <v>210000</v>
      </c>
      <c r="BH233">
        <v>3280.97</v>
      </c>
      <c r="BI233">
        <v>4293.57</v>
      </c>
      <c r="BJ233">
        <v>0</v>
      </c>
      <c r="BL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210000</v>
      </c>
      <c r="CD233">
        <v>1</v>
      </c>
      <c r="CE233" t="s">
        <v>121</v>
      </c>
      <c r="CF233" t="s">
        <v>143</v>
      </c>
      <c r="CG233" t="str">
        <f t="shared" si="29"/>
        <v>07</v>
      </c>
      <c r="CH233" t="s">
        <v>307</v>
      </c>
      <c r="CI233" t="str">
        <f t="shared" si="36"/>
        <v>10</v>
      </c>
      <c r="CJ233" t="s">
        <v>308</v>
      </c>
      <c r="CK233" t="str">
        <f t="shared" si="35"/>
        <v>34</v>
      </c>
      <c r="CL233" t="s">
        <v>202</v>
      </c>
      <c r="CR233" s="3">
        <v>0</v>
      </c>
      <c r="CS233" s="3">
        <v>1</v>
      </c>
      <c r="CW233">
        <v>8</v>
      </c>
      <c r="CX233">
        <v>8</v>
      </c>
      <c r="CY233">
        <v>8</v>
      </c>
    </row>
    <row r="234" spans="1:103" x14ac:dyDescent="0.25">
      <c r="A234">
        <v>410</v>
      </c>
      <c r="B234" t="s">
        <v>80</v>
      </c>
      <c r="C234">
        <v>410074</v>
      </c>
      <c r="D234" t="s">
        <v>81</v>
      </c>
      <c r="E234">
        <v>8673</v>
      </c>
      <c r="F234" t="s">
        <v>232</v>
      </c>
      <c r="G234" t="s">
        <v>309</v>
      </c>
      <c r="I234" t="s">
        <v>309</v>
      </c>
      <c r="K234">
        <v>3</v>
      </c>
      <c r="L234">
        <v>3</v>
      </c>
      <c r="M234" t="s">
        <v>316</v>
      </c>
      <c r="N234" t="s">
        <v>313</v>
      </c>
      <c r="O234" t="s">
        <v>305</v>
      </c>
      <c r="P234" t="s">
        <v>306</v>
      </c>
      <c r="Q234" t="s">
        <v>116</v>
      </c>
      <c r="R234">
        <v>1</v>
      </c>
      <c r="S234" t="s">
        <v>117</v>
      </c>
      <c r="T234" t="s">
        <v>118</v>
      </c>
      <c r="U234" t="s">
        <v>119</v>
      </c>
      <c r="V234">
        <v>411</v>
      </c>
      <c r="Y234">
        <v>410054</v>
      </c>
      <c r="Z234" t="s">
        <v>92</v>
      </c>
      <c r="AG234">
        <v>4</v>
      </c>
      <c r="AH234" s="1">
        <v>41911</v>
      </c>
      <c r="AI234">
        <v>57</v>
      </c>
      <c r="AS234" s="1">
        <v>41827</v>
      </c>
      <c r="AT234" s="1">
        <v>42069</v>
      </c>
      <c r="AU234" s="1">
        <v>41946</v>
      </c>
      <c r="AW234">
        <v>2</v>
      </c>
      <c r="AY234" t="s">
        <v>191</v>
      </c>
      <c r="BB234">
        <v>1</v>
      </c>
      <c r="BC234">
        <v>0</v>
      </c>
      <c r="BD234">
        <v>1</v>
      </c>
      <c r="BE234">
        <v>210000</v>
      </c>
      <c r="BF234" t="s">
        <v>93</v>
      </c>
      <c r="BG234">
        <v>210000</v>
      </c>
      <c r="BH234">
        <v>3280.97</v>
      </c>
      <c r="BI234">
        <v>4293.57</v>
      </c>
      <c r="BJ234">
        <v>0</v>
      </c>
      <c r="BL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210000</v>
      </c>
      <c r="CD234">
        <v>1</v>
      </c>
      <c r="CE234" t="s">
        <v>121</v>
      </c>
      <c r="CF234" t="s">
        <v>143</v>
      </c>
      <c r="CG234" t="str">
        <f t="shared" si="29"/>
        <v>07</v>
      </c>
      <c r="CH234" t="s">
        <v>307</v>
      </c>
      <c r="CI234" t="str">
        <f t="shared" si="36"/>
        <v>10</v>
      </c>
      <c r="CJ234" t="s">
        <v>308</v>
      </c>
      <c r="CK234" t="str">
        <f t="shared" si="35"/>
        <v>34</v>
      </c>
      <c r="CL234" t="s">
        <v>202</v>
      </c>
      <c r="CR234" s="3">
        <v>0</v>
      </c>
      <c r="CS234" s="3">
        <v>1</v>
      </c>
      <c r="CW234">
        <v>8</v>
      </c>
      <c r="CX234">
        <v>8</v>
      </c>
      <c r="CY234">
        <v>8</v>
      </c>
    </row>
    <row r="235" spans="1:103" x14ac:dyDescent="0.25">
      <c r="A235">
        <v>410</v>
      </c>
      <c r="B235" t="s">
        <v>80</v>
      </c>
      <c r="C235">
        <v>410074</v>
      </c>
      <c r="D235" t="s">
        <v>81</v>
      </c>
      <c r="E235">
        <v>8673</v>
      </c>
      <c r="F235" t="s">
        <v>232</v>
      </c>
      <c r="G235" t="s">
        <v>309</v>
      </c>
      <c r="I235" t="s">
        <v>309</v>
      </c>
      <c r="K235">
        <v>4</v>
      </c>
      <c r="L235">
        <v>4</v>
      </c>
      <c r="M235" t="s">
        <v>316</v>
      </c>
      <c r="N235" t="s">
        <v>313</v>
      </c>
      <c r="O235" t="s">
        <v>305</v>
      </c>
      <c r="P235" t="s">
        <v>306</v>
      </c>
      <c r="Q235" t="s">
        <v>116</v>
      </c>
      <c r="R235">
        <v>1</v>
      </c>
      <c r="S235" t="s">
        <v>117</v>
      </c>
      <c r="T235" t="s">
        <v>118</v>
      </c>
      <c r="U235" t="s">
        <v>119</v>
      </c>
      <c r="V235">
        <v>411</v>
      </c>
      <c r="Y235">
        <v>410054</v>
      </c>
      <c r="Z235" t="s">
        <v>92</v>
      </c>
      <c r="AG235">
        <v>4</v>
      </c>
      <c r="AH235" s="1">
        <v>41911</v>
      </c>
      <c r="AI235">
        <v>57</v>
      </c>
      <c r="AS235" s="1">
        <v>41827</v>
      </c>
      <c r="AT235" s="1">
        <v>42069</v>
      </c>
      <c r="AU235" s="1">
        <v>41946</v>
      </c>
      <c r="AW235">
        <v>2</v>
      </c>
      <c r="AY235" t="s">
        <v>191</v>
      </c>
      <c r="BB235">
        <v>1</v>
      </c>
      <c r="BC235">
        <v>0</v>
      </c>
      <c r="BD235">
        <v>1</v>
      </c>
      <c r="BE235">
        <v>210000</v>
      </c>
      <c r="BF235" t="s">
        <v>93</v>
      </c>
      <c r="BG235">
        <v>210000</v>
      </c>
      <c r="BH235">
        <v>3280.97</v>
      </c>
      <c r="BI235">
        <v>4293.57</v>
      </c>
      <c r="BJ235">
        <v>0</v>
      </c>
      <c r="BL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210000</v>
      </c>
      <c r="CD235">
        <v>1</v>
      </c>
      <c r="CE235" t="s">
        <v>121</v>
      </c>
      <c r="CF235" t="s">
        <v>143</v>
      </c>
      <c r="CG235" t="str">
        <f t="shared" si="29"/>
        <v>07</v>
      </c>
      <c r="CH235" t="s">
        <v>307</v>
      </c>
      <c r="CI235" t="str">
        <f t="shared" si="36"/>
        <v>10</v>
      </c>
      <c r="CJ235" t="s">
        <v>308</v>
      </c>
      <c r="CK235" t="str">
        <f t="shared" si="35"/>
        <v>34</v>
      </c>
      <c r="CL235" t="s">
        <v>202</v>
      </c>
      <c r="CR235" s="3">
        <v>0</v>
      </c>
      <c r="CS235" s="3">
        <v>1</v>
      </c>
      <c r="CW235">
        <v>8</v>
      </c>
      <c r="CX235">
        <v>8</v>
      </c>
      <c r="CY235">
        <v>8</v>
      </c>
    </row>
    <row r="236" spans="1:103" x14ac:dyDescent="0.25">
      <c r="A236">
        <v>410</v>
      </c>
      <c r="B236" t="s">
        <v>80</v>
      </c>
      <c r="C236">
        <v>410074</v>
      </c>
      <c r="D236" t="s">
        <v>81</v>
      </c>
      <c r="E236">
        <v>8673</v>
      </c>
      <c r="F236" t="s">
        <v>232</v>
      </c>
      <c r="G236" t="s">
        <v>309</v>
      </c>
      <c r="I236" t="s">
        <v>309</v>
      </c>
      <c r="K236">
        <v>5</v>
      </c>
      <c r="L236">
        <v>5</v>
      </c>
      <c r="M236" t="s">
        <v>316</v>
      </c>
      <c r="N236" t="s">
        <v>313</v>
      </c>
      <c r="O236" t="s">
        <v>305</v>
      </c>
      <c r="P236" t="s">
        <v>306</v>
      </c>
      <c r="Q236" t="s">
        <v>116</v>
      </c>
      <c r="R236">
        <v>1</v>
      </c>
      <c r="S236" t="s">
        <v>117</v>
      </c>
      <c r="T236" t="s">
        <v>118</v>
      </c>
      <c r="U236" t="s">
        <v>119</v>
      </c>
      <c r="V236">
        <v>411</v>
      </c>
      <c r="Y236">
        <v>410054</v>
      </c>
      <c r="Z236" t="s">
        <v>92</v>
      </c>
      <c r="AG236">
        <v>4</v>
      </c>
      <c r="AH236" s="1">
        <v>41911</v>
      </c>
      <c r="AI236">
        <v>57</v>
      </c>
      <c r="AS236" s="1">
        <v>41827</v>
      </c>
      <c r="AT236" s="1">
        <v>42069</v>
      </c>
      <c r="AU236" s="1">
        <v>41946</v>
      </c>
      <c r="AW236">
        <v>2</v>
      </c>
      <c r="AY236" t="s">
        <v>191</v>
      </c>
      <c r="BB236">
        <v>1</v>
      </c>
      <c r="BC236">
        <v>0</v>
      </c>
      <c r="BD236">
        <v>1</v>
      </c>
      <c r="BE236">
        <v>210000</v>
      </c>
      <c r="BF236" t="s">
        <v>93</v>
      </c>
      <c r="BG236">
        <v>210000</v>
      </c>
      <c r="BH236">
        <v>3280.97</v>
      </c>
      <c r="BI236">
        <v>4293.57</v>
      </c>
      <c r="BJ236">
        <v>0</v>
      </c>
      <c r="BL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210000</v>
      </c>
      <c r="CD236">
        <v>1</v>
      </c>
      <c r="CE236" t="s">
        <v>121</v>
      </c>
      <c r="CF236" t="s">
        <v>143</v>
      </c>
      <c r="CG236" t="str">
        <f t="shared" si="29"/>
        <v>07</v>
      </c>
      <c r="CH236" t="s">
        <v>307</v>
      </c>
      <c r="CI236" t="str">
        <f t="shared" si="36"/>
        <v>10</v>
      </c>
      <c r="CJ236" t="s">
        <v>308</v>
      </c>
      <c r="CK236" t="str">
        <f t="shared" si="35"/>
        <v>34</v>
      </c>
      <c r="CL236" t="s">
        <v>202</v>
      </c>
      <c r="CR236" s="3">
        <v>0</v>
      </c>
      <c r="CS236" s="3">
        <v>1</v>
      </c>
      <c r="CW236">
        <v>8</v>
      </c>
      <c r="CX236">
        <v>8</v>
      </c>
      <c r="CY236">
        <v>8</v>
      </c>
    </row>
    <row r="237" spans="1:103" x14ac:dyDescent="0.25">
      <c r="A237">
        <v>410</v>
      </c>
      <c r="B237" t="s">
        <v>80</v>
      </c>
      <c r="C237">
        <v>410074</v>
      </c>
      <c r="D237" t="s">
        <v>81</v>
      </c>
      <c r="E237">
        <v>8673</v>
      </c>
      <c r="F237" t="s">
        <v>232</v>
      </c>
      <c r="G237" t="s">
        <v>309</v>
      </c>
      <c r="I237" t="s">
        <v>309</v>
      </c>
      <c r="K237">
        <v>6</v>
      </c>
      <c r="L237">
        <v>6</v>
      </c>
      <c r="M237" t="s">
        <v>316</v>
      </c>
      <c r="N237" t="s">
        <v>313</v>
      </c>
      <c r="O237" t="s">
        <v>305</v>
      </c>
      <c r="P237" t="s">
        <v>306</v>
      </c>
      <c r="Q237" t="s">
        <v>116</v>
      </c>
      <c r="R237">
        <v>1</v>
      </c>
      <c r="S237" t="s">
        <v>117</v>
      </c>
      <c r="T237" t="s">
        <v>118</v>
      </c>
      <c r="U237" t="s">
        <v>119</v>
      </c>
      <c r="V237">
        <v>411</v>
      </c>
      <c r="Y237">
        <v>410054</v>
      </c>
      <c r="Z237" t="s">
        <v>92</v>
      </c>
      <c r="AG237">
        <v>4</v>
      </c>
      <c r="AH237" s="1">
        <v>41911</v>
      </c>
      <c r="AI237">
        <v>57</v>
      </c>
      <c r="AS237" s="1">
        <v>41827</v>
      </c>
      <c r="AT237" s="1">
        <v>42069</v>
      </c>
      <c r="AU237" s="1">
        <v>41946</v>
      </c>
      <c r="AW237">
        <v>2</v>
      </c>
      <c r="AY237" t="s">
        <v>191</v>
      </c>
      <c r="BB237">
        <v>1</v>
      </c>
      <c r="BC237">
        <v>0</v>
      </c>
      <c r="BD237">
        <v>1</v>
      </c>
      <c r="BE237">
        <v>210000</v>
      </c>
      <c r="BF237" t="s">
        <v>93</v>
      </c>
      <c r="BG237">
        <v>210000</v>
      </c>
      <c r="BH237">
        <v>3280.97</v>
      </c>
      <c r="BI237">
        <v>4293.57</v>
      </c>
      <c r="BJ237">
        <v>0</v>
      </c>
      <c r="BL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210000</v>
      </c>
      <c r="CD237">
        <v>1</v>
      </c>
      <c r="CE237" t="s">
        <v>121</v>
      </c>
      <c r="CF237" t="s">
        <v>143</v>
      </c>
      <c r="CG237" t="str">
        <f t="shared" si="29"/>
        <v>07</v>
      </c>
      <c r="CH237" t="s">
        <v>307</v>
      </c>
      <c r="CI237" t="str">
        <f t="shared" si="36"/>
        <v>10</v>
      </c>
      <c r="CJ237" t="s">
        <v>308</v>
      </c>
      <c r="CK237" t="str">
        <f t="shared" si="35"/>
        <v>34</v>
      </c>
      <c r="CL237" t="s">
        <v>202</v>
      </c>
      <c r="CR237" s="3">
        <v>0</v>
      </c>
      <c r="CS237" s="3">
        <v>1</v>
      </c>
      <c r="CW237">
        <v>8</v>
      </c>
      <c r="CX237">
        <v>8</v>
      </c>
      <c r="CY237">
        <v>8</v>
      </c>
    </row>
    <row r="238" spans="1:103" x14ac:dyDescent="0.25">
      <c r="A238">
        <v>410</v>
      </c>
      <c r="B238" t="s">
        <v>80</v>
      </c>
      <c r="C238">
        <v>410074</v>
      </c>
      <c r="D238" t="s">
        <v>81</v>
      </c>
      <c r="E238">
        <v>8673</v>
      </c>
      <c r="F238" t="s">
        <v>232</v>
      </c>
      <c r="G238" t="s">
        <v>309</v>
      </c>
      <c r="I238" t="s">
        <v>309</v>
      </c>
      <c r="K238">
        <v>7</v>
      </c>
      <c r="L238">
        <v>7</v>
      </c>
      <c r="M238" t="s">
        <v>316</v>
      </c>
      <c r="N238" t="s">
        <v>313</v>
      </c>
      <c r="O238" t="s">
        <v>305</v>
      </c>
      <c r="P238" t="s">
        <v>306</v>
      </c>
      <c r="Q238" t="s">
        <v>116</v>
      </c>
      <c r="R238">
        <v>1</v>
      </c>
      <c r="S238" t="s">
        <v>117</v>
      </c>
      <c r="T238" t="s">
        <v>118</v>
      </c>
      <c r="U238" t="s">
        <v>119</v>
      </c>
      <c r="V238">
        <v>411</v>
      </c>
      <c r="Y238">
        <v>410054</v>
      </c>
      <c r="Z238" t="s">
        <v>92</v>
      </c>
      <c r="AG238">
        <v>4</v>
      </c>
      <c r="AH238" s="1">
        <v>41911</v>
      </c>
      <c r="AI238">
        <v>57</v>
      </c>
      <c r="AS238" s="1">
        <v>41827</v>
      </c>
      <c r="AT238" s="1">
        <v>42069</v>
      </c>
      <c r="AU238" s="1">
        <v>41946</v>
      </c>
      <c r="AW238">
        <v>2</v>
      </c>
      <c r="AY238" t="s">
        <v>191</v>
      </c>
      <c r="BB238">
        <v>1</v>
      </c>
      <c r="BC238">
        <v>0</v>
      </c>
      <c r="BD238">
        <v>1</v>
      </c>
      <c r="BE238">
        <v>210000</v>
      </c>
      <c r="BF238" t="s">
        <v>93</v>
      </c>
      <c r="BG238">
        <v>210000</v>
      </c>
      <c r="BH238">
        <v>3280.97</v>
      </c>
      <c r="BI238">
        <v>4293.57</v>
      </c>
      <c r="BJ238">
        <v>0</v>
      </c>
      <c r="BL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210000</v>
      </c>
      <c r="CD238">
        <v>1</v>
      </c>
      <c r="CE238" t="s">
        <v>121</v>
      </c>
      <c r="CF238" t="s">
        <v>143</v>
      </c>
      <c r="CG238" t="str">
        <f t="shared" si="29"/>
        <v>07</v>
      </c>
      <c r="CH238" t="s">
        <v>307</v>
      </c>
      <c r="CI238" t="str">
        <f t="shared" si="36"/>
        <v>10</v>
      </c>
      <c r="CJ238" t="s">
        <v>308</v>
      </c>
      <c r="CK238" t="str">
        <f t="shared" si="35"/>
        <v>34</v>
      </c>
      <c r="CL238" t="s">
        <v>202</v>
      </c>
      <c r="CR238" s="3">
        <v>0</v>
      </c>
      <c r="CS238" s="3">
        <v>1</v>
      </c>
      <c r="CW238">
        <v>8</v>
      </c>
      <c r="CX238">
        <v>8</v>
      </c>
      <c r="CY238">
        <v>8</v>
      </c>
    </row>
    <row r="239" spans="1:103" x14ac:dyDescent="0.25">
      <c r="A239">
        <v>410</v>
      </c>
      <c r="B239" t="s">
        <v>80</v>
      </c>
      <c r="C239">
        <v>410074</v>
      </c>
      <c r="D239" t="s">
        <v>81</v>
      </c>
      <c r="E239">
        <v>8673</v>
      </c>
      <c r="F239" t="s">
        <v>232</v>
      </c>
      <c r="G239" t="s">
        <v>309</v>
      </c>
      <c r="I239" t="s">
        <v>309</v>
      </c>
      <c r="K239">
        <v>8</v>
      </c>
      <c r="L239">
        <v>8</v>
      </c>
      <c r="M239" t="s">
        <v>316</v>
      </c>
      <c r="N239" t="s">
        <v>313</v>
      </c>
      <c r="O239" t="s">
        <v>305</v>
      </c>
      <c r="P239" t="s">
        <v>306</v>
      </c>
      <c r="Q239" t="s">
        <v>116</v>
      </c>
      <c r="R239">
        <v>1</v>
      </c>
      <c r="S239" t="s">
        <v>117</v>
      </c>
      <c r="T239" t="s">
        <v>118</v>
      </c>
      <c r="U239" t="s">
        <v>119</v>
      </c>
      <c r="V239">
        <v>411</v>
      </c>
      <c r="Y239">
        <v>410054</v>
      </c>
      <c r="Z239" t="s">
        <v>92</v>
      </c>
      <c r="AG239">
        <v>4</v>
      </c>
      <c r="AH239" s="1">
        <v>41911</v>
      </c>
      <c r="AI239">
        <v>57</v>
      </c>
      <c r="AS239" s="1">
        <v>41827</v>
      </c>
      <c r="AT239" s="1">
        <v>42069</v>
      </c>
      <c r="AU239" s="1">
        <v>41946</v>
      </c>
      <c r="AW239">
        <v>2</v>
      </c>
      <c r="AY239" t="s">
        <v>191</v>
      </c>
      <c r="BB239">
        <v>1</v>
      </c>
      <c r="BC239">
        <v>0</v>
      </c>
      <c r="BD239">
        <v>1</v>
      </c>
      <c r="BE239">
        <v>210000</v>
      </c>
      <c r="BF239" t="s">
        <v>93</v>
      </c>
      <c r="BG239">
        <v>210000</v>
      </c>
      <c r="BH239">
        <v>3280.97</v>
      </c>
      <c r="BI239">
        <v>4293.57</v>
      </c>
      <c r="BJ239">
        <v>0</v>
      </c>
      <c r="BL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210000</v>
      </c>
      <c r="CD239">
        <v>1</v>
      </c>
      <c r="CE239" t="s">
        <v>121</v>
      </c>
      <c r="CF239" t="s">
        <v>143</v>
      </c>
      <c r="CG239" t="str">
        <f t="shared" si="29"/>
        <v>07</v>
      </c>
      <c r="CH239" t="s">
        <v>307</v>
      </c>
      <c r="CI239" t="str">
        <f t="shared" si="36"/>
        <v>10</v>
      </c>
      <c r="CJ239" t="s">
        <v>308</v>
      </c>
      <c r="CK239" t="str">
        <f t="shared" si="35"/>
        <v>34</v>
      </c>
      <c r="CL239" t="s">
        <v>202</v>
      </c>
      <c r="CR239" s="3">
        <v>0</v>
      </c>
      <c r="CS239" s="3">
        <v>1</v>
      </c>
      <c r="CW239">
        <v>8</v>
      </c>
      <c r="CX239">
        <v>8</v>
      </c>
      <c r="CY239">
        <v>8</v>
      </c>
    </row>
    <row r="240" spans="1:103" x14ac:dyDescent="0.25">
      <c r="A240">
        <v>410</v>
      </c>
      <c r="B240" t="s">
        <v>80</v>
      </c>
      <c r="C240">
        <v>410134</v>
      </c>
      <c r="D240" t="s">
        <v>81</v>
      </c>
      <c r="E240">
        <v>8802</v>
      </c>
      <c r="F240" t="s">
        <v>163</v>
      </c>
      <c r="G240" t="s">
        <v>222</v>
      </c>
      <c r="I240" t="s">
        <v>222</v>
      </c>
      <c r="K240">
        <v>4</v>
      </c>
      <c r="L240">
        <v>4</v>
      </c>
      <c r="M240" t="s">
        <v>317</v>
      </c>
      <c r="N240" t="s">
        <v>318</v>
      </c>
      <c r="O240" t="s">
        <v>135</v>
      </c>
      <c r="P240" t="s">
        <v>271</v>
      </c>
      <c r="Q240" t="s">
        <v>116</v>
      </c>
      <c r="R240">
        <v>1</v>
      </c>
      <c r="S240" t="s">
        <v>117</v>
      </c>
      <c r="T240" t="s">
        <v>118</v>
      </c>
      <c r="U240" t="s">
        <v>119</v>
      </c>
      <c r="V240">
        <v>411</v>
      </c>
      <c r="Y240">
        <v>410054</v>
      </c>
      <c r="Z240" t="s">
        <v>92</v>
      </c>
      <c r="AC240" t="s">
        <v>225</v>
      </c>
      <c r="AD240" s="1">
        <v>42207</v>
      </c>
      <c r="AG240">
        <v>5</v>
      </c>
      <c r="AH240" s="1">
        <v>42037</v>
      </c>
      <c r="AI240">
        <v>57</v>
      </c>
      <c r="AM240" t="s">
        <v>226</v>
      </c>
      <c r="AS240" s="1">
        <v>41983</v>
      </c>
      <c r="AT240" s="1">
        <v>42095</v>
      </c>
      <c r="AU240" s="1">
        <v>42095</v>
      </c>
      <c r="AW240">
        <v>5</v>
      </c>
      <c r="AX240">
        <v>404217</v>
      </c>
      <c r="AY240" t="s">
        <v>210</v>
      </c>
      <c r="AZ240">
        <v>999</v>
      </c>
      <c r="BA240">
        <v>820</v>
      </c>
      <c r="BB240">
        <v>0</v>
      </c>
      <c r="BC240">
        <v>0</v>
      </c>
      <c r="BD240">
        <v>5</v>
      </c>
      <c r="BE240">
        <v>40727</v>
      </c>
      <c r="BF240" t="s">
        <v>93</v>
      </c>
      <c r="BG240">
        <v>203635</v>
      </c>
      <c r="BH240">
        <v>3181.53</v>
      </c>
      <c r="BI240">
        <v>4163.43</v>
      </c>
      <c r="BJ240">
        <v>0</v>
      </c>
      <c r="BL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5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203635</v>
      </c>
      <c r="CD240">
        <v>1</v>
      </c>
      <c r="CE240" t="s">
        <v>121</v>
      </c>
      <c r="CF240" t="s">
        <v>143</v>
      </c>
      <c r="CG240" t="str">
        <f t="shared" ref="CG240:CG246" si="37">"08"</f>
        <v>08</v>
      </c>
      <c r="CH240" t="str">
        <f>"2"</f>
        <v>2</v>
      </c>
      <c r="CI240" t="str">
        <f>"03"</f>
        <v>03</v>
      </c>
      <c r="CJ240" t="s">
        <v>123</v>
      </c>
      <c r="CK240" t="str">
        <f>"13"</f>
        <v>13</v>
      </c>
      <c r="CL240" t="s">
        <v>162</v>
      </c>
      <c r="CR240" s="3">
        <v>0</v>
      </c>
      <c r="CS240" s="3">
        <v>5</v>
      </c>
      <c r="CW240">
        <v>8</v>
      </c>
      <c r="CX240">
        <v>8</v>
      </c>
      <c r="CY240">
        <v>8</v>
      </c>
    </row>
    <row r="241" spans="1:103" x14ac:dyDescent="0.25">
      <c r="A241">
        <v>410</v>
      </c>
      <c r="B241" t="s">
        <v>80</v>
      </c>
      <c r="C241">
        <v>410134</v>
      </c>
      <c r="D241" t="s">
        <v>81</v>
      </c>
      <c r="E241">
        <v>8802</v>
      </c>
      <c r="F241" t="s">
        <v>163</v>
      </c>
      <c r="G241" t="s">
        <v>222</v>
      </c>
      <c r="I241" t="s">
        <v>222</v>
      </c>
      <c r="K241">
        <v>22</v>
      </c>
      <c r="L241">
        <v>22</v>
      </c>
      <c r="M241" t="s">
        <v>319</v>
      </c>
      <c r="N241" t="s">
        <v>320</v>
      </c>
      <c r="O241" t="s">
        <v>321</v>
      </c>
      <c r="P241" t="s">
        <v>142</v>
      </c>
      <c r="Q241" t="s">
        <v>116</v>
      </c>
      <c r="R241">
        <v>1</v>
      </c>
      <c r="S241" t="s">
        <v>117</v>
      </c>
      <c r="T241" t="s">
        <v>118</v>
      </c>
      <c r="U241" t="s">
        <v>119</v>
      </c>
      <c r="V241">
        <v>411</v>
      </c>
      <c r="Y241">
        <v>410054</v>
      </c>
      <c r="Z241" t="s">
        <v>92</v>
      </c>
      <c r="AC241" t="s">
        <v>225</v>
      </c>
      <c r="AD241" s="1">
        <v>42194</v>
      </c>
      <c r="AG241">
        <v>5</v>
      </c>
      <c r="AH241" s="1">
        <v>42037</v>
      </c>
      <c r="AI241">
        <v>57</v>
      </c>
      <c r="AM241" t="s">
        <v>226</v>
      </c>
      <c r="AS241" s="1">
        <v>41983</v>
      </c>
      <c r="AT241" s="1">
        <v>42095</v>
      </c>
      <c r="AU241" s="1">
        <v>42095</v>
      </c>
      <c r="AW241">
        <v>17</v>
      </c>
      <c r="AX241">
        <v>404218</v>
      </c>
      <c r="AY241" t="s">
        <v>154</v>
      </c>
      <c r="AZ241">
        <v>999</v>
      </c>
      <c r="BA241">
        <v>813</v>
      </c>
      <c r="BB241">
        <v>0</v>
      </c>
      <c r="BC241">
        <v>0</v>
      </c>
      <c r="BD241">
        <v>17</v>
      </c>
      <c r="BE241">
        <v>41119</v>
      </c>
      <c r="BF241" t="s">
        <v>93</v>
      </c>
      <c r="BG241">
        <v>699023</v>
      </c>
      <c r="BH241">
        <v>10921.31</v>
      </c>
      <c r="BI241">
        <v>14291.91</v>
      </c>
      <c r="BJ241">
        <v>0</v>
      </c>
      <c r="BL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17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699023</v>
      </c>
      <c r="CD241">
        <v>1</v>
      </c>
      <c r="CE241" t="s">
        <v>121</v>
      </c>
      <c r="CF241" t="s">
        <v>143</v>
      </c>
      <c r="CG241" t="str">
        <f t="shared" si="37"/>
        <v>08</v>
      </c>
      <c r="CH241" t="str">
        <f>"2"</f>
        <v>2</v>
      </c>
      <c r="CI241" t="str">
        <f>"05"</f>
        <v>05</v>
      </c>
      <c r="CJ241" t="s">
        <v>123</v>
      </c>
      <c r="CK241" t="str">
        <f>"13"</f>
        <v>13</v>
      </c>
      <c r="CL241" t="s">
        <v>162</v>
      </c>
      <c r="CR241" s="3">
        <v>0</v>
      </c>
      <c r="CS241" s="3">
        <v>17</v>
      </c>
      <c r="CW241">
        <v>8</v>
      </c>
      <c r="CX241">
        <v>8</v>
      </c>
      <c r="CY241">
        <v>8</v>
      </c>
    </row>
    <row r="242" spans="1:103" x14ac:dyDescent="0.25">
      <c r="A242">
        <v>410</v>
      </c>
      <c r="B242" t="s">
        <v>80</v>
      </c>
      <c r="C242">
        <v>410189</v>
      </c>
      <c r="D242" t="s">
        <v>81</v>
      </c>
      <c r="E242">
        <v>8802</v>
      </c>
      <c r="F242" t="s">
        <v>163</v>
      </c>
      <c r="G242" t="s">
        <v>164</v>
      </c>
      <c r="I242" t="s">
        <v>164</v>
      </c>
      <c r="K242">
        <v>5</v>
      </c>
      <c r="L242">
        <v>5</v>
      </c>
      <c r="M242" t="s">
        <v>322</v>
      </c>
      <c r="N242" t="s">
        <v>320</v>
      </c>
      <c r="O242" t="s">
        <v>321</v>
      </c>
      <c r="P242" t="s">
        <v>142</v>
      </c>
      <c r="Q242" t="s">
        <v>116</v>
      </c>
      <c r="R242">
        <v>1</v>
      </c>
      <c r="S242" t="s">
        <v>117</v>
      </c>
      <c r="T242" t="s">
        <v>118</v>
      </c>
      <c r="U242" t="s">
        <v>119</v>
      </c>
      <c r="V242">
        <v>411</v>
      </c>
      <c r="Y242">
        <v>410054</v>
      </c>
      <c r="Z242" t="s">
        <v>92</v>
      </c>
      <c r="AG242">
        <v>1</v>
      </c>
      <c r="AH242" s="1">
        <v>42172</v>
      </c>
      <c r="AI242">
        <v>57</v>
      </c>
      <c r="AS242" s="1">
        <v>42172</v>
      </c>
      <c r="AT242" s="1">
        <v>42307</v>
      </c>
      <c r="AU242" s="1">
        <v>42278</v>
      </c>
      <c r="AW242">
        <v>4</v>
      </c>
      <c r="BB242">
        <v>0</v>
      </c>
      <c r="BC242">
        <v>0</v>
      </c>
      <c r="BD242">
        <v>4</v>
      </c>
      <c r="BE242">
        <v>19442.88</v>
      </c>
      <c r="BF242" t="s">
        <v>93</v>
      </c>
      <c r="BG242">
        <v>77771.520000000004</v>
      </c>
      <c r="BH242">
        <v>1215.08</v>
      </c>
      <c r="BI242">
        <v>1590.08</v>
      </c>
      <c r="BJ242">
        <v>0</v>
      </c>
      <c r="BL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4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77771.520000000004</v>
      </c>
      <c r="CD242">
        <v>1</v>
      </c>
      <c r="CE242" t="s">
        <v>121</v>
      </c>
      <c r="CF242" t="s">
        <v>143</v>
      </c>
      <c r="CG242" t="str">
        <f t="shared" si="37"/>
        <v>08</v>
      </c>
      <c r="CH242" t="str">
        <f>"2"</f>
        <v>2</v>
      </c>
      <c r="CI242" t="str">
        <f>"05"</f>
        <v>05</v>
      </c>
      <c r="CJ242" t="s">
        <v>123</v>
      </c>
      <c r="CK242" t="str">
        <f>"13"</f>
        <v>13</v>
      </c>
      <c r="CL242" t="s">
        <v>162</v>
      </c>
      <c r="CW242">
        <v>8</v>
      </c>
      <c r="CX242">
        <v>8</v>
      </c>
      <c r="CY242">
        <v>8</v>
      </c>
    </row>
    <row r="243" spans="1:103" x14ac:dyDescent="0.25">
      <c r="A243">
        <v>410</v>
      </c>
      <c r="B243" t="s">
        <v>80</v>
      </c>
      <c r="C243">
        <v>410039</v>
      </c>
      <c r="D243" t="s">
        <v>81</v>
      </c>
      <c r="E243">
        <v>8673</v>
      </c>
      <c r="F243" t="s">
        <v>232</v>
      </c>
      <c r="G243" t="s">
        <v>248</v>
      </c>
      <c r="I243" t="s">
        <v>248</v>
      </c>
      <c r="J243">
        <v>410002</v>
      </c>
      <c r="K243">
        <v>657</v>
      </c>
      <c r="L243">
        <v>657</v>
      </c>
      <c r="M243" t="s">
        <v>323</v>
      </c>
      <c r="N243" t="s">
        <v>324</v>
      </c>
      <c r="O243" t="s">
        <v>325</v>
      </c>
      <c r="P243" t="s">
        <v>180</v>
      </c>
      <c r="Q243" t="s">
        <v>116</v>
      </c>
      <c r="R243">
        <v>1</v>
      </c>
      <c r="S243" t="s">
        <v>117</v>
      </c>
      <c r="T243" t="s">
        <v>118</v>
      </c>
      <c r="U243" t="s">
        <v>119</v>
      </c>
      <c r="V243">
        <v>411</v>
      </c>
      <c r="W243" t="s">
        <v>255</v>
      </c>
      <c r="X243" t="s">
        <v>326</v>
      </c>
      <c r="Y243">
        <v>410009</v>
      </c>
      <c r="Z243" t="s">
        <v>236</v>
      </c>
      <c r="AG243">
        <v>3</v>
      </c>
      <c r="AH243" s="1">
        <v>41988</v>
      </c>
      <c r="AI243">
        <v>57</v>
      </c>
      <c r="AS243" s="1">
        <v>41666</v>
      </c>
      <c r="AT243" s="1">
        <v>42067</v>
      </c>
      <c r="AU243" s="1">
        <v>41974</v>
      </c>
      <c r="AW243">
        <v>2</v>
      </c>
      <c r="AY243" t="s">
        <v>237</v>
      </c>
      <c r="BB243">
        <v>1</v>
      </c>
      <c r="BC243">
        <v>0</v>
      </c>
      <c r="BD243">
        <v>1</v>
      </c>
      <c r="BE243">
        <v>10362</v>
      </c>
      <c r="BF243" t="s">
        <v>93</v>
      </c>
      <c r="BG243">
        <v>10362</v>
      </c>
      <c r="BH243">
        <v>161.88999999999999</v>
      </c>
      <c r="BI243">
        <v>211.86</v>
      </c>
      <c r="BJ243">
        <v>0</v>
      </c>
      <c r="BL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10362</v>
      </c>
      <c r="CD243">
        <v>1</v>
      </c>
      <c r="CE243" t="s">
        <v>121</v>
      </c>
      <c r="CF243" t="s">
        <v>143</v>
      </c>
      <c r="CG243" t="str">
        <f t="shared" si="37"/>
        <v>08</v>
      </c>
      <c r="CH243" t="str">
        <f>"3"</f>
        <v>3</v>
      </c>
      <c r="CI243" t="str">
        <f>"05"</f>
        <v>05</v>
      </c>
      <c r="CJ243" t="s">
        <v>161</v>
      </c>
      <c r="CK243" t="str">
        <f>"02"</f>
        <v>02</v>
      </c>
      <c r="CL243" t="s">
        <v>193</v>
      </c>
      <c r="CR243" s="3">
        <v>1</v>
      </c>
      <c r="CW243">
        <v>8</v>
      </c>
      <c r="CX243">
        <v>8</v>
      </c>
      <c r="CY243">
        <v>8</v>
      </c>
    </row>
    <row r="244" spans="1:103" x14ac:dyDescent="0.25">
      <c r="A244">
        <v>410</v>
      </c>
      <c r="B244" t="s">
        <v>80</v>
      </c>
      <c r="C244">
        <v>410185</v>
      </c>
      <c r="D244" t="s">
        <v>81</v>
      </c>
      <c r="E244">
        <v>8702</v>
      </c>
      <c r="F244" t="s">
        <v>145</v>
      </c>
      <c r="G244" t="s">
        <v>196</v>
      </c>
      <c r="I244" t="s">
        <v>196</v>
      </c>
      <c r="K244">
        <v>22</v>
      </c>
      <c r="L244">
        <v>22</v>
      </c>
      <c r="M244" t="s">
        <v>327</v>
      </c>
      <c r="N244" t="s">
        <v>328</v>
      </c>
      <c r="O244" t="s">
        <v>329</v>
      </c>
      <c r="P244" t="s">
        <v>330</v>
      </c>
      <c r="Q244" t="s">
        <v>116</v>
      </c>
      <c r="R244">
        <v>1</v>
      </c>
      <c r="S244" t="s">
        <v>117</v>
      </c>
      <c r="T244" t="s">
        <v>118</v>
      </c>
      <c r="U244" t="s">
        <v>119</v>
      </c>
      <c r="V244">
        <v>411</v>
      </c>
      <c r="Y244">
        <v>410054</v>
      </c>
      <c r="Z244" t="s">
        <v>92</v>
      </c>
      <c r="AG244">
        <v>3</v>
      </c>
      <c r="AH244" s="1">
        <v>42212</v>
      </c>
      <c r="AI244">
        <v>57</v>
      </c>
      <c r="AS244" s="1">
        <v>42166</v>
      </c>
      <c r="AT244" s="1">
        <v>42349</v>
      </c>
      <c r="AU244" s="1">
        <v>42339</v>
      </c>
      <c r="AW244">
        <v>5</v>
      </c>
      <c r="BB244">
        <v>0</v>
      </c>
      <c r="BC244">
        <v>0</v>
      </c>
      <c r="BD244">
        <v>5</v>
      </c>
      <c r="BE244">
        <v>81647</v>
      </c>
      <c r="BF244" t="s">
        <v>93</v>
      </c>
      <c r="BG244">
        <v>408235</v>
      </c>
      <c r="BH244">
        <v>6378.13</v>
      </c>
      <c r="BI244">
        <v>8346.59</v>
      </c>
      <c r="BJ244">
        <v>0</v>
      </c>
      <c r="BL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5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408235</v>
      </c>
      <c r="CD244">
        <v>1</v>
      </c>
      <c r="CE244" t="s">
        <v>121</v>
      </c>
      <c r="CF244" t="s">
        <v>143</v>
      </c>
      <c r="CG244" t="str">
        <f t="shared" si="37"/>
        <v>08</v>
      </c>
      <c r="CH244" t="str">
        <f>"4"</f>
        <v>4</v>
      </c>
      <c r="CI244" t="str">
        <f>"05"</f>
        <v>05</v>
      </c>
      <c r="CJ244" t="s">
        <v>161</v>
      </c>
      <c r="CK244" t="str">
        <f>"34"</f>
        <v>34</v>
      </c>
      <c r="CL244" t="s">
        <v>202</v>
      </c>
      <c r="CW244">
        <v>8</v>
      </c>
      <c r="CX244">
        <v>8</v>
      </c>
      <c r="CY244">
        <v>8</v>
      </c>
    </row>
    <row r="245" spans="1:103" x14ac:dyDescent="0.25">
      <c r="A245">
        <v>410</v>
      </c>
      <c r="B245" t="s">
        <v>80</v>
      </c>
      <c r="C245">
        <v>410209</v>
      </c>
      <c r="D245" t="s">
        <v>81</v>
      </c>
      <c r="E245">
        <v>8688</v>
      </c>
      <c r="F245" t="s">
        <v>253</v>
      </c>
      <c r="G245">
        <v>4500193209</v>
      </c>
      <c r="I245">
        <v>4500193209</v>
      </c>
      <c r="K245">
        <v>10</v>
      </c>
      <c r="L245">
        <v>1</v>
      </c>
      <c r="M245" t="s">
        <v>331</v>
      </c>
      <c r="N245" t="s">
        <v>332</v>
      </c>
      <c r="O245" t="s">
        <v>333</v>
      </c>
      <c r="P245" t="s">
        <v>200</v>
      </c>
      <c r="Q245" t="s">
        <v>116</v>
      </c>
      <c r="R245">
        <v>1</v>
      </c>
      <c r="S245" t="s">
        <v>117</v>
      </c>
      <c r="T245" t="s">
        <v>118</v>
      </c>
      <c r="U245" t="s">
        <v>119</v>
      </c>
      <c r="V245">
        <v>411</v>
      </c>
      <c r="Y245">
        <v>410054</v>
      </c>
      <c r="Z245" t="s">
        <v>92</v>
      </c>
      <c r="AG245">
        <v>1</v>
      </c>
      <c r="AH245" s="1">
        <v>42193</v>
      </c>
      <c r="AI245">
        <v>57</v>
      </c>
      <c r="AS245" s="1">
        <v>42193</v>
      </c>
      <c r="AT245" s="1">
        <v>42381</v>
      </c>
      <c r="AU245" s="1">
        <v>42339</v>
      </c>
      <c r="AW245">
        <v>8</v>
      </c>
      <c r="AY245" t="s">
        <v>191</v>
      </c>
      <c r="BB245">
        <v>0</v>
      </c>
      <c r="BC245">
        <v>0</v>
      </c>
      <c r="BD245">
        <v>8</v>
      </c>
      <c r="BE245">
        <v>75490</v>
      </c>
      <c r="BF245" t="s">
        <v>93</v>
      </c>
      <c r="BG245">
        <v>603920</v>
      </c>
      <c r="BH245">
        <v>9435.4500000000007</v>
      </c>
      <c r="BI245">
        <v>12347.48</v>
      </c>
      <c r="BJ245">
        <v>0</v>
      </c>
      <c r="BL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8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603920</v>
      </c>
      <c r="CD245">
        <v>1</v>
      </c>
      <c r="CE245" t="s">
        <v>121</v>
      </c>
      <c r="CF245" t="s">
        <v>143</v>
      </c>
      <c r="CG245" t="str">
        <f t="shared" si="37"/>
        <v>08</v>
      </c>
      <c r="CH245" t="str">
        <f>"5"</f>
        <v>5</v>
      </c>
      <c r="CI245" t="str">
        <f>"07"</f>
        <v>07</v>
      </c>
      <c r="CJ245" t="s">
        <v>192</v>
      </c>
      <c r="CK245" t="str">
        <f>"34"</f>
        <v>34</v>
      </c>
      <c r="CL245" t="s">
        <v>202</v>
      </c>
      <c r="CW245">
        <v>8</v>
      </c>
      <c r="CX245">
        <v>8</v>
      </c>
      <c r="CY245">
        <v>8</v>
      </c>
    </row>
    <row r="246" spans="1:103" x14ac:dyDescent="0.25">
      <c r="A246">
        <v>410</v>
      </c>
      <c r="B246" t="s">
        <v>80</v>
      </c>
      <c r="C246">
        <v>410105</v>
      </c>
      <c r="D246" t="s">
        <v>81</v>
      </c>
      <c r="E246">
        <v>8536</v>
      </c>
      <c r="F246" t="s">
        <v>253</v>
      </c>
      <c r="G246">
        <v>4500167304</v>
      </c>
      <c r="I246">
        <v>4500167304</v>
      </c>
      <c r="K246">
        <v>30</v>
      </c>
      <c r="L246">
        <v>3</v>
      </c>
      <c r="M246" t="s">
        <v>334</v>
      </c>
      <c r="N246" t="s">
        <v>335</v>
      </c>
      <c r="O246" t="s">
        <v>336</v>
      </c>
      <c r="P246" t="s">
        <v>200</v>
      </c>
      <c r="Q246" t="s">
        <v>116</v>
      </c>
      <c r="R246">
        <v>1</v>
      </c>
      <c r="S246" t="s">
        <v>117</v>
      </c>
      <c r="T246" t="s">
        <v>118</v>
      </c>
      <c r="U246" t="s">
        <v>119</v>
      </c>
      <c r="V246">
        <v>411</v>
      </c>
      <c r="W246" t="s">
        <v>255</v>
      </c>
      <c r="Y246">
        <v>410009</v>
      </c>
      <c r="Z246" t="s">
        <v>236</v>
      </c>
      <c r="AC246" t="s">
        <v>208</v>
      </c>
      <c r="AD246" s="1">
        <v>42152</v>
      </c>
      <c r="AG246">
        <v>4</v>
      </c>
      <c r="AH246" s="1">
        <v>42122</v>
      </c>
      <c r="AI246">
        <v>57</v>
      </c>
      <c r="AM246" t="s">
        <v>256</v>
      </c>
      <c r="AS246" s="1">
        <v>41947</v>
      </c>
      <c r="AT246" s="1">
        <v>42054</v>
      </c>
      <c r="AU246" s="1">
        <v>42024</v>
      </c>
      <c r="AW246">
        <v>5</v>
      </c>
      <c r="AX246">
        <v>403730</v>
      </c>
      <c r="AY246" t="s">
        <v>191</v>
      </c>
      <c r="AZ246">
        <v>999</v>
      </c>
      <c r="BA246">
        <v>860</v>
      </c>
      <c r="BB246">
        <v>1</v>
      </c>
      <c r="BC246">
        <v>3</v>
      </c>
      <c r="BD246">
        <v>4</v>
      </c>
      <c r="BE246">
        <v>137484.4</v>
      </c>
      <c r="BF246" t="s">
        <v>93</v>
      </c>
      <c r="BG246">
        <v>549937.6</v>
      </c>
      <c r="BH246">
        <v>8592.0499999999993</v>
      </c>
      <c r="BI246">
        <v>11243.78</v>
      </c>
      <c r="BJ246">
        <v>2</v>
      </c>
      <c r="BK246" s="1">
        <v>42153</v>
      </c>
      <c r="BL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4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549937.6</v>
      </c>
      <c r="CD246">
        <v>1</v>
      </c>
      <c r="CE246" t="s">
        <v>121</v>
      </c>
      <c r="CF246" t="s">
        <v>143</v>
      </c>
      <c r="CG246" t="str">
        <f t="shared" si="37"/>
        <v>08</v>
      </c>
      <c r="CH246" t="str">
        <f>"9"</f>
        <v>9</v>
      </c>
      <c r="CI246" t="str">
        <f>"07"</f>
        <v>07</v>
      </c>
      <c r="CJ246" t="s">
        <v>192</v>
      </c>
      <c r="CK246" t="str">
        <f>"06"</f>
        <v>06</v>
      </c>
      <c r="CL246" t="s">
        <v>202</v>
      </c>
      <c r="CR246" s="3">
        <v>1</v>
      </c>
      <c r="CS246" s="3">
        <v>3</v>
      </c>
      <c r="CW246">
        <v>8</v>
      </c>
      <c r="CX246">
        <v>8</v>
      </c>
      <c r="CY246">
        <v>8</v>
      </c>
    </row>
    <row r="247" spans="1:103" x14ac:dyDescent="0.25">
      <c r="A247">
        <v>410</v>
      </c>
      <c r="B247" t="s">
        <v>80</v>
      </c>
      <c r="C247">
        <v>410124</v>
      </c>
      <c r="D247" t="s">
        <v>81</v>
      </c>
      <c r="E247">
        <v>8536</v>
      </c>
      <c r="F247" t="s">
        <v>253</v>
      </c>
      <c r="G247">
        <v>4500171389</v>
      </c>
      <c r="I247">
        <v>4500171389</v>
      </c>
      <c r="K247">
        <v>10</v>
      </c>
      <c r="L247">
        <v>1</v>
      </c>
      <c r="M247" t="s">
        <v>337</v>
      </c>
      <c r="N247" t="s">
        <v>338</v>
      </c>
      <c r="O247" t="s">
        <v>339</v>
      </c>
      <c r="P247" t="s">
        <v>200</v>
      </c>
      <c r="Q247" t="s">
        <v>116</v>
      </c>
      <c r="R247">
        <v>1</v>
      </c>
      <c r="S247" t="s">
        <v>117</v>
      </c>
      <c r="T247" t="s">
        <v>118</v>
      </c>
      <c r="U247" t="s">
        <v>119</v>
      </c>
      <c r="V247">
        <v>411</v>
      </c>
      <c r="W247" t="s">
        <v>255</v>
      </c>
      <c r="Y247">
        <v>410009</v>
      </c>
      <c r="Z247" t="s">
        <v>236</v>
      </c>
      <c r="AC247" t="s">
        <v>225</v>
      </c>
      <c r="AD247" s="1">
        <v>42202</v>
      </c>
      <c r="AG247">
        <v>1</v>
      </c>
      <c r="AH247" s="1">
        <v>41991</v>
      </c>
      <c r="AI247">
        <v>57</v>
      </c>
      <c r="AL247" t="s">
        <v>109</v>
      </c>
      <c r="AM247" t="s">
        <v>340</v>
      </c>
      <c r="AS247" s="1">
        <v>41991</v>
      </c>
      <c r="AT247" s="1">
        <v>42184</v>
      </c>
      <c r="AU247" s="1">
        <v>42125</v>
      </c>
      <c r="AW247">
        <v>3</v>
      </c>
      <c r="AX247">
        <v>404223</v>
      </c>
      <c r="AY247" t="s">
        <v>191</v>
      </c>
      <c r="AZ247">
        <v>999</v>
      </c>
      <c r="BA247">
        <v>811</v>
      </c>
      <c r="BB247">
        <v>0</v>
      </c>
      <c r="BC247">
        <v>0</v>
      </c>
      <c r="BD247">
        <v>3</v>
      </c>
      <c r="BE247">
        <v>150000</v>
      </c>
      <c r="BF247" t="s">
        <v>93</v>
      </c>
      <c r="BG247">
        <v>450000</v>
      </c>
      <c r="BH247">
        <v>7030.66</v>
      </c>
      <c r="BI247">
        <v>9200.5</v>
      </c>
      <c r="BJ247">
        <v>0</v>
      </c>
      <c r="BL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450000</v>
      </c>
      <c r="CD247">
        <v>1</v>
      </c>
      <c r="CE247" t="s">
        <v>121</v>
      </c>
      <c r="CF247" t="s">
        <v>143</v>
      </c>
      <c r="CG247" t="str">
        <f>"09"</f>
        <v>09</v>
      </c>
      <c r="CH247" t="str">
        <f>"5"</f>
        <v>5</v>
      </c>
      <c r="CI247" t="str">
        <f>"07"</f>
        <v>07</v>
      </c>
      <c r="CJ247" t="s">
        <v>192</v>
      </c>
      <c r="CK247" t="str">
        <f>"06"</f>
        <v>06</v>
      </c>
      <c r="CL247" t="s">
        <v>193</v>
      </c>
      <c r="CR247" s="3">
        <v>0</v>
      </c>
      <c r="CS247" s="3">
        <v>3</v>
      </c>
      <c r="CW247">
        <v>8</v>
      </c>
      <c r="CX247">
        <v>8</v>
      </c>
      <c r="CY247">
        <v>8</v>
      </c>
    </row>
    <row r="248" spans="1:103" x14ac:dyDescent="0.25">
      <c r="A248">
        <v>410</v>
      </c>
      <c r="B248" t="s">
        <v>80</v>
      </c>
      <c r="C248">
        <v>410155</v>
      </c>
      <c r="D248" t="s">
        <v>81</v>
      </c>
      <c r="E248">
        <v>8828</v>
      </c>
      <c r="F248" t="s">
        <v>341</v>
      </c>
      <c r="G248" t="s">
        <v>342</v>
      </c>
      <c r="I248" t="s">
        <v>342</v>
      </c>
      <c r="K248">
        <v>1</v>
      </c>
      <c r="L248">
        <v>1</v>
      </c>
      <c r="M248" t="s">
        <v>343</v>
      </c>
      <c r="N248" t="s">
        <v>344</v>
      </c>
      <c r="O248" t="s">
        <v>339</v>
      </c>
      <c r="P248" t="s">
        <v>200</v>
      </c>
      <c r="Q248" t="s">
        <v>116</v>
      </c>
      <c r="R248">
        <v>1</v>
      </c>
      <c r="S248" t="s">
        <v>117</v>
      </c>
      <c r="T248" t="s">
        <v>118</v>
      </c>
      <c r="U248" t="s">
        <v>119</v>
      </c>
      <c r="V248">
        <v>411</v>
      </c>
      <c r="Y248">
        <v>410054</v>
      </c>
      <c r="Z248" t="s">
        <v>92</v>
      </c>
      <c r="AG248">
        <v>1</v>
      </c>
      <c r="AH248" s="1">
        <v>42122</v>
      </c>
      <c r="AI248">
        <v>57</v>
      </c>
      <c r="AS248" s="1">
        <v>42122</v>
      </c>
      <c r="AT248" s="1">
        <v>42423</v>
      </c>
      <c r="AU248" s="1">
        <v>42370</v>
      </c>
      <c r="AW248">
        <v>4</v>
      </c>
      <c r="AY248" t="s">
        <v>191</v>
      </c>
      <c r="BB248">
        <v>0</v>
      </c>
      <c r="BC248">
        <v>0</v>
      </c>
      <c r="BD248">
        <v>4</v>
      </c>
      <c r="BE248">
        <v>494449</v>
      </c>
      <c r="BF248" t="s">
        <v>93</v>
      </c>
      <c r="BG248">
        <v>1977796</v>
      </c>
      <c r="BH248">
        <v>30900.46</v>
      </c>
      <c r="BI248">
        <v>40437.129999999997</v>
      </c>
      <c r="BJ248">
        <v>0</v>
      </c>
      <c r="BL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4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1977796</v>
      </c>
      <c r="CD248">
        <v>1</v>
      </c>
      <c r="CE248" t="s">
        <v>121</v>
      </c>
      <c r="CF248" t="s">
        <v>143</v>
      </c>
      <c r="CG248" t="str">
        <f>"09"</f>
        <v>09</v>
      </c>
      <c r="CH248" t="str">
        <f>"5"</f>
        <v>5</v>
      </c>
      <c r="CI248" t="str">
        <f>"07"</f>
        <v>07</v>
      </c>
      <c r="CJ248" t="s">
        <v>192</v>
      </c>
      <c r="CK248" t="str">
        <f>"34"</f>
        <v>34</v>
      </c>
      <c r="CL248" t="s">
        <v>202</v>
      </c>
      <c r="CW248">
        <v>8</v>
      </c>
      <c r="CX248">
        <v>8</v>
      </c>
      <c r="CY248">
        <v>8</v>
      </c>
    </row>
    <row r="249" spans="1:103" x14ac:dyDescent="0.25">
      <c r="A249">
        <v>410</v>
      </c>
      <c r="B249" t="s">
        <v>80</v>
      </c>
      <c r="C249">
        <v>410157</v>
      </c>
      <c r="D249" t="s">
        <v>81</v>
      </c>
      <c r="E249">
        <v>8688</v>
      </c>
      <c r="F249" t="s">
        <v>253</v>
      </c>
      <c r="G249">
        <v>4500183849</v>
      </c>
      <c r="I249">
        <v>4500183849</v>
      </c>
      <c r="K249">
        <v>10</v>
      </c>
      <c r="L249">
        <v>1</v>
      </c>
      <c r="M249" t="s">
        <v>345</v>
      </c>
      <c r="N249" t="s">
        <v>344</v>
      </c>
      <c r="O249" t="s">
        <v>339</v>
      </c>
      <c r="P249" t="s">
        <v>200</v>
      </c>
      <c r="Q249" t="s">
        <v>116</v>
      </c>
      <c r="R249">
        <v>1</v>
      </c>
      <c r="S249" t="s">
        <v>117</v>
      </c>
      <c r="T249" t="s">
        <v>118</v>
      </c>
      <c r="U249" t="s">
        <v>119</v>
      </c>
      <c r="V249">
        <v>411</v>
      </c>
      <c r="Y249">
        <v>410054</v>
      </c>
      <c r="Z249" t="s">
        <v>92</v>
      </c>
      <c r="AG249">
        <v>2</v>
      </c>
      <c r="AH249" s="1">
        <v>42093</v>
      </c>
      <c r="AI249">
        <v>57</v>
      </c>
      <c r="AS249" s="1">
        <v>42093</v>
      </c>
      <c r="AT249" s="1">
        <v>42269</v>
      </c>
      <c r="AU249" s="1">
        <v>42248</v>
      </c>
      <c r="AW249">
        <v>10</v>
      </c>
      <c r="AY249" t="s">
        <v>191</v>
      </c>
      <c r="BB249">
        <v>0</v>
      </c>
      <c r="BC249">
        <v>0</v>
      </c>
      <c r="BD249">
        <v>10</v>
      </c>
      <c r="BE249">
        <v>126000</v>
      </c>
      <c r="BF249" t="s">
        <v>93</v>
      </c>
      <c r="BG249">
        <v>1260000</v>
      </c>
      <c r="BH249">
        <v>19685.84</v>
      </c>
      <c r="BI249">
        <v>25761.39</v>
      </c>
      <c r="BJ249">
        <v>0</v>
      </c>
      <c r="BL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10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1260000</v>
      </c>
      <c r="CD249">
        <v>1</v>
      </c>
      <c r="CE249" t="s">
        <v>121</v>
      </c>
      <c r="CF249" t="s">
        <v>143</v>
      </c>
      <c r="CG249" t="str">
        <f>"09"</f>
        <v>09</v>
      </c>
      <c r="CH249" t="str">
        <f>"5"</f>
        <v>5</v>
      </c>
      <c r="CI249" t="str">
        <f>"07"</f>
        <v>07</v>
      </c>
      <c r="CJ249" t="s">
        <v>192</v>
      </c>
      <c r="CK249" t="str">
        <f>"34"</f>
        <v>34</v>
      </c>
      <c r="CL249" t="s">
        <v>202</v>
      </c>
      <c r="CW249">
        <v>8</v>
      </c>
      <c r="CX249">
        <v>8</v>
      </c>
      <c r="CY249">
        <v>8</v>
      </c>
    </row>
    <row r="250" spans="1:103" x14ac:dyDescent="0.25">
      <c r="A250">
        <v>410</v>
      </c>
      <c r="B250" t="s">
        <v>80</v>
      </c>
      <c r="C250">
        <v>410155</v>
      </c>
      <c r="D250" t="s">
        <v>81</v>
      </c>
      <c r="E250">
        <v>8828</v>
      </c>
      <c r="F250" t="s">
        <v>341</v>
      </c>
      <c r="G250" t="s">
        <v>342</v>
      </c>
      <c r="I250" t="s">
        <v>342</v>
      </c>
      <c r="K250">
        <v>5</v>
      </c>
      <c r="L250">
        <v>5</v>
      </c>
      <c r="M250" t="s">
        <v>346</v>
      </c>
      <c r="N250" t="s">
        <v>347</v>
      </c>
      <c r="O250" t="s">
        <v>348</v>
      </c>
      <c r="P250" t="s">
        <v>349</v>
      </c>
      <c r="Q250" t="s">
        <v>116</v>
      </c>
      <c r="R250">
        <v>1</v>
      </c>
      <c r="S250" t="s">
        <v>117</v>
      </c>
      <c r="T250" t="s">
        <v>118</v>
      </c>
      <c r="U250" t="s">
        <v>119</v>
      </c>
      <c r="V250">
        <v>411</v>
      </c>
      <c r="Y250">
        <v>410054</v>
      </c>
      <c r="Z250" t="s">
        <v>92</v>
      </c>
      <c r="AG250">
        <v>1</v>
      </c>
      <c r="AH250" s="1">
        <v>42122</v>
      </c>
      <c r="AI250">
        <v>57</v>
      </c>
      <c r="AS250" s="1">
        <v>42122</v>
      </c>
      <c r="AT250" s="1">
        <v>42423</v>
      </c>
      <c r="AU250" s="1">
        <v>42370</v>
      </c>
      <c r="AW250">
        <v>1</v>
      </c>
      <c r="AY250" t="s">
        <v>350</v>
      </c>
      <c r="BB250">
        <v>0</v>
      </c>
      <c r="BC250">
        <v>0</v>
      </c>
      <c r="BD250">
        <v>1</v>
      </c>
      <c r="BE250">
        <v>160460</v>
      </c>
      <c r="BF250" t="s">
        <v>93</v>
      </c>
      <c r="BG250">
        <v>160460</v>
      </c>
      <c r="BH250">
        <v>2506.98</v>
      </c>
      <c r="BI250">
        <v>3280.69</v>
      </c>
      <c r="BJ250">
        <v>0</v>
      </c>
      <c r="BL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160460</v>
      </c>
      <c r="CD250">
        <v>1</v>
      </c>
      <c r="CE250" t="s">
        <v>121</v>
      </c>
      <c r="CF250" t="s">
        <v>143</v>
      </c>
      <c r="CG250" t="str">
        <f>"10"</f>
        <v>10</v>
      </c>
      <c r="CH250" t="str">
        <f>"2"</f>
        <v>2</v>
      </c>
      <c r="CI250" t="str">
        <f>"06"</f>
        <v>06</v>
      </c>
      <c r="CJ250" t="s">
        <v>351</v>
      </c>
      <c r="CK250" t="str">
        <f>"02"</f>
        <v>02</v>
      </c>
      <c r="CL250" t="s">
        <v>124</v>
      </c>
      <c r="CW250">
        <v>8</v>
      </c>
      <c r="CX250">
        <v>8</v>
      </c>
      <c r="CY250">
        <v>8</v>
      </c>
    </row>
    <row r="251" spans="1:103" x14ac:dyDescent="0.25">
      <c r="A251">
        <v>410</v>
      </c>
      <c r="B251" t="s">
        <v>80</v>
      </c>
      <c r="C251">
        <v>410183</v>
      </c>
      <c r="D251" t="s">
        <v>81</v>
      </c>
      <c r="E251">
        <v>8700</v>
      </c>
      <c r="F251" t="s">
        <v>82</v>
      </c>
      <c r="G251" t="s">
        <v>280</v>
      </c>
      <c r="I251" t="s">
        <v>280</v>
      </c>
      <c r="K251">
        <v>42</v>
      </c>
      <c r="L251">
        <v>42</v>
      </c>
      <c r="M251" t="s">
        <v>352</v>
      </c>
      <c r="N251" t="s">
        <v>353</v>
      </c>
      <c r="O251" t="s">
        <v>354</v>
      </c>
      <c r="P251" t="s">
        <v>355</v>
      </c>
      <c r="Q251" t="s">
        <v>116</v>
      </c>
      <c r="R251">
        <v>1</v>
      </c>
      <c r="S251" t="s">
        <v>117</v>
      </c>
      <c r="T251" t="s">
        <v>118</v>
      </c>
      <c r="U251" t="s">
        <v>119</v>
      </c>
      <c r="V251">
        <v>411</v>
      </c>
      <c r="Y251">
        <v>410054</v>
      </c>
      <c r="Z251" t="s">
        <v>92</v>
      </c>
      <c r="AG251">
        <v>2</v>
      </c>
      <c r="AH251" s="1">
        <v>42185</v>
      </c>
      <c r="AI251">
        <v>57</v>
      </c>
      <c r="AS251" s="1">
        <v>42185</v>
      </c>
      <c r="AT251" s="1">
        <v>42289</v>
      </c>
      <c r="AU251" s="1">
        <v>42278</v>
      </c>
      <c r="AW251">
        <v>1</v>
      </c>
      <c r="AY251" t="s">
        <v>350</v>
      </c>
      <c r="BB251">
        <v>0</v>
      </c>
      <c r="BC251">
        <v>0</v>
      </c>
      <c r="BD251">
        <v>1</v>
      </c>
      <c r="BE251">
        <v>19923</v>
      </c>
      <c r="BF251" t="s">
        <v>93</v>
      </c>
      <c r="BG251">
        <v>19923</v>
      </c>
      <c r="BH251">
        <v>311.27</v>
      </c>
      <c r="BI251">
        <v>407.34</v>
      </c>
      <c r="BJ251">
        <v>0</v>
      </c>
      <c r="BL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19923</v>
      </c>
      <c r="CD251">
        <v>1</v>
      </c>
      <c r="CE251" t="s">
        <v>121</v>
      </c>
      <c r="CF251" t="s">
        <v>143</v>
      </c>
      <c r="CG251" t="str">
        <f>"10"</f>
        <v>10</v>
      </c>
      <c r="CH251" t="str">
        <f>"2"</f>
        <v>2</v>
      </c>
      <c r="CI251" t="str">
        <f>"11"</f>
        <v>11</v>
      </c>
      <c r="CJ251" t="s">
        <v>351</v>
      </c>
      <c r="CK251" t="str">
        <f>"02"</f>
        <v>02</v>
      </c>
      <c r="CL251" t="s">
        <v>124</v>
      </c>
      <c r="CW251">
        <v>8</v>
      </c>
      <c r="CX251">
        <v>8</v>
      </c>
      <c r="CY251">
        <v>8</v>
      </c>
    </row>
    <row r="252" spans="1:103" x14ac:dyDescent="0.25">
      <c r="A252">
        <v>410</v>
      </c>
      <c r="B252" t="s">
        <v>80</v>
      </c>
      <c r="C252">
        <v>410183</v>
      </c>
      <c r="D252" t="s">
        <v>81</v>
      </c>
      <c r="E252">
        <v>8700</v>
      </c>
      <c r="F252" t="s">
        <v>82</v>
      </c>
      <c r="G252" t="s">
        <v>280</v>
      </c>
      <c r="I252" t="s">
        <v>280</v>
      </c>
      <c r="K252">
        <v>45</v>
      </c>
      <c r="L252">
        <v>47</v>
      </c>
      <c r="M252" t="s">
        <v>352</v>
      </c>
      <c r="N252" t="s">
        <v>353</v>
      </c>
      <c r="O252" t="s">
        <v>354</v>
      </c>
      <c r="P252" t="s">
        <v>355</v>
      </c>
      <c r="Q252" t="s">
        <v>116</v>
      </c>
      <c r="R252">
        <v>1</v>
      </c>
      <c r="S252" t="s">
        <v>117</v>
      </c>
      <c r="T252" t="s">
        <v>118</v>
      </c>
      <c r="U252" t="s">
        <v>119</v>
      </c>
      <c r="V252">
        <v>411</v>
      </c>
      <c r="Y252">
        <v>410054</v>
      </c>
      <c r="Z252" t="s">
        <v>92</v>
      </c>
      <c r="AG252">
        <v>2</v>
      </c>
      <c r="AH252" s="1">
        <v>42185</v>
      </c>
      <c r="AI252">
        <v>57</v>
      </c>
      <c r="AS252" s="1">
        <v>42185</v>
      </c>
      <c r="AT252" s="1">
        <v>42289</v>
      </c>
      <c r="AU252" s="1">
        <v>42278</v>
      </c>
      <c r="AW252">
        <v>2</v>
      </c>
      <c r="AY252" t="s">
        <v>350</v>
      </c>
      <c r="BB252">
        <v>0</v>
      </c>
      <c r="BC252">
        <v>0</v>
      </c>
      <c r="BD252">
        <v>2</v>
      </c>
      <c r="BE252">
        <v>19923</v>
      </c>
      <c r="BF252" t="s">
        <v>93</v>
      </c>
      <c r="BG252">
        <v>39846</v>
      </c>
      <c r="BH252">
        <v>622.54</v>
      </c>
      <c r="BI252">
        <v>814.67</v>
      </c>
      <c r="BJ252">
        <v>0</v>
      </c>
      <c r="BL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2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39846</v>
      </c>
      <c r="CD252">
        <v>1</v>
      </c>
      <c r="CE252" t="s">
        <v>121</v>
      </c>
      <c r="CF252" t="s">
        <v>143</v>
      </c>
      <c r="CG252" t="str">
        <f>"10"</f>
        <v>10</v>
      </c>
      <c r="CH252" t="str">
        <f>"2"</f>
        <v>2</v>
      </c>
      <c r="CI252" t="str">
        <f>"11"</f>
        <v>11</v>
      </c>
      <c r="CJ252" t="s">
        <v>351</v>
      </c>
      <c r="CK252" t="str">
        <f>"02"</f>
        <v>02</v>
      </c>
      <c r="CL252" t="s">
        <v>124</v>
      </c>
      <c r="CW252">
        <v>8</v>
      </c>
      <c r="CX252">
        <v>8</v>
      </c>
      <c r="CY252">
        <v>8</v>
      </c>
    </row>
    <row r="253" spans="1:103" x14ac:dyDescent="0.25">
      <c r="A253">
        <v>410</v>
      </c>
      <c r="B253" t="s">
        <v>80</v>
      </c>
      <c r="C253">
        <v>410155</v>
      </c>
      <c r="D253" t="s">
        <v>81</v>
      </c>
      <c r="E253">
        <v>8828</v>
      </c>
      <c r="F253" t="s">
        <v>341</v>
      </c>
      <c r="G253" t="s">
        <v>342</v>
      </c>
      <c r="I253" t="s">
        <v>342</v>
      </c>
      <c r="K253">
        <v>6</v>
      </c>
      <c r="L253">
        <v>6</v>
      </c>
      <c r="M253" t="s">
        <v>356</v>
      </c>
      <c r="N253" t="s">
        <v>357</v>
      </c>
      <c r="O253" t="s">
        <v>358</v>
      </c>
      <c r="P253" t="s">
        <v>349</v>
      </c>
      <c r="Q253" t="s">
        <v>116</v>
      </c>
      <c r="R253">
        <v>1</v>
      </c>
      <c r="S253" t="s">
        <v>117</v>
      </c>
      <c r="T253" t="s">
        <v>118</v>
      </c>
      <c r="U253" t="s">
        <v>119</v>
      </c>
      <c r="V253">
        <v>411</v>
      </c>
      <c r="Y253">
        <v>410054</v>
      </c>
      <c r="Z253" t="s">
        <v>92</v>
      </c>
      <c r="AG253">
        <v>1</v>
      </c>
      <c r="AH253" s="1">
        <v>42122</v>
      </c>
      <c r="AI253">
        <v>57</v>
      </c>
      <c r="AS253" s="1">
        <v>42122</v>
      </c>
      <c r="AT253" s="1">
        <v>42423</v>
      </c>
      <c r="AU253" s="1">
        <v>42370</v>
      </c>
      <c r="AW253">
        <v>1</v>
      </c>
      <c r="AY253" t="s">
        <v>350</v>
      </c>
      <c r="BB253">
        <v>0</v>
      </c>
      <c r="BC253">
        <v>0</v>
      </c>
      <c r="BD253">
        <v>1</v>
      </c>
      <c r="BE253">
        <v>197651</v>
      </c>
      <c r="BF253" t="s">
        <v>93</v>
      </c>
      <c r="BG253">
        <v>197651</v>
      </c>
      <c r="BH253">
        <v>3088.04</v>
      </c>
      <c r="BI253">
        <v>4041.08</v>
      </c>
      <c r="BJ253">
        <v>0</v>
      </c>
      <c r="BL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197651</v>
      </c>
      <c r="CD253">
        <v>1</v>
      </c>
      <c r="CE253" t="s">
        <v>121</v>
      </c>
      <c r="CF253" t="s">
        <v>143</v>
      </c>
      <c r="CG253" t="str">
        <f>"12"</f>
        <v>12</v>
      </c>
      <c r="CH253" t="str">
        <f>"2"</f>
        <v>2</v>
      </c>
      <c r="CI253" t="str">
        <f>"06"</f>
        <v>06</v>
      </c>
      <c r="CJ253" t="s">
        <v>351</v>
      </c>
      <c r="CK253" t="str">
        <f>"02"</f>
        <v>02</v>
      </c>
      <c r="CL253" t="s">
        <v>124</v>
      </c>
      <c r="CW253">
        <v>8</v>
      </c>
      <c r="CX253">
        <v>8</v>
      </c>
      <c r="CY253">
        <v>8</v>
      </c>
    </row>
    <row r="254" spans="1:103" x14ac:dyDescent="0.25">
      <c r="A254">
        <v>410</v>
      </c>
      <c r="B254" t="s">
        <v>80</v>
      </c>
      <c r="C254">
        <v>410155</v>
      </c>
      <c r="D254" t="s">
        <v>81</v>
      </c>
      <c r="E254">
        <v>8828</v>
      </c>
      <c r="F254" t="s">
        <v>341</v>
      </c>
      <c r="G254" t="s">
        <v>342</v>
      </c>
      <c r="I254" t="s">
        <v>342</v>
      </c>
      <c r="K254">
        <v>7</v>
      </c>
      <c r="L254">
        <v>7</v>
      </c>
      <c r="M254" t="s">
        <v>359</v>
      </c>
      <c r="N254" t="s">
        <v>360</v>
      </c>
      <c r="O254" t="s">
        <v>361</v>
      </c>
      <c r="P254" t="s">
        <v>362</v>
      </c>
      <c r="Q254" t="s">
        <v>116</v>
      </c>
      <c r="R254">
        <v>1</v>
      </c>
      <c r="S254" t="s">
        <v>117</v>
      </c>
      <c r="T254" t="s">
        <v>118</v>
      </c>
      <c r="U254" t="s">
        <v>119</v>
      </c>
      <c r="V254">
        <v>411</v>
      </c>
      <c r="Y254">
        <v>410054</v>
      </c>
      <c r="Z254" t="s">
        <v>92</v>
      </c>
      <c r="AG254">
        <v>1</v>
      </c>
      <c r="AH254" s="1">
        <v>42122</v>
      </c>
      <c r="AI254">
        <v>57</v>
      </c>
      <c r="AS254" s="1">
        <v>42122</v>
      </c>
      <c r="AT254" s="1">
        <v>42423</v>
      </c>
      <c r="AU254" s="1">
        <v>42370</v>
      </c>
      <c r="AW254">
        <v>1</v>
      </c>
      <c r="BB254">
        <v>0</v>
      </c>
      <c r="BC254">
        <v>0</v>
      </c>
      <c r="BD254">
        <v>1</v>
      </c>
      <c r="BE254">
        <v>483662</v>
      </c>
      <c r="BF254" t="s">
        <v>93</v>
      </c>
      <c r="BG254">
        <v>483662</v>
      </c>
      <c r="BH254">
        <v>7556.58</v>
      </c>
      <c r="BI254">
        <v>9888.74</v>
      </c>
      <c r="BJ254">
        <v>0</v>
      </c>
      <c r="BL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483662</v>
      </c>
      <c r="CD254">
        <v>1</v>
      </c>
      <c r="CE254" t="s">
        <v>121</v>
      </c>
      <c r="CF254" t="s">
        <v>143</v>
      </c>
      <c r="CG254" t="str">
        <f>"12"</f>
        <v>12</v>
      </c>
      <c r="CH254" t="str">
        <f>"3"</f>
        <v>3</v>
      </c>
      <c r="CI254" t="str">
        <f>"14"</f>
        <v>14</v>
      </c>
      <c r="CJ254" t="s">
        <v>363</v>
      </c>
      <c r="CK254" t="str">
        <f>"06"</f>
        <v>06</v>
      </c>
      <c r="CL254" t="s">
        <v>202</v>
      </c>
      <c r="CW254">
        <v>8</v>
      </c>
      <c r="CX254">
        <v>8</v>
      </c>
      <c r="CY254">
        <v>8</v>
      </c>
    </row>
    <row r="255" spans="1:103" x14ac:dyDescent="0.25">
      <c r="A255">
        <v>410</v>
      </c>
      <c r="B255" t="s">
        <v>80</v>
      </c>
      <c r="C255">
        <v>410155</v>
      </c>
      <c r="D255" t="s">
        <v>81</v>
      </c>
      <c r="E255">
        <v>8828</v>
      </c>
      <c r="F255" t="s">
        <v>341</v>
      </c>
      <c r="G255" t="s">
        <v>342</v>
      </c>
      <c r="I255" t="s">
        <v>342</v>
      </c>
      <c r="K255">
        <v>2</v>
      </c>
      <c r="L255">
        <v>2</v>
      </c>
      <c r="M255" t="s">
        <v>364</v>
      </c>
      <c r="N255" t="s">
        <v>365</v>
      </c>
      <c r="O255" t="s">
        <v>366</v>
      </c>
      <c r="P255" t="s">
        <v>367</v>
      </c>
      <c r="Q255" t="s">
        <v>116</v>
      </c>
      <c r="R255">
        <v>1</v>
      </c>
      <c r="S255" t="s">
        <v>117</v>
      </c>
      <c r="T255" t="s">
        <v>118</v>
      </c>
      <c r="U255" t="s">
        <v>119</v>
      </c>
      <c r="V255">
        <v>411</v>
      </c>
      <c r="Y255">
        <v>410054</v>
      </c>
      <c r="Z255" t="s">
        <v>92</v>
      </c>
      <c r="AG255">
        <v>1</v>
      </c>
      <c r="AH255" s="1">
        <v>42122</v>
      </c>
      <c r="AI255">
        <v>57</v>
      </c>
      <c r="AS255" s="1">
        <v>42122</v>
      </c>
      <c r="AT255" s="1">
        <v>42423</v>
      </c>
      <c r="AU255" s="1">
        <v>42370</v>
      </c>
      <c r="AW255">
        <v>2</v>
      </c>
      <c r="AY255" t="s">
        <v>350</v>
      </c>
      <c r="BB255">
        <v>0</v>
      </c>
      <c r="BC255">
        <v>0</v>
      </c>
      <c r="BD255">
        <v>2</v>
      </c>
      <c r="BE255">
        <v>688057</v>
      </c>
      <c r="BF255" t="s">
        <v>93</v>
      </c>
      <c r="BG255">
        <v>1376114</v>
      </c>
      <c r="BH255">
        <v>21499.97</v>
      </c>
      <c r="BI255">
        <v>28135.41</v>
      </c>
      <c r="BJ255">
        <v>0</v>
      </c>
      <c r="BL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1376114</v>
      </c>
      <c r="CD255">
        <v>1</v>
      </c>
      <c r="CE255" t="s">
        <v>121</v>
      </c>
      <c r="CF255" t="s">
        <v>143</v>
      </c>
      <c r="CG255" t="str">
        <f>"12"</f>
        <v>12</v>
      </c>
      <c r="CH255" t="s">
        <v>109</v>
      </c>
      <c r="CI255" t="str">
        <f>"14"</f>
        <v>14</v>
      </c>
      <c r="CJ255" t="s">
        <v>363</v>
      </c>
      <c r="CK255" t="str">
        <f>"34"</f>
        <v>34</v>
      </c>
      <c r="CL255" t="s">
        <v>202</v>
      </c>
      <c r="CW255">
        <v>8</v>
      </c>
      <c r="CX255">
        <v>8</v>
      </c>
      <c r="CY255">
        <v>8</v>
      </c>
    </row>
    <row r="256" spans="1:103" x14ac:dyDescent="0.25">
      <c r="A256">
        <v>410</v>
      </c>
      <c r="B256" t="s">
        <v>80</v>
      </c>
      <c r="C256">
        <v>410155</v>
      </c>
      <c r="D256" t="s">
        <v>81</v>
      </c>
      <c r="E256">
        <v>8828</v>
      </c>
      <c r="F256" t="s">
        <v>341</v>
      </c>
      <c r="G256" t="s">
        <v>342</v>
      </c>
      <c r="I256" t="s">
        <v>342</v>
      </c>
      <c r="K256">
        <v>8</v>
      </c>
      <c r="L256">
        <v>8</v>
      </c>
      <c r="M256" t="s">
        <v>368</v>
      </c>
      <c r="N256" t="s">
        <v>369</v>
      </c>
      <c r="O256" t="s">
        <v>370</v>
      </c>
      <c r="P256" t="s">
        <v>371</v>
      </c>
      <c r="Q256" t="s">
        <v>116</v>
      </c>
      <c r="R256">
        <v>1</v>
      </c>
      <c r="S256" t="s">
        <v>117</v>
      </c>
      <c r="T256" t="s">
        <v>118</v>
      </c>
      <c r="U256" t="s">
        <v>119</v>
      </c>
      <c r="V256">
        <v>411</v>
      </c>
      <c r="Y256">
        <v>410054</v>
      </c>
      <c r="Z256" t="s">
        <v>92</v>
      </c>
      <c r="AG256">
        <v>1</v>
      </c>
      <c r="AH256" s="1">
        <v>42122</v>
      </c>
      <c r="AI256">
        <v>57</v>
      </c>
      <c r="AS256" s="1">
        <v>42122</v>
      </c>
      <c r="AT256" s="1">
        <v>42423</v>
      </c>
      <c r="AU256" s="1">
        <v>42370</v>
      </c>
      <c r="AW256">
        <v>1</v>
      </c>
      <c r="BB256">
        <v>0</v>
      </c>
      <c r="BC256">
        <v>0</v>
      </c>
      <c r="BD256">
        <v>1</v>
      </c>
      <c r="BE256">
        <v>939026</v>
      </c>
      <c r="BF256" t="s">
        <v>93</v>
      </c>
      <c r="BG256">
        <v>939026</v>
      </c>
      <c r="BH256">
        <v>14671.04</v>
      </c>
      <c r="BI256">
        <v>19198.900000000001</v>
      </c>
      <c r="BJ256">
        <v>0</v>
      </c>
      <c r="BL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939026</v>
      </c>
      <c r="CD256">
        <v>1</v>
      </c>
      <c r="CE256" t="s">
        <v>121</v>
      </c>
      <c r="CF256" t="s">
        <v>143</v>
      </c>
      <c r="CG256" t="str">
        <f>"14"</f>
        <v>14</v>
      </c>
      <c r="CH256" t="str">
        <f>"3"</f>
        <v>3</v>
      </c>
      <c r="CI256" t="str">
        <f>"14"</f>
        <v>14</v>
      </c>
      <c r="CJ256" t="s">
        <v>363</v>
      </c>
      <c r="CK256" t="str">
        <f>"06"</f>
        <v>06</v>
      </c>
      <c r="CL256" t="s">
        <v>202</v>
      </c>
      <c r="CW256">
        <v>8</v>
      </c>
      <c r="CX256">
        <v>8</v>
      </c>
      <c r="CY256">
        <v>8</v>
      </c>
    </row>
    <row r="257" spans="1:103" x14ac:dyDescent="0.25">
      <c r="A257">
        <v>410</v>
      </c>
      <c r="B257" t="s">
        <v>80</v>
      </c>
      <c r="C257">
        <v>410155</v>
      </c>
      <c r="D257" t="s">
        <v>81</v>
      </c>
      <c r="E257">
        <v>8828</v>
      </c>
      <c r="F257" t="s">
        <v>341</v>
      </c>
      <c r="G257" t="s">
        <v>342</v>
      </c>
      <c r="I257" t="s">
        <v>342</v>
      </c>
      <c r="K257">
        <v>4</v>
      </c>
      <c r="L257">
        <v>4</v>
      </c>
      <c r="M257" t="s">
        <v>372</v>
      </c>
      <c r="N257" t="s">
        <v>373</v>
      </c>
      <c r="O257" t="s">
        <v>374</v>
      </c>
      <c r="P257" t="s">
        <v>362</v>
      </c>
      <c r="Q257" t="s">
        <v>116</v>
      </c>
      <c r="R257">
        <v>1</v>
      </c>
      <c r="S257" t="s">
        <v>117</v>
      </c>
      <c r="T257" t="s">
        <v>118</v>
      </c>
      <c r="U257" t="s">
        <v>119</v>
      </c>
      <c r="V257">
        <v>411</v>
      </c>
      <c r="Y257">
        <v>410054</v>
      </c>
      <c r="Z257" t="s">
        <v>92</v>
      </c>
      <c r="AG257">
        <v>1</v>
      </c>
      <c r="AH257" s="1">
        <v>42122</v>
      </c>
      <c r="AI257">
        <v>57</v>
      </c>
      <c r="AS257" s="1">
        <v>42122</v>
      </c>
      <c r="AT257" s="1">
        <v>42423</v>
      </c>
      <c r="AU257" s="1">
        <v>42370</v>
      </c>
      <c r="AW257">
        <v>1</v>
      </c>
      <c r="BB257">
        <v>0</v>
      </c>
      <c r="BC257">
        <v>0</v>
      </c>
      <c r="BD257">
        <v>1</v>
      </c>
      <c r="BE257">
        <v>818951</v>
      </c>
      <c r="BF257" t="s">
        <v>93</v>
      </c>
      <c r="BG257">
        <v>818951</v>
      </c>
      <c r="BH257">
        <v>12795.03</v>
      </c>
      <c r="BI257">
        <v>16743.900000000001</v>
      </c>
      <c r="BJ257">
        <v>0</v>
      </c>
      <c r="BL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818951</v>
      </c>
      <c r="CD257">
        <v>1</v>
      </c>
      <c r="CE257" t="s">
        <v>121</v>
      </c>
      <c r="CF257" t="s">
        <v>143</v>
      </c>
      <c r="CG257" t="str">
        <f>"14"</f>
        <v>14</v>
      </c>
      <c r="CH257" t="str">
        <f>"7"</f>
        <v>7</v>
      </c>
      <c r="CI257" t="str">
        <f>"05"</f>
        <v>05</v>
      </c>
      <c r="CJ257" t="s">
        <v>363</v>
      </c>
      <c r="CK257" t="str">
        <f>"05"</f>
        <v>05</v>
      </c>
      <c r="CL257" t="s">
        <v>193</v>
      </c>
      <c r="CW257">
        <v>8</v>
      </c>
      <c r="CX257">
        <v>8</v>
      </c>
      <c r="CY257">
        <v>8</v>
      </c>
    </row>
    <row r="258" spans="1:103" x14ac:dyDescent="0.25">
      <c r="A258">
        <v>410</v>
      </c>
      <c r="B258" t="s">
        <v>80</v>
      </c>
      <c r="C258">
        <v>410155</v>
      </c>
      <c r="D258" t="s">
        <v>81</v>
      </c>
      <c r="E258">
        <v>8828</v>
      </c>
      <c r="F258" t="s">
        <v>341</v>
      </c>
      <c r="G258" t="s">
        <v>342</v>
      </c>
      <c r="I258" t="s">
        <v>342</v>
      </c>
      <c r="K258">
        <v>3</v>
      </c>
      <c r="L258">
        <v>3</v>
      </c>
      <c r="M258" t="s">
        <v>375</v>
      </c>
      <c r="N258" t="s">
        <v>376</v>
      </c>
      <c r="O258" t="s">
        <v>377</v>
      </c>
      <c r="P258" t="s">
        <v>367</v>
      </c>
      <c r="Q258" t="s">
        <v>116</v>
      </c>
      <c r="R258">
        <v>1</v>
      </c>
      <c r="S258" t="s">
        <v>117</v>
      </c>
      <c r="T258" t="s">
        <v>118</v>
      </c>
      <c r="U258" t="s">
        <v>119</v>
      </c>
      <c r="V258">
        <v>411</v>
      </c>
      <c r="Y258">
        <v>410054</v>
      </c>
      <c r="Z258" t="s">
        <v>92</v>
      </c>
      <c r="AG258">
        <v>1</v>
      </c>
      <c r="AH258" s="1">
        <v>42122</v>
      </c>
      <c r="AI258">
        <v>57</v>
      </c>
      <c r="AS258" s="1">
        <v>42122</v>
      </c>
      <c r="AT258" s="1">
        <v>42423</v>
      </c>
      <c r="AU258" s="1">
        <v>42370</v>
      </c>
      <c r="AW258">
        <v>1</v>
      </c>
      <c r="AY258" t="s">
        <v>350</v>
      </c>
      <c r="BB258">
        <v>0</v>
      </c>
      <c r="BC258">
        <v>0</v>
      </c>
      <c r="BD258">
        <v>1</v>
      </c>
      <c r="BE258">
        <v>1438133</v>
      </c>
      <c r="BF258" t="s">
        <v>93</v>
      </c>
      <c r="BG258">
        <v>1438133</v>
      </c>
      <c r="BH258">
        <v>22468.93</v>
      </c>
      <c r="BI258">
        <v>29403.42</v>
      </c>
      <c r="BJ258">
        <v>0</v>
      </c>
      <c r="BL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1438133</v>
      </c>
      <c r="CD258">
        <v>1</v>
      </c>
      <c r="CE258" t="s">
        <v>121</v>
      </c>
      <c r="CF258" t="s">
        <v>143</v>
      </c>
      <c r="CG258" t="str">
        <f>"14"</f>
        <v>14</v>
      </c>
      <c r="CH258" t="s">
        <v>109</v>
      </c>
      <c r="CI258" t="str">
        <f>"14"</f>
        <v>14</v>
      </c>
      <c r="CJ258" t="s">
        <v>363</v>
      </c>
      <c r="CK258" t="str">
        <f>"34"</f>
        <v>34</v>
      </c>
      <c r="CL258" t="s">
        <v>202</v>
      </c>
      <c r="CW258">
        <v>8</v>
      </c>
      <c r="CX258">
        <v>8</v>
      </c>
      <c r="CY258">
        <v>8</v>
      </c>
    </row>
    <row r="259" spans="1:103" x14ac:dyDescent="0.25">
      <c r="A259">
        <v>410</v>
      </c>
      <c r="B259" t="s">
        <v>80</v>
      </c>
      <c r="C259">
        <v>410142</v>
      </c>
      <c r="D259" t="s">
        <v>81</v>
      </c>
      <c r="E259">
        <v>8700</v>
      </c>
      <c r="F259" t="s">
        <v>82</v>
      </c>
      <c r="G259" t="s">
        <v>378</v>
      </c>
      <c r="I259" t="s">
        <v>378</v>
      </c>
      <c r="K259">
        <v>30</v>
      </c>
      <c r="L259">
        <v>30</v>
      </c>
      <c r="M259" t="s">
        <v>379</v>
      </c>
      <c r="N259" t="s">
        <v>380</v>
      </c>
      <c r="O259" t="s">
        <v>141</v>
      </c>
      <c r="P259" t="s">
        <v>381</v>
      </c>
      <c r="Q259" t="s">
        <v>116</v>
      </c>
      <c r="R259">
        <v>1</v>
      </c>
      <c r="S259" t="s">
        <v>117</v>
      </c>
      <c r="T259" t="s">
        <v>118</v>
      </c>
      <c r="U259" t="s">
        <v>119</v>
      </c>
      <c r="V259">
        <v>411</v>
      </c>
      <c r="Y259">
        <v>410054</v>
      </c>
      <c r="Z259" t="s">
        <v>92</v>
      </c>
      <c r="AG259">
        <v>4</v>
      </c>
      <c r="AH259" s="1">
        <v>42130</v>
      </c>
      <c r="AI259">
        <v>57</v>
      </c>
      <c r="AS259" s="1">
        <v>42053</v>
      </c>
      <c r="AT259" s="1">
        <v>42170</v>
      </c>
      <c r="AU259" s="1">
        <v>42216</v>
      </c>
      <c r="AW259">
        <v>6</v>
      </c>
      <c r="AY259" t="s">
        <v>154</v>
      </c>
      <c r="BB259">
        <v>0</v>
      </c>
      <c r="BC259">
        <v>0</v>
      </c>
      <c r="BD259">
        <v>6</v>
      </c>
      <c r="BE259">
        <v>1516</v>
      </c>
      <c r="BF259" t="s">
        <v>93</v>
      </c>
      <c r="BG259">
        <v>9096</v>
      </c>
      <c r="BH259">
        <v>142.11000000000001</v>
      </c>
      <c r="BI259">
        <v>185.97</v>
      </c>
      <c r="BJ259">
        <v>0</v>
      </c>
      <c r="BL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6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9096</v>
      </c>
      <c r="CD259">
        <v>1</v>
      </c>
      <c r="CE259" t="s">
        <v>121</v>
      </c>
      <c r="CF259" t="s">
        <v>382</v>
      </c>
      <c r="CG259" t="str">
        <f t="shared" ref="CG259:CG283" si="38">"03"</f>
        <v>03</v>
      </c>
      <c r="CH259" t="str">
        <f t="shared" ref="CH259:CH290" si="39">"2"</f>
        <v>2</v>
      </c>
      <c r="CI259" t="str">
        <f t="shared" ref="CI259:CI279" si="40">"05"</f>
        <v>05</v>
      </c>
      <c r="CJ259" t="s">
        <v>123</v>
      </c>
      <c r="CK259" t="str">
        <f t="shared" ref="CK259:CK269" si="41">"02"</f>
        <v>02</v>
      </c>
      <c r="CL259" t="s">
        <v>227</v>
      </c>
      <c r="CW259">
        <v>8</v>
      </c>
      <c r="CX259">
        <v>8</v>
      </c>
      <c r="CY259">
        <v>8</v>
      </c>
    </row>
    <row r="260" spans="1:103" x14ac:dyDescent="0.25">
      <c r="A260">
        <v>410</v>
      </c>
      <c r="B260" t="s">
        <v>80</v>
      </c>
      <c r="C260">
        <v>410145</v>
      </c>
      <c r="D260" t="s">
        <v>81</v>
      </c>
      <c r="E260">
        <v>8702</v>
      </c>
      <c r="F260" t="s">
        <v>145</v>
      </c>
      <c r="G260" t="s">
        <v>175</v>
      </c>
      <c r="I260" t="s">
        <v>175</v>
      </c>
      <c r="K260">
        <v>30</v>
      </c>
      <c r="L260">
        <v>30</v>
      </c>
      <c r="M260" t="s">
        <v>379</v>
      </c>
      <c r="N260" t="s">
        <v>380</v>
      </c>
      <c r="O260" t="s">
        <v>141</v>
      </c>
      <c r="P260" t="s">
        <v>381</v>
      </c>
      <c r="Q260" t="s">
        <v>116</v>
      </c>
      <c r="R260">
        <v>1</v>
      </c>
      <c r="S260" t="s">
        <v>117</v>
      </c>
      <c r="T260" t="s">
        <v>118</v>
      </c>
      <c r="U260" t="s">
        <v>119</v>
      </c>
      <c r="V260">
        <v>411</v>
      </c>
      <c r="Y260">
        <v>410054</v>
      </c>
      <c r="Z260" t="s">
        <v>92</v>
      </c>
      <c r="AG260">
        <v>4</v>
      </c>
      <c r="AH260" s="1">
        <v>42163</v>
      </c>
      <c r="AI260">
        <v>57</v>
      </c>
      <c r="AS260" s="1">
        <v>42076</v>
      </c>
      <c r="AT260" s="1">
        <v>42223</v>
      </c>
      <c r="AU260" s="1">
        <v>42219</v>
      </c>
      <c r="AW260">
        <v>7</v>
      </c>
      <c r="AY260" t="s">
        <v>154</v>
      </c>
      <c r="BB260">
        <v>0</v>
      </c>
      <c r="BC260">
        <v>0</v>
      </c>
      <c r="BD260">
        <v>7</v>
      </c>
      <c r="BE260">
        <v>1516</v>
      </c>
      <c r="BF260" t="s">
        <v>93</v>
      </c>
      <c r="BG260">
        <v>10612</v>
      </c>
      <c r="BH260">
        <v>165.8</v>
      </c>
      <c r="BI260">
        <v>216.97</v>
      </c>
      <c r="BJ260">
        <v>0</v>
      </c>
      <c r="BL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7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10612</v>
      </c>
      <c r="CD260">
        <v>1</v>
      </c>
      <c r="CE260" t="s">
        <v>121</v>
      </c>
      <c r="CF260" t="s">
        <v>382</v>
      </c>
      <c r="CG260" t="str">
        <f t="shared" si="38"/>
        <v>03</v>
      </c>
      <c r="CH260" t="str">
        <f t="shared" si="39"/>
        <v>2</v>
      </c>
      <c r="CI260" t="str">
        <f t="shared" si="40"/>
        <v>05</v>
      </c>
      <c r="CJ260" t="s">
        <v>123</v>
      </c>
      <c r="CK260" t="str">
        <f t="shared" si="41"/>
        <v>02</v>
      </c>
      <c r="CL260" t="s">
        <v>227</v>
      </c>
      <c r="CW260">
        <v>8</v>
      </c>
      <c r="CX260">
        <v>8</v>
      </c>
      <c r="CY260">
        <v>8</v>
      </c>
    </row>
    <row r="261" spans="1:103" x14ac:dyDescent="0.25">
      <c r="A261">
        <v>410</v>
      </c>
      <c r="B261" t="s">
        <v>80</v>
      </c>
      <c r="C261">
        <v>410203</v>
      </c>
      <c r="D261" t="s">
        <v>81</v>
      </c>
      <c r="E261">
        <v>8700</v>
      </c>
      <c r="F261" t="s">
        <v>82</v>
      </c>
      <c r="G261" t="s">
        <v>147</v>
      </c>
      <c r="I261" t="s">
        <v>147</v>
      </c>
      <c r="K261">
        <v>9</v>
      </c>
      <c r="L261">
        <v>9</v>
      </c>
      <c r="M261" t="s">
        <v>379</v>
      </c>
      <c r="N261" t="s">
        <v>380</v>
      </c>
      <c r="O261" t="s">
        <v>141</v>
      </c>
      <c r="P261" t="s">
        <v>381</v>
      </c>
      <c r="Q261" t="s">
        <v>116</v>
      </c>
      <c r="R261">
        <v>1</v>
      </c>
      <c r="S261" t="s">
        <v>117</v>
      </c>
      <c r="T261" t="s">
        <v>118</v>
      </c>
      <c r="U261" t="s">
        <v>119</v>
      </c>
      <c r="V261">
        <v>411</v>
      </c>
      <c r="Y261">
        <v>410054</v>
      </c>
      <c r="Z261" t="s">
        <v>92</v>
      </c>
      <c r="AG261">
        <v>3</v>
      </c>
      <c r="AH261" s="1">
        <v>42212</v>
      </c>
      <c r="AI261">
        <v>57</v>
      </c>
      <c r="AS261" s="1">
        <v>42184</v>
      </c>
      <c r="AT261" s="1">
        <v>42277</v>
      </c>
      <c r="AU261" s="1">
        <v>42292</v>
      </c>
      <c r="AW261">
        <v>6</v>
      </c>
      <c r="AY261" t="s">
        <v>154</v>
      </c>
      <c r="BB261">
        <v>0</v>
      </c>
      <c r="BC261">
        <v>0</v>
      </c>
      <c r="BD261">
        <v>6</v>
      </c>
      <c r="BE261">
        <v>1516</v>
      </c>
      <c r="BF261" t="s">
        <v>93</v>
      </c>
      <c r="BG261">
        <v>9096</v>
      </c>
      <c r="BH261">
        <v>142.11000000000001</v>
      </c>
      <c r="BI261">
        <v>185.97</v>
      </c>
      <c r="BJ261">
        <v>0</v>
      </c>
      <c r="BL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6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9096</v>
      </c>
      <c r="CD261">
        <v>1</v>
      </c>
      <c r="CE261" t="s">
        <v>121</v>
      </c>
      <c r="CF261" t="s">
        <v>382</v>
      </c>
      <c r="CG261" t="str">
        <f t="shared" si="38"/>
        <v>03</v>
      </c>
      <c r="CH261" t="str">
        <f t="shared" si="39"/>
        <v>2</v>
      </c>
      <c r="CI261" t="str">
        <f t="shared" si="40"/>
        <v>05</v>
      </c>
      <c r="CJ261" t="s">
        <v>123</v>
      </c>
      <c r="CK261" t="str">
        <f t="shared" si="41"/>
        <v>02</v>
      </c>
      <c r="CL261" t="s">
        <v>227</v>
      </c>
      <c r="CW261">
        <v>8</v>
      </c>
      <c r="CX261">
        <v>8</v>
      </c>
      <c r="CY261">
        <v>8</v>
      </c>
    </row>
    <row r="262" spans="1:103" x14ac:dyDescent="0.25">
      <c r="A262">
        <v>410</v>
      </c>
      <c r="B262" t="s">
        <v>383</v>
      </c>
      <c r="C262">
        <v>40012</v>
      </c>
      <c r="D262" t="s">
        <v>384</v>
      </c>
      <c r="E262" t="s">
        <v>385</v>
      </c>
      <c r="F262" t="s">
        <v>386</v>
      </c>
      <c r="G262" t="s">
        <v>387</v>
      </c>
      <c r="I262">
        <v>740022</v>
      </c>
      <c r="K262">
        <v>5</v>
      </c>
      <c r="L262">
        <v>695</v>
      </c>
      <c r="M262" t="s">
        <v>388</v>
      </c>
      <c r="N262" t="s">
        <v>380</v>
      </c>
      <c r="O262" t="s">
        <v>141</v>
      </c>
      <c r="P262" t="s">
        <v>381</v>
      </c>
      <c r="Q262" t="s">
        <v>116</v>
      </c>
      <c r="R262">
        <v>1</v>
      </c>
      <c r="S262" t="s">
        <v>117</v>
      </c>
      <c r="T262" t="s">
        <v>118</v>
      </c>
      <c r="U262" t="s">
        <v>119</v>
      </c>
      <c r="V262">
        <v>411</v>
      </c>
      <c r="Y262">
        <v>1119</v>
      </c>
      <c r="Z262" t="s">
        <v>389</v>
      </c>
      <c r="AG262">
        <v>1</v>
      </c>
      <c r="AH262" s="1">
        <v>41598</v>
      </c>
      <c r="AI262">
        <v>1</v>
      </c>
      <c r="AS262" s="1">
        <v>41382</v>
      </c>
      <c r="AT262" s="1">
        <v>42272</v>
      </c>
      <c r="AU262" s="1">
        <v>44196</v>
      </c>
      <c r="AW262">
        <v>70</v>
      </c>
      <c r="AY262" t="s">
        <v>154</v>
      </c>
      <c r="BB262">
        <v>0</v>
      </c>
      <c r="BC262">
        <v>0</v>
      </c>
      <c r="BD262">
        <v>70</v>
      </c>
      <c r="BE262">
        <v>39.18</v>
      </c>
      <c r="BF262" t="s">
        <v>120</v>
      </c>
      <c r="BG262">
        <v>174854.1887</v>
      </c>
      <c r="BH262">
        <v>2742.6</v>
      </c>
      <c r="BI262">
        <v>3574.99</v>
      </c>
      <c r="BJ262">
        <v>0</v>
      </c>
      <c r="BL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70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174854.1887</v>
      </c>
      <c r="CD262">
        <v>1</v>
      </c>
      <c r="CE262" t="s">
        <v>121</v>
      </c>
      <c r="CF262" t="s">
        <v>382</v>
      </c>
      <c r="CG262" t="str">
        <f t="shared" si="38"/>
        <v>03</v>
      </c>
      <c r="CH262" t="str">
        <f t="shared" si="39"/>
        <v>2</v>
      </c>
      <c r="CI262" t="str">
        <f t="shared" si="40"/>
        <v>05</v>
      </c>
      <c r="CJ262" t="s">
        <v>123</v>
      </c>
      <c r="CK262" t="str">
        <f t="shared" si="41"/>
        <v>02</v>
      </c>
      <c r="CL262" t="s">
        <v>227</v>
      </c>
      <c r="CW262">
        <v>8</v>
      </c>
      <c r="CX262">
        <v>8</v>
      </c>
      <c r="CY262">
        <v>8</v>
      </c>
    </row>
    <row r="263" spans="1:103" x14ac:dyDescent="0.25">
      <c r="A263">
        <v>410</v>
      </c>
      <c r="B263" t="s">
        <v>383</v>
      </c>
      <c r="C263">
        <v>410008</v>
      </c>
      <c r="D263" t="s">
        <v>384</v>
      </c>
      <c r="E263">
        <v>4482</v>
      </c>
      <c r="F263" t="s">
        <v>390</v>
      </c>
      <c r="G263">
        <v>740164</v>
      </c>
      <c r="I263">
        <v>740164</v>
      </c>
      <c r="K263">
        <v>1</v>
      </c>
      <c r="L263">
        <v>5</v>
      </c>
      <c r="M263" t="s">
        <v>391</v>
      </c>
      <c r="N263" t="s">
        <v>380</v>
      </c>
      <c r="O263" t="s">
        <v>141</v>
      </c>
      <c r="P263" t="s">
        <v>381</v>
      </c>
      <c r="Q263" t="s">
        <v>116</v>
      </c>
      <c r="R263">
        <v>1</v>
      </c>
      <c r="S263" t="s">
        <v>117</v>
      </c>
      <c r="T263" t="s">
        <v>118</v>
      </c>
      <c r="U263" t="s">
        <v>119</v>
      </c>
      <c r="V263">
        <v>411</v>
      </c>
      <c r="Y263">
        <v>410009</v>
      </c>
      <c r="Z263" t="s">
        <v>236</v>
      </c>
      <c r="AA263" t="s">
        <v>392</v>
      </c>
      <c r="AB263" s="1">
        <v>41486</v>
      </c>
      <c r="AG263">
        <v>1</v>
      </c>
      <c r="AH263" s="1">
        <v>41180</v>
      </c>
      <c r="AI263">
        <v>10</v>
      </c>
      <c r="AS263" s="1">
        <v>41178</v>
      </c>
      <c r="AT263" s="1">
        <v>41243</v>
      </c>
      <c r="AU263" s="1">
        <v>44196</v>
      </c>
      <c r="AW263">
        <v>50</v>
      </c>
      <c r="AY263" t="s">
        <v>154</v>
      </c>
      <c r="BB263">
        <v>40</v>
      </c>
      <c r="BC263">
        <v>0</v>
      </c>
      <c r="BD263">
        <v>10</v>
      </c>
      <c r="BE263">
        <v>32.1</v>
      </c>
      <c r="BF263" t="s">
        <v>120</v>
      </c>
      <c r="BG263">
        <v>20465.322899999999</v>
      </c>
      <c r="BH263">
        <v>321</v>
      </c>
      <c r="BI263">
        <v>418.42</v>
      </c>
      <c r="BJ263">
        <v>0</v>
      </c>
      <c r="BL263">
        <v>0</v>
      </c>
      <c r="BN263">
        <v>10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20465.322899999999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 t="s">
        <v>121</v>
      </c>
      <c r="CF263" t="s">
        <v>382</v>
      </c>
      <c r="CG263" t="str">
        <f t="shared" si="38"/>
        <v>03</v>
      </c>
      <c r="CH263" t="str">
        <f t="shared" si="39"/>
        <v>2</v>
      </c>
      <c r="CI263" t="str">
        <f t="shared" si="40"/>
        <v>05</v>
      </c>
      <c r="CJ263" t="s">
        <v>123</v>
      </c>
      <c r="CK263" t="str">
        <f t="shared" si="41"/>
        <v>02</v>
      </c>
      <c r="CL263" t="s">
        <v>193</v>
      </c>
      <c r="CR263" s="3">
        <v>2</v>
      </c>
      <c r="CW263">
        <v>8</v>
      </c>
      <c r="CX263">
        <v>8</v>
      </c>
      <c r="CY263">
        <v>8</v>
      </c>
    </row>
    <row r="264" spans="1:103" x14ac:dyDescent="0.25">
      <c r="A264">
        <v>410</v>
      </c>
      <c r="B264" t="s">
        <v>80</v>
      </c>
      <c r="C264">
        <v>410158</v>
      </c>
      <c r="D264" t="s">
        <v>81</v>
      </c>
      <c r="E264">
        <v>8802</v>
      </c>
      <c r="F264" t="s">
        <v>163</v>
      </c>
      <c r="G264" t="s">
        <v>218</v>
      </c>
      <c r="I264" t="s">
        <v>218</v>
      </c>
      <c r="K264">
        <v>13</v>
      </c>
      <c r="L264">
        <v>13</v>
      </c>
      <c r="M264" t="s">
        <v>393</v>
      </c>
      <c r="N264" t="s">
        <v>394</v>
      </c>
      <c r="O264" t="s">
        <v>395</v>
      </c>
      <c r="P264" t="s">
        <v>381</v>
      </c>
      <c r="Q264" t="s">
        <v>116</v>
      </c>
      <c r="R264">
        <v>1</v>
      </c>
      <c r="S264" t="s">
        <v>117</v>
      </c>
      <c r="T264" t="s">
        <v>118</v>
      </c>
      <c r="U264" t="s">
        <v>119</v>
      </c>
      <c r="V264">
        <v>411</v>
      </c>
      <c r="Y264">
        <v>410054</v>
      </c>
      <c r="Z264" t="s">
        <v>92</v>
      </c>
      <c r="AG264">
        <v>1</v>
      </c>
      <c r="AH264" s="1">
        <v>42103</v>
      </c>
      <c r="AI264">
        <v>57</v>
      </c>
      <c r="AS264" s="1">
        <v>42103</v>
      </c>
      <c r="AT264" s="1">
        <v>42180</v>
      </c>
      <c r="AU264" s="1">
        <v>42241</v>
      </c>
      <c r="AW264">
        <v>4</v>
      </c>
      <c r="AY264" t="s">
        <v>154</v>
      </c>
      <c r="BB264">
        <v>0</v>
      </c>
      <c r="BC264">
        <v>0</v>
      </c>
      <c r="BD264">
        <v>4</v>
      </c>
      <c r="BE264">
        <v>2061.98</v>
      </c>
      <c r="BF264" t="s">
        <v>93</v>
      </c>
      <c r="BG264">
        <v>8247.92</v>
      </c>
      <c r="BH264">
        <v>128.86000000000001</v>
      </c>
      <c r="BI264">
        <v>168.63</v>
      </c>
      <c r="BJ264">
        <v>0</v>
      </c>
      <c r="BL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4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8247.92</v>
      </c>
      <c r="CD264">
        <v>1</v>
      </c>
      <c r="CE264" t="s">
        <v>121</v>
      </c>
      <c r="CF264" t="s">
        <v>382</v>
      </c>
      <c r="CG264" t="str">
        <f t="shared" si="38"/>
        <v>03</v>
      </c>
      <c r="CH264" t="str">
        <f t="shared" si="39"/>
        <v>2</v>
      </c>
      <c r="CI264" t="str">
        <f t="shared" si="40"/>
        <v>05</v>
      </c>
      <c r="CJ264" t="s">
        <v>123</v>
      </c>
      <c r="CK264" t="str">
        <f t="shared" si="41"/>
        <v>02</v>
      </c>
      <c r="CL264" t="s">
        <v>124</v>
      </c>
      <c r="CW264">
        <v>8</v>
      </c>
      <c r="CX264">
        <v>8</v>
      </c>
      <c r="CY264">
        <v>8</v>
      </c>
    </row>
    <row r="265" spans="1:103" x14ac:dyDescent="0.25">
      <c r="A265">
        <v>410</v>
      </c>
      <c r="B265" t="s">
        <v>80</v>
      </c>
      <c r="C265">
        <v>410175</v>
      </c>
      <c r="D265" t="s">
        <v>81</v>
      </c>
      <c r="E265">
        <v>8700</v>
      </c>
      <c r="F265" t="s">
        <v>82</v>
      </c>
      <c r="G265" t="s">
        <v>396</v>
      </c>
      <c r="I265" t="s">
        <v>396</v>
      </c>
      <c r="K265">
        <v>3</v>
      </c>
      <c r="L265">
        <v>3</v>
      </c>
      <c r="M265" t="s">
        <v>397</v>
      </c>
      <c r="N265" t="s">
        <v>398</v>
      </c>
      <c r="O265" t="s">
        <v>399</v>
      </c>
      <c r="P265" t="s">
        <v>381</v>
      </c>
      <c r="Q265" t="s">
        <v>116</v>
      </c>
      <c r="R265">
        <v>1</v>
      </c>
      <c r="S265" t="s">
        <v>117</v>
      </c>
      <c r="T265" t="s">
        <v>118</v>
      </c>
      <c r="U265" t="s">
        <v>119</v>
      </c>
      <c r="V265">
        <v>411</v>
      </c>
      <c r="Y265">
        <v>410054</v>
      </c>
      <c r="Z265" t="s">
        <v>92</v>
      </c>
      <c r="AG265">
        <v>1</v>
      </c>
      <c r="AH265" s="1">
        <v>42145</v>
      </c>
      <c r="AI265">
        <v>57</v>
      </c>
      <c r="AS265" s="1">
        <v>42145</v>
      </c>
      <c r="AT265" s="1">
        <v>42277</v>
      </c>
      <c r="AU265" s="1">
        <v>42248</v>
      </c>
      <c r="AW265">
        <v>4</v>
      </c>
      <c r="AY265" t="s">
        <v>154</v>
      </c>
      <c r="BB265">
        <v>0</v>
      </c>
      <c r="BC265">
        <v>0</v>
      </c>
      <c r="BD265">
        <v>4</v>
      </c>
      <c r="BE265">
        <v>1872</v>
      </c>
      <c r="BF265" t="s">
        <v>93</v>
      </c>
      <c r="BG265">
        <v>7488</v>
      </c>
      <c r="BH265">
        <v>116.99</v>
      </c>
      <c r="BI265">
        <v>153.1</v>
      </c>
      <c r="BJ265">
        <v>0</v>
      </c>
      <c r="BL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4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7488</v>
      </c>
      <c r="CD265">
        <v>1</v>
      </c>
      <c r="CE265" t="s">
        <v>121</v>
      </c>
      <c r="CF265" t="s">
        <v>382</v>
      </c>
      <c r="CG265" t="str">
        <f t="shared" si="38"/>
        <v>03</v>
      </c>
      <c r="CH265" t="str">
        <f t="shared" si="39"/>
        <v>2</v>
      </c>
      <c r="CI265" t="str">
        <f t="shared" si="40"/>
        <v>05</v>
      </c>
      <c r="CJ265" t="s">
        <v>123</v>
      </c>
      <c r="CK265" t="str">
        <f t="shared" si="41"/>
        <v>02</v>
      </c>
      <c r="CL265" t="s">
        <v>124</v>
      </c>
      <c r="CW265">
        <v>8</v>
      </c>
      <c r="CX265">
        <v>8</v>
      </c>
      <c r="CY265">
        <v>8</v>
      </c>
    </row>
    <row r="266" spans="1:103" x14ac:dyDescent="0.25">
      <c r="A266">
        <v>410</v>
      </c>
      <c r="B266" t="s">
        <v>80</v>
      </c>
      <c r="C266">
        <v>410180</v>
      </c>
      <c r="D266" t="s">
        <v>81</v>
      </c>
      <c r="E266">
        <v>8700</v>
      </c>
      <c r="F266" t="s">
        <v>82</v>
      </c>
      <c r="G266" t="s">
        <v>400</v>
      </c>
      <c r="I266" t="s">
        <v>400</v>
      </c>
      <c r="K266">
        <v>13</v>
      </c>
      <c r="L266">
        <v>13</v>
      </c>
      <c r="M266" t="s">
        <v>397</v>
      </c>
      <c r="N266" t="s">
        <v>398</v>
      </c>
      <c r="O266" t="s">
        <v>399</v>
      </c>
      <c r="P266" t="s">
        <v>381</v>
      </c>
      <c r="Q266" t="s">
        <v>116</v>
      </c>
      <c r="R266">
        <v>1</v>
      </c>
      <c r="S266" t="s">
        <v>117</v>
      </c>
      <c r="T266" t="s">
        <v>118</v>
      </c>
      <c r="U266" t="s">
        <v>119</v>
      </c>
      <c r="V266">
        <v>411</v>
      </c>
      <c r="Y266">
        <v>410054</v>
      </c>
      <c r="Z266" t="s">
        <v>92</v>
      </c>
      <c r="AG266">
        <v>2</v>
      </c>
      <c r="AH266" s="1">
        <v>42192</v>
      </c>
      <c r="AI266">
        <v>57</v>
      </c>
      <c r="AS266" s="1">
        <v>42153</v>
      </c>
      <c r="AT266" s="1">
        <v>42277</v>
      </c>
      <c r="AU266" s="1">
        <v>42248</v>
      </c>
      <c r="AW266">
        <v>15</v>
      </c>
      <c r="AY266" t="s">
        <v>154</v>
      </c>
      <c r="BB266">
        <v>0</v>
      </c>
      <c r="BC266">
        <v>0</v>
      </c>
      <c r="BD266">
        <v>15</v>
      </c>
      <c r="BE266">
        <v>1872</v>
      </c>
      <c r="BF266" t="s">
        <v>93</v>
      </c>
      <c r="BG266">
        <v>28080</v>
      </c>
      <c r="BH266">
        <v>438.71</v>
      </c>
      <c r="BI266">
        <v>574.11</v>
      </c>
      <c r="BJ266">
        <v>0</v>
      </c>
      <c r="BL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15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28080</v>
      </c>
      <c r="CD266">
        <v>1</v>
      </c>
      <c r="CE266" t="s">
        <v>121</v>
      </c>
      <c r="CF266" t="s">
        <v>382</v>
      </c>
      <c r="CG266" t="str">
        <f t="shared" si="38"/>
        <v>03</v>
      </c>
      <c r="CH266" t="str">
        <f t="shared" si="39"/>
        <v>2</v>
      </c>
      <c r="CI266" t="str">
        <f t="shared" si="40"/>
        <v>05</v>
      </c>
      <c r="CJ266" t="s">
        <v>123</v>
      </c>
      <c r="CK266" t="str">
        <f t="shared" si="41"/>
        <v>02</v>
      </c>
      <c r="CL266" t="s">
        <v>124</v>
      </c>
      <c r="CW266">
        <v>8</v>
      </c>
      <c r="CX266">
        <v>8</v>
      </c>
      <c r="CY266">
        <v>8</v>
      </c>
    </row>
    <row r="267" spans="1:103" x14ac:dyDescent="0.25">
      <c r="A267">
        <v>410</v>
      </c>
      <c r="B267" t="s">
        <v>80</v>
      </c>
      <c r="C267">
        <v>410181</v>
      </c>
      <c r="D267" t="s">
        <v>81</v>
      </c>
      <c r="E267">
        <v>8702</v>
      </c>
      <c r="F267" t="s">
        <v>145</v>
      </c>
      <c r="G267" t="s">
        <v>401</v>
      </c>
      <c r="I267" t="s">
        <v>401</v>
      </c>
      <c r="K267">
        <v>4</v>
      </c>
      <c r="L267">
        <v>4</v>
      </c>
      <c r="M267" t="s">
        <v>397</v>
      </c>
      <c r="N267" t="s">
        <v>398</v>
      </c>
      <c r="O267" t="s">
        <v>399</v>
      </c>
      <c r="P267" t="s">
        <v>381</v>
      </c>
      <c r="Q267" t="s">
        <v>116</v>
      </c>
      <c r="R267">
        <v>1</v>
      </c>
      <c r="S267" t="s">
        <v>117</v>
      </c>
      <c r="T267" t="s">
        <v>118</v>
      </c>
      <c r="U267" t="s">
        <v>119</v>
      </c>
      <c r="V267">
        <v>411</v>
      </c>
      <c r="Y267">
        <v>410054</v>
      </c>
      <c r="Z267" t="s">
        <v>92</v>
      </c>
      <c r="AG267">
        <v>1</v>
      </c>
      <c r="AH267" s="1">
        <v>42153</v>
      </c>
      <c r="AI267">
        <v>57</v>
      </c>
      <c r="AS267" s="1">
        <v>42153</v>
      </c>
      <c r="AT267" s="1">
        <v>42307</v>
      </c>
      <c r="AU267" s="1">
        <v>42278</v>
      </c>
      <c r="AW267">
        <v>20</v>
      </c>
      <c r="AY267" t="s">
        <v>154</v>
      </c>
      <c r="BB267">
        <v>0</v>
      </c>
      <c r="BC267">
        <v>0</v>
      </c>
      <c r="BD267">
        <v>20</v>
      </c>
      <c r="BE267">
        <v>1872</v>
      </c>
      <c r="BF267" t="s">
        <v>93</v>
      </c>
      <c r="BG267">
        <v>37440</v>
      </c>
      <c r="BH267">
        <v>584.95000000000005</v>
      </c>
      <c r="BI267">
        <v>765.48</v>
      </c>
      <c r="BJ267">
        <v>0</v>
      </c>
      <c r="BL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20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37440</v>
      </c>
      <c r="CD267">
        <v>1</v>
      </c>
      <c r="CE267" t="s">
        <v>121</v>
      </c>
      <c r="CF267" t="s">
        <v>382</v>
      </c>
      <c r="CG267" t="str">
        <f t="shared" si="38"/>
        <v>03</v>
      </c>
      <c r="CH267" t="str">
        <f t="shared" si="39"/>
        <v>2</v>
      </c>
      <c r="CI267" t="str">
        <f t="shared" si="40"/>
        <v>05</v>
      </c>
      <c r="CJ267" t="s">
        <v>123</v>
      </c>
      <c r="CK267" t="str">
        <f t="shared" si="41"/>
        <v>02</v>
      </c>
      <c r="CL267" t="s">
        <v>124</v>
      </c>
      <c r="CW267">
        <v>8</v>
      </c>
      <c r="CX267">
        <v>8</v>
      </c>
      <c r="CY267">
        <v>8</v>
      </c>
    </row>
    <row r="268" spans="1:103" x14ac:dyDescent="0.25">
      <c r="A268">
        <v>410</v>
      </c>
      <c r="B268" t="s">
        <v>80</v>
      </c>
      <c r="C268">
        <v>410142</v>
      </c>
      <c r="D268" t="s">
        <v>81</v>
      </c>
      <c r="E268">
        <v>8700</v>
      </c>
      <c r="F268" t="s">
        <v>82</v>
      </c>
      <c r="G268" t="s">
        <v>378</v>
      </c>
      <c r="I268" t="s">
        <v>378</v>
      </c>
      <c r="K268">
        <v>9</v>
      </c>
      <c r="L268">
        <v>9</v>
      </c>
      <c r="M268" t="s">
        <v>402</v>
      </c>
      <c r="N268" t="s">
        <v>380</v>
      </c>
      <c r="O268" t="s">
        <v>141</v>
      </c>
      <c r="P268" t="s">
        <v>381</v>
      </c>
      <c r="Q268" t="s">
        <v>116</v>
      </c>
      <c r="R268">
        <v>1</v>
      </c>
      <c r="S268" t="s">
        <v>117</v>
      </c>
      <c r="T268" t="s">
        <v>118</v>
      </c>
      <c r="U268" t="s">
        <v>119</v>
      </c>
      <c r="V268">
        <v>411</v>
      </c>
      <c r="Y268">
        <v>410054</v>
      </c>
      <c r="Z268" t="s">
        <v>92</v>
      </c>
      <c r="AG268">
        <v>4</v>
      </c>
      <c r="AH268" s="1">
        <v>42130</v>
      </c>
      <c r="AI268">
        <v>57</v>
      </c>
      <c r="AS268" s="1">
        <v>42053</v>
      </c>
      <c r="AT268" s="1">
        <v>42170</v>
      </c>
      <c r="AU268" s="1">
        <v>42216</v>
      </c>
      <c r="AW268">
        <v>9</v>
      </c>
      <c r="BB268">
        <v>0</v>
      </c>
      <c r="BC268">
        <v>0</v>
      </c>
      <c r="BD268">
        <v>9</v>
      </c>
      <c r="BE268">
        <v>1936</v>
      </c>
      <c r="BF268" t="s">
        <v>93</v>
      </c>
      <c r="BG268">
        <v>17424</v>
      </c>
      <c r="BH268">
        <v>272.23</v>
      </c>
      <c r="BI268">
        <v>356.24</v>
      </c>
      <c r="BJ268">
        <v>0</v>
      </c>
      <c r="BL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9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17424</v>
      </c>
      <c r="CD268">
        <v>1</v>
      </c>
      <c r="CE268" t="s">
        <v>121</v>
      </c>
      <c r="CF268" t="s">
        <v>382</v>
      </c>
      <c r="CG268" t="str">
        <f t="shared" si="38"/>
        <v>03</v>
      </c>
      <c r="CH268" t="str">
        <f t="shared" si="39"/>
        <v>2</v>
      </c>
      <c r="CI268" t="str">
        <f t="shared" si="40"/>
        <v>05</v>
      </c>
      <c r="CJ268" t="s">
        <v>123</v>
      </c>
      <c r="CK268" t="str">
        <f t="shared" si="41"/>
        <v>02</v>
      </c>
      <c r="CL268" t="s">
        <v>144</v>
      </c>
      <c r="CW268">
        <v>8</v>
      </c>
      <c r="CX268">
        <v>8</v>
      </c>
      <c r="CY268">
        <v>8</v>
      </c>
    </row>
    <row r="269" spans="1:103" x14ac:dyDescent="0.25">
      <c r="A269">
        <v>410</v>
      </c>
      <c r="B269" t="s">
        <v>80</v>
      </c>
      <c r="C269">
        <v>410142</v>
      </c>
      <c r="D269" t="s">
        <v>81</v>
      </c>
      <c r="E269">
        <v>8700</v>
      </c>
      <c r="F269" t="s">
        <v>82</v>
      </c>
      <c r="G269" t="s">
        <v>378</v>
      </c>
      <c r="I269" t="s">
        <v>378</v>
      </c>
      <c r="K269">
        <v>46</v>
      </c>
      <c r="L269">
        <v>46</v>
      </c>
      <c r="M269" t="s">
        <v>402</v>
      </c>
      <c r="N269" t="s">
        <v>380</v>
      </c>
      <c r="O269" t="s">
        <v>141</v>
      </c>
      <c r="P269" t="s">
        <v>381</v>
      </c>
      <c r="Q269" t="s">
        <v>116</v>
      </c>
      <c r="R269">
        <v>1</v>
      </c>
      <c r="S269" t="s">
        <v>117</v>
      </c>
      <c r="T269" t="s">
        <v>118</v>
      </c>
      <c r="U269" t="s">
        <v>119</v>
      </c>
      <c r="V269">
        <v>411</v>
      </c>
      <c r="Y269">
        <v>410054</v>
      </c>
      <c r="Z269" t="s">
        <v>92</v>
      </c>
      <c r="AG269">
        <v>4</v>
      </c>
      <c r="AH269" s="1">
        <v>42130</v>
      </c>
      <c r="AI269">
        <v>57</v>
      </c>
      <c r="AS269" s="1">
        <v>42059</v>
      </c>
      <c r="AT269" s="1">
        <v>42170</v>
      </c>
      <c r="AU269" s="1">
        <v>42216</v>
      </c>
      <c r="AW269">
        <v>2</v>
      </c>
      <c r="BB269">
        <v>0</v>
      </c>
      <c r="BC269">
        <v>0</v>
      </c>
      <c r="BD269">
        <v>2</v>
      </c>
      <c r="BE269">
        <v>1936</v>
      </c>
      <c r="BF269" t="s">
        <v>93</v>
      </c>
      <c r="BG269">
        <v>3872</v>
      </c>
      <c r="BH269">
        <v>60.49</v>
      </c>
      <c r="BI269">
        <v>79.17</v>
      </c>
      <c r="BJ269">
        <v>0</v>
      </c>
      <c r="BL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3872</v>
      </c>
      <c r="CD269">
        <v>1</v>
      </c>
      <c r="CE269" t="s">
        <v>121</v>
      </c>
      <c r="CF269" t="s">
        <v>382</v>
      </c>
      <c r="CG269" t="str">
        <f t="shared" si="38"/>
        <v>03</v>
      </c>
      <c r="CH269" t="str">
        <f t="shared" si="39"/>
        <v>2</v>
      </c>
      <c r="CI269" t="str">
        <f t="shared" si="40"/>
        <v>05</v>
      </c>
      <c r="CJ269" t="s">
        <v>123</v>
      </c>
      <c r="CK269" t="str">
        <f t="shared" si="41"/>
        <v>02</v>
      </c>
      <c r="CL269" t="s">
        <v>144</v>
      </c>
      <c r="CW269">
        <v>8</v>
      </c>
      <c r="CX269">
        <v>8</v>
      </c>
      <c r="CY269">
        <v>8</v>
      </c>
    </row>
    <row r="270" spans="1:103" x14ac:dyDescent="0.25">
      <c r="A270">
        <v>410</v>
      </c>
      <c r="B270" t="s">
        <v>80</v>
      </c>
      <c r="C270">
        <v>410166</v>
      </c>
      <c r="D270" t="s">
        <v>81</v>
      </c>
      <c r="E270">
        <v>8700</v>
      </c>
      <c r="F270" t="s">
        <v>82</v>
      </c>
      <c r="G270" t="s">
        <v>149</v>
      </c>
      <c r="I270" t="s">
        <v>149</v>
      </c>
      <c r="K270">
        <v>4</v>
      </c>
      <c r="L270">
        <v>4</v>
      </c>
      <c r="M270" t="s">
        <v>403</v>
      </c>
      <c r="N270" t="s">
        <v>140</v>
      </c>
      <c r="O270" t="s">
        <v>141</v>
      </c>
      <c r="P270" t="s">
        <v>142</v>
      </c>
      <c r="Q270" t="s">
        <v>116</v>
      </c>
      <c r="R270">
        <v>1</v>
      </c>
      <c r="S270" t="s">
        <v>117</v>
      </c>
      <c r="T270" t="s">
        <v>118</v>
      </c>
      <c r="U270" t="s">
        <v>119</v>
      </c>
      <c r="V270">
        <v>411</v>
      </c>
      <c r="Y270">
        <v>410054</v>
      </c>
      <c r="Z270" t="s">
        <v>92</v>
      </c>
      <c r="AG270">
        <v>2</v>
      </c>
      <c r="AH270" s="1">
        <v>42212</v>
      </c>
      <c r="AI270">
        <v>57</v>
      </c>
      <c r="AS270" s="1">
        <v>42121</v>
      </c>
      <c r="AT270" s="1">
        <v>42265</v>
      </c>
      <c r="AU270" s="1">
        <v>42248</v>
      </c>
      <c r="AW270">
        <v>5</v>
      </c>
      <c r="AY270" t="s">
        <v>154</v>
      </c>
      <c r="BB270">
        <v>0</v>
      </c>
      <c r="BC270">
        <v>0</v>
      </c>
      <c r="BD270">
        <v>5</v>
      </c>
      <c r="BE270">
        <v>7834</v>
      </c>
      <c r="BF270" t="s">
        <v>93</v>
      </c>
      <c r="BG270">
        <v>39170</v>
      </c>
      <c r="BH270">
        <v>611.98</v>
      </c>
      <c r="BI270">
        <v>800.85</v>
      </c>
      <c r="BJ270">
        <v>0</v>
      </c>
      <c r="BL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5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39170</v>
      </c>
      <c r="CD270">
        <v>1</v>
      </c>
      <c r="CE270" t="s">
        <v>121</v>
      </c>
      <c r="CF270" t="s">
        <v>382</v>
      </c>
      <c r="CG270" t="str">
        <f t="shared" si="38"/>
        <v>03</v>
      </c>
      <c r="CH270" t="str">
        <f t="shared" si="39"/>
        <v>2</v>
      </c>
      <c r="CI270" t="str">
        <f t="shared" si="40"/>
        <v>05</v>
      </c>
      <c r="CJ270" t="s">
        <v>123</v>
      </c>
      <c r="CK270" t="str">
        <f>"14"</f>
        <v>14</v>
      </c>
      <c r="CL270" t="s">
        <v>162</v>
      </c>
      <c r="CW270">
        <v>8</v>
      </c>
      <c r="CX270">
        <v>8</v>
      </c>
      <c r="CY270">
        <v>8</v>
      </c>
    </row>
    <row r="271" spans="1:103" x14ac:dyDescent="0.25">
      <c r="A271">
        <v>410</v>
      </c>
      <c r="B271" t="s">
        <v>80</v>
      </c>
      <c r="C271">
        <v>410167</v>
      </c>
      <c r="D271" t="s">
        <v>81</v>
      </c>
      <c r="E271">
        <v>8700</v>
      </c>
      <c r="F271" t="s">
        <v>82</v>
      </c>
      <c r="G271" t="s">
        <v>138</v>
      </c>
      <c r="I271" t="s">
        <v>138</v>
      </c>
      <c r="K271">
        <v>2</v>
      </c>
      <c r="L271">
        <v>2</v>
      </c>
      <c r="M271" t="s">
        <v>403</v>
      </c>
      <c r="N271" t="s">
        <v>140</v>
      </c>
      <c r="O271" t="s">
        <v>141</v>
      </c>
      <c r="P271" t="s">
        <v>142</v>
      </c>
      <c r="Q271" t="s">
        <v>116</v>
      </c>
      <c r="R271">
        <v>1</v>
      </c>
      <c r="S271" t="s">
        <v>117</v>
      </c>
      <c r="T271" t="s">
        <v>118</v>
      </c>
      <c r="U271" t="s">
        <v>119</v>
      </c>
      <c r="V271">
        <v>411</v>
      </c>
      <c r="Y271">
        <v>410054</v>
      </c>
      <c r="Z271" t="s">
        <v>92</v>
      </c>
      <c r="AG271">
        <v>2</v>
      </c>
      <c r="AH271" s="1">
        <v>42212</v>
      </c>
      <c r="AI271">
        <v>57</v>
      </c>
      <c r="AS271" s="1">
        <v>42121</v>
      </c>
      <c r="AT271" s="1">
        <v>42293</v>
      </c>
      <c r="AU271" s="1">
        <v>42278</v>
      </c>
      <c r="AW271">
        <v>10</v>
      </c>
      <c r="AY271" t="s">
        <v>154</v>
      </c>
      <c r="BB271">
        <v>0</v>
      </c>
      <c r="BC271">
        <v>0</v>
      </c>
      <c r="BD271">
        <v>10</v>
      </c>
      <c r="BE271">
        <v>7834</v>
      </c>
      <c r="BF271" t="s">
        <v>93</v>
      </c>
      <c r="BG271">
        <v>78340</v>
      </c>
      <c r="BH271">
        <v>1223.96</v>
      </c>
      <c r="BI271">
        <v>1601.7</v>
      </c>
      <c r="BJ271">
        <v>0</v>
      </c>
      <c r="BL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78340</v>
      </c>
      <c r="CD271">
        <v>1</v>
      </c>
      <c r="CE271" t="s">
        <v>121</v>
      </c>
      <c r="CF271" t="s">
        <v>382</v>
      </c>
      <c r="CG271" t="str">
        <f t="shared" si="38"/>
        <v>03</v>
      </c>
      <c r="CH271" t="str">
        <f t="shared" si="39"/>
        <v>2</v>
      </c>
      <c r="CI271" t="str">
        <f t="shared" si="40"/>
        <v>05</v>
      </c>
      <c r="CJ271" t="s">
        <v>123</v>
      </c>
      <c r="CK271" t="str">
        <f>"14"</f>
        <v>14</v>
      </c>
      <c r="CL271" t="s">
        <v>162</v>
      </c>
      <c r="CW271">
        <v>8</v>
      </c>
      <c r="CX271">
        <v>8</v>
      </c>
      <c r="CY271">
        <v>8</v>
      </c>
    </row>
    <row r="272" spans="1:103" x14ac:dyDescent="0.25">
      <c r="A272">
        <v>410</v>
      </c>
      <c r="B272" t="s">
        <v>80</v>
      </c>
      <c r="C272">
        <v>410167</v>
      </c>
      <c r="D272" t="s">
        <v>81</v>
      </c>
      <c r="E272">
        <v>8700</v>
      </c>
      <c r="F272" t="s">
        <v>82</v>
      </c>
      <c r="G272" t="s">
        <v>138</v>
      </c>
      <c r="I272" t="s">
        <v>138</v>
      </c>
      <c r="K272">
        <v>8</v>
      </c>
      <c r="L272">
        <v>8</v>
      </c>
      <c r="M272" t="s">
        <v>403</v>
      </c>
      <c r="N272" t="s">
        <v>140</v>
      </c>
      <c r="O272" t="s">
        <v>141</v>
      </c>
      <c r="P272" t="s">
        <v>142</v>
      </c>
      <c r="Q272" t="s">
        <v>116</v>
      </c>
      <c r="R272">
        <v>1</v>
      </c>
      <c r="S272" t="s">
        <v>117</v>
      </c>
      <c r="T272" t="s">
        <v>118</v>
      </c>
      <c r="U272" t="s">
        <v>119</v>
      </c>
      <c r="V272">
        <v>411</v>
      </c>
      <c r="Y272">
        <v>410054</v>
      </c>
      <c r="Z272" t="s">
        <v>92</v>
      </c>
      <c r="AG272">
        <v>2</v>
      </c>
      <c r="AH272" s="1">
        <v>42212</v>
      </c>
      <c r="AI272">
        <v>57</v>
      </c>
      <c r="AS272" s="1">
        <v>42121</v>
      </c>
      <c r="AT272" s="1">
        <v>42293</v>
      </c>
      <c r="AU272" s="1">
        <v>42278</v>
      </c>
      <c r="AW272">
        <v>3</v>
      </c>
      <c r="AY272" t="s">
        <v>154</v>
      </c>
      <c r="BB272">
        <v>0</v>
      </c>
      <c r="BC272">
        <v>0</v>
      </c>
      <c r="BD272">
        <v>3</v>
      </c>
      <c r="BE272">
        <v>7834</v>
      </c>
      <c r="BF272" t="s">
        <v>93</v>
      </c>
      <c r="BG272">
        <v>23502</v>
      </c>
      <c r="BH272">
        <v>367.19</v>
      </c>
      <c r="BI272">
        <v>480.51</v>
      </c>
      <c r="BJ272">
        <v>0</v>
      </c>
      <c r="BL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3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23502</v>
      </c>
      <c r="CD272">
        <v>1</v>
      </c>
      <c r="CE272" t="s">
        <v>121</v>
      </c>
      <c r="CF272" t="s">
        <v>382</v>
      </c>
      <c r="CG272" t="str">
        <f t="shared" si="38"/>
        <v>03</v>
      </c>
      <c r="CH272" t="str">
        <f t="shared" si="39"/>
        <v>2</v>
      </c>
      <c r="CI272" t="str">
        <f t="shared" si="40"/>
        <v>05</v>
      </c>
      <c r="CJ272" t="s">
        <v>123</v>
      </c>
      <c r="CK272" t="str">
        <f>"14"</f>
        <v>14</v>
      </c>
      <c r="CL272" t="s">
        <v>162</v>
      </c>
      <c r="CW272">
        <v>8</v>
      </c>
      <c r="CX272">
        <v>8</v>
      </c>
      <c r="CY272">
        <v>8</v>
      </c>
    </row>
    <row r="273" spans="1:103" x14ac:dyDescent="0.25">
      <c r="A273">
        <v>410</v>
      </c>
      <c r="B273" t="s">
        <v>80</v>
      </c>
      <c r="C273">
        <v>410168</v>
      </c>
      <c r="D273" t="s">
        <v>81</v>
      </c>
      <c r="E273">
        <v>8702</v>
      </c>
      <c r="F273" t="s">
        <v>145</v>
      </c>
      <c r="G273" t="s">
        <v>146</v>
      </c>
      <c r="I273" t="s">
        <v>146</v>
      </c>
      <c r="K273">
        <v>5</v>
      </c>
      <c r="L273">
        <v>5</v>
      </c>
      <c r="M273" t="s">
        <v>403</v>
      </c>
      <c r="N273" t="s">
        <v>140</v>
      </c>
      <c r="O273" t="s">
        <v>141</v>
      </c>
      <c r="P273" t="s">
        <v>142</v>
      </c>
      <c r="Q273" t="s">
        <v>116</v>
      </c>
      <c r="R273">
        <v>1</v>
      </c>
      <c r="S273" t="s">
        <v>117</v>
      </c>
      <c r="T273" t="s">
        <v>118</v>
      </c>
      <c r="U273" t="s">
        <v>119</v>
      </c>
      <c r="V273">
        <v>411</v>
      </c>
      <c r="Y273">
        <v>410054</v>
      </c>
      <c r="Z273" t="s">
        <v>92</v>
      </c>
      <c r="AG273">
        <v>2</v>
      </c>
      <c r="AH273" s="1">
        <v>42212</v>
      </c>
      <c r="AI273">
        <v>57</v>
      </c>
      <c r="AS273" s="1">
        <v>42121</v>
      </c>
      <c r="AT273" s="1">
        <v>42321</v>
      </c>
      <c r="AU273" s="1">
        <v>42310</v>
      </c>
      <c r="AW273">
        <v>13</v>
      </c>
      <c r="AY273" t="s">
        <v>154</v>
      </c>
      <c r="BB273">
        <v>0</v>
      </c>
      <c r="BC273">
        <v>0</v>
      </c>
      <c r="BD273">
        <v>13</v>
      </c>
      <c r="BE273">
        <v>7834</v>
      </c>
      <c r="BF273" t="s">
        <v>93</v>
      </c>
      <c r="BG273">
        <v>101842</v>
      </c>
      <c r="BH273">
        <v>1591.15</v>
      </c>
      <c r="BI273">
        <v>2082.2199999999998</v>
      </c>
      <c r="BJ273">
        <v>0</v>
      </c>
      <c r="BL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13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101842</v>
      </c>
      <c r="CD273">
        <v>1</v>
      </c>
      <c r="CE273" t="s">
        <v>121</v>
      </c>
      <c r="CF273" t="s">
        <v>382</v>
      </c>
      <c r="CG273" t="str">
        <f t="shared" si="38"/>
        <v>03</v>
      </c>
      <c r="CH273" t="str">
        <f t="shared" si="39"/>
        <v>2</v>
      </c>
      <c r="CI273" t="str">
        <f t="shared" si="40"/>
        <v>05</v>
      </c>
      <c r="CJ273" t="s">
        <v>123</v>
      </c>
      <c r="CK273" t="str">
        <f>"14"</f>
        <v>14</v>
      </c>
      <c r="CL273" t="s">
        <v>162</v>
      </c>
      <c r="CW273">
        <v>8</v>
      </c>
      <c r="CX273">
        <v>8</v>
      </c>
      <c r="CY273">
        <v>8</v>
      </c>
    </row>
    <row r="274" spans="1:103" x14ac:dyDescent="0.25">
      <c r="A274">
        <v>410</v>
      </c>
      <c r="B274" t="s">
        <v>383</v>
      </c>
      <c r="C274">
        <v>40020</v>
      </c>
      <c r="D274" t="s">
        <v>384</v>
      </c>
      <c r="E274" t="s">
        <v>385</v>
      </c>
      <c r="F274" t="s">
        <v>386</v>
      </c>
      <c r="G274" t="s">
        <v>404</v>
      </c>
      <c r="I274">
        <v>740203</v>
      </c>
      <c r="K274">
        <v>5</v>
      </c>
      <c r="L274">
        <v>5</v>
      </c>
      <c r="M274" t="s">
        <v>405</v>
      </c>
      <c r="N274" t="s">
        <v>406</v>
      </c>
      <c r="O274" t="s">
        <v>141</v>
      </c>
      <c r="P274" t="s">
        <v>407</v>
      </c>
      <c r="Q274" t="s">
        <v>116</v>
      </c>
      <c r="R274">
        <v>1</v>
      </c>
      <c r="S274" t="s">
        <v>117</v>
      </c>
      <c r="T274" t="s">
        <v>118</v>
      </c>
      <c r="U274" t="s">
        <v>119</v>
      </c>
      <c r="V274">
        <v>411</v>
      </c>
      <c r="Y274">
        <v>1119</v>
      </c>
      <c r="Z274" t="s">
        <v>389</v>
      </c>
      <c r="AG274">
        <v>1</v>
      </c>
      <c r="AH274" s="1">
        <v>41641</v>
      </c>
      <c r="AI274">
        <v>1</v>
      </c>
      <c r="AS274" s="1">
        <v>41626</v>
      </c>
      <c r="AT274" s="1">
        <v>42242</v>
      </c>
      <c r="AU274" s="1">
        <v>44196</v>
      </c>
      <c r="AW274">
        <v>200</v>
      </c>
      <c r="AY274" t="s">
        <v>154</v>
      </c>
      <c r="BB274">
        <v>0</v>
      </c>
      <c r="BC274">
        <v>0</v>
      </c>
      <c r="BD274">
        <v>200</v>
      </c>
      <c r="BE274">
        <v>59.55</v>
      </c>
      <c r="BF274" t="s">
        <v>120</v>
      </c>
      <c r="BG274">
        <v>759320.85900000005</v>
      </c>
      <c r="BH274">
        <v>11910</v>
      </c>
      <c r="BI274">
        <v>15524.73</v>
      </c>
      <c r="BJ274">
        <v>0</v>
      </c>
      <c r="BL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200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759320.85900000005</v>
      </c>
      <c r="CD274">
        <v>1</v>
      </c>
      <c r="CE274" t="s">
        <v>121</v>
      </c>
      <c r="CF274" t="s">
        <v>382</v>
      </c>
      <c r="CG274" t="str">
        <f t="shared" si="38"/>
        <v>03</v>
      </c>
      <c r="CH274" t="str">
        <f t="shared" si="39"/>
        <v>2</v>
      </c>
      <c r="CI274" t="str">
        <f t="shared" si="40"/>
        <v>05</v>
      </c>
      <c r="CJ274" t="s">
        <v>123</v>
      </c>
      <c r="CK274" t="str">
        <f>"26"</f>
        <v>26</v>
      </c>
      <c r="CL274" t="s">
        <v>227</v>
      </c>
      <c r="CW274">
        <v>8</v>
      </c>
      <c r="CX274">
        <v>8</v>
      </c>
      <c r="CY274">
        <v>8</v>
      </c>
    </row>
    <row r="275" spans="1:103" x14ac:dyDescent="0.25">
      <c r="A275">
        <v>410</v>
      </c>
      <c r="B275" t="s">
        <v>80</v>
      </c>
      <c r="C275">
        <v>410076</v>
      </c>
      <c r="D275" t="s">
        <v>81</v>
      </c>
      <c r="E275">
        <v>8700</v>
      </c>
      <c r="F275" t="s">
        <v>82</v>
      </c>
      <c r="G275" t="s">
        <v>408</v>
      </c>
      <c r="I275" t="s">
        <v>408</v>
      </c>
      <c r="K275">
        <v>3</v>
      </c>
      <c r="L275">
        <v>3</v>
      </c>
      <c r="M275" t="s">
        <v>409</v>
      </c>
      <c r="N275" t="s">
        <v>410</v>
      </c>
      <c r="O275" t="s">
        <v>141</v>
      </c>
      <c r="P275" t="s">
        <v>153</v>
      </c>
      <c r="Q275" t="s">
        <v>116</v>
      </c>
      <c r="R275">
        <v>1</v>
      </c>
      <c r="S275" t="s">
        <v>117</v>
      </c>
      <c r="T275" t="s">
        <v>118</v>
      </c>
      <c r="U275" t="s">
        <v>119</v>
      </c>
      <c r="V275">
        <v>411</v>
      </c>
      <c r="Y275">
        <v>410054</v>
      </c>
      <c r="Z275" t="s">
        <v>92</v>
      </c>
      <c r="AC275" t="s">
        <v>411</v>
      </c>
      <c r="AD275" s="1">
        <v>42131</v>
      </c>
      <c r="AE275" t="s">
        <v>412</v>
      </c>
      <c r="AF275" s="1">
        <v>42131</v>
      </c>
      <c r="AG275">
        <v>3</v>
      </c>
      <c r="AH275" s="1">
        <v>42194</v>
      </c>
      <c r="AI275">
        <v>57</v>
      </c>
      <c r="AM275" t="s">
        <v>216</v>
      </c>
      <c r="AS275" s="1">
        <v>42103</v>
      </c>
      <c r="AT275" s="1">
        <v>41942</v>
      </c>
      <c r="AU275" s="1">
        <v>41913</v>
      </c>
      <c r="AW275">
        <v>22</v>
      </c>
      <c r="AX275">
        <v>800057</v>
      </c>
      <c r="AY275" t="s">
        <v>154</v>
      </c>
      <c r="AZ275">
        <v>999</v>
      </c>
      <c r="BB275">
        <v>21</v>
      </c>
      <c r="BC275">
        <v>21</v>
      </c>
      <c r="BD275">
        <v>1</v>
      </c>
      <c r="BE275">
        <v>8072</v>
      </c>
      <c r="BF275" t="s">
        <v>93</v>
      </c>
      <c r="BG275">
        <v>8072</v>
      </c>
      <c r="BH275">
        <v>126.11</v>
      </c>
      <c r="BI275">
        <v>165.04</v>
      </c>
      <c r="BJ275">
        <v>21</v>
      </c>
      <c r="BK275" s="1">
        <v>42131</v>
      </c>
      <c r="BL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8072</v>
      </c>
      <c r="CD275">
        <v>1</v>
      </c>
      <c r="CE275" t="s">
        <v>121</v>
      </c>
      <c r="CF275" t="s">
        <v>382</v>
      </c>
      <c r="CG275" t="str">
        <f t="shared" si="38"/>
        <v>03</v>
      </c>
      <c r="CH275" t="str">
        <f t="shared" si="39"/>
        <v>2</v>
      </c>
      <c r="CI275" t="str">
        <f t="shared" si="40"/>
        <v>05</v>
      </c>
      <c r="CJ275" t="s">
        <v>155</v>
      </c>
      <c r="CK275" t="str">
        <f>"11"</f>
        <v>11</v>
      </c>
      <c r="CL275" t="s">
        <v>413</v>
      </c>
      <c r="CR275" s="3">
        <v>0</v>
      </c>
      <c r="CS275" s="3">
        <v>1</v>
      </c>
      <c r="CW275">
        <v>8</v>
      </c>
      <c r="CX275">
        <v>8</v>
      </c>
      <c r="CY275">
        <v>8</v>
      </c>
    </row>
    <row r="276" spans="1:103" x14ac:dyDescent="0.25">
      <c r="A276">
        <v>410</v>
      </c>
      <c r="B276" t="s">
        <v>80</v>
      </c>
      <c r="C276">
        <v>410094</v>
      </c>
      <c r="D276" t="s">
        <v>81</v>
      </c>
      <c r="E276">
        <v>8700</v>
      </c>
      <c r="F276" t="s">
        <v>82</v>
      </c>
      <c r="G276" t="s">
        <v>414</v>
      </c>
      <c r="I276" t="s">
        <v>414</v>
      </c>
      <c r="K276">
        <v>5</v>
      </c>
      <c r="L276">
        <v>5</v>
      </c>
      <c r="M276" t="s">
        <v>409</v>
      </c>
      <c r="N276" t="s">
        <v>410</v>
      </c>
      <c r="O276" t="s">
        <v>141</v>
      </c>
      <c r="P276" t="s">
        <v>153</v>
      </c>
      <c r="Q276" t="s">
        <v>116</v>
      </c>
      <c r="R276">
        <v>1</v>
      </c>
      <c r="S276" t="s">
        <v>117</v>
      </c>
      <c r="T276" t="s">
        <v>118</v>
      </c>
      <c r="U276" t="s">
        <v>119</v>
      </c>
      <c r="V276">
        <v>411</v>
      </c>
      <c r="Y276">
        <v>410054</v>
      </c>
      <c r="Z276" t="s">
        <v>92</v>
      </c>
      <c r="AG276">
        <v>2</v>
      </c>
      <c r="AH276" s="1">
        <v>42194</v>
      </c>
      <c r="AI276">
        <v>57</v>
      </c>
      <c r="AM276" t="s">
        <v>415</v>
      </c>
      <c r="AS276" s="1">
        <v>42103</v>
      </c>
      <c r="AT276" s="1">
        <v>42062</v>
      </c>
      <c r="AU276" s="1">
        <v>42005</v>
      </c>
      <c r="AW276">
        <v>20</v>
      </c>
      <c r="AX276">
        <v>404258</v>
      </c>
      <c r="AY276" t="s">
        <v>154</v>
      </c>
      <c r="AZ276">
        <v>999</v>
      </c>
      <c r="BA276">
        <v>810</v>
      </c>
      <c r="BB276">
        <v>11</v>
      </c>
      <c r="BC276">
        <v>0</v>
      </c>
      <c r="BD276">
        <v>9</v>
      </c>
      <c r="BE276">
        <v>8072</v>
      </c>
      <c r="BF276" t="s">
        <v>93</v>
      </c>
      <c r="BG276">
        <v>72648</v>
      </c>
      <c r="BH276">
        <v>1135.03</v>
      </c>
      <c r="BI276">
        <v>1485.33</v>
      </c>
      <c r="BJ276">
        <v>0</v>
      </c>
      <c r="BL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9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72648</v>
      </c>
      <c r="CD276">
        <v>1</v>
      </c>
      <c r="CE276" t="s">
        <v>121</v>
      </c>
      <c r="CF276" t="s">
        <v>382</v>
      </c>
      <c r="CG276" t="str">
        <f t="shared" si="38"/>
        <v>03</v>
      </c>
      <c r="CH276" t="str">
        <f t="shared" si="39"/>
        <v>2</v>
      </c>
      <c r="CI276" t="str">
        <f t="shared" si="40"/>
        <v>05</v>
      </c>
      <c r="CJ276" t="s">
        <v>155</v>
      </c>
      <c r="CK276" t="str">
        <f>"11"</f>
        <v>11</v>
      </c>
      <c r="CL276" t="s">
        <v>413</v>
      </c>
      <c r="CR276" s="3">
        <v>0</v>
      </c>
      <c r="CS276" s="3">
        <v>7</v>
      </c>
      <c r="CW276">
        <v>8</v>
      </c>
      <c r="CX276">
        <v>8</v>
      </c>
      <c r="CY276">
        <v>8</v>
      </c>
    </row>
    <row r="277" spans="1:103" x14ac:dyDescent="0.25">
      <c r="A277">
        <v>410</v>
      </c>
      <c r="B277" t="s">
        <v>80</v>
      </c>
      <c r="C277">
        <v>410182</v>
      </c>
      <c r="D277" t="s">
        <v>81</v>
      </c>
      <c r="E277">
        <v>8702</v>
      </c>
      <c r="F277" t="s">
        <v>145</v>
      </c>
      <c r="G277" t="s">
        <v>156</v>
      </c>
      <c r="I277" t="s">
        <v>156</v>
      </c>
      <c r="K277">
        <v>1</v>
      </c>
      <c r="L277">
        <v>1</v>
      </c>
      <c r="M277" t="s">
        <v>416</v>
      </c>
      <c r="N277" t="s">
        <v>410</v>
      </c>
      <c r="O277" t="s">
        <v>141</v>
      </c>
      <c r="P277" t="s">
        <v>153</v>
      </c>
      <c r="Q277" t="s">
        <v>116</v>
      </c>
      <c r="R277">
        <v>1</v>
      </c>
      <c r="S277" t="s">
        <v>117</v>
      </c>
      <c r="T277" t="s">
        <v>118</v>
      </c>
      <c r="U277" t="s">
        <v>119</v>
      </c>
      <c r="V277">
        <v>411</v>
      </c>
      <c r="Y277">
        <v>410054</v>
      </c>
      <c r="Z277" t="s">
        <v>92</v>
      </c>
      <c r="AG277">
        <v>3</v>
      </c>
      <c r="AH277" s="1">
        <v>42178</v>
      </c>
      <c r="AI277">
        <v>57</v>
      </c>
      <c r="AS277" s="1">
        <v>42150</v>
      </c>
      <c r="AT277" s="1">
        <v>42247</v>
      </c>
      <c r="AU277" s="1">
        <v>42248</v>
      </c>
      <c r="AW277">
        <v>3</v>
      </c>
      <c r="AY277" t="s">
        <v>154</v>
      </c>
      <c r="BB277">
        <v>0</v>
      </c>
      <c r="BC277">
        <v>0</v>
      </c>
      <c r="BD277">
        <v>3</v>
      </c>
      <c r="BE277">
        <v>13541</v>
      </c>
      <c r="BF277" t="s">
        <v>93</v>
      </c>
      <c r="BG277">
        <v>40623</v>
      </c>
      <c r="BH277">
        <v>634.67999999999995</v>
      </c>
      <c r="BI277">
        <v>830.56</v>
      </c>
      <c r="BJ277">
        <v>0</v>
      </c>
      <c r="BL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40623</v>
      </c>
      <c r="CD277">
        <v>1</v>
      </c>
      <c r="CE277" t="s">
        <v>121</v>
      </c>
      <c r="CF277" t="s">
        <v>382</v>
      </c>
      <c r="CG277" t="str">
        <f t="shared" si="38"/>
        <v>03</v>
      </c>
      <c r="CH277" t="str">
        <f t="shared" si="39"/>
        <v>2</v>
      </c>
      <c r="CI277" t="str">
        <f t="shared" si="40"/>
        <v>05</v>
      </c>
      <c r="CJ277" t="s">
        <v>155</v>
      </c>
      <c r="CK277" t="str">
        <f>"11"</f>
        <v>11</v>
      </c>
      <c r="CL277" t="s">
        <v>413</v>
      </c>
      <c r="CW277">
        <v>8</v>
      </c>
      <c r="CX277">
        <v>8</v>
      </c>
      <c r="CY277">
        <v>8</v>
      </c>
    </row>
    <row r="278" spans="1:103" x14ac:dyDescent="0.25">
      <c r="A278">
        <v>410</v>
      </c>
      <c r="B278" t="s">
        <v>80</v>
      </c>
      <c r="C278">
        <v>490003</v>
      </c>
      <c r="D278" t="s">
        <v>182</v>
      </c>
      <c r="E278">
        <v>8700</v>
      </c>
      <c r="F278" t="s">
        <v>82</v>
      </c>
      <c r="G278" t="s">
        <v>417</v>
      </c>
      <c r="I278" t="s">
        <v>417</v>
      </c>
      <c r="K278">
        <v>3</v>
      </c>
      <c r="L278">
        <v>3</v>
      </c>
      <c r="M278" t="s">
        <v>418</v>
      </c>
      <c r="N278" t="s">
        <v>410</v>
      </c>
      <c r="O278" t="s">
        <v>141</v>
      </c>
      <c r="P278" t="s">
        <v>153</v>
      </c>
      <c r="Q278" t="s">
        <v>116</v>
      </c>
      <c r="R278">
        <v>1</v>
      </c>
      <c r="S278" t="s">
        <v>117</v>
      </c>
      <c r="T278" t="s">
        <v>118</v>
      </c>
      <c r="U278" t="s">
        <v>119</v>
      </c>
      <c r="V278">
        <v>411</v>
      </c>
      <c r="Y278">
        <v>410054</v>
      </c>
      <c r="Z278" t="s">
        <v>92</v>
      </c>
      <c r="AG278">
        <v>0</v>
      </c>
      <c r="AH278" s="1">
        <v>42016</v>
      </c>
      <c r="AI278">
        <v>57</v>
      </c>
      <c r="AS278" s="1">
        <v>42039</v>
      </c>
      <c r="AT278" s="1">
        <v>42062</v>
      </c>
      <c r="AU278" s="1">
        <v>42062</v>
      </c>
      <c r="AW278">
        <v>1</v>
      </c>
      <c r="AY278" t="s">
        <v>154</v>
      </c>
      <c r="BB278">
        <v>0</v>
      </c>
      <c r="BC278">
        <v>0</v>
      </c>
      <c r="BD278">
        <v>1</v>
      </c>
      <c r="BE278">
        <v>1000</v>
      </c>
      <c r="BF278" t="s">
        <v>93</v>
      </c>
      <c r="BG278">
        <v>1000</v>
      </c>
      <c r="BH278">
        <v>15.62</v>
      </c>
      <c r="BI278">
        <v>20.45</v>
      </c>
      <c r="BJ278">
        <v>0</v>
      </c>
      <c r="BL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1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1000</v>
      </c>
      <c r="CD278">
        <v>1</v>
      </c>
      <c r="CE278" t="s">
        <v>121</v>
      </c>
      <c r="CF278" t="s">
        <v>382</v>
      </c>
      <c r="CG278" t="str">
        <f t="shared" si="38"/>
        <v>03</v>
      </c>
      <c r="CH278" t="str">
        <f t="shared" si="39"/>
        <v>2</v>
      </c>
      <c r="CI278" t="str">
        <f t="shared" si="40"/>
        <v>05</v>
      </c>
      <c r="CJ278" t="s">
        <v>155</v>
      </c>
      <c r="CK278" t="str">
        <f>"11"</f>
        <v>11</v>
      </c>
      <c r="CL278" t="s">
        <v>162</v>
      </c>
      <c r="CW278">
        <v>8</v>
      </c>
      <c r="CX278">
        <v>8</v>
      </c>
      <c r="CY278">
        <v>8</v>
      </c>
    </row>
    <row r="279" spans="1:103" x14ac:dyDescent="0.25">
      <c r="A279">
        <v>410</v>
      </c>
      <c r="B279" t="s">
        <v>383</v>
      </c>
      <c r="C279">
        <v>40009</v>
      </c>
      <c r="D279" t="s">
        <v>384</v>
      </c>
      <c r="E279" t="s">
        <v>385</v>
      </c>
      <c r="F279" t="s">
        <v>386</v>
      </c>
      <c r="G279" t="s">
        <v>419</v>
      </c>
      <c r="I279">
        <v>740017</v>
      </c>
      <c r="K279">
        <v>40</v>
      </c>
      <c r="L279">
        <v>40</v>
      </c>
      <c r="M279" t="s">
        <v>420</v>
      </c>
      <c r="N279" t="s">
        <v>421</v>
      </c>
      <c r="O279" t="s">
        <v>422</v>
      </c>
      <c r="P279" t="s">
        <v>423</v>
      </c>
      <c r="Q279" t="s">
        <v>116</v>
      </c>
      <c r="R279">
        <v>1</v>
      </c>
      <c r="S279" t="s">
        <v>117</v>
      </c>
      <c r="T279" t="s">
        <v>118</v>
      </c>
      <c r="U279" t="s">
        <v>119</v>
      </c>
      <c r="V279">
        <v>411</v>
      </c>
      <c r="Y279">
        <v>1119</v>
      </c>
      <c r="Z279" t="s">
        <v>389</v>
      </c>
      <c r="AG279">
        <v>1</v>
      </c>
      <c r="AH279" s="1">
        <v>41598</v>
      </c>
      <c r="AI279">
        <v>1</v>
      </c>
      <c r="AS279" s="1">
        <v>41359</v>
      </c>
      <c r="AT279" s="1">
        <v>41562</v>
      </c>
      <c r="AU279" s="1">
        <v>44196</v>
      </c>
      <c r="AW279">
        <v>30</v>
      </c>
      <c r="AY279" t="s">
        <v>154</v>
      </c>
      <c r="BB279">
        <v>28</v>
      </c>
      <c r="BC279">
        <v>0</v>
      </c>
      <c r="BD279">
        <v>2</v>
      </c>
      <c r="BE279">
        <v>32.1</v>
      </c>
      <c r="BF279" t="s">
        <v>120</v>
      </c>
      <c r="BG279">
        <v>4093.0646000000002</v>
      </c>
      <c r="BH279">
        <v>64.2</v>
      </c>
      <c r="BI279">
        <v>83.68</v>
      </c>
      <c r="BJ279">
        <v>0</v>
      </c>
      <c r="BL279">
        <v>0</v>
      </c>
      <c r="BN279">
        <v>2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4093.0646000000002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 t="s">
        <v>121</v>
      </c>
      <c r="CF279" t="s">
        <v>382</v>
      </c>
      <c r="CG279" t="str">
        <f t="shared" si="38"/>
        <v>03</v>
      </c>
      <c r="CH279" t="str">
        <f t="shared" si="39"/>
        <v>2</v>
      </c>
      <c r="CI279" t="str">
        <f t="shared" si="40"/>
        <v>05</v>
      </c>
      <c r="CJ279" t="s">
        <v>161</v>
      </c>
      <c r="CK279" t="str">
        <f>"02"</f>
        <v>02</v>
      </c>
      <c r="CL279" t="s">
        <v>193</v>
      </c>
      <c r="CW279">
        <v>8</v>
      </c>
      <c r="CX279">
        <v>8</v>
      </c>
      <c r="CY279">
        <v>8</v>
      </c>
    </row>
    <row r="280" spans="1:103" x14ac:dyDescent="0.25">
      <c r="A280">
        <v>410</v>
      </c>
      <c r="B280" t="s">
        <v>109</v>
      </c>
      <c r="C280">
        <v>410172</v>
      </c>
      <c r="D280" t="s">
        <v>182</v>
      </c>
      <c r="E280">
        <v>6242</v>
      </c>
      <c r="F280" t="s">
        <v>424</v>
      </c>
      <c r="G280" t="s">
        <v>425</v>
      </c>
      <c r="I280" t="s">
        <v>425</v>
      </c>
      <c r="K280">
        <v>1</v>
      </c>
      <c r="L280">
        <v>1</v>
      </c>
      <c r="M280" t="s">
        <v>426</v>
      </c>
      <c r="N280" t="s">
        <v>427</v>
      </c>
      <c r="O280" t="s">
        <v>141</v>
      </c>
      <c r="P280" t="s">
        <v>381</v>
      </c>
      <c r="Q280" t="s">
        <v>116</v>
      </c>
      <c r="R280">
        <v>1</v>
      </c>
      <c r="S280" t="s">
        <v>117</v>
      </c>
      <c r="T280" t="s">
        <v>118</v>
      </c>
      <c r="U280" t="s">
        <v>119</v>
      </c>
      <c r="V280">
        <v>411</v>
      </c>
      <c r="Y280">
        <v>410054</v>
      </c>
      <c r="Z280" t="s">
        <v>92</v>
      </c>
      <c r="AG280">
        <v>1</v>
      </c>
      <c r="AH280" s="1">
        <v>42129</v>
      </c>
      <c r="AI280">
        <v>56</v>
      </c>
      <c r="AS280" s="1">
        <v>42129</v>
      </c>
      <c r="AT280" s="1">
        <v>42265</v>
      </c>
      <c r="AU280" s="1">
        <v>42248</v>
      </c>
      <c r="AW280">
        <v>1</v>
      </c>
      <c r="BB280">
        <v>0</v>
      </c>
      <c r="BC280">
        <v>0</v>
      </c>
      <c r="BD280">
        <v>1</v>
      </c>
      <c r="BE280">
        <v>38.49</v>
      </c>
      <c r="BF280" t="s">
        <v>120</v>
      </c>
      <c r="BG280">
        <v>2453.9261000000001</v>
      </c>
      <c r="BH280">
        <v>38.49</v>
      </c>
      <c r="BI280">
        <v>50.17</v>
      </c>
      <c r="BJ280">
        <v>0</v>
      </c>
      <c r="BL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2453.9261000000001</v>
      </c>
      <c r="CD280">
        <v>1</v>
      </c>
      <c r="CE280" t="s">
        <v>121</v>
      </c>
      <c r="CF280" t="s">
        <v>382</v>
      </c>
      <c r="CG280" t="str">
        <f t="shared" si="38"/>
        <v>03</v>
      </c>
      <c r="CH280" t="str">
        <f t="shared" si="39"/>
        <v>2</v>
      </c>
      <c r="CI280" t="str">
        <f>"06"</f>
        <v>06</v>
      </c>
      <c r="CJ280" t="s">
        <v>123</v>
      </c>
      <c r="CK280" t="str">
        <f>"02"</f>
        <v>02</v>
      </c>
      <c r="CL280" t="s">
        <v>193</v>
      </c>
      <c r="CW280">
        <v>8</v>
      </c>
      <c r="CX280">
        <v>8</v>
      </c>
      <c r="CY280">
        <v>8</v>
      </c>
    </row>
    <row r="281" spans="1:103" x14ac:dyDescent="0.25">
      <c r="A281">
        <v>410</v>
      </c>
      <c r="B281" t="s">
        <v>80</v>
      </c>
      <c r="C281">
        <v>410183</v>
      </c>
      <c r="D281" t="s">
        <v>81</v>
      </c>
      <c r="E281">
        <v>8700</v>
      </c>
      <c r="F281" t="s">
        <v>82</v>
      </c>
      <c r="G281" t="s">
        <v>280</v>
      </c>
      <c r="I281" t="s">
        <v>280</v>
      </c>
      <c r="K281">
        <v>12</v>
      </c>
      <c r="L281">
        <v>12</v>
      </c>
      <c r="M281" t="s">
        <v>428</v>
      </c>
      <c r="N281" t="s">
        <v>429</v>
      </c>
      <c r="O281" t="s">
        <v>141</v>
      </c>
      <c r="P281" t="s">
        <v>142</v>
      </c>
      <c r="Q281" t="s">
        <v>116</v>
      </c>
      <c r="R281">
        <v>1</v>
      </c>
      <c r="S281" t="s">
        <v>117</v>
      </c>
      <c r="T281" t="s">
        <v>118</v>
      </c>
      <c r="U281" t="s">
        <v>119</v>
      </c>
      <c r="V281">
        <v>411</v>
      </c>
      <c r="Y281">
        <v>410054</v>
      </c>
      <c r="Z281" t="s">
        <v>92</v>
      </c>
      <c r="AG281">
        <v>2</v>
      </c>
      <c r="AH281" s="1">
        <v>42185</v>
      </c>
      <c r="AI281">
        <v>57</v>
      </c>
      <c r="AS281" s="1">
        <v>42163</v>
      </c>
      <c r="AT281" s="1">
        <v>42286</v>
      </c>
      <c r="AU281" s="1">
        <v>42278</v>
      </c>
      <c r="AW281">
        <v>8</v>
      </c>
      <c r="BB281">
        <v>0</v>
      </c>
      <c r="BC281">
        <v>0</v>
      </c>
      <c r="BD281">
        <v>8</v>
      </c>
      <c r="BE281">
        <v>3985</v>
      </c>
      <c r="BF281" t="s">
        <v>93</v>
      </c>
      <c r="BG281">
        <v>31880</v>
      </c>
      <c r="BH281">
        <v>498.08</v>
      </c>
      <c r="BI281">
        <v>651.79999999999995</v>
      </c>
      <c r="BJ281">
        <v>0</v>
      </c>
      <c r="BL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8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31880</v>
      </c>
      <c r="CD281">
        <v>1</v>
      </c>
      <c r="CE281" t="s">
        <v>121</v>
      </c>
      <c r="CF281" t="s">
        <v>382</v>
      </c>
      <c r="CG281" t="str">
        <f t="shared" si="38"/>
        <v>03</v>
      </c>
      <c r="CH281" t="str">
        <f t="shared" si="39"/>
        <v>2</v>
      </c>
      <c r="CI281" t="str">
        <f>"06"</f>
        <v>06</v>
      </c>
      <c r="CJ281" t="s">
        <v>123</v>
      </c>
      <c r="CK281" t="str">
        <f>"12"</f>
        <v>12</v>
      </c>
      <c r="CL281" t="s">
        <v>162</v>
      </c>
      <c r="CW281">
        <v>8</v>
      </c>
      <c r="CX281">
        <v>8</v>
      </c>
      <c r="CY281">
        <v>8</v>
      </c>
    </row>
    <row r="282" spans="1:103" x14ac:dyDescent="0.25">
      <c r="A282">
        <v>410</v>
      </c>
      <c r="B282" t="s">
        <v>80</v>
      </c>
      <c r="C282">
        <v>410183</v>
      </c>
      <c r="D282" t="s">
        <v>81</v>
      </c>
      <c r="E282">
        <v>8700</v>
      </c>
      <c r="F282" t="s">
        <v>82</v>
      </c>
      <c r="G282" t="s">
        <v>280</v>
      </c>
      <c r="I282" t="s">
        <v>280</v>
      </c>
      <c r="K282">
        <v>38</v>
      </c>
      <c r="L282">
        <v>38</v>
      </c>
      <c r="M282" t="s">
        <v>428</v>
      </c>
      <c r="N282" t="s">
        <v>429</v>
      </c>
      <c r="O282" t="s">
        <v>141</v>
      </c>
      <c r="P282" t="s">
        <v>142</v>
      </c>
      <c r="Q282" t="s">
        <v>116</v>
      </c>
      <c r="R282">
        <v>1</v>
      </c>
      <c r="S282" t="s">
        <v>117</v>
      </c>
      <c r="T282" t="s">
        <v>118</v>
      </c>
      <c r="U282" t="s">
        <v>119</v>
      </c>
      <c r="V282">
        <v>411</v>
      </c>
      <c r="Y282">
        <v>410054</v>
      </c>
      <c r="Z282" t="s">
        <v>92</v>
      </c>
      <c r="AG282">
        <v>2</v>
      </c>
      <c r="AH282" s="1">
        <v>42185</v>
      </c>
      <c r="AI282">
        <v>57</v>
      </c>
      <c r="AS282" s="1">
        <v>42163</v>
      </c>
      <c r="AT282" s="1">
        <v>42286</v>
      </c>
      <c r="AU282" s="1">
        <v>42278</v>
      </c>
      <c r="AW282">
        <v>3</v>
      </c>
      <c r="BB282">
        <v>0</v>
      </c>
      <c r="BC282">
        <v>0</v>
      </c>
      <c r="BD282">
        <v>3</v>
      </c>
      <c r="BE282">
        <v>3985</v>
      </c>
      <c r="BF282" t="s">
        <v>93</v>
      </c>
      <c r="BG282">
        <v>11955</v>
      </c>
      <c r="BH282">
        <v>186.78</v>
      </c>
      <c r="BI282">
        <v>244.43</v>
      </c>
      <c r="BJ282">
        <v>0</v>
      </c>
      <c r="BL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11955</v>
      </c>
      <c r="CD282">
        <v>1</v>
      </c>
      <c r="CE282" t="s">
        <v>121</v>
      </c>
      <c r="CF282" t="s">
        <v>382</v>
      </c>
      <c r="CG282" t="str">
        <f t="shared" si="38"/>
        <v>03</v>
      </c>
      <c r="CH282" t="str">
        <f t="shared" si="39"/>
        <v>2</v>
      </c>
      <c r="CI282" t="str">
        <f>"06"</f>
        <v>06</v>
      </c>
      <c r="CJ282" t="s">
        <v>123</v>
      </c>
      <c r="CK282" t="str">
        <f>"12"</f>
        <v>12</v>
      </c>
      <c r="CL282" t="s">
        <v>162</v>
      </c>
      <c r="CW282">
        <v>8</v>
      </c>
      <c r="CX282">
        <v>8</v>
      </c>
      <c r="CY282">
        <v>8</v>
      </c>
    </row>
    <row r="283" spans="1:103" x14ac:dyDescent="0.25">
      <c r="A283">
        <v>410</v>
      </c>
      <c r="B283" t="s">
        <v>383</v>
      </c>
      <c r="C283">
        <v>40010</v>
      </c>
      <c r="D283" t="s">
        <v>384</v>
      </c>
      <c r="E283" t="s">
        <v>385</v>
      </c>
      <c r="F283" t="s">
        <v>386</v>
      </c>
      <c r="G283" t="s">
        <v>430</v>
      </c>
      <c r="I283">
        <v>740018</v>
      </c>
      <c r="K283">
        <v>145</v>
      </c>
      <c r="L283">
        <v>160</v>
      </c>
      <c r="M283" t="s">
        <v>431</v>
      </c>
      <c r="N283" t="s">
        <v>432</v>
      </c>
      <c r="O283" t="s">
        <v>433</v>
      </c>
      <c r="P283" t="s">
        <v>115</v>
      </c>
      <c r="Q283" t="s">
        <v>116</v>
      </c>
      <c r="R283">
        <v>1</v>
      </c>
      <c r="S283" t="s">
        <v>117</v>
      </c>
      <c r="T283" t="s">
        <v>118</v>
      </c>
      <c r="U283" t="s">
        <v>119</v>
      </c>
      <c r="V283">
        <v>411</v>
      </c>
      <c r="Y283">
        <v>1119</v>
      </c>
      <c r="Z283" t="s">
        <v>389</v>
      </c>
      <c r="AC283" t="s">
        <v>208</v>
      </c>
      <c r="AD283" s="1">
        <v>41647</v>
      </c>
      <c r="AG283">
        <v>1</v>
      </c>
      <c r="AH283" s="1">
        <v>41598</v>
      </c>
      <c r="AI283">
        <v>1</v>
      </c>
      <c r="AS283" s="1">
        <v>41359</v>
      </c>
      <c r="AT283" s="1">
        <v>41533</v>
      </c>
      <c r="AU283" s="1">
        <v>44196</v>
      </c>
      <c r="AW283">
        <v>65</v>
      </c>
      <c r="AX283">
        <v>400947</v>
      </c>
      <c r="AY283" t="s">
        <v>237</v>
      </c>
      <c r="AZ283">
        <v>999</v>
      </c>
      <c r="BB283">
        <v>62</v>
      </c>
      <c r="BC283">
        <v>65</v>
      </c>
      <c r="BD283">
        <v>3</v>
      </c>
      <c r="BE283">
        <v>39.65</v>
      </c>
      <c r="BF283" t="s">
        <v>120</v>
      </c>
      <c r="BG283">
        <v>7583.6454000000003</v>
      </c>
      <c r="BH283">
        <v>118.95</v>
      </c>
      <c r="BI283">
        <v>155.05000000000001</v>
      </c>
      <c r="BJ283">
        <v>65</v>
      </c>
      <c r="BK283" s="1">
        <v>41655</v>
      </c>
      <c r="BL283">
        <v>0</v>
      </c>
      <c r="BN283">
        <v>3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7583.6454000000003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</v>
      </c>
      <c r="CE283" t="s">
        <v>121</v>
      </c>
      <c r="CF283" t="s">
        <v>382</v>
      </c>
      <c r="CG283" t="str">
        <f t="shared" si="38"/>
        <v>03</v>
      </c>
      <c r="CH283" t="str">
        <f t="shared" si="39"/>
        <v>2</v>
      </c>
      <c r="CI283" t="str">
        <f>"07"</f>
        <v>07</v>
      </c>
      <c r="CJ283" t="s">
        <v>123</v>
      </c>
      <c r="CK283" t="str">
        <f t="shared" ref="CK283:CK292" si="42">"02"</f>
        <v>02</v>
      </c>
      <c r="CL283" t="s">
        <v>193</v>
      </c>
      <c r="CW283">
        <v>8</v>
      </c>
      <c r="CX283">
        <v>8</v>
      </c>
      <c r="CY283">
        <v>8</v>
      </c>
    </row>
    <row r="284" spans="1:103" x14ac:dyDescent="0.25">
      <c r="A284">
        <v>410</v>
      </c>
      <c r="B284" t="s">
        <v>80</v>
      </c>
      <c r="C284">
        <v>410142</v>
      </c>
      <c r="D284" t="s">
        <v>81</v>
      </c>
      <c r="E284">
        <v>8700</v>
      </c>
      <c r="F284" t="s">
        <v>82</v>
      </c>
      <c r="G284" t="s">
        <v>378</v>
      </c>
      <c r="I284" t="s">
        <v>378</v>
      </c>
      <c r="K284">
        <v>16</v>
      </c>
      <c r="L284">
        <v>16</v>
      </c>
      <c r="M284" t="s">
        <v>434</v>
      </c>
      <c r="N284" t="s">
        <v>435</v>
      </c>
      <c r="O284" t="s">
        <v>167</v>
      </c>
      <c r="P284" t="s">
        <v>381</v>
      </c>
      <c r="Q284" t="s">
        <v>116</v>
      </c>
      <c r="R284">
        <v>1</v>
      </c>
      <c r="S284" t="s">
        <v>117</v>
      </c>
      <c r="T284" t="s">
        <v>118</v>
      </c>
      <c r="U284" t="s">
        <v>119</v>
      </c>
      <c r="V284">
        <v>411</v>
      </c>
      <c r="Y284">
        <v>410054</v>
      </c>
      <c r="Z284" t="s">
        <v>92</v>
      </c>
      <c r="AG284">
        <v>4</v>
      </c>
      <c r="AH284" s="1">
        <v>42130</v>
      </c>
      <c r="AI284">
        <v>57</v>
      </c>
      <c r="AS284" s="1">
        <v>42053</v>
      </c>
      <c r="AT284" s="1">
        <v>42170</v>
      </c>
      <c r="AU284" s="1">
        <v>42216</v>
      </c>
      <c r="AW284">
        <v>4</v>
      </c>
      <c r="BB284">
        <v>0</v>
      </c>
      <c r="BC284">
        <v>0</v>
      </c>
      <c r="BD284">
        <v>4</v>
      </c>
      <c r="BE284">
        <v>1848</v>
      </c>
      <c r="BF284" t="s">
        <v>93</v>
      </c>
      <c r="BG284">
        <v>7392</v>
      </c>
      <c r="BH284">
        <v>115.49</v>
      </c>
      <c r="BI284">
        <v>151.13</v>
      </c>
      <c r="BJ284">
        <v>0</v>
      </c>
      <c r="BL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4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7392</v>
      </c>
      <c r="CD284">
        <v>1</v>
      </c>
      <c r="CE284" t="s">
        <v>121</v>
      </c>
      <c r="CF284" t="s">
        <v>382</v>
      </c>
      <c r="CG284" t="str">
        <f t="shared" ref="CG284:CG315" si="43">"04"</f>
        <v>04</v>
      </c>
      <c r="CH284" t="str">
        <f t="shared" si="39"/>
        <v>2</v>
      </c>
      <c r="CI284" t="str">
        <f t="shared" ref="CI284:CI315" si="44">"05"</f>
        <v>05</v>
      </c>
      <c r="CJ284" t="s">
        <v>123</v>
      </c>
      <c r="CK284" t="str">
        <f t="shared" si="42"/>
        <v>02</v>
      </c>
      <c r="CL284" t="s">
        <v>162</v>
      </c>
      <c r="CW284">
        <v>8</v>
      </c>
      <c r="CX284">
        <v>8</v>
      </c>
      <c r="CY284">
        <v>8</v>
      </c>
    </row>
    <row r="285" spans="1:103" x14ac:dyDescent="0.25">
      <c r="A285">
        <v>410</v>
      </c>
      <c r="B285" t="s">
        <v>109</v>
      </c>
      <c r="C285">
        <v>410179</v>
      </c>
      <c r="D285" t="s">
        <v>182</v>
      </c>
      <c r="E285">
        <v>2218</v>
      </c>
      <c r="F285" t="s">
        <v>436</v>
      </c>
      <c r="G285" t="s">
        <v>437</v>
      </c>
      <c r="I285" t="s">
        <v>437</v>
      </c>
      <c r="K285">
        <v>30</v>
      </c>
      <c r="L285">
        <v>3</v>
      </c>
      <c r="M285" t="s">
        <v>438</v>
      </c>
      <c r="N285" t="s">
        <v>439</v>
      </c>
      <c r="O285" t="s">
        <v>167</v>
      </c>
      <c r="P285" t="s">
        <v>381</v>
      </c>
      <c r="Q285" t="s">
        <v>116</v>
      </c>
      <c r="R285">
        <v>1</v>
      </c>
      <c r="S285" t="s">
        <v>117</v>
      </c>
      <c r="T285" t="s">
        <v>118</v>
      </c>
      <c r="U285" t="s">
        <v>119</v>
      </c>
      <c r="V285">
        <v>411</v>
      </c>
      <c r="Y285">
        <v>410054</v>
      </c>
      <c r="Z285" t="s">
        <v>92</v>
      </c>
      <c r="AG285">
        <v>1</v>
      </c>
      <c r="AH285" s="1">
        <v>42153</v>
      </c>
      <c r="AI285">
        <v>52</v>
      </c>
      <c r="AS285" s="1">
        <v>42153</v>
      </c>
      <c r="AT285" s="1">
        <v>42286</v>
      </c>
      <c r="AU285" s="1">
        <v>42278</v>
      </c>
      <c r="AW285">
        <v>2</v>
      </c>
      <c r="BB285">
        <v>0</v>
      </c>
      <c r="BC285">
        <v>0</v>
      </c>
      <c r="BD285">
        <v>2</v>
      </c>
      <c r="BE285">
        <v>34</v>
      </c>
      <c r="BF285" t="s">
        <v>120</v>
      </c>
      <c r="BG285">
        <v>4335.3332</v>
      </c>
      <c r="BH285">
        <v>68</v>
      </c>
      <c r="BI285">
        <v>88.64</v>
      </c>
      <c r="BJ285">
        <v>0</v>
      </c>
      <c r="BL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2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4335.3332</v>
      </c>
      <c r="CD285">
        <v>1</v>
      </c>
      <c r="CE285" t="s">
        <v>121</v>
      </c>
      <c r="CF285" t="s">
        <v>382</v>
      </c>
      <c r="CG285" t="str">
        <f t="shared" si="43"/>
        <v>04</v>
      </c>
      <c r="CH285" t="str">
        <f t="shared" si="39"/>
        <v>2</v>
      </c>
      <c r="CI285" t="str">
        <f t="shared" si="44"/>
        <v>05</v>
      </c>
      <c r="CJ285" t="s">
        <v>123</v>
      </c>
      <c r="CK285" t="str">
        <f t="shared" si="42"/>
        <v>02</v>
      </c>
      <c r="CL285" t="s">
        <v>162</v>
      </c>
      <c r="CW285">
        <v>8</v>
      </c>
      <c r="CX285">
        <v>8</v>
      </c>
      <c r="CY285">
        <v>8</v>
      </c>
    </row>
    <row r="286" spans="1:103" x14ac:dyDescent="0.25">
      <c r="A286">
        <v>410</v>
      </c>
      <c r="B286" t="s">
        <v>80</v>
      </c>
      <c r="C286">
        <v>410142</v>
      </c>
      <c r="D286" t="s">
        <v>81</v>
      </c>
      <c r="E286">
        <v>8700</v>
      </c>
      <c r="F286" t="s">
        <v>82</v>
      </c>
      <c r="G286" t="s">
        <v>378</v>
      </c>
      <c r="I286" t="s">
        <v>378</v>
      </c>
      <c r="K286">
        <v>25</v>
      </c>
      <c r="L286">
        <v>25</v>
      </c>
      <c r="M286" t="s">
        <v>440</v>
      </c>
      <c r="N286" t="s">
        <v>441</v>
      </c>
      <c r="O286" t="s">
        <v>167</v>
      </c>
      <c r="P286" t="s">
        <v>381</v>
      </c>
      <c r="Q286" t="s">
        <v>116</v>
      </c>
      <c r="R286">
        <v>1</v>
      </c>
      <c r="S286" t="s">
        <v>117</v>
      </c>
      <c r="T286" t="s">
        <v>118</v>
      </c>
      <c r="U286" t="s">
        <v>119</v>
      </c>
      <c r="V286">
        <v>411</v>
      </c>
      <c r="Y286">
        <v>410054</v>
      </c>
      <c r="Z286" t="s">
        <v>92</v>
      </c>
      <c r="AC286" t="s">
        <v>225</v>
      </c>
      <c r="AD286" s="1">
        <v>42207</v>
      </c>
      <c r="AG286">
        <v>4</v>
      </c>
      <c r="AH286" s="1">
        <v>42130</v>
      </c>
      <c r="AI286">
        <v>57</v>
      </c>
      <c r="AS286" s="1">
        <v>42053</v>
      </c>
      <c r="AT286" s="1">
        <v>42170</v>
      </c>
      <c r="AU286" s="1">
        <v>42216</v>
      </c>
      <c r="AW286">
        <v>20</v>
      </c>
      <c r="AX286">
        <v>404334</v>
      </c>
      <c r="AY286" t="s">
        <v>154</v>
      </c>
      <c r="AZ286">
        <v>999</v>
      </c>
      <c r="BA286">
        <v>811</v>
      </c>
      <c r="BB286">
        <v>0</v>
      </c>
      <c r="BC286">
        <v>0</v>
      </c>
      <c r="BD286">
        <v>20</v>
      </c>
      <c r="BE286">
        <v>1846</v>
      </c>
      <c r="BF286" t="s">
        <v>93</v>
      </c>
      <c r="BG286">
        <v>36920</v>
      </c>
      <c r="BH286">
        <v>576.83000000000004</v>
      </c>
      <c r="BI286">
        <v>754.85</v>
      </c>
      <c r="BJ286">
        <v>0</v>
      </c>
      <c r="BL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20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36920</v>
      </c>
      <c r="CD286">
        <v>1</v>
      </c>
      <c r="CE286" t="s">
        <v>121</v>
      </c>
      <c r="CF286" t="s">
        <v>382</v>
      </c>
      <c r="CG286" t="str">
        <f t="shared" si="43"/>
        <v>04</v>
      </c>
      <c r="CH286" t="str">
        <f t="shared" si="39"/>
        <v>2</v>
      </c>
      <c r="CI286" t="str">
        <f t="shared" si="44"/>
        <v>05</v>
      </c>
      <c r="CJ286" t="s">
        <v>123</v>
      </c>
      <c r="CK286" t="str">
        <f t="shared" si="42"/>
        <v>02</v>
      </c>
      <c r="CL286" t="s">
        <v>227</v>
      </c>
      <c r="CR286" s="3">
        <v>0</v>
      </c>
      <c r="CS286" s="3">
        <v>20</v>
      </c>
      <c r="CW286">
        <v>8</v>
      </c>
      <c r="CX286">
        <v>8</v>
      </c>
      <c r="CY286">
        <v>8</v>
      </c>
    </row>
    <row r="287" spans="1:103" x14ac:dyDescent="0.25">
      <c r="A287">
        <v>410</v>
      </c>
      <c r="B287" t="s">
        <v>80</v>
      </c>
      <c r="C287">
        <v>410143</v>
      </c>
      <c r="D287" t="s">
        <v>81</v>
      </c>
      <c r="E287">
        <v>8700</v>
      </c>
      <c r="F287" t="s">
        <v>82</v>
      </c>
      <c r="G287" t="s">
        <v>170</v>
      </c>
      <c r="I287" t="s">
        <v>170</v>
      </c>
      <c r="K287">
        <v>22</v>
      </c>
      <c r="L287">
        <v>22</v>
      </c>
      <c r="M287" t="s">
        <v>440</v>
      </c>
      <c r="N287" t="s">
        <v>441</v>
      </c>
      <c r="O287" t="s">
        <v>167</v>
      </c>
      <c r="P287" t="s">
        <v>381</v>
      </c>
      <c r="Q287" t="s">
        <v>116</v>
      </c>
      <c r="R287">
        <v>1</v>
      </c>
      <c r="S287" t="s">
        <v>117</v>
      </c>
      <c r="T287" t="s">
        <v>118</v>
      </c>
      <c r="U287" t="s">
        <v>119</v>
      </c>
      <c r="V287">
        <v>411</v>
      </c>
      <c r="Y287">
        <v>410054</v>
      </c>
      <c r="Z287" t="s">
        <v>92</v>
      </c>
      <c r="AG287">
        <v>4</v>
      </c>
      <c r="AH287" s="1">
        <v>42130</v>
      </c>
      <c r="AI287">
        <v>57</v>
      </c>
      <c r="AS287" s="1">
        <v>42079</v>
      </c>
      <c r="AT287" s="1">
        <v>42185</v>
      </c>
      <c r="AU287" s="1">
        <v>42216</v>
      </c>
      <c r="AW287">
        <v>5</v>
      </c>
      <c r="AY287" t="s">
        <v>154</v>
      </c>
      <c r="BB287">
        <v>0</v>
      </c>
      <c r="BC287">
        <v>0</v>
      </c>
      <c r="BD287">
        <v>5</v>
      </c>
      <c r="BE287">
        <v>1846</v>
      </c>
      <c r="BF287" t="s">
        <v>93</v>
      </c>
      <c r="BG287">
        <v>9230</v>
      </c>
      <c r="BH287">
        <v>144.21</v>
      </c>
      <c r="BI287">
        <v>188.71</v>
      </c>
      <c r="BJ287">
        <v>0</v>
      </c>
      <c r="BL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5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9230</v>
      </c>
      <c r="CD287">
        <v>1</v>
      </c>
      <c r="CE287" t="s">
        <v>121</v>
      </c>
      <c r="CF287" t="s">
        <v>382</v>
      </c>
      <c r="CG287" t="str">
        <f t="shared" si="43"/>
        <v>04</v>
      </c>
      <c r="CH287" t="str">
        <f t="shared" si="39"/>
        <v>2</v>
      </c>
      <c r="CI287" t="str">
        <f t="shared" si="44"/>
        <v>05</v>
      </c>
      <c r="CJ287" t="s">
        <v>123</v>
      </c>
      <c r="CK287" t="str">
        <f t="shared" si="42"/>
        <v>02</v>
      </c>
      <c r="CL287" t="s">
        <v>227</v>
      </c>
      <c r="CR287" s="3">
        <v>0</v>
      </c>
      <c r="CS287" s="3">
        <v>5</v>
      </c>
      <c r="CW287">
        <v>8</v>
      </c>
      <c r="CX287">
        <v>8</v>
      </c>
      <c r="CY287">
        <v>8</v>
      </c>
    </row>
    <row r="288" spans="1:103" x14ac:dyDescent="0.25">
      <c r="A288">
        <v>410</v>
      </c>
      <c r="B288" t="s">
        <v>80</v>
      </c>
      <c r="C288">
        <v>410145</v>
      </c>
      <c r="D288" t="s">
        <v>81</v>
      </c>
      <c r="E288">
        <v>8702</v>
      </c>
      <c r="F288" t="s">
        <v>145</v>
      </c>
      <c r="G288" t="s">
        <v>175</v>
      </c>
      <c r="I288" t="s">
        <v>175</v>
      </c>
      <c r="K288">
        <v>21</v>
      </c>
      <c r="L288">
        <v>21</v>
      </c>
      <c r="M288" t="s">
        <v>440</v>
      </c>
      <c r="N288" t="s">
        <v>441</v>
      </c>
      <c r="O288" t="s">
        <v>167</v>
      </c>
      <c r="P288" t="s">
        <v>381</v>
      </c>
      <c r="Q288" t="s">
        <v>116</v>
      </c>
      <c r="R288">
        <v>1</v>
      </c>
      <c r="S288" t="s">
        <v>117</v>
      </c>
      <c r="T288" t="s">
        <v>118</v>
      </c>
      <c r="U288" t="s">
        <v>119</v>
      </c>
      <c r="V288">
        <v>411</v>
      </c>
      <c r="Y288">
        <v>410054</v>
      </c>
      <c r="Z288" t="s">
        <v>92</v>
      </c>
      <c r="AG288">
        <v>4</v>
      </c>
      <c r="AH288" s="1">
        <v>42163</v>
      </c>
      <c r="AI288">
        <v>57</v>
      </c>
      <c r="AS288" s="1">
        <v>42076</v>
      </c>
      <c r="AT288" s="1">
        <v>42223</v>
      </c>
      <c r="AU288" s="1">
        <v>42219</v>
      </c>
      <c r="AW288">
        <v>3</v>
      </c>
      <c r="AY288" t="s">
        <v>154</v>
      </c>
      <c r="BB288">
        <v>0</v>
      </c>
      <c r="BC288">
        <v>0</v>
      </c>
      <c r="BD288">
        <v>3</v>
      </c>
      <c r="BE288">
        <v>1846</v>
      </c>
      <c r="BF288" t="s">
        <v>93</v>
      </c>
      <c r="BG288">
        <v>5538</v>
      </c>
      <c r="BH288">
        <v>86.52</v>
      </c>
      <c r="BI288">
        <v>113.23</v>
      </c>
      <c r="BJ288">
        <v>0</v>
      </c>
      <c r="BL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3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5538</v>
      </c>
      <c r="CD288">
        <v>1</v>
      </c>
      <c r="CE288" t="s">
        <v>121</v>
      </c>
      <c r="CF288" t="s">
        <v>382</v>
      </c>
      <c r="CG288" t="str">
        <f t="shared" si="43"/>
        <v>04</v>
      </c>
      <c r="CH288" t="str">
        <f t="shared" si="39"/>
        <v>2</v>
      </c>
      <c r="CI288" t="str">
        <f t="shared" si="44"/>
        <v>05</v>
      </c>
      <c r="CJ288" t="s">
        <v>123</v>
      </c>
      <c r="CK288" t="str">
        <f t="shared" si="42"/>
        <v>02</v>
      </c>
      <c r="CL288" t="s">
        <v>227</v>
      </c>
      <c r="CR288" s="3">
        <v>0</v>
      </c>
      <c r="CS288" s="3">
        <v>3</v>
      </c>
      <c r="CW288">
        <v>8</v>
      </c>
      <c r="CX288">
        <v>8</v>
      </c>
      <c r="CY288">
        <v>8</v>
      </c>
    </row>
    <row r="289" spans="1:103" x14ac:dyDescent="0.25">
      <c r="A289">
        <v>410</v>
      </c>
      <c r="B289" t="s">
        <v>80</v>
      </c>
      <c r="C289">
        <v>410145</v>
      </c>
      <c r="D289" t="s">
        <v>81</v>
      </c>
      <c r="E289">
        <v>8702</v>
      </c>
      <c r="F289" t="s">
        <v>145</v>
      </c>
      <c r="G289" t="s">
        <v>175</v>
      </c>
      <c r="I289" t="s">
        <v>175</v>
      </c>
      <c r="K289">
        <v>64</v>
      </c>
      <c r="L289">
        <v>63</v>
      </c>
      <c r="M289" t="s">
        <v>440</v>
      </c>
      <c r="N289" t="s">
        <v>441</v>
      </c>
      <c r="O289" t="s">
        <v>167</v>
      </c>
      <c r="P289" t="s">
        <v>381</v>
      </c>
      <c r="Q289" t="s">
        <v>116</v>
      </c>
      <c r="R289">
        <v>1</v>
      </c>
      <c r="S289" t="s">
        <v>117</v>
      </c>
      <c r="T289" t="s">
        <v>118</v>
      </c>
      <c r="U289" t="s">
        <v>119</v>
      </c>
      <c r="V289">
        <v>411</v>
      </c>
      <c r="Y289">
        <v>410054</v>
      </c>
      <c r="Z289" t="s">
        <v>92</v>
      </c>
      <c r="AG289">
        <v>4</v>
      </c>
      <c r="AH289" s="1">
        <v>42163</v>
      </c>
      <c r="AI289">
        <v>57</v>
      </c>
      <c r="AS289" s="1">
        <v>42090</v>
      </c>
      <c r="AT289" s="1">
        <v>42223</v>
      </c>
      <c r="AU289" s="1">
        <v>42188</v>
      </c>
      <c r="AW289">
        <v>15</v>
      </c>
      <c r="AY289" t="s">
        <v>154</v>
      </c>
      <c r="BB289">
        <v>0</v>
      </c>
      <c r="BC289">
        <v>0</v>
      </c>
      <c r="BD289">
        <v>15</v>
      </c>
      <c r="BE289">
        <v>1846</v>
      </c>
      <c r="BF289" t="s">
        <v>93</v>
      </c>
      <c r="BG289">
        <v>27690</v>
      </c>
      <c r="BH289">
        <v>432.62</v>
      </c>
      <c r="BI289">
        <v>566.14</v>
      </c>
      <c r="BJ289">
        <v>0</v>
      </c>
      <c r="BL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15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27690</v>
      </c>
      <c r="CD289">
        <v>1</v>
      </c>
      <c r="CE289" t="s">
        <v>121</v>
      </c>
      <c r="CF289" t="s">
        <v>382</v>
      </c>
      <c r="CG289" t="str">
        <f t="shared" si="43"/>
        <v>04</v>
      </c>
      <c r="CH289" t="str">
        <f t="shared" si="39"/>
        <v>2</v>
      </c>
      <c r="CI289" t="str">
        <f t="shared" si="44"/>
        <v>05</v>
      </c>
      <c r="CJ289" t="s">
        <v>123</v>
      </c>
      <c r="CK289" t="str">
        <f t="shared" si="42"/>
        <v>02</v>
      </c>
      <c r="CL289" t="s">
        <v>227</v>
      </c>
      <c r="CR289" s="3">
        <v>0</v>
      </c>
      <c r="CS289" s="3">
        <v>15</v>
      </c>
      <c r="CW289">
        <v>8</v>
      </c>
      <c r="CX289">
        <v>8</v>
      </c>
      <c r="CY289">
        <v>8</v>
      </c>
    </row>
    <row r="290" spans="1:103" x14ac:dyDescent="0.25">
      <c r="A290">
        <v>410</v>
      </c>
      <c r="B290" t="s">
        <v>383</v>
      </c>
      <c r="C290">
        <v>40020</v>
      </c>
      <c r="D290" t="s">
        <v>384</v>
      </c>
      <c r="E290" t="s">
        <v>385</v>
      </c>
      <c r="F290" t="s">
        <v>386</v>
      </c>
      <c r="G290" t="s">
        <v>404</v>
      </c>
      <c r="I290">
        <v>740203</v>
      </c>
      <c r="K290">
        <v>50</v>
      </c>
      <c r="L290">
        <v>50</v>
      </c>
      <c r="M290" t="s">
        <v>442</v>
      </c>
      <c r="N290" t="s">
        <v>443</v>
      </c>
      <c r="O290" t="s">
        <v>167</v>
      </c>
      <c r="P290" t="s">
        <v>381</v>
      </c>
      <c r="Q290" t="s">
        <v>116</v>
      </c>
      <c r="R290">
        <v>1</v>
      </c>
      <c r="S290" t="s">
        <v>117</v>
      </c>
      <c r="T290" t="s">
        <v>118</v>
      </c>
      <c r="U290" t="s">
        <v>119</v>
      </c>
      <c r="V290">
        <v>411</v>
      </c>
      <c r="Y290">
        <v>1119</v>
      </c>
      <c r="Z290" t="s">
        <v>389</v>
      </c>
      <c r="AG290">
        <v>1</v>
      </c>
      <c r="AH290" s="1">
        <v>41641</v>
      </c>
      <c r="AI290">
        <v>1</v>
      </c>
      <c r="AS290" s="1">
        <v>41626</v>
      </c>
      <c r="AT290" s="1">
        <v>42091</v>
      </c>
      <c r="AU290" s="1">
        <v>44196</v>
      </c>
      <c r="AW290">
        <v>1000</v>
      </c>
      <c r="AY290" t="s">
        <v>154</v>
      </c>
      <c r="BB290">
        <v>985</v>
      </c>
      <c r="BC290">
        <v>0</v>
      </c>
      <c r="BD290">
        <v>15</v>
      </c>
      <c r="BE290">
        <v>58.53</v>
      </c>
      <c r="BF290" t="s">
        <v>120</v>
      </c>
      <c r="BG290">
        <v>55973.614500000003</v>
      </c>
      <c r="BH290">
        <v>877.95</v>
      </c>
      <c r="BI290">
        <v>1144.4100000000001</v>
      </c>
      <c r="BJ290">
        <v>0</v>
      </c>
      <c r="BL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15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55973.614500000003</v>
      </c>
      <c r="CD290">
        <v>1</v>
      </c>
      <c r="CE290" t="s">
        <v>121</v>
      </c>
      <c r="CF290" t="s">
        <v>382</v>
      </c>
      <c r="CG290" t="str">
        <f t="shared" si="43"/>
        <v>04</v>
      </c>
      <c r="CH290" t="str">
        <f t="shared" si="39"/>
        <v>2</v>
      </c>
      <c r="CI290" t="str">
        <f t="shared" si="44"/>
        <v>05</v>
      </c>
      <c r="CJ290" t="s">
        <v>123</v>
      </c>
      <c r="CK290" t="str">
        <f t="shared" si="42"/>
        <v>02</v>
      </c>
      <c r="CL290" t="s">
        <v>227</v>
      </c>
      <c r="CR290" s="3">
        <v>3</v>
      </c>
      <c r="CW290">
        <v>8</v>
      </c>
      <c r="CX290">
        <v>8</v>
      </c>
      <c r="CY290">
        <v>8</v>
      </c>
    </row>
    <row r="291" spans="1:103" x14ac:dyDescent="0.25">
      <c r="A291">
        <v>410</v>
      </c>
      <c r="B291" t="s">
        <v>80</v>
      </c>
      <c r="C291">
        <v>410189</v>
      </c>
      <c r="D291" t="s">
        <v>81</v>
      </c>
      <c r="E291">
        <v>8802</v>
      </c>
      <c r="F291" t="s">
        <v>163</v>
      </c>
      <c r="G291" t="s">
        <v>164</v>
      </c>
      <c r="I291" t="s">
        <v>164</v>
      </c>
      <c r="K291">
        <v>11</v>
      </c>
      <c r="L291">
        <v>11</v>
      </c>
      <c r="M291" t="s">
        <v>444</v>
      </c>
      <c r="N291" t="s">
        <v>443</v>
      </c>
      <c r="O291" t="s">
        <v>167</v>
      </c>
      <c r="P291" t="s">
        <v>381</v>
      </c>
      <c r="Q291" t="s">
        <v>116</v>
      </c>
      <c r="R291">
        <v>1</v>
      </c>
      <c r="S291" t="s">
        <v>117</v>
      </c>
      <c r="T291" t="s">
        <v>118</v>
      </c>
      <c r="U291" t="s">
        <v>119</v>
      </c>
      <c r="V291">
        <v>411</v>
      </c>
      <c r="Y291">
        <v>410054</v>
      </c>
      <c r="Z291" t="s">
        <v>92</v>
      </c>
      <c r="AG291">
        <v>1</v>
      </c>
      <c r="AH291" s="1">
        <v>42172</v>
      </c>
      <c r="AI291">
        <v>57</v>
      </c>
      <c r="AS291" s="1">
        <v>42172</v>
      </c>
      <c r="AT291" s="1">
        <v>42307</v>
      </c>
      <c r="AU291" s="1">
        <v>42278</v>
      </c>
      <c r="AW291">
        <v>8</v>
      </c>
      <c r="AY291" t="s">
        <v>154</v>
      </c>
      <c r="BB291">
        <v>0</v>
      </c>
      <c r="BC291">
        <v>0</v>
      </c>
      <c r="BD291">
        <v>8</v>
      </c>
      <c r="BE291">
        <v>2135.8000000000002</v>
      </c>
      <c r="BF291" t="s">
        <v>93</v>
      </c>
      <c r="BG291">
        <v>17086.400000000001</v>
      </c>
      <c r="BH291">
        <v>266.95</v>
      </c>
      <c r="BI291">
        <v>349.34</v>
      </c>
      <c r="BJ291">
        <v>0</v>
      </c>
      <c r="BL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8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17086.400000000001</v>
      </c>
      <c r="CD291">
        <v>1</v>
      </c>
      <c r="CE291" t="s">
        <v>121</v>
      </c>
      <c r="CF291" t="s">
        <v>382</v>
      </c>
      <c r="CG291" t="str">
        <f t="shared" si="43"/>
        <v>04</v>
      </c>
      <c r="CH291" t="str">
        <f t="shared" ref="CH291:CH322" si="45">"2"</f>
        <v>2</v>
      </c>
      <c r="CI291" t="str">
        <f t="shared" si="44"/>
        <v>05</v>
      </c>
      <c r="CJ291" t="s">
        <v>123</v>
      </c>
      <c r="CK291" t="str">
        <f t="shared" si="42"/>
        <v>02</v>
      </c>
      <c r="CL291" t="s">
        <v>124</v>
      </c>
      <c r="CW291">
        <v>8</v>
      </c>
      <c r="CX291">
        <v>8</v>
      </c>
      <c r="CY291">
        <v>8</v>
      </c>
    </row>
    <row r="292" spans="1:103" x14ac:dyDescent="0.25">
      <c r="A292">
        <v>410</v>
      </c>
      <c r="B292" t="s">
        <v>80</v>
      </c>
      <c r="C292">
        <v>410211</v>
      </c>
      <c r="D292" t="s">
        <v>81</v>
      </c>
      <c r="E292">
        <v>8802</v>
      </c>
      <c r="F292" t="s">
        <v>163</v>
      </c>
      <c r="G292" t="s">
        <v>445</v>
      </c>
      <c r="I292" t="s">
        <v>445</v>
      </c>
      <c r="K292">
        <v>13</v>
      </c>
      <c r="L292">
        <v>13</v>
      </c>
      <c r="M292" t="s">
        <v>444</v>
      </c>
      <c r="N292" t="s">
        <v>443</v>
      </c>
      <c r="O292" t="s">
        <v>167</v>
      </c>
      <c r="P292" t="s">
        <v>381</v>
      </c>
      <c r="Q292" t="s">
        <v>116</v>
      </c>
      <c r="R292">
        <v>1</v>
      </c>
      <c r="S292" t="s">
        <v>117</v>
      </c>
      <c r="T292" t="s">
        <v>118</v>
      </c>
      <c r="U292" t="s">
        <v>119</v>
      </c>
      <c r="V292">
        <v>411</v>
      </c>
      <c r="Y292">
        <v>410054</v>
      </c>
      <c r="Z292" t="s">
        <v>92</v>
      </c>
      <c r="AG292">
        <v>2</v>
      </c>
      <c r="AH292" s="1">
        <v>42202</v>
      </c>
      <c r="AI292">
        <v>57</v>
      </c>
      <c r="AS292" s="1">
        <v>42199</v>
      </c>
      <c r="AT292" s="1">
        <v>42300</v>
      </c>
      <c r="AU292" s="1">
        <v>42297</v>
      </c>
      <c r="AW292">
        <v>127</v>
      </c>
      <c r="AY292" t="s">
        <v>154</v>
      </c>
      <c r="BB292">
        <v>0</v>
      </c>
      <c r="BC292">
        <v>0</v>
      </c>
      <c r="BD292">
        <v>127</v>
      </c>
      <c r="BE292">
        <v>2135.8000000000002</v>
      </c>
      <c r="BF292" t="s">
        <v>93</v>
      </c>
      <c r="BG292">
        <v>271246.59999999998</v>
      </c>
      <c r="BH292">
        <v>4237.87</v>
      </c>
      <c r="BI292">
        <v>5545.79</v>
      </c>
      <c r="BJ292">
        <v>0</v>
      </c>
      <c r="BL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127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271246.59999999998</v>
      </c>
      <c r="CD292">
        <v>1</v>
      </c>
      <c r="CE292" t="s">
        <v>121</v>
      </c>
      <c r="CF292" t="s">
        <v>382</v>
      </c>
      <c r="CG292" t="str">
        <f t="shared" si="43"/>
        <v>04</v>
      </c>
      <c r="CH292" t="str">
        <f t="shared" si="45"/>
        <v>2</v>
      </c>
      <c r="CI292" t="str">
        <f t="shared" si="44"/>
        <v>05</v>
      </c>
      <c r="CJ292" t="s">
        <v>123</v>
      </c>
      <c r="CK292" t="str">
        <f t="shared" si="42"/>
        <v>02</v>
      </c>
      <c r="CL292" t="s">
        <v>124</v>
      </c>
      <c r="CW292">
        <v>8</v>
      </c>
      <c r="CX292">
        <v>8</v>
      </c>
      <c r="CY292">
        <v>8</v>
      </c>
    </row>
    <row r="293" spans="1:103" x14ac:dyDescent="0.25">
      <c r="A293">
        <v>410</v>
      </c>
      <c r="B293" t="s">
        <v>80</v>
      </c>
      <c r="C293">
        <v>410142</v>
      </c>
      <c r="D293" t="s">
        <v>81</v>
      </c>
      <c r="E293">
        <v>8700</v>
      </c>
      <c r="F293" t="s">
        <v>82</v>
      </c>
      <c r="G293" t="s">
        <v>378</v>
      </c>
      <c r="I293" t="s">
        <v>378</v>
      </c>
      <c r="K293">
        <v>4</v>
      </c>
      <c r="L293">
        <v>4</v>
      </c>
      <c r="M293" t="s">
        <v>446</v>
      </c>
      <c r="N293" t="s">
        <v>447</v>
      </c>
      <c r="O293" t="s">
        <v>167</v>
      </c>
      <c r="P293" t="s">
        <v>142</v>
      </c>
      <c r="Q293" t="s">
        <v>116</v>
      </c>
      <c r="R293">
        <v>1</v>
      </c>
      <c r="S293" t="s">
        <v>117</v>
      </c>
      <c r="T293" t="s">
        <v>118</v>
      </c>
      <c r="U293" t="s">
        <v>119</v>
      </c>
      <c r="V293">
        <v>411</v>
      </c>
      <c r="Y293">
        <v>410054</v>
      </c>
      <c r="Z293" t="s">
        <v>92</v>
      </c>
      <c r="AC293" t="s">
        <v>225</v>
      </c>
      <c r="AD293" s="1">
        <v>42202</v>
      </c>
      <c r="AG293">
        <v>4</v>
      </c>
      <c r="AH293" s="1">
        <v>42130</v>
      </c>
      <c r="AI293">
        <v>57</v>
      </c>
      <c r="AS293" s="1">
        <v>42053</v>
      </c>
      <c r="AT293" s="1">
        <v>42170</v>
      </c>
      <c r="AU293" s="1">
        <v>42216</v>
      </c>
      <c r="AW293">
        <v>6</v>
      </c>
      <c r="AX293">
        <v>404286</v>
      </c>
      <c r="AY293" t="s">
        <v>154</v>
      </c>
      <c r="AZ293">
        <v>999</v>
      </c>
      <c r="BA293">
        <v>811</v>
      </c>
      <c r="BB293">
        <v>0</v>
      </c>
      <c r="BC293">
        <v>0</v>
      </c>
      <c r="BD293">
        <v>6</v>
      </c>
      <c r="BE293">
        <v>5035</v>
      </c>
      <c r="BF293" t="s">
        <v>93</v>
      </c>
      <c r="BG293">
        <v>30210</v>
      </c>
      <c r="BH293">
        <v>471.99</v>
      </c>
      <c r="BI293">
        <v>617.66</v>
      </c>
      <c r="BJ293">
        <v>0</v>
      </c>
      <c r="BL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6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30210</v>
      </c>
      <c r="CD293">
        <v>1</v>
      </c>
      <c r="CE293" t="s">
        <v>121</v>
      </c>
      <c r="CF293" t="s">
        <v>382</v>
      </c>
      <c r="CG293" t="str">
        <f t="shared" si="43"/>
        <v>04</v>
      </c>
      <c r="CH293" t="str">
        <f t="shared" si="45"/>
        <v>2</v>
      </c>
      <c r="CI293" t="str">
        <f t="shared" si="44"/>
        <v>05</v>
      </c>
      <c r="CJ293" t="s">
        <v>123</v>
      </c>
      <c r="CK293" t="str">
        <f t="shared" ref="CK293:CK299" si="46">"12"</f>
        <v>12</v>
      </c>
      <c r="CL293" t="s">
        <v>162</v>
      </c>
      <c r="CR293" s="3">
        <v>0</v>
      </c>
      <c r="CS293" s="3">
        <v>6</v>
      </c>
      <c r="CW293">
        <v>8</v>
      </c>
      <c r="CX293">
        <v>8</v>
      </c>
      <c r="CY293">
        <v>8</v>
      </c>
    </row>
    <row r="294" spans="1:103" x14ac:dyDescent="0.25">
      <c r="A294">
        <v>410</v>
      </c>
      <c r="B294" t="s">
        <v>80</v>
      </c>
      <c r="C294">
        <v>410142</v>
      </c>
      <c r="D294" t="s">
        <v>81</v>
      </c>
      <c r="E294">
        <v>8700</v>
      </c>
      <c r="F294" t="s">
        <v>82</v>
      </c>
      <c r="G294" t="s">
        <v>378</v>
      </c>
      <c r="I294" t="s">
        <v>378</v>
      </c>
      <c r="K294">
        <v>49</v>
      </c>
      <c r="L294">
        <v>49</v>
      </c>
      <c r="M294" t="s">
        <v>446</v>
      </c>
      <c r="N294" t="s">
        <v>447</v>
      </c>
      <c r="O294" t="s">
        <v>167</v>
      </c>
      <c r="P294" t="s">
        <v>142</v>
      </c>
      <c r="Q294" t="s">
        <v>116</v>
      </c>
      <c r="R294">
        <v>1</v>
      </c>
      <c r="S294" t="s">
        <v>117</v>
      </c>
      <c r="T294" t="s">
        <v>118</v>
      </c>
      <c r="U294" t="s">
        <v>119</v>
      </c>
      <c r="V294">
        <v>411</v>
      </c>
      <c r="Y294">
        <v>410054</v>
      </c>
      <c r="Z294" t="s">
        <v>92</v>
      </c>
      <c r="AG294">
        <v>4</v>
      </c>
      <c r="AH294" s="1">
        <v>42130</v>
      </c>
      <c r="AI294">
        <v>57</v>
      </c>
      <c r="AS294" s="1">
        <v>42059</v>
      </c>
      <c r="AT294" s="1">
        <v>42170</v>
      </c>
      <c r="AU294" s="1">
        <v>42216</v>
      </c>
      <c r="AW294">
        <v>5</v>
      </c>
      <c r="AY294" t="s">
        <v>154</v>
      </c>
      <c r="BB294">
        <v>0</v>
      </c>
      <c r="BC294">
        <v>0</v>
      </c>
      <c r="BD294">
        <v>5</v>
      </c>
      <c r="BE294">
        <v>5035</v>
      </c>
      <c r="BF294" t="s">
        <v>93</v>
      </c>
      <c r="BG294">
        <v>25175</v>
      </c>
      <c r="BH294">
        <v>393.33</v>
      </c>
      <c r="BI294">
        <v>514.72</v>
      </c>
      <c r="BJ294">
        <v>0</v>
      </c>
      <c r="BL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5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25175</v>
      </c>
      <c r="CD294">
        <v>1</v>
      </c>
      <c r="CE294" t="s">
        <v>121</v>
      </c>
      <c r="CF294" t="s">
        <v>382</v>
      </c>
      <c r="CG294" t="str">
        <f t="shared" si="43"/>
        <v>04</v>
      </c>
      <c r="CH294" t="str">
        <f t="shared" si="45"/>
        <v>2</v>
      </c>
      <c r="CI294" t="str">
        <f t="shared" si="44"/>
        <v>05</v>
      </c>
      <c r="CJ294" t="s">
        <v>123</v>
      </c>
      <c r="CK294" t="str">
        <f t="shared" si="46"/>
        <v>12</v>
      </c>
      <c r="CL294" t="s">
        <v>162</v>
      </c>
      <c r="CR294" s="3">
        <v>0</v>
      </c>
      <c r="CS294" s="3">
        <v>5</v>
      </c>
      <c r="CW294">
        <v>8</v>
      </c>
      <c r="CX294">
        <v>8</v>
      </c>
      <c r="CY294">
        <v>8</v>
      </c>
    </row>
    <row r="295" spans="1:103" x14ac:dyDescent="0.25">
      <c r="A295">
        <v>410</v>
      </c>
      <c r="B295" t="s">
        <v>80</v>
      </c>
      <c r="C295">
        <v>410143</v>
      </c>
      <c r="D295" t="s">
        <v>81</v>
      </c>
      <c r="E295">
        <v>8700</v>
      </c>
      <c r="F295" t="s">
        <v>82</v>
      </c>
      <c r="G295" t="s">
        <v>170</v>
      </c>
      <c r="I295" t="s">
        <v>170</v>
      </c>
      <c r="K295">
        <v>34</v>
      </c>
      <c r="L295">
        <v>34</v>
      </c>
      <c r="M295" t="s">
        <v>446</v>
      </c>
      <c r="N295" t="s">
        <v>447</v>
      </c>
      <c r="O295" t="s">
        <v>167</v>
      </c>
      <c r="P295" t="s">
        <v>142</v>
      </c>
      <c r="Q295" t="s">
        <v>116</v>
      </c>
      <c r="R295">
        <v>1</v>
      </c>
      <c r="S295" t="s">
        <v>117</v>
      </c>
      <c r="T295" t="s">
        <v>118</v>
      </c>
      <c r="U295" t="s">
        <v>119</v>
      </c>
      <c r="V295">
        <v>411</v>
      </c>
      <c r="Y295">
        <v>410054</v>
      </c>
      <c r="Z295" t="s">
        <v>92</v>
      </c>
      <c r="AG295">
        <v>4</v>
      </c>
      <c r="AH295" s="1">
        <v>42130</v>
      </c>
      <c r="AI295">
        <v>57</v>
      </c>
      <c r="AS295" s="1">
        <v>42079</v>
      </c>
      <c r="AT295" s="1">
        <v>42185</v>
      </c>
      <c r="AU295" s="1">
        <v>42216</v>
      </c>
      <c r="AW295">
        <v>5</v>
      </c>
      <c r="AY295" t="s">
        <v>154</v>
      </c>
      <c r="BB295">
        <v>0</v>
      </c>
      <c r="BC295">
        <v>0</v>
      </c>
      <c r="BD295">
        <v>5</v>
      </c>
      <c r="BE295">
        <v>5035</v>
      </c>
      <c r="BF295" t="s">
        <v>93</v>
      </c>
      <c r="BG295">
        <v>25175</v>
      </c>
      <c r="BH295">
        <v>393.33</v>
      </c>
      <c r="BI295">
        <v>514.72</v>
      </c>
      <c r="BJ295">
        <v>0</v>
      </c>
      <c r="BL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5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25175</v>
      </c>
      <c r="CD295">
        <v>1</v>
      </c>
      <c r="CE295" t="s">
        <v>121</v>
      </c>
      <c r="CF295" t="s">
        <v>382</v>
      </c>
      <c r="CG295" t="str">
        <f t="shared" si="43"/>
        <v>04</v>
      </c>
      <c r="CH295" t="str">
        <f t="shared" si="45"/>
        <v>2</v>
      </c>
      <c r="CI295" t="str">
        <f t="shared" si="44"/>
        <v>05</v>
      </c>
      <c r="CJ295" t="s">
        <v>123</v>
      </c>
      <c r="CK295" t="str">
        <f t="shared" si="46"/>
        <v>12</v>
      </c>
      <c r="CL295" t="s">
        <v>162</v>
      </c>
      <c r="CR295" s="3">
        <v>0</v>
      </c>
      <c r="CS295" s="3">
        <v>5</v>
      </c>
      <c r="CW295">
        <v>8</v>
      </c>
      <c r="CX295">
        <v>8</v>
      </c>
      <c r="CY295">
        <v>8</v>
      </c>
    </row>
    <row r="296" spans="1:103" x14ac:dyDescent="0.25">
      <c r="A296">
        <v>410</v>
      </c>
      <c r="B296" t="s">
        <v>80</v>
      </c>
      <c r="C296">
        <v>410143</v>
      </c>
      <c r="D296" t="s">
        <v>81</v>
      </c>
      <c r="E296">
        <v>8700</v>
      </c>
      <c r="F296" t="s">
        <v>82</v>
      </c>
      <c r="G296" t="s">
        <v>170</v>
      </c>
      <c r="I296" t="s">
        <v>170</v>
      </c>
      <c r="K296">
        <v>44</v>
      </c>
      <c r="L296">
        <v>44</v>
      </c>
      <c r="M296" t="s">
        <v>446</v>
      </c>
      <c r="N296" t="s">
        <v>447</v>
      </c>
      <c r="O296" t="s">
        <v>167</v>
      </c>
      <c r="P296" t="s">
        <v>142</v>
      </c>
      <c r="Q296" t="s">
        <v>116</v>
      </c>
      <c r="R296">
        <v>1</v>
      </c>
      <c r="S296" t="s">
        <v>117</v>
      </c>
      <c r="T296" t="s">
        <v>118</v>
      </c>
      <c r="U296" t="s">
        <v>119</v>
      </c>
      <c r="V296">
        <v>411</v>
      </c>
      <c r="Y296">
        <v>410054</v>
      </c>
      <c r="Z296" t="s">
        <v>92</v>
      </c>
      <c r="AG296">
        <v>4</v>
      </c>
      <c r="AH296" s="1">
        <v>42130</v>
      </c>
      <c r="AI296">
        <v>57</v>
      </c>
      <c r="AS296" s="1">
        <v>42079</v>
      </c>
      <c r="AT296" s="1">
        <v>42185</v>
      </c>
      <c r="AU296" s="1">
        <v>42216</v>
      </c>
      <c r="AW296">
        <v>20</v>
      </c>
      <c r="AY296" t="s">
        <v>154</v>
      </c>
      <c r="BB296">
        <v>0</v>
      </c>
      <c r="BC296">
        <v>0</v>
      </c>
      <c r="BD296">
        <v>20</v>
      </c>
      <c r="BE296">
        <v>5035</v>
      </c>
      <c r="BF296" t="s">
        <v>93</v>
      </c>
      <c r="BG296">
        <v>100700</v>
      </c>
      <c r="BH296">
        <v>1573.3</v>
      </c>
      <c r="BI296">
        <v>2058.87</v>
      </c>
      <c r="BJ296">
        <v>0</v>
      </c>
      <c r="BL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100700</v>
      </c>
      <c r="CD296">
        <v>1</v>
      </c>
      <c r="CE296" t="s">
        <v>121</v>
      </c>
      <c r="CF296" t="s">
        <v>382</v>
      </c>
      <c r="CG296" t="str">
        <f t="shared" si="43"/>
        <v>04</v>
      </c>
      <c r="CH296" t="str">
        <f t="shared" si="45"/>
        <v>2</v>
      </c>
      <c r="CI296" t="str">
        <f t="shared" si="44"/>
        <v>05</v>
      </c>
      <c r="CJ296" t="s">
        <v>123</v>
      </c>
      <c r="CK296" t="str">
        <f t="shared" si="46"/>
        <v>12</v>
      </c>
      <c r="CL296" t="s">
        <v>162</v>
      </c>
      <c r="CR296" s="3">
        <v>0</v>
      </c>
      <c r="CS296" s="3">
        <v>17</v>
      </c>
      <c r="CW296">
        <v>8</v>
      </c>
      <c r="CX296">
        <v>8</v>
      </c>
      <c r="CY296">
        <v>8</v>
      </c>
    </row>
    <row r="297" spans="1:103" x14ac:dyDescent="0.25">
      <c r="A297">
        <v>410</v>
      </c>
      <c r="B297" t="s">
        <v>80</v>
      </c>
      <c r="C297">
        <v>410143</v>
      </c>
      <c r="D297" t="s">
        <v>81</v>
      </c>
      <c r="E297">
        <v>8700</v>
      </c>
      <c r="F297" t="s">
        <v>82</v>
      </c>
      <c r="G297" t="s">
        <v>170</v>
      </c>
      <c r="I297" t="s">
        <v>170</v>
      </c>
      <c r="K297">
        <v>55</v>
      </c>
      <c r="L297">
        <v>55</v>
      </c>
      <c r="M297" t="s">
        <v>446</v>
      </c>
      <c r="N297" t="s">
        <v>447</v>
      </c>
      <c r="O297" t="s">
        <v>167</v>
      </c>
      <c r="P297" t="s">
        <v>142</v>
      </c>
      <c r="Q297" t="s">
        <v>116</v>
      </c>
      <c r="R297">
        <v>1</v>
      </c>
      <c r="S297" t="s">
        <v>117</v>
      </c>
      <c r="T297" t="s">
        <v>118</v>
      </c>
      <c r="U297" t="s">
        <v>119</v>
      </c>
      <c r="V297">
        <v>411</v>
      </c>
      <c r="Y297">
        <v>410054</v>
      </c>
      <c r="Z297" t="s">
        <v>92</v>
      </c>
      <c r="AG297">
        <v>4</v>
      </c>
      <c r="AH297" s="1">
        <v>42130</v>
      </c>
      <c r="AI297">
        <v>57</v>
      </c>
      <c r="AS297" s="1">
        <v>42090</v>
      </c>
      <c r="AT297" s="1">
        <v>42185</v>
      </c>
      <c r="AU297" s="1">
        <v>42216</v>
      </c>
      <c r="AW297">
        <v>5</v>
      </c>
      <c r="AY297" t="s">
        <v>154</v>
      </c>
      <c r="BB297">
        <v>0</v>
      </c>
      <c r="BC297">
        <v>0</v>
      </c>
      <c r="BD297">
        <v>5</v>
      </c>
      <c r="BE297">
        <v>5035</v>
      </c>
      <c r="BF297" t="s">
        <v>93</v>
      </c>
      <c r="BG297">
        <v>25175</v>
      </c>
      <c r="BH297">
        <v>393.33</v>
      </c>
      <c r="BI297">
        <v>514.72</v>
      </c>
      <c r="BJ297">
        <v>0</v>
      </c>
      <c r="BL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5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25175</v>
      </c>
      <c r="CD297">
        <v>1</v>
      </c>
      <c r="CE297" t="s">
        <v>121</v>
      </c>
      <c r="CF297" t="s">
        <v>382</v>
      </c>
      <c r="CG297" t="str">
        <f t="shared" si="43"/>
        <v>04</v>
      </c>
      <c r="CH297" t="str">
        <f t="shared" si="45"/>
        <v>2</v>
      </c>
      <c r="CI297" t="str">
        <f t="shared" si="44"/>
        <v>05</v>
      </c>
      <c r="CJ297" t="s">
        <v>123</v>
      </c>
      <c r="CK297" t="str">
        <f t="shared" si="46"/>
        <v>12</v>
      </c>
      <c r="CL297" t="s">
        <v>162</v>
      </c>
      <c r="CW297">
        <v>8</v>
      </c>
      <c r="CX297">
        <v>8</v>
      </c>
      <c r="CY297">
        <v>8</v>
      </c>
    </row>
    <row r="298" spans="1:103" x14ac:dyDescent="0.25">
      <c r="A298">
        <v>410</v>
      </c>
      <c r="B298" t="s">
        <v>80</v>
      </c>
      <c r="C298">
        <v>410145</v>
      </c>
      <c r="D298" t="s">
        <v>81</v>
      </c>
      <c r="E298">
        <v>8702</v>
      </c>
      <c r="F298" t="s">
        <v>145</v>
      </c>
      <c r="G298" t="s">
        <v>175</v>
      </c>
      <c r="I298" t="s">
        <v>175</v>
      </c>
      <c r="K298">
        <v>51</v>
      </c>
      <c r="L298">
        <v>51</v>
      </c>
      <c r="M298" t="s">
        <v>446</v>
      </c>
      <c r="N298" t="s">
        <v>447</v>
      </c>
      <c r="O298" t="s">
        <v>167</v>
      </c>
      <c r="P298" t="s">
        <v>142</v>
      </c>
      <c r="Q298" t="s">
        <v>116</v>
      </c>
      <c r="R298">
        <v>1</v>
      </c>
      <c r="S298" t="s">
        <v>117</v>
      </c>
      <c r="T298" t="s">
        <v>118</v>
      </c>
      <c r="U298" t="s">
        <v>119</v>
      </c>
      <c r="V298">
        <v>411</v>
      </c>
      <c r="Y298">
        <v>410054</v>
      </c>
      <c r="Z298" t="s">
        <v>92</v>
      </c>
      <c r="AG298">
        <v>4</v>
      </c>
      <c r="AH298" s="1">
        <v>42163</v>
      </c>
      <c r="AI298">
        <v>57</v>
      </c>
      <c r="AS298" s="1">
        <v>42076</v>
      </c>
      <c r="AT298" s="1">
        <v>42223</v>
      </c>
      <c r="AU298" s="1">
        <v>42219</v>
      </c>
      <c r="AW298">
        <v>15</v>
      </c>
      <c r="AY298" t="s">
        <v>154</v>
      </c>
      <c r="BB298">
        <v>0</v>
      </c>
      <c r="BC298">
        <v>0</v>
      </c>
      <c r="BD298">
        <v>15</v>
      </c>
      <c r="BE298">
        <v>5035</v>
      </c>
      <c r="BF298" t="s">
        <v>93</v>
      </c>
      <c r="BG298">
        <v>75525</v>
      </c>
      <c r="BH298">
        <v>1179.98</v>
      </c>
      <c r="BI298">
        <v>1544.15</v>
      </c>
      <c r="BJ298">
        <v>0</v>
      </c>
      <c r="BL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15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75525</v>
      </c>
      <c r="CD298">
        <v>1</v>
      </c>
      <c r="CE298" t="s">
        <v>121</v>
      </c>
      <c r="CF298" t="s">
        <v>382</v>
      </c>
      <c r="CG298" t="str">
        <f t="shared" si="43"/>
        <v>04</v>
      </c>
      <c r="CH298" t="str">
        <f t="shared" si="45"/>
        <v>2</v>
      </c>
      <c r="CI298" t="str">
        <f t="shared" si="44"/>
        <v>05</v>
      </c>
      <c r="CJ298" t="s">
        <v>123</v>
      </c>
      <c r="CK298" t="str">
        <f t="shared" si="46"/>
        <v>12</v>
      </c>
      <c r="CL298" t="s">
        <v>162</v>
      </c>
      <c r="CW298">
        <v>8</v>
      </c>
      <c r="CX298">
        <v>8</v>
      </c>
      <c r="CY298">
        <v>8</v>
      </c>
    </row>
    <row r="299" spans="1:103" x14ac:dyDescent="0.25">
      <c r="A299">
        <v>410</v>
      </c>
      <c r="B299" t="s">
        <v>80</v>
      </c>
      <c r="C299">
        <v>410145</v>
      </c>
      <c r="D299" t="s">
        <v>81</v>
      </c>
      <c r="E299">
        <v>8702</v>
      </c>
      <c r="F299" t="s">
        <v>145</v>
      </c>
      <c r="G299" t="s">
        <v>175</v>
      </c>
      <c r="I299" t="s">
        <v>175</v>
      </c>
      <c r="K299">
        <v>58</v>
      </c>
      <c r="L299">
        <v>58</v>
      </c>
      <c r="M299" t="s">
        <v>446</v>
      </c>
      <c r="N299" t="s">
        <v>447</v>
      </c>
      <c r="O299" t="s">
        <v>167</v>
      </c>
      <c r="P299" t="s">
        <v>142</v>
      </c>
      <c r="Q299" t="s">
        <v>116</v>
      </c>
      <c r="R299">
        <v>1</v>
      </c>
      <c r="S299" t="s">
        <v>117</v>
      </c>
      <c r="T299" t="s">
        <v>118</v>
      </c>
      <c r="U299" t="s">
        <v>119</v>
      </c>
      <c r="V299">
        <v>411</v>
      </c>
      <c r="Y299">
        <v>410054</v>
      </c>
      <c r="Z299" t="s">
        <v>92</v>
      </c>
      <c r="AG299">
        <v>4</v>
      </c>
      <c r="AH299" s="1">
        <v>42163</v>
      </c>
      <c r="AI299">
        <v>57</v>
      </c>
      <c r="AS299" s="1">
        <v>42076</v>
      </c>
      <c r="AT299" s="1">
        <v>42223</v>
      </c>
      <c r="AU299" s="1">
        <v>42219</v>
      </c>
      <c r="AW299">
        <v>29</v>
      </c>
      <c r="AY299" t="s">
        <v>154</v>
      </c>
      <c r="BB299">
        <v>0</v>
      </c>
      <c r="BC299">
        <v>0</v>
      </c>
      <c r="BD299">
        <v>29</v>
      </c>
      <c r="BE299">
        <v>5035</v>
      </c>
      <c r="BF299" t="s">
        <v>93</v>
      </c>
      <c r="BG299">
        <v>146015</v>
      </c>
      <c r="BH299">
        <v>2281.29</v>
      </c>
      <c r="BI299">
        <v>2985.36</v>
      </c>
      <c r="BJ299">
        <v>0</v>
      </c>
      <c r="BL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29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146015</v>
      </c>
      <c r="CD299">
        <v>1</v>
      </c>
      <c r="CE299" t="s">
        <v>121</v>
      </c>
      <c r="CF299" t="s">
        <v>382</v>
      </c>
      <c r="CG299" t="str">
        <f t="shared" si="43"/>
        <v>04</v>
      </c>
      <c r="CH299" t="str">
        <f t="shared" si="45"/>
        <v>2</v>
      </c>
      <c r="CI299" t="str">
        <f t="shared" si="44"/>
        <v>05</v>
      </c>
      <c r="CJ299" t="s">
        <v>123</v>
      </c>
      <c r="CK299" t="str">
        <f t="shared" si="46"/>
        <v>12</v>
      </c>
      <c r="CL299" t="s">
        <v>162</v>
      </c>
      <c r="CW299">
        <v>8</v>
      </c>
      <c r="CX299">
        <v>8</v>
      </c>
      <c r="CY299">
        <v>8</v>
      </c>
    </row>
    <row r="300" spans="1:103" x14ac:dyDescent="0.25">
      <c r="A300">
        <v>410</v>
      </c>
      <c r="B300" t="s">
        <v>80</v>
      </c>
      <c r="C300">
        <v>410183</v>
      </c>
      <c r="D300" t="s">
        <v>81</v>
      </c>
      <c r="E300">
        <v>8700</v>
      </c>
      <c r="F300" t="s">
        <v>82</v>
      </c>
      <c r="G300" t="s">
        <v>280</v>
      </c>
      <c r="I300" t="s">
        <v>280</v>
      </c>
      <c r="K300">
        <v>11</v>
      </c>
      <c r="L300">
        <v>11</v>
      </c>
      <c r="M300" t="s">
        <v>448</v>
      </c>
      <c r="N300" t="s">
        <v>166</v>
      </c>
      <c r="O300" t="s">
        <v>167</v>
      </c>
      <c r="P300" t="s">
        <v>142</v>
      </c>
      <c r="Q300" t="s">
        <v>116</v>
      </c>
      <c r="R300">
        <v>1</v>
      </c>
      <c r="S300" t="s">
        <v>117</v>
      </c>
      <c r="T300" t="s">
        <v>118</v>
      </c>
      <c r="U300" t="s">
        <v>119</v>
      </c>
      <c r="V300">
        <v>411</v>
      </c>
      <c r="Y300">
        <v>410054</v>
      </c>
      <c r="Z300" t="s">
        <v>92</v>
      </c>
      <c r="AG300">
        <v>2</v>
      </c>
      <c r="AH300" s="1">
        <v>42185</v>
      </c>
      <c r="AI300">
        <v>57</v>
      </c>
      <c r="AS300" s="1">
        <v>42163</v>
      </c>
      <c r="AT300" s="1">
        <v>42286</v>
      </c>
      <c r="AU300" s="1">
        <v>42278</v>
      </c>
      <c r="AW300">
        <v>3</v>
      </c>
      <c r="AY300" t="s">
        <v>154</v>
      </c>
      <c r="BB300">
        <v>0</v>
      </c>
      <c r="BC300">
        <v>0</v>
      </c>
      <c r="BD300">
        <v>3</v>
      </c>
      <c r="BE300">
        <v>5686</v>
      </c>
      <c r="BF300" t="s">
        <v>93</v>
      </c>
      <c r="BG300">
        <v>17058</v>
      </c>
      <c r="BH300">
        <v>266.51</v>
      </c>
      <c r="BI300">
        <v>348.76</v>
      </c>
      <c r="BJ300">
        <v>0</v>
      </c>
      <c r="BL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3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17058</v>
      </c>
      <c r="CD300">
        <v>1</v>
      </c>
      <c r="CE300" t="s">
        <v>121</v>
      </c>
      <c r="CF300" t="s">
        <v>382</v>
      </c>
      <c r="CG300" t="str">
        <f t="shared" si="43"/>
        <v>04</v>
      </c>
      <c r="CH300" t="str">
        <f t="shared" si="45"/>
        <v>2</v>
      </c>
      <c r="CI300" t="str">
        <f t="shared" si="44"/>
        <v>05</v>
      </c>
      <c r="CJ300" t="s">
        <v>123</v>
      </c>
      <c r="CK300" t="str">
        <f t="shared" ref="CK300:CK307" si="47">"13"</f>
        <v>13</v>
      </c>
      <c r="CL300" t="s">
        <v>162</v>
      </c>
      <c r="CW300">
        <v>8</v>
      </c>
      <c r="CX300">
        <v>8</v>
      </c>
      <c r="CY300">
        <v>8</v>
      </c>
    </row>
    <row r="301" spans="1:103" x14ac:dyDescent="0.25">
      <c r="A301">
        <v>410</v>
      </c>
      <c r="B301" t="s">
        <v>80</v>
      </c>
      <c r="C301">
        <v>410183</v>
      </c>
      <c r="D301" t="s">
        <v>81</v>
      </c>
      <c r="E301">
        <v>8700</v>
      </c>
      <c r="F301" t="s">
        <v>82</v>
      </c>
      <c r="G301" t="s">
        <v>280</v>
      </c>
      <c r="I301" t="s">
        <v>280</v>
      </c>
      <c r="K301">
        <v>37</v>
      </c>
      <c r="L301">
        <v>37</v>
      </c>
      <c r="M301" t="s">
        <v>448</v>
      </c>
      <c r="N301" t="s">
        <v>166</v>
      </c>
      <c r="O301" t="s">
        <v>167</v>
      </c>
      <c r="P301" t="s">
        <v>142</v>
      </c>
      <c r="Q301" t="s">
        <v>116</v>
      </c>
      <c r="R301">
        <v>1</v>
      </c>
      <c r="S301" t="s">
        <v>117</v>
      </c>
      <c r="T301" t="s">
        <v>118</v>
      </c>
      <c r="U301" t="s">
        <v>119</v>
      </c>
      <c r="V301">
        <v>411</v>
      </c>
      <c r="Y301">
        <v>410054</v>
      </c>
      <c r="Z301" t="s">
        <v>92</v>
      </c>
      <c r="AG301">
        <v>2</v>
      </c>
      <c r="AH301" s="1">
        <v>42185</v>
      </c>
      <c r="AI301">
        <v>57</v>
      </c>
      <c r="AS301" s="1">
        <v>42163</v>
      </c>
      <c r="AT301" s="1">
        <v>42286</v>
      </c>
      <c r="AU301" s="1">
        <v>42278</v>
      </c>
      <c r="AW301">
        <v>5</v>
      </c>
      <c r="AY301" t="s">
        <v>154</v>
      </c>
      <c r="BB301">
        <v>0</v>
      </c>
      <c r="BC301">
        <v>0</v>
      </c>
      <c r="BD301">
        <v>5</v>
      </c>
      <c r="BE301">
        <v>5686</v>
      </c>
      <c r="BF301" t="s">
        <v>93</v>
      </c>
      <c r="BG301">
        <v>28430</v>
      </c>
      <c r="BH301">
        <v>444.18</v>
      </c>
      <c r="BI301">
        <v>581.27</v>
      </c>
      <c r="BJ301">
        <v>0</v>
      </c>
      <c r="BL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5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28430</v>
      </c>
      <c r="CD301">
        <v>1</v>
      </c>
      <c r="CE301" t="s">
        <v>121</v>
      </c>
      <c r="CF301" t="s">
        <v>382</v>
      </c>
      <c r="CG301" t="str">
        <f t="shared" si="43"/>
        <v>04</v>
      </c>
      <c r="CH301" t="str">
        <f t="shared" si="45"/>
        <v>2</v>
      </c>
      <c r="CI301" t="str">
        <f t="shared" si="44"/>
        <v>05</v>
      </c>
      <c r="CJ301" t="s">
        <v>123</v>
      </c>
      <c r="CK301" t="str">
        <f t="shared" si="47"/>
        <v>13</v>
      </c>
      <c r="CL301" t="s">
        <v>162</v>
      </c>
      <c r="CW301">
        <v>8</v>
      </c>
      <c r="CX301">
        <v>8</v>
      </c>
      <c r="CY301">
        <v>8</v>
      </c>
    </row>
    <row r="302" spans="1:103" x14ac:dyDescent="0.25">
      <c r="A302">
        <v>410</v>
      </c>
      <c r="B302" t="s">
        <v>80</v>
      </c>
      <c r="C302">
        <v>410158</v>
      </c>
      <c r="D302" t="s">
        <v>81</v>
      </c>
      <c r="E302">
        <v>8802</v>
      </c>
      <c r="F302" t="s">
        <v>163</v>
      </c>
      <c r="G302" t="s">
        <v>218</v>
      </c>
      <c r="I302" t="s">
        <v>218</v>
      </c>
      <c r="K302">
        <v>17</v>
      </c>
      <c r="L302">
        <v>17</v>
      </c>
      <c r="M302" t="s">
        <v>449</v>
      </c>
      <c r="N302" t="s">
        <v>450</v>
      </c>
      <c r="O302" t="s">
        <v>167</v>
      </c>
      <c r="P302" t="s">
        <v>142</v>
      </c>
      <c r="Q302" t="s">
        <v>116</v>
      </c>
      <c r="R302">
        <v>1</v>
      </c>
      <c r="S302" t="s">
        <v>117</v>
      </c>
      <c r="T302" t="s">
        <v>118</v>
      </c>
      <c r="U302" t="s">
        <v>119</v>
      </c>
      <c r="V302">
        <v>411</v>
      </c>
      <c r="Y302">
        <v>410054</v>
      </c>
      <c r="Z302" t="s">
        <v>92</v>
      </c>
      <c r="AG302">
        <v>1</v>
      </c>
      <c r="AH302" s="1">
        <v>42103</v>
      </c>
      <c r="AI302">
        <v>57</v>
      </c>
      <c r="AS302" s="1">
        <v>42103</v>
      </c>
      <c r="AT302" s="1">
        <v>42180</v>
      </c>
      <c r="AU302" s="1">
        <v>42241</v>
      </c>
      <c r="AW302">
        <v>3</v>
      </c>
      <c r="AY302" t="s">
        <v>154</v>
      </c>
      <c r="BB302">
        <v>0</v>
      </c>
      <c r="BC302">
        <v>0</v>
      </c>
      <c r="BD302">
        <v>3</v>
      </c>
      <c r="BE302">
        <v>5800.65</v>
      </c>
      <c r="BF302" t="s">
        <v>93</v>
      </c>
      <c r="BG302">
        <v>17401.95</v>
      </c>
      <c r="BH302">
        <v>271.88</v>
      </c>
      <c r="BI302">
        <v>355.79</v>
      </c>
      <c r="BJ302">
        <v>0</v>
      </c>
      <c r="BL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3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17401.95</v>
      </c>
      <c r="CD302">
        <v>1</v>
      </c>
      <c r="CE302" t="s">
        <v>121</v>
      </c>
      <c r="CF302" t="s">
        <v>382</v>
      </c>
      <c r="CG302" t="str">
        <f t="shared" si="43"/>
        <v>04</v>
      </c>
      <c r="CH302" t="str">
        <f t="shared" si="45"/>
        <v>2</v>
      </c>
      <c r="CI302" t="str">
        <f t="shared" si="44"/>
        <v>05</v>
      </c>
      <c r="CJ302" t="s">
        <v>123</v>
      </c>
      <c r="CK302" t="str">
        <f t="shared" si="47"/>
        <v>13</v>
      </c>
      <c r="CL302" t="s">
        <v>162</v>
      </c>
      <c r="CW302">
        <v>8</v>
      </c>
      <c r="CX302">
        <v>8</v>
      </c>
      <c r="CY302">
        <v>8</v>
      </c>
    </row>
    <row r="303" spans="1:103" x14ac:dyDescent="0.25">
      <c r="A303">
        <v>410</v>
      </c>
      <c r="B303" t="s">
        <v>80</v>
      </c>
      <c r="C303">
        <v>410158</v>
      </c>
      <c r="D303" t="s">
        <v>81</v>
      </c>
      <c r="E303">
        <v>8802</v>
      </c>
      <c r="F303" t="s">
        <v>163</v>
      </c>
      <c r="G303" t="s">
        <v>218</v>
      </c>
      <c r="I303" t="s">
        <v>218</v>
      </c>
      <c r="K303">
        <v>19</v>
      </c>
      <c r="L303">
        <v>19</v>
      </c>
      <c r="M303" t="s">
        <v>449</v>
      </c>
      <c r="N303" t="s">
        <v>450</v>
      </c>
      <c r="O303" t="s">
        <v>167</v>
      </c>
      <c r="P303" t="s">
        <v>142</v>
      </c>
      <c r="Q303" t="s">
        <v>116</v>
      </c>
      <c r="R303">
        <v>1</v>
      </c>
      <c r="S303" t="s">
        <v>117</v>
      </c>
      <c r="T303" t="s">
        <v>118</v>
      </c>
      <c r="U303" t="s">
        <v>119</v>
      </c>
      <c r="V303">
        <v>411</v>
      </c>
      <c r="Y303">
        <v>410054</v>
      </c>
      <c r="Z303" t="s">
        <v>92</v>
      </c>
      <c r="AG303">
        <v>1</v>
      </c>
      <c r="AH303" s="1">
        <v>42103</v>
      </c>
      <c r="AI303">
        <v>57</v>
      </c>
      <c r="AS303" s="1">
        <v>42103</v>
      </c>
      <c r="AT303" s="1">
        <v>42180</v>
      </c>
      <c r="AU303" s="1">
        <v>42241</v>
      </c>
      <c r="AW303">
        <v>1</v>
      </c>
      <c r="AY303" t="s">
        <v>154</v>
      </c>
      <c r="BB303">
        <v>0</v>
      </c>
      <c r="BC303">
        <v>0</v>
      </c>
      <c r="BD303">
        <v>1</v>
      </c>
      <c r="BE303">
        <v>7492.8</v>
      </c>
      <c r="BF303" t="s">
        <v>93</v>
      </c>
      <c r="BG303">
        <v>7492.8</v>
      </c>
      <c r="BH303">
        <v>117.07</v>
      </c>
      <c r="BI303">
        <v>153.19</v>
      </c>
      <c r="BJ303">
        <v>0</v>
      </c>
      <c r="BL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7492.8</v>
      </c>
      <c r="CD303">
        <v>1</v>
      </c>
      <c r="CE303" t="s">
        <v>121</v>
      </c>
      <c r="CF303" t="s">
        <v>382</v>
      </c>
      <c r="CG303" t="str">
        <f t="shared" si="43"/>
        <v>04</v>
      </c>
      <c r="CH303" t="str">
        <f t="shared" si="45"/>
        <v>2</v>
      </c>
      <c r="CI303" t="str">
        <f t="shared" si="44"/>
        <v>05</v>
      </c>
      <c r="CJ303" t="s">
        <v>123</v>
      </c>
      <c r="CK303" t="str">
        <f t="shared" si="47"/>
        <v>13</v>
      </c>
      <c r="CL303" t="s">
        <v>162</v>
      </c>
      <c r="CW303">
        <v>8</v>
      </c>
      <c r="CX303">
        <v>8</v>
      </c>
      <c r="CY303">
        <v>8</v>
      </c>
    </row>
    <row r="304" spans="1:103" x14ac:dyDescent="0.25">
      <c r="A304">
        <v>410</v>
      </c>
      <c r="B304" t="s">
        <v>80</v>
      </c>
      <c r="C304">
        <v>410211</v>
      </c>
      <c r="D304" t="s">
        <v>81</v>
      </c>
      <c r="E304">
        <v>8802</v>
      </c>
      <c r="F304" t="s">
        <v>163</v>
      </c>
      <c r="G304" t="s">
        <v>445</v>
      </c>
      <c r="I304" t="s">
        <v>445</v>
      </c>
      <c r="K304">
        <v>9</v>
      </c>
      <c r="L304">
        <v>9</v>
      </c>
      <c r="M304" t="s">
        <v>449</v>
      </c>
      <c r="N304" t="s">
        <v>450</v>
      </c>
      <c r="O304" t="s">
        <v>167</v>
      </c>
      <c r="P304" t="s">
        <v>142</v>
      </c>
      <c r="Q304" t="s">
        <v>116</v>
      </c>
      <c r="R304">
        <v>1</v>
      </c>
      <c r="S304" t="s">
        <v>117</v>
      </c>
      <c r="T304" t="s">
        <v>118</v>
      </c>
      <c r="U304" t="s">
        <v>119</v>
      </c>
      <c r="V304">
        <v>411</v>
      </c>
      <c r="Y304">
        <v>410054</v>
      </c>
      <c r="Z304" t="s">
        <v>92</v>
      </c>
      <c r="AG304">
        <v>2</v>
      </c>
      <c r="AH304" s="1">
        <v>42202</v>
      </c>
      <c r="AI304">
        <v>57</v>
      </c>
      <c r="AS304" s="1">
        <v>42199</v>
      </c>
      <c r="AT304" s="1">
        <v>42300</v>
      </c>
      <c r="AU304" s="1">
        <v>42297</v>
      </c>
      <c r="AW304">
        <v>11</v>
      </c>
      <c r="AY304" t="s">
        <v>154</v>
      </c>
      <c r="BB304">
        <v>0</v>
      </c>
      <c r="BC304">
        <v>0</v>
      </c>
      <c r="BD304">
        <v>11</v>
      </c>
      <c r="BE304">
        <v>7492.8</v>
      </c>
      <c r="BF304" t="s">
        <v>93</v>
      </c>
      <c r="BG304">
        <v>82420.800000000003</v>
      </c>
      <c r="BH304">
        <v>1287.72</v>
      </c>
      <c r="BI304">
        <v>1685.14</v>
      </c>
      <c r="BJ304">
        <v>0</v>
      </c>
      <c r="BL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82420.800000000003</v>
      </c>
      <c r="CD304">
        <v>1</v>
      </c>
      <c r="CE304" t="s">
        <v>121</v>
      </c>
      <c r="CF304" t="s">
        <v>382</v>
      </c>
      <c r="CG304" t="str">
        <f t="shared" si="43"/>
        <v>04</v>
      </c>
      <c r="CH304" t="str">
        <f t="shared" si="45"/>
        <v>2</v>
      </c>
      <c r="CI304" t="str">
        <f t="shared" si="44"/>
        <v>05</v>
      </c>
      <c r="CJ304" t="s">
        <v>123</v>
      </c>
      <c r="CK304" t="str">
        <f t="shared" si="47"/>
        <v>13</v>
      </c>
      <c r="CL304" t="s">
        <v>162</v>
      </c>
      <c r="CW304">
        <v>8</v>
      </c>
      <c r="CX304">
        <v>8</v>
      </c>
      <c r="CY304">
        <v>8</v>
      </c>
    </row>
    <row r="305" spans="1:103" x14ac:dyDescent="0.25">
      <c r="A305">
        <v>410</v>
      </c>
      <c r="B305" t="s">
        <v>80</v>
      </c>
      <c r="C305">
        <v>410211</v>
      </c>
      <c r="D305" t="s">
        <v>81</v>
      </c>
      <c r="E305">
        <v>8802</v>
      </c>
      <c r="F305" t="s">
        <v>163</v>
      </c>
      <c r="G305" t="s">
        <v>445</v>
      </c>
      <c r="I305" t="s">
        <v>445</v>
      </c>
      <c r="K305">
        <v>18</v>
      </c>
      <c r="L305">
        <v>18</v>
      </c>
      <c r="M305" t="s">
        <v>449</v>
      </c>
      <c r="N305" t="s">
        <v>450</v>
      </c>
      <c r="O305" t="s">
        <v>167</v>
      </c>
      <c r="P305" t="s">
        <v>142</v>
      </c>
      <c r="Q305" t="s">
        <v>116</v>
      </c>
      <c r="R305">
        <v>1</v>
      </c>
      <c r="S305" t="s">
        <v>117</v>
      </c>
      <c r="T305" t="s">
        <v>118</v>
      </c>
      <c r="U305" t="s">
        <v>119</v>
      </c>
      <c r="V305">
        <v>411</v>
      </c>
      <c r="Y305">
        <v>410054</v>
      </c>
      <c r="Z305" t="s">
        <v>92</v>
      </c>
      <c r="AG305">
        <v>2</v>
      </c>
      <c r="AH305" s="1">
        <v>42202</v>
      </c>
      <c r="AI305">
        <v>57</v>
      </c>
      <c r="AS305" s="1">
        <v>42199</v>
      </c>
      <c r="AT305" s="1">
        <v>42300</v>
      </c>
      <c r="AU305" s="1">
        <v>42297</v>
      </c>
      <c r="AW305">
        <v>4</v>
      </c>
      <c r="AY305" t="s">
        <v>154</v>
      </c>
      <c r="BB305">
        <v>0</v>
      </c>
      <c r="BC305">
        <v>0</v>
      </c>
      <c r="BD305">
        <v>4</v>
      </c>
      <c r="BE305">
        <v>7492.8</v>
      </c>
      <c r="BF305" t="s">
        <v>93</v>
      </c>
      <c r="BG305">
        <v>29971.200000000001</v>
      </c>
      <c r="BH305">
        <v>468.26</v>
      </c>
      <c r="BI305">
        <v>612.78</v>
      </c>
      <c r="BJ305">
        <v>0</v>
      </c>
      <c r="BL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4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29971.200000000001</v>
      </c>
      <c r="CD305">
        <v>1</v>
      </c>
      <c r="CE305" t="s">
        <v>121</v>
      </c>
      <c r="CF305" t="s">
        <v>382</v>
      </c>
      <c r="CG305" t="str">
        <f t="shared" si="43"/>
        <v>04</v>
      </c>
      <c r="CH305" t="str">
        <f t="shared" si="45"/>
        <v>2</v>
      </c>
      <c r="CI305" t="str">
        <f t="shared" si="44"/>
        <v>05</v>
      </c>
      <c r="CJ305" t="s">
        <v>123</v>
      </c>
      <c r="CK305" t="str">
        <f t="shared" si="47"/>
        <v>13</v>
      </c>
      <c r="CL305" t="s">
        <v>162</v>
      </c>
      <c r="CW305">
        <v>8</v>
      </c>
      <c r="CX305">
        <v>8</v>
      </c>
      <c r="CY305">
        <v>8</v>
      </c>
    </row>
    <row r="306" spans="1:103" x14ac:dyDescent="0.25">
      <c r="A306">
        <v>410</v>
      </c>
      <c r="B306" t="s">
        <v>80</v>
      </c>
      <c r="C306">
        <v>410189</v>
      </c>
      <c r="D306" t="s">
        <v>81</v>
      </c>
      <c r="E306">
        <v>8802</v>
      </c>
      <c r="F306" t="s">
        <v>163</v>
      </c>
      <c r="G306" t="s">
        <v>164</v>
      </c>
      <c r="I306" t="s">
        <v>164</v>
      </c>
      <c r="K306">
        <v>7</v>
      </c>
      <c r="L306">
        <v>7</v>
      </c>
      <c r="M306" t="s">
        <v>451</v>
      </c>
      <c r="N306" t="s">
        <v>452</v>
      </c>
      <c r="O306" t="s">
        <v>167</v>
      </c>
      <c r="P306" t="s">
        <v>142</v>
      </c>
      <c r="Q306" t="s">
        <v>116</v>
      </c>
      <c r="R306">
        <v>1</v>
      </c>
      <c r="S306" t="s">
        <v>117</v>
      </c>
      <c r="T306" t="s">
        <v>118</v>
      </c>
      <c r="U306" t="s">
        <v>119</v>
      </c>
      <c r="V306">
        <v>411</v>
      </c>
      <c r="Y306">
        <v>410054</v>
      </c>
      <c r="Z306" t="s">
        <v>92</v>
      </c>
      <c r="AG306">
        <v>1</v>
      </c>
      <c r="AH306" s="1">
        <v>42172</v>
      </c>
      <c r="AI306">
        <v>57</v>
      </c>
      <c r="AS306" s="1">
        <v>42172</v>
      </c>
      <c r="AT306" s="1">
        <v>42307</v>
      </c>
      <c r="AU306" s="1">
        <v>42278</v>
      </c>
      <c r="AW306">
        <v>52</v>
      </c>
      <c r="AY306" t="s">
        <v>154</v>
      </c>
      <c r="BB306">
        <v>0</v>
      </c>
      <c r="BC306">
        <v>0</v>
      </c>
      <c r="BD306">
        <v>52</v>
      </c>
      <c r="BE306">
        <v>6642</v>
      </c>
      <c r="BF306" t="s">
        <v>93</v>
      </c>
      <c r="BG306">
        <v>345384</v>
      </c>
      <c r="BH306">
        <v>5396.17</v>
      </c>
      <c r="BI306">
        <v>7061.57</v>
      </c>
      <c r="BJ306">
        <v>0</v>
      </c>
      <c r="BL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52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345384</v>
      </c>
      <c r="CD306">
        <v>1</v>
      </c>
      <c r="CE306" t="s">
        <v>121</v>
      </c>
      <c r="CF306" t="s">
        <v>382</v>
      </c>
      <c r="CG306" t="str">
        <f t="shared" si="43"/>
        <v>04</v>
      </c>
      <c r="CH306" t="str">
        <f t="shared" si="45"/>
        <v>2</v>
      </c>
      <c r="CI306" t="str">
        <f t="shared" si="44"/>
        <v>05</v>
      </c>
      <c r="CJ306" t="s">
        <v>123</v>
      </c>
      <c r="CK306" t="str">
        <f t="shared" si="47"/>
        <v>13</v>
      </c>
      <c r="CL306" t="s">
        <v>162</v>
      </c>
      <c r="CW306">
        <v>8</v>
      </c>
      <c r="CX306">
        <v>8</v>
      </c>
      <c r="CY306">
        <v>8</v>
      </c>
    </row>
    <row r="307" spans="1:103" x14ac:dyDescent="0.25">
      <c r="A307">
        <v>410</v>
      </c>
      <c r="B307" t="s">
        <v>80</v>
      </c>
      <c r="C307">
        <v>410189</v>
      </c>
      <c r="D307" t="s">
        <v>81</v>
      </c>
      <c r="E307">
        <v>8802</v>
      </c>
      <c r="F307" t="s">
        <v>163</v>
      </c>
      <c r="G307" t="s">
        <v>164</v>
      </c>
      <c r="I307" t="s">
        <v>164</v>
      </c>
      <c r="K307">
        <v>9</v>
      </c>
      <c r="L307">
        <v>9</v>
      </c>
      <c r="M307" t="s">
        <v>451</v>
      </c>
      <c r="N307" t="s">
        <v>452</v>
      </c>
      <c r="O307" t="s">
        <v>167</v>
      </c>
      <c r="P307" t="s">
        <v>142</v>
      </c>
      <c r="Q307" t="s">
        <v>116</v>
      </c>
      <c r="R307">
        <v>1</v>
      </c>
      <c r="S307" t="s">
        <v>117</v>
      </c>
      <c r="T307" t="s">
        <v>118</v>
      </c>
      <c r="U307" t="s">
        <v>119</v>
      </c>
      <c r="V307">
        <v>411</v>
      </c>
      <c r="Y307">
        <v>410054</v>
      </c>
      <c r="Z307" t="s">
        <v>92</v>
      </c>
      <c r="AG307">
        <v>1</v>
      </c>
      <c r="AH307" s="1">
        <v>42172</v>
      </c>
      <c r="AI307">
        <v>57</v>
      </c>
      <c r="AS307" s="1">
        <v>42172</v>
      </c>
      <c r="AT307" s="1">
        <v>42307</v>
      </c>
      <c r="AU307" s="1">
        <v>42278</v>
      </c>
      <c r="AW307">
        <v>13</v>
      </c>
      <c r="AY307" t="s">
        <v>154</v>
      </c>
      <c r="BB307">
        <v>0</v>
      </c>
      <c r="BC307">
        <v>0</v>
      </c>
      <c r="BD307">
        <v>13</v>
      </c>
      <c r="BE307">
        <v>7492.8</v>
      </c>
      <c r="BF307" t="s">
        <v>93</v>
      </c>
      <c r="BG307">
        <v>97406.399999999994</v>
      </c>
      <c r="BH307">
        <v>1521.85</v>
      </c>
      <c r="BI307">
        <v>1991.53</v>
      </c>
      <c r="BJ307">
        <v>0</v>
      </c>
      <c r="BL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13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97406.399999999994</v>
      </c>
      <c r="CD307">
        <v>1</v>
      </c>
      <c r="CE307" t="s">
        <v>121</v>
      </c>
      <c r="CF307" t="s">
        <v>382</v>
      </c>
      <c r="CG307" t="str">
        <f t="shared" si="43"/>
        <v>04</v>
      </c>
      <c r="CH307" t="str">
        <f t="shared" si="45"/>
        <v>2</v>
      </c>
      <c r="CI307" t="str">
        <f t="shared" si="44"/>
        <v>05</v>
      </c>
      <c r="CJ307" t="s">
        <v>123</v>
      </c>
      <c r="CK307" t="str">
        <f t="shared" si="47"/>
        <v>13</v>
      </c>
      <c r="CL307" t="s">
        <v>162</v>
      </c>
      <c r="CW307">
        <v>8</v>
      </c>
      <c r="CX307">
        <v>8</v>
      </c>
      <c r="CY307">
        <v>8</v>
      </c>
    </row>
    <row r="308" spans="1:103" x14ac:dyDescent="0.25">
      <c r="A308">
        <v>410</v>
      </c>
      <c r="B308" t="s">
        <v>109</v>
      </c>
      <c r="C308">
        <v>410194</v>
      </c>
      <c r="D308" t="s">
        <v>81</v>
      </c>
      <c r="E308">
        <v>280692</v>
      </c>
      <c r="F308" t="s">
        <v>453</v>
      </c>
      <c r="G308" t="s">
        <v>454</v>
      </c>
      <c r="I308" t="s">
        <v>454</v>
      </c>
      <c r="K308">
        <v>48</v>
      </c>
      <c r="L308">
        <v>48</v>
      </c>
      <c r="M308" t="s">
        <v>455</v>
      </c>
      <c r="N308" t="s">
        <v>456</v>
      </c>
      <c r="O308" t="s">
        <v>167</v>
      </c>
      <c r="P308" t="s">
        <v>142</v>
      </c>
      <c r="Q308" t="s">
        <v>116</v>
      </c>
      <c r="R308">
        <v>1</v>
      </c>
      <c r="S308" t="s">
        <v>117</v>
      </c>
      <c r="T308" t="s">
        <v>118</v>
      </c>
      <c r="U308" t="s">
        <v>119</v>
      </c>
      <c r="V308">
        <v>411</v>
      </c>
      <c r="Y308">
        <v>410054</v>
      </c>
      <c r="Z308" t="s">
        <v>92</v>
      </c>
      <c r="AG308">
        <v>1</v>
      </c>
      <c r="AH308" s="1">
        <v>42165</v>
      </c>
      <c r="AI308">
        <v>52</v>
      </c>
      <c r="AS308" s="1">
        <v>42165</v>
      </c>
      <c r="AT308" s="1">
        <v>42207</v>
      </c>
      <c r="AU308" s="1">
        <v>42299</v>
      </c>
      <c r="AW308">
        <v>12</v>
      </c>
      <c r="AX308">
        <v>800114</v>
      </c>
      <c r="AY308" t="s">
        <v>154</v>
      </c>
      <c r="AZ308">
        <v>999</v>
      </c>
      <c r="BA308">
        <v>810</v>
      </c>
      <c r="BB308">
        <v>0</v>
      </c>
      <c r="BC308">
        <v>0</v>
      </c>
      <c r="BD308">
        <v>12</v>
      </c>
      <c r="BE308">
        <v>82.66</v>
      </c>
      <c r="BF308" t="s">
        <v>120</v>
      </c>
      <c r="BG308">
        <v>63239.760399999999</v>
      </c>
      <c r="BH308">
        <v>991.92</v>
      </c>
      <c r="BI308">
        <v>1292.97</v>
      </c>
      <c r="BJ308">
        <v>0</v>
      </c>
      <c r="BL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63239.760399999999</v>
      </c>
      <c r="CD308">
        <v>1</v>
      </c>
      <c r="CE308" t="s">
        <v>121</v>
      </c>
      <c r="CF308" t="s">
        <v>382</v>
      </c>
      <c r="CG308" t="str">
        <f t="shared" si="43"/>
        <v>04</v>
      </c>
      <c r="CH308" t="str">
        <f t="shared" si="45"/>
        <v>2</v>
      </c>
      <c r="CI308" t="str">
        <f t="shared" si="44"/>
        <v>05</v>
      </c>
      <c r="CJ308" t="s">
        <v>123</v>
      </c>
      <c r="CK308" t="str">
        <f t="shared" ref="CK308:CK322" si="48">"14"</f>
        <v>14</v>
      </c>
      <c r="CL308" t="s">
        <v>162</v>
      </c>
      <c r="CR308" s="3">
        <v>0</v>
      </c>
      <c r="CW308">
        <v>8</v>
      </c>
      <c r="CX308">
        <v>8</v>
      </c>
      <c r="CY308">
        <v>8</v>
      </c>
    </row>
    <row r="309" spans="1:103" x14ac:dyDescent="0.25">
      <c r="A309">
        <v>410</v>
      </c>
      <c r="B309" t="s">
        <v>80</v>
      </c>
      <c r="C309">
        <v>410166</v>
      </c>
      <c r="D309" t="s">
        <v>81</v>
      </c>
      <c r="E309">
        <v>8700</v>
      </c>
      <c r="F309" t="s">
        <v>82</v>
      </c>
      <c r="G309" t="s">
        <v>149</v>
      </c>
      <c r="I309" t="s">
        <v>149</v>
      </c>
      <c r="K309">
        <v>1</v>
      </c>
      <c r="L309">
        <v>1</v>
      </c>
      <c r="M309" t="s">
        <v>457</v>
      </c>
      <c r="N309" t="s">
        <v>458</v>
      </c>
      <c r="O309" t="s">
        <v>167</v>
      </c>
      <c r="P309" t="s">
        <v>142</v>
      </c>
      <c r="Q309" t="s">
        <v>116</v>
      </c>
      <c r="R309">
        <v>1</v>
      </c>
      <c r="S309" t="s">
        <v>117</v>
      </c>
      <c r="T309" t="s">
        <v>118</v>
      </c>
      <c r="U309" t="s">
        <v>119</v>
      </c>
      <c r="V309">
        <v>411</v>
      </c>
      <c r="Y309">
        <v>410054</v>
      </c>
      <c r="Z309" t="s">
        <v>92</v>
      </c>
      <c r="AG309">
        <v>2</v>
      </c>
      <c r="AH309" s="1">
        <v>42212</v>
      </c>
      <c r="AI309">
        <v>57</v>
      </c>
      <c r="AS309" s="1">
        <v>42121</v>
      </c>
      <c r="AT309" s="1">
        <v>42265</v>
      </c>
      <c r="AU309" s="1">
        <v>42248</v>
      </c>
      <c r="AW309">
        <v>6</v>
      </c>
      <c r="AY309" t="s">
        <v>154</v>
      </c>
      <c r="BB309">
        <v>0</v>
      </c>
      <c r="BC309">
        <v>0</v>
      </c>
      <c r="BD309">
        <v>6</v>
      </c>
      <c r="BE309">
        <v>8999</v>
      </c>
      <c r="BF309" t="s">
        <v>93</v>
      </c>
      <c r="BG309">
        <v>53994</v>
      </c>
      <c r="BH309">
        <v>843.59</v>
      </c>
      <c r="BI309">
        <v>1103.94</v>
      </c>
      <c r="BJ309">
        <v>0</v>
      </c>
      <c r="BL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6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53994</v>
      </c>
      <c r="CD309">
        <v>1</v>
      </c>
      <c r="CE309" t="s">
        <v>121</v>
      </c>
      <c r="CF309" t="s">
        <v>382</v>
      </c>
      <c r="CG309" t="str">
        <f t="shared" si="43"/>
        <v>04</v>
      </c>
      <c r="CH309" t="str">
        <f t="shared" si="45"/>
        <v>2</v>
      </c>
      <c r="CI309" t="str">
        <f t="shared" si="44"/>
        <v>05</v>
      </c>
      <c r="CJ309" t="s">
        <v>123</v>
      </c>
      <c r="CK309" t="str">
        <f t="shared" si="48"/>
        <v>14</v>
      </c>
      <c r="CL309" t="s">
        <v>162</v>
      </c>
      <c r="CW309">
        <v>8</v>
      </c>
      <c r="CX309">
        <v>8</v>
      </c>
      <c r="CY309">
        <v>8</v>
      </c>
    </row>
    <row r="310" spans="1:103" x14ac:dyDescent="0.25">
      <c r="A310">
        <v>410</v>
      </c>
      <c r="B310" t="s">
        <v>80</v>
      </c>
      <c r="C310">
        <v>410166</v>
      </c>
      <c r="D310" t="s">
        <v>81</v>
      </c>
      <c r="E310">
        <v>8700</v>
      </c>
      <c r="F310" t="s">
        <v>82</v>
      </c>
      <c r="G310" t="s">
        <v>149</v>
      </c>
      <c r="I310" t="s">
        <v>149</v>
      </c>
      <c r="K310">
        <v>6</v>
      </c>
      <c r="L310">
        <v>6</v>
      </c>
      <c r="M310" t="s">
        <v>457</v>
      </c>
      <c r="N310" t="s">
        <v>458</v>
      </c>
      <c r="O310" t="s">
        <v>167</v>
      </c>
      <c r="P310" t="s">
        <v>142</v>
      </c>
      <c r="Q310" t="s">
        <v>116</v>
      </c>
      <c r="R310">
        <v>1</v>
      </c>
      <c r="S310" t="s">
        <v>117</v>
      </c>
      <c r="T310" t="s">
        <v>118</v>
      </c>
      <c r="U310" t="s">
        <v>119</v>
      </c>
      <c r="V310">
        <v>411</v>
      </c>
      <c r="Y310">
        <v>410054</v>
      </c>
      <c r="Z310" t="s">
        <v>92</v>
      </c>
      <c r="AG310">
        <v>2</v>
      </c>
      <c r="AH310" s="1">
        <v>42212</v>
      </c>
      <c r="AI310">
        <v>57</v>
      </c>
      <c r="AS310" s="1">
        <v>42121</v>
      </c>
      <c r="AT310" s="1">
        <v>42265</v>
      </c>
      <c r="AU310" s="1">
        <v>42248</v>
      </c>
      <c r="AW310">
        <v>20</v>
      </c>
      <c r="AY310" t="s">
        <v>154</v>
      </c>
      <c r="BB310">
        <v>0</v>
      </c>
      <c r="BC310">
        <v>0</v>
      </c>
      <c r="BD310">
        <v>20</v>
      </c>
      <c r="BE310">
        <v>8999</v>
      </c>
      <c r="BF310" t="s">
        <v>93</v>
      </c>
      <c r="BG310">
        <v>179980</v>
      </c>
      <c r="BH310">
        <v>2811.95</v>
      </c>
      <c r="BI310">
        <v>3679.79</v>
      </c>
      <c r="BJ310">
        <v>0</v>
      </c>
      <c r="BL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20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179980</v>
      </c>
      <c r="CD310">
        <v>1</v>
      </c>
      <c r="CE310" t="s">
        <v>121</v>
      </c>
      <c r="CF310" t="s">
        <v>382</v>
      </c>
      <c r="CG310" t="str">
        <f t="shared" si="43"/>
        <v>04</v>
      </c>
      <c r="CH310" t="str">
        <f t="shared" si="45"/>
        <v>2</v>
      </c>
      <c r="CI310" t="str">
        <f t="shared" si="44"/>
        <v>05</v>
      </c>
      <c r="CJ310" t="s">
        <v>123</v>
      </c>
      <c r="CK310" t="str">
        <f t="shared" si="48"/>
        <v>14</v>
      </c>
      <c r="CL310" t="s">
        <v>162</v>
      </c>
      <c r="CW310">
        <v>8</v>
      </c>
      <c r="CX310">
        <v>8</v>
      </c>
      <c r="CY310">
        <v>8</v>
      </c>
    </row>
    <row r="311" spans="1:103" x14ac:dyDescent="0.25">
      <c r="A311">
        <v>410</v>
      </c>
      <c r="B311" t="s">
        <v>80</v>
      </c>
      <c r="C311">
        <v>410166</v>
      </c>
      <c r="D311" t="s">
        <v>81</v>
      </c>
      <c r="E311">
        <v>8700</v>
      </c>
      <c r="F311" t="s">
        <v>82</v>
      </c>
      <c r="G311" t="s">
        <v>149</v>
      </c>
      <c r="I311" t="s">
        <v>149</v>
      </c>
      <c r="K311">
        <v>20</v>
      </c>
      <c r="L311">
        <v>20</v>
      </c>
      <c r="M311" t="s">
        <v>457</v>
      </c>
      <c r="N311" t="s">
        <v>458</v>
      </c>
      <c r="O311" t="s">
        <v>167</v>
      </c>
      <c r="P311" t="s">
        <v>142</v>
      </c>
      <c r="Q311" t="s">
        <v>116</v>
      </c>
      <c r="R311">
        <v>1</v>
      </c>
      <c r="S311" t="s">
        <v>117</v>
      </c>
      <c r="T311" t="s">
        <v>118</v>
      </c>
      <c r="U311" t="s">
        <v>119</v>
      </c>
      <c r="V311">
        <v>411</v>
      </c>
      <c r="Y311">
        <v>410054</v>
      </c>
      <c r="Z311" t="s">
        <v>92</v>
      </c>
      <c r="AG311">
        <v>2</v>
      </c>
      <c r="AH311" s="1">
        <v>42212</v>
      </c>
      <c r="AI311">
        <v>57</v>
      </c>
      <c r="AS311" s="1">
        <v>42121</v>
      </c>
      <c r="AT311" s="1">
        <v>42265</v>
      </c>
      <c r="AU311" s="1">
        <v>42248</v>
      </c>
      <c r="AW311">
        <v>8</v>
      </c>
      <c r="AY311" t="s">
        <v>154</v>
      </c>
      <c r="BB311">
        <v>0</v>
      </c>
      <c r="BC311">
        <v>0</v>
      </c>
      <c r="BD311">
        <v>8</v>
      </c>
      <c r="BE311">
        <v>8999</v>
      </c>
      <c r="BF311" t="s">
        <v>93</v>
      </c>
      <c r="BG311">
        <v>71992</v>
      </c>
      <c r="BH311">
        <v>1124.78</v>
      </c>
      <c r="BI311">
        <v>1471.92</v>
      </c>
      <c r="BJ311">
        <v>0</v>
      </c>
      <c r="BL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8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71992</v>
      </c>
      <c r="CD311">
        <v>1</v>
      </c>
      <c r="CE311" t="s">
        <v>121</v>
      </c>
      <c r="CF311" t="s">
        <v>382</v>
      </c>
      <c r="CG311" t="str">
        <f t="shared" si="43"/>
        <v>04</v>
      </c>
      <c r="CH311" t="str">
        <f t="shared" si="45"/>
        <v>2</v>
      </c>
      <c r="CI311" t="str">
        <f t="shared" si="44"/>
        <v>05</v>
      </c>
      <c r="CJ311" t="s">
        <v>123</v>
      </c>
      <c r="CK311" t="str">
        <f t="shared" si="48"/>
        <v>14</v>
      </c>
      <c r="CL311" t="s">
        <v>162</v>
      </c>
      <c r="CW311">
        <v>8</v>
      </c>
      <c r="CX311">
        <v>8</v>
      </c>
      <c r="CY311">
        <v>8</v>
      </c>
    </row>
    <row r="312" spans="1:103" x14ac:dyDescent="0.25">
      <c r="A312">
        <v>410</v>
      </c>
      <c r="B312" t="s">
        <v>80</v>
      </c>
      <c r="C312">
        <v>410166</v>
      </c>
      <c r="D312" t="s">
        <v>81</v>
      </c>
      <c r="E312">
        <v>8700</v>
      </c>
      <c r="F312" t="s">
        <v>82</v>
      </c>
      <c r="G312" t="s">
        <v>149</v>
      </c>
      <c r="I312" t="s">
        <v>149</v>
      </c>
      <c r="K312">
        <v>22</v>
      </c>
      <c r="L312">
        <v>22</v>
      </c>
      <c r="M312" t="s">
        <v>457</v>
      </c>
      <c r="N312" t="s">
        <v>458</v>
      </c>
      <c r="O312" t="s">
        <v>167</v>
      </c>
      <c r="P312" t="s">
        <v>142</v>
      </c>
      <c r="Q312" t="s">
        <v>116</v>
      </c>
      <c r="R312">
        <v>1</v>
      </c>
      <c r="S312" t="s">
        <v>117</v>
      </c>
      <c r="T312" t="s">
        <v>118</v>
      </c>
      <c r="U312" t="s">
        <v>119</v>
      </c>
      <c r="V312">
        <v>411</v>
      </c>
      <c r="Y312">
        <v>410054</v>
      </c>
      <c r="Z312" t="s">
        <v>92</v>
      </c>
      <c r="AG312">
        <v>2</v>
      </c>
      <c r="AH312" s="1">
        <v>42212</v>
      </c>
      <c r="AI312">
        <v>57</v>
      </c>
      <c r="AS312" s="1">
        <v>42121</v>
      </c>
      <c r="AT312" s="1">
        <v>42265</v>
      </c>
      <c r="AU312" s="1">
        <v>42248</v>
      </c>
      <c r="AW312">
        <v>6</v>
      </c>
      <c r="AY312" t="s">
        <v>154</v>
      </c>
      <c r="BB312">
        <v>0</v>
      </c>
      <c r="BC312">
        <v>0</v>
      </c>
      <c r="BD312">
        <v>6</v>
      </c>
      <c r="BE312">
        <v>8999</v>
      </c>
      <c r="BF312" t="s">
        <v>93</v>
      </c>
      <c r="BG312">
        <v>53994</v>
      </c>
      <c r="BH312">
        <v>843.59</v>
      </c>
      <c r="BI312">
        <v>1103.94</v>
      </c>
      <c r="BJ312">
        <v>0</v>
      </c>
      <c r="BL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6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53994</v>
      </c>
      <c r="CD312">
        <v>1</v>
      </c>
      <c r="CE312" t="s">
        <v>121</v>
      </c>
      <c r="CF312" t="s">
        <v>382</v>
      </c>
      <c r="CG312" t="str">
        <f t="shared" si="43"/>
        <v>04</v>
      </c>
      <c r="CH312" t="str">
        <f t="shared" si="45"/>
        <v>2</v>
      </c>
      <c r="CI312" t="str">
        <f t="shared" si="44"/>
        <v>05</v>
      </c>
      <c r="CJ312" t="s">
        <v>123</v>
      </c>
      <c r="CK312" t="str">
        <f t="shared" si="48"/>
        <v>14</v>
      </c>
      <c r="CL312" t="s">
        <v>162</v>
      </c>
      <c r="CW312">
        <v>8</v>
      </c>
      <c r="CX312">
        <v>8</v>
      </c>
      <c r="CY312">
        <v>8</v>
      </c>
    </row>
    <row r="313" spans="1:103" x14ac:dyDescent="0.25">
      <c r="A313">
        <v>410</v>
      </c>
      <c r="B313" t="s">
        <v>80</v>
      </c>
      <c r="C313">
        <v>410166</v>
      </c>
      <c r="D313" t="s">
        <v>81</v>
      </c>
      <c r="E313">
        <v>8700</v>
      </c>
      <c r="F313" t="s">
        <v>82</v>
      </c>
      <c r="G313" t="s">
        <v>149</v>
      </c>
      <c r="I313" t="s">
        <v>149</v>
      </c>
      <c r="K313">
        <v>24</v>
      </c>
      <c r="L313">
        <v>24</v>
      </c>
      <c r="M313" t="s">
        <v>457</v>
      </c>
      <c r="N313" t="s">
        <v>458</v>
      </c>
      <c r="O313" t="s">
        <v>167</v>
      </c>
      <c r="P313" t="s">
        <v>142</v>
      </c>
      <c r="Q313" t="s">
        <v>116</v>
      </c>
      <c r="R313">
        <v>1</v>
      </c>
      <c r="S313" t="s">
        <v>117</v>
      </c>
      <c r="T313" t="s">
        <v>118</v>
      </c>
      <c r="U313" t="s">
        <v>119</v>
      </c>
      <c r="V313">
        <v>411</v>
      </c>
      <c r="Y313">
        <v>410054</v>
      </c>
      <c r="Z313" t="s">
        <v>92</v>
      </c>
      <c r="AG313">
        <v>2</v>
      </c>
      <c r="AH313" s="1">
        <v>42212</v>
      </c>
      <c r="AI313">
        <v>57</v>
      </c>
      <c r="AS313" s="1">
        <v>42121</v>
      </c>
      <c r="AT313" s="1">
        <v>42265</v>
      </c>
      <c r="AU313" s="1">
        <v>42248</v>
      </c>
      <c r="AW313">
        <v>5</v>
      </c>
      <c r="AY313" t="s">
        <v>154</v>
      </c>
      <c r="BB313">
        <v>0</v>
      </c>
      <c r="BC313">
        <v>0</v>
      </c>
      <c r="BD313">
        <v>5</v>
      </c>
      <c r="BE313">
        <v>8999</v>
      </c>
      <c r="BF313" t="s">
        <v>93</v>
      </c>
      <c r="BG313">
        <v>44995</v>
      </c>
      <c r="BH313">
        <v>702.99</v>
      </c>
      <c r="BI313">
        <v>919.95</v>
      </c>
      <c r="BJ313">
        <v>0</v>
      </c>
      <c r="BL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5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44995</v>
      </c>
      <c r="CD313">
        <v>1</v>
      </c>
      <c r="CE313" t="s">
        <v>121</v>
      </c>
      <c r="CF313" t="s">
        <v>382</v>
      </c>
      <c r="CG313" t="str">
        <f t="shared" si="43"/>
        <v>04</v>
      </c>
      <c r="CH313" t="str">
        <f t="shared" si="45"/>
        <v>2</v>
      </c>
      <c r="CI313" t="str">
        <f t="shared" si="44"/>
        <v>05</v>
      </c>
      <c r="CJ313" t="s">
        <v>123</v>
      </c>
      <c r="CK313" t="str">
        <f t="shared" si="48"/>
        <v>14</v>
      </c>
      <c r="CL313" t="s">
        <v>162</v>
      </c>
      <c r="CW313">
        <v>8</v>
      </c>
      <c r="CX313">
        <v>8</v>
      </c>
      <c r="CY313">
        <v>8</v>
      </c>
    </row>
    <row r="314" spans="1:103" x14ac:dyDescent="0.25">
      <c r="A314">
        <v>410</v>
      </c>
      <c r="B314" t="s">
        <v>80</v>
      </c>
      <c r="C314">
        <v>410167</v>
      </c>
      <c r="D314" t="s">
        <v>81</v>
      </c>
      <c r="E314">
        <v>8700</v>
      </c>
      <c r="F314" t="s">
        <v>82</v>
      </c>
      <c r="G314" t="s">
        <v>138</v>
      </c>
      <c r="I314" t="s">
        <v>138</v>
      </c>
      <c r="K314">
        <v>1</v>
      </c>
      <c r="L314">
        <v>1</v>
      </c>
      <c r="M314" t="s">
        <v>457</v>
      </c>
      <c r="N314" t="s">
        <v>458</v>
      </c>
      <c r="O314" t="s">
        <v>167</v>
      </c>
      <c r="P314" t="s">
        <v>142</v>
      </c>
      <c r="Q314" t="s">
        <v>116</v>
      </c>
      <c r="R314">
        <v>1</v>
      </c>
      <c r="S314" t="s">
        <v>117</v>
      </c>
      <c r="T314" t="s">
        <v>118</v>
      </c>
      <c r="U314" t="s">
        <v>119</v>
      </c>
      <c r="V314">
        <v>411</v>
      </c>
      <c r="Y314">
        <v>410054</v>
      </c>
      <c r="Z314" t="s">
        <v>92</v>
      </c>
      <c r="AG314">
        <v>2</v>
      </c>
      <c r="AH314" s="1">
        <v>42212</v>
      </c>
      <c r="AI314">
        <v>57</v>
      </c>
      <c r="AS314" s="1">
        <v>42121</v>
      </c>
      <c r="AT314" s="1">
        <v>42293</v>
      </c>
      <c r="AU314" s="1">
        <v>42278</v>
      </c>
      <c r="AW314">
        <v>3</v>
      </c>
      <c r="AY314" t="s">
        <v>154</v>
      </c>
      <c r="BB314">
        <v>0</v>
      </c>
      <c r="BC314">
        <v>0</v>
      </c>
      <c r="BD314">
        <v>3</v>
      </c>
      <c r="BE314">
        <v>8999</v>
      </c>
      <c r="BF314" t="s">
        <v>93</v>
      </c>
      <c r="BG314">
        <v>26997</v>
      </c>
      <c r="BH314">
        <v>421.79</v>
      </c>
      <c r="BI314">
        <v>551.97</v>
      </c>
      <c r="BJ314">
        <v>0</v>
      </c>
      <c r="BL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3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26997</v>
      </c>
      <c r="CD314">
        <v>1</v>
      </c>
      <c r="CE314" t="s">
        <v>121</v>
      </c>
      <c r="CF314" t="s">
        <v>382</v>
      </c>
      <c r="CG314" t="str">
        <f t="shared" si="43"/>
        <v>04</v>
      </c>
      <c r="CH314" t="str">
        <f t="shared" si="45"/>
        <v>2</v>
      </c>
      <c r="CI314" t="str">
        <f t="shared" si="44"/>
        <v>05</v>
      </c>
      <c r="CJ314" t="s">
        <v>123</v>
      </c>
      <c r="CK314" t="str">
        <f t="shared" si="48"/>
        <v>14</v>
      </c>
      <c r="CL314" t="s">
        <v>162</v>
      </c>
      <c r="CW314">
        <v>8</v>
      </c>
      <c r="CX314">
        <v>8</v>
      </c>
      <c r="CY314">
        <v>8</v>
      </c>
    </row>
    <row r="315" spans="1:103" x14ac:dyDescent="0.25">
      <c r="A315">
        <v>410</v>
      </c>
      <c r="B315" t="s">
        <v>80</v>
      </c>
      <c r="C315">
        <v>410167</v>
      </c>
      <c r="D315" t="s">
        <v>81</v>
      </c>
      <c r="E315">
        <v>8700</v>
      </c>
      <c r="F315" t="s">
        <v>82</v>
      </c>
      <c r="G315" t="s">
        <v>138</v>
      </c>
      <c r="I315" t="s">
        <v>138</v>
      </c>
      <c r="K315">
        <v>7</v>
      </c>
      <c r="L315">
        <v>7</v>
      </c>
      <c r="M315" t="s">
        <v>457</v>
      </c>
      <c r="N315" t="s">
        <v>458</v>
      </c>
      <c r="O315" t="s">
        <v>167</v>
      </c>
      <c r="P315" t="s">
        <v>142</v>
      </c>
      <c r="Q315" t="s">
        <v>116</v>
      </c>
      <c r="R315">
        <v>1</v>
      </c>
      <c r="S315" t="s">
        <v>117</v>
      </c>
      <c r="T315" t="s">
        <v>118</v>
      </c>
      <c r="U315" t="s">
        <v>119</v>
      </c>
      <c r="V315">
        <v>411</v>
      </c>
      <c r="Y315">
        <v>410054</v>
      </c>
      <c r="Z315" t="s">
        <v>92</v>
      </c>
      <c r="AG315">
        <v>2</v>
      </c>
      <c r="AH315" s="1">
        <v>42212</v>
      </c>
      <c r="AI315">
        <v>57</v>
      </c>
      <c r="AS315" s="1">
        <v>42121</v>
      </c>
      <c r="AT315" s="1">
        <v>42293</v>
      </c>
      <c r="AU315" s="1">
        <v>42278</v>
      </c>
      <c r="AW315">
        <v>12</v>
      </c>
      <c r="AY315" t="s">
        <v>154</v>
      </c>
      <c r="BB315">
        <v>0</v>
      </c>
      <c r="BC315">
        <v>0</v>
      </c>
      <c r="BD315">
        <v>12</v>
      </c>
      <c r="BE315">
        <v>8999</v>
      </c>
      <c r="BF315" t="s">
        <v>93</v>
      </c>
      <c r="BG315">
        <v>107988</v>
      </c>
      <c r="BH315">
        <v>1687.17</v>
      </c>
      <c r="BI315">
        <v>2207.87</v>
      </c>
      <c r="BJ315">
        <v>0</v>
      </c>
      <c r="BL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12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107988</v>
      </c>
      <c r="CD315">
        <v>1</v>
      </c>
      <c r="CE315" t="s">
        <v>121</v>
      </c>
      <c r="CF315" t="s">
        <v>382</v>
      </c>
      <c r="CG315" t="str">
        <f t="shared" si="43"/>
        <v>04</v>
      </c>
      <c r="CH315" t="str">
        <f t="shared" si="45"/>
        <v>2</v>
      </c>
      <c r="CI315" t="str">
        <f t="shared" si="44"/>
        <v>05</v>
      </c>
      <c r="CJ315" t="s">
        <v>123</v>
      </c>
      <c r="CK315" t="str">
        <f t="shared" si="48"/>
        <v>14</v>
      </c>
      <c r="CL315" t="s">
        <v>162</v>
      </c>
      <c r="CW315">
        <v>8</v>
      </c>
      <c r="CX315">
        <v>8</v>
      </c>
      <c r="CY315">
        <v>8</v>
      </c>
    </row>
    <row r="316" spans="1:103" x14ac:dyDescent="0.25">
      <c r="A316">
        <v>410</v>
      </c>
      <c r="B316" t="s">
        <v>80</v>
      </c>
      <c r="C316">
        <v>410168</v>
      </c>
      <c r="D316" t="s">
        <v>81</v>
      </c>
      <c r="E316">
        <v>8702</v>
      </c>
      <c r="F316" t="s">
        <v>145</v>
      </c>
      <c r="G316" t="s">
        <v>146</v>
      </c>
      <c r="I316" t="s">
        <v>146</v>
      </c>
      <c r="K316">
        <v>2</v>
      </c>
      <c r="L316">
        <v>2</v>
      </c>
      <c r="M316" t="s">
        <v>457</v>
      </c>
      <c r="N316" t="s">
        <v>458</v>
      </c>
      <c r="O316" t="s">
        <v>167</v>
      </c>
      <c r="P316" t="s">
        <v>142</v>
      </c>
      <c r="Q316" t="s">
        <v>116</v>
      </c>
      <c r="R316">
        <v>1</v>
      </c>
      <c r="S316" t="s">
        <v>117</v>
      </c>
      <c r="T316" t="s">
        <v>118</v>
      </c>
      <c r="U316" t="s">
        <v>119</v>
      </c>
      <c r="V316">
        <v>411</v>
      </c>
      <c r="Y316">
        <v>410054</v>
      </c>
      <c r="Z316" t="s">
        <v>92</v>
      </c>
      <c r="AG316">
        <v>2</v>
      </c>
      <c r="AH316" s="1">
        <v>42212</v>
      </c>
      <c r="AI316">
        <v>57</v>
      </c>
      <c r="AS316" s="1">
        <v>42121</v>
      </c>
      <c r="AT316" s="1">
        <v>42321</v>
      </c>
      <c r="AU316" s="1">
        <v>42310</v>
      </c>
      <c r="AW316">
        <v>3</v>
      </c>
      <c r="AY316" t="s">
        <v>154</v>
      </c>
      <c r="BB316">
        <v>0</v>
      </c>
      <c r="BC316">
        <v>0</v>
      </c>
      <c r="BD316">
        <v>3</v>
      </c>
      <c r="BE316">
        <v>8999</v>
      </c>
      <c r="BF316" t="s">
        <v>93</v>
      </c>
      <c r="BG316">
        <v>26997</v>
      </c>
      <c r="BH316">
        <v>421.79</v>
      </c>
      <c r="BI316">
        <v>551.97</v>
      </c>
      <c r="BJ316">
        <v>0</v>
      </c>
      <c r="BL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3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26997</v>
      </c>
      <c r="CD316">
        <v>1</v>
      </c>
      <c r="CE316" t="s">
        <v>121</v>
      </c>
      <c r="CF316" t="s">
        <v>382</v>
      </c>
      <c r="CG316" t="str">
        <f t="shared" ref="CG316:CG337" si="49">"04"</f>
        <v>04</v>
      </c>
      <c r="CH316" t="str">
        <f t="shared" si="45"/>
        <v>2</v>
      </c>
      <c r="CI316" t="str">
        <f t="shared" ref="CI316:CI334" si="50">"05"</f>
        <v>05</v>
      </c>
      <c r="CJ316" t="s">
        <v>123</v>
      </c>
      <c r="CK316" t="str">
        <f t="shared" si="48"/>
        <v>14</v>
      </c>
      <c r="CL316" t="s">
        <v>162</v>
      </c>
      <c r="CW316">
        <v>8</v>
      </c>
      <c r="CX316">
        <v>8</v>
      </c>
      <c r="CY316">
        <v>8</v>
      </c>
    </row>
    <row r="317" spans="1:103" x14ac:dyDescent="0.25">
      <c r="A317">
        <v>410</v>
      </c>
      <c r="B317" t="s">
        <v>80</v>
      </c>
      <c r="C317">
        <v>410168</v>
      </c>
      <c r="D317" t="s">
        <v>81</v>
      </c>
      <c r="E317">
        <v>8702</v>
      </c>
      <c r="F317" t="s">
        <v>145</v>
      </c>
      <c r="G317" t="s">
        <v>146</v>
      </c>
      <c r="I317" t="s">
        <v>146</v>
      </c>
      <c r="K317">
        <v>6</v>
      </c>
      <c r="L317">
        <v>6</v>
      </c>
      <c r="M317" t="s">
        <v>457</v>
      </c>
      <c r="N317" t="s">
        <v>458</v>
      </c>
      <c r="O317" t="s">
        <v>167</v>
      </c>
      <c r="P317" t="s">
        <v>142</v>
      </c>
      <c r="Q317" t="s">
        <v>116</v>
      </c>
      <c r="R317">
        <v>1</v>
      </c>
      <c r="S317" t="s">
        <v>117</v>
      </c>
      <c r="T317" t="s">
        <v>118</v>
      </c>
      <c r="U317" t="s">
        <v>119</v>
      </c>
      <c r="V317">
        <v>411</v>
      </c>
      <c r="Y317">
        <v>410054</v>
      </c>
      <c r="Z317" t="s">
        <v>92</v>
      </c>
      <c r="AG317">
        <v>2</v>
      </c>
      <c r="AH317" s="1">
        <v>42212</v>
      </c>
      <c r="AI317">
        <v>57</v>
      </c>
      <c r="AS317" s="1">
        <v>42121</v>
      </c>
      <c r="AT317" s="1">
        <v>42321</v>
      </c>
      <c r="AU317" s="1">
        <v>42310</v>
      </c>
      <c r="AW317">
        <v>14</v>
      </c>
      <c r="AY317" t="s">
        <v>154</v>
      </c>
      <c r="BB317">
        <v>0</v>
      </c>
      <c r="BC317">
        <v>0</v>
      </c>
      <c r="BD317">
        <v>14</v>
      </c>
      <c r="BE317">
        <v>8999</v>
      </c>
      <c r="BF317" t="s">
        <v>93</v>
      </c>
      <c r="BG317">
        <v>125986</v>
      </c>
      <c r="BH317">
        <v>1968.37</v>
      </c>
      <c r="BI317">
        <v>2575.85</v>
      </c>
      <c r="BJ317">
        <v>0</v>
      </c>
      <c r="BL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14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125986</v>
      </c>
      <c r="CD317">
        <v>1</v>
      </c>
      <c r="CE317" t="s">
        <v>121</v>
      </c>
      <c r="CF317" t="s">
        <v>382</v>
      </c>
      <c r="CG317" t="str">
        <f t="shared" si="49"/>
        <v>04</v>
      </c>
      <c r="CH317" t="str">
        <f t="shared" si="45"/>
        <v>2</v>
      </c>
      <c r="CI317" t="str">
        <f t="shared" si="50"/>
        <v>05</v>
      </c>
      <c r="CJ317" t="s">
        <v>123</v>
      </c>
      <c r="CK317" t="str">
        <f t="shared" si="48"/>
        <v>14</v>
      </c>
      <c r="CL317" t="s">
        <v>162</v>
      </c>
      <c r="CW317">
        <v>8</v>
      </c>
      <c r="CX317">
        <v>8</v>
      </c>
      <c r="CY317">
        <v>8</v>
      </c>
    </row>
    <row r="318" spans="1:103" x14ac:dyDescent="0.25">
      <c r="A318">
        <v>410</v>
      </c>
      <c r="B318" t="s">
        <v>80</v>
      </c>
      <c r="C318">
        <v>410183</v>
      </c>
      <c r="D318" t="s">
        <v>81</v>
      </c>
      <c r="E318">
        <v>8700</v>
      </c>
      <c r="F318" t="s">
        <v>82</v>
      </c>
      <c r="G318" t="s">
        <v>280</v>
      </c>
      <c r="I318" t="s">
        <v>280</v>
      </c>
      <c r="K318">
        <v>41</v>
      </c>
      <c r="L318">
        <v>41</v>
      </c>
      <c r="M318" t="s">
        <v>457</v>
      </c>
      <c r="N318" t="s">
        <v>458</v>
      </c>
      <c r="O318" t="s">
        <v>167</v>
      </c>
      <c r="P318" t="s">
        <v>142</v>
      </c>
      <c r="Q318" t="s">
        <v>116</v>
      </c>
      <c r="R318">
        <v>1</v>
      </c>
      <c r="S318" t="s">
        <v>117</v>
      </c>
      <c r="T318" t="s">
        <v>118</v>
      </c>
      <c r="U318" t="s">
        <v>119</v>
      </c>
      <c r="V318">
        <v>411</v>
      </c>
      <c r="Y318">
        <v>410054</v>
      </c>
      <c r="Z318" t="s">
        <v>92</v>
      </c>
      <c r="AG318">
        <v>2</v>
      </c>
      <c r="AH318" s="1">
        <v>42185</v>
      </c>
      <c r="AI318">
        <v>57</v>
      </c>
      <c r="AS318" s="1">
        <v>42163</v>
      </c>
      <c r="AT318" s="1">
        <v>42286</v>
      </c>
      <c r="AU318" s="1">
        <v>42278</v>
      </c>
      <c r="AW318">
        <v>10</v>
      </c>
      <c r="AY318" t="s">
        <v>154</v>
      </c>
      <c r="BB318">
        <v>0</v>
      </c>
      <c r="BC318">
        <v>0</v>
      </c>
      <c r="BD318">
        <v>10</v>
      </c>
      <c r="BE318">
        <v>8999</v>
      </c>
      <c r="BF318" t="s">
        <v>93</v>
      </c>
      <c r="BG318">
        <v>89990</v>
      </c>
      <c r="BH318">
        <v>1405.98</v>
      </c>
      <c r="BI318">
        <v>1839.89</v>
      </c>
      <c r="BJ318">
        <v>0</v>
      </c>
      <c r="BL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89990</v>
      </c>
      <c r="CD318">
        <v>1</v>
      </c>
      <c r="CE318" t="s">
        <v>121</v>
      </c>
      <c r="CF318" t="s">
        <v>382</v>
      </c>
      <c r="CG318" t="str">
        <f t="shared" si="49"/>
        <v>04</v>
      </c>
      <c r="CH318" t="str">
        <f t="shared" si="45"/>
        <v>2</v>
      </c>
      <c r="CI318" t="str">
        <f t="shared" si="50"/>
        <v>05</v>
      </c>
      <c r="CJ318" t="s">
        <v>123</v>
      </c>
      <c r="CK318" t="str">
        <f t="shared" si="48"/>
        <v>14</v>
      </c>
      <c r="CL318" t="s">
        <v>162</v>
      </c>
      <c r="CW318">
        <v>8</v>
      </c>
      <c r="CX318">
        <v>8</v>
      </c>
      <c r="CY318">
        <v>8</v>
      </c>
    </row>
    <row r="319" spans="1:103" x14ac:dyDescent="0.25">
      <c r="A319">
        <v>410</v>
      </c>
      <c r="B319" t="s">
        <v>80</v>
      </c>
      <c r="C319">
        <v>410184</v>
      </c>
      <c r="D319" t="s">
        <v>81</v>
      </c>
      <c r="E319">
        <v>8700</v>
      </c>
      <c r="F319" t="s">
        <v>82</v>
      </c>
      <c r="G319" t="s">
        <v>459</v>
      </c>
      <c r="I319" t="s">
        <v>459</v>
      </c>
      <c r="K319">
        <v>35</v>
      </c>
      <c r="L319">
        <v>35</v>
      </c>
      <c r="M319" t="s">
        <v>457</v>
      </c>
      <c r="N319" t="s">
        <v>458</v>
      </c>
      <c r="O319" t="s">
        <v>167</v>
      </c>
      <c r="P319" t="s">
        <v>142</v>
      </c>
      <c r="Q319" t="s">
        <v>116</v>
      </c>
      <c r="R319">
        <v>1</v>
      </c>
      <c r="S319" t="s">
        <v>117</v>
      </c>
      <c r="T319" t="s">
        <v>118</v>
      </c>
      <c r="U319" t="s">
        <v>119</v>
      </c>
      <c r="V319">
        <v>411</v>
      </c>
      <c r="Y319">
        <v>410054</v>
      </c>
      <c r="Z319" t="s">
        <v>92</v>
      </c>
      <c r="AG319">
        <v>2</v>
      </c>
      <c r="AH319" s="1">
        <v>42185</v>
      </c>
      <c r="AI319">
        <v>57</v>
      </c>
      <c r="AS319" s="1">
        <v>42170</v>
      </c>
      <c r="AT319" s="1">
        <v>42286</v>
      </c>
      <c r="AU319" s="1">
        <v>42278</v>
      </c>
      <c r="AW319">
        <v>1</v>
      </c>
      <c r="AY319" t="s">
        <v>154</v>
      </c>
      <c r="BB319">
        <v>0</v>
      </c>
      <c r="BC319">
        <v>0</v>
      </c>
      <c r="BD319">
        <v>1</v>
      </c>
      <c r="BE319">
        <v>8999</v>
      </c>
      <c r="BF319" t="s">
        <v>93</v>
      </c>
      <c r="BG319">
        <v>8999</v>
      </c>
      <c r="BH319">
        <v>140.6</v>
      </c>
      <c r="BI319">
        <v>183.99</v>
      </c>
      <c r="BJ319">
        <v>0</v>
      </c>
      <c r="BL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8999</v>
      </c>
      <c r="CD319">
        <v>1</v>
      </c>
      <c r="CE319" t="s">
        <v>121</v>
      </c>
      <c r="CF319" t="s">
        <v>382</v>
      </c>
      <c r="CG319" t="str">
        <f t="shared" si="49"/>
        <v>04</v>
      </c>
      <c r="CH319" t="str">
        <f t="shared" si="45"/>
        <v>2</v>
      </c>
      <c r="CI319" t="str">
        <f t="shared" si="50"/>
        <v>05</v>
      </c>
      <c r="CJ319" t="s">
        <v>123</v>
      </c>
      <c r="CK319" t="str">
        <f t="shared" si="48"/>
        <v>14</v>
      </c>
      <c r="CL319" t="s">
        <v>162</v>
      </c>
      <c r="CW319">
        <v>8</v>
      </c>
      <c r="CX319">
        <v>8</v>
      </c>
      <c r="CY319">
        <v>8</v>
      </c>
    </row>
    <row r="320" spans="1:103" x14ac:dyDescent="0.25">
      <c r="A320">
        <v>410</v>
      </c>
      <c r="B320" t="s">
        <v>80</v>
      </c>
      <c r="C320">
        <v>410202</v>
      </c>
      <c r="D320" t="s">
        <v>81</v>
      </c>
      <c r="E320">
        <v>8700</v>
      </c>
      <c r="F320" t="s">
        <v>82</v>
      </c>
      <c r="G320" t="s">
        <v>460</v>
      </c>
      <c r="I320" t="s">
        <v>460</v>
      </c>
      <c r="K320">
        <v>4</v>
      </c>
      <c r="L320">
        <v>5</v>
      </c>
      <c r="M320" t="s">
        <v>457</v>
      </c>
      <c r="N320" t="s">
        <v>458</v>
      </c>
      <c r="O320" t="s">
        <v>167</v>
      </c>
      <c r="P320" t="s">
        <v>142</v>
      </c>
      <c r="Q320" t="s">
        <v>116</v>
      </c>
      <c r="R320">
        <v>1</v>
      </c>
      <c r="S320" t="s">
        <v>117</v>
      </c>
      <c r="T320" t="s">
        <v>118</v>
      </c>
      <c r="U320" t="s">
        <v>119</v>
      </c>
      <c r="V320">
        <v>411</v>
      </c>
      <c r="Y320">
        <v>410054</v>
      </c>
      <c r="Z320" t="s">
        <v>92</v>
      </c>
      <c r="AG320">
        <v>2</v>
      </c>
      <c r="AH320" s="1">
        <v>42205</v>
      </c>
      <c r="AI320">
        <v>57</v>
      </c>
      <c r="AS320" s="1">
        <v>42184</v>
      </c>
      <c r="AT320" s="1">
        <v>42277</v>
      </c>
      <c r="AU320" s="1">
        <v>42321</v>
      </c>
      <c r="AW320">
        <v>10</v>
      </c>
      <c r="AY320" t="s">
        <v>154</v>
      </c>
      <c r="BB320">
        <v>0</v>
      </c>
      <c r="BC320">
        <v>0</v>
      </c>
      <c r="BD320">
        <v>10</v>
      </c>
      <c r="BE320">
        <v>8999</v>
      </c>
      <c r="BF320" t="s">
        <v>93</v>
      </c>
      <c r="BG320">
        <v>89990</v>
      </c>
      <c r="BH320">
        <v>1405.98</v>
      </c>
      <c r="BI320">
        <v>1839.89</v>
      </c>
      <c r="BJ320">
        <v>0</v>
      </c>
      <c r="BL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89990</v>
      </c>
      <c r="CD320">
        <v>1</v>
      </c>
      <c r="CE320" t="s">
        <v>121</v>
      </c>
      <c r="CF320" t="s">
        <v>382</v>
      </c>
      <c r="CG320" t="str">
        <f t="shared" si="49"/>
        <v>04</v>
      </c>
      <c r="CH320" t="str">
        <f t="shared" si="45"/>
        <v>2</v>
      </c>
      <c r="CI320" t="str">
        <f t="shared" si="50"/>
        <v>05</v>
      </c>
      <c r="CJ320" t="s">
        <v>123</v>
      </c>
      <c r="CK320" t="str">
        <f t="shared" si="48"/>
        <v>14</v>
      </c>
      <c r="CL320" t="s">
        <v>162</v>
      </c>
      <c r="CW320">
        <v>8</v>
      </c>
      <c r="CX320">
        <v>8</v>
      </c>
      <c r="CY320">
        <v>8</v>
      </c>
    </row>
    <row r="321" spans="1:103" x14ac:dyDescent="0.25">
      <c r="A321">
        <v>410</v>
      </c>
      <c r="B321" t="s">
        <v>80</v>
      </c>
      <c r="C321">
        <v>410203</v>
      </c>
      <c r="D321" t="s">
        <v>81</v>
      </c>
      <c r="E321">
        <v>8700</v>
      </c>
      <c r="F321" t="s">
        <v>82</v>
      </c>
      <c r="G321" t="s">
        <v>147</v>
      </c>
      <c r="I321" t="s">
        <v>147</v>
      </c>
      <c r="K321">
        <v>11</v>
      </c>
      <c r="L321">
        <v>11</v>
      </c>
      <c r="M321" t="s">
        <v>457</v>
      </c>
      <c r="N321" t="s">
        <v>458</v>
      </c>
      <c r="O321" t="s">
        <v>167</v>
      </c>
      <c r="P321" t="s">
        <v>142</v>
      </c>
      <c r="Q321" t="s">
        <v>116</v>
      </c>
      <c r="R321">
        <v>1</v>
      </c>
      <c r="S321" t="s">
        <v>117</v>
      </c>
      <c r="T321" t="s">
        <v>118</v>
      </c>
      <c r="U321" t="s">
        <v>119</v>
      </c>
      <c r="V321">
        <v>411</v>
      </c>
      <c r="Y321">
        <v>410054</v>
      </c>
      <c r="Z321" t="s">
        <v>92</v>
      </c>
      <c r="AG321">
        <v>3</v>
      </c>
      <c r="AH321" s="1">
        <v>42212</v>
      </c>
      <c r="AI321">
        <v>57</v>
      </c>
      <c r="AS321" s="1">
        <v>42184</v>
      </c>
      <c r="AT321" s="1">
        <v>42277</v>
      </c>
      <c r="AU321" s="1">
        <v>42292</v>
      </c>
      <c r="AW321">
        <v>4</v>
      </c>
      <c r="AY321" t="s">
        <v>154</v>
      </c>
      <c r="BB321">
        <v>0</v>
      </c>
      <c r="BC321">
        <v>0</v>
      </c>
      <c r="BD321">
        <v>4</v>
      </c>
      <c r="BE321">
        <v>8999</v>
      </c>
      <c r="BF321" t="s">
        <v>93</v>
      </c>
      <c r="BG321">
        <v>35996</v>
      </c>
      <c r="BH321">
        <v>562.39</v>
      </c>
      <c r="BI321">
        <v>735.96</v>
      </c>
      <c r="BJ321">
        <v>0</v>
      </c>
      <c r="BL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4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35996</v>
      </c>
      <c r="CD321">
        <v>1</v>
      </c>
      <c r="CE321" t="s">
        <v>121</v>
      </c>
      <c r="CF321" t="s">
        <v>382</v>
      </c>
      <c r="CG321" t="str">
        <f t="shared" si="49"/>
        <v>04</v>
      </c>
      <c r="CH321" t="str">
        <f t="shared" si="45"/>
        <v>2</v>
      </c>
      <c r="CI321" t="str">
        <f t="shared" si="50"/>
        <v>05</v>
      </c>
      <c r="CJ321" t="s">
        <v>123</v>
      </c>
      <c r="CK321" t="str">
        <f t="shared" si="48"/>
        <v>14</v>
      </c>
      <c r="CL321" t="s">
        <v>162</v>
      </c>
      <c r="CW321">
        <v>8</v>
      </c>
      <c r="CX321">
        <v>8</v>
      </c>
      <c r="CY321">
        <v>8</v>
      </c>
    </row>
    <row r="322" spans="1:103" x14ac:dyDescent="0.25">
      <c r="A322">
        <v>410</v>
      </c>
      <c r="B322" t="s">
        <v>80</v>
      </c>
      <c r="C322">
        <v>410204</v>
      </c>
      <c r="D322" t="s">
        <v>81</v>
      </c>
      <c r="E322">
        <v>8702</v>
      </c>
      <c r="F322" t="s">
        <v>145</v>
      </c>
      <c r="G322" t="s">
        <v>148</v>
      </c>
      <c r="I322" t="s">
        <v>148</v>
      </c>
      <c r="K322">
        <v>7</v>
      </c>
      <c r="L322">
        <v>7</v>
      </c>
      <c r="M322" t="s">
        <v>457</v>
      </c>
      <c r="N322" t="s">
        <v>458</v>
      </c>
      <c r="O322" t="s">
        <v>167</v>
      </c>
      <c r="P322" t="s">
        <v>142</v>
      </c>
      <c r="Q322" t="s">
        <v>116</v>
      </c>
      <c r="R322">
        <v>1</v>
      </c>
      <c r="S322" t="s">
        <v>117</v>
      </c>
      <c r="T322" t="s">
        <v>118</v>
      </c>
      <c r="U322" t="s">
        <v>119</v>
      </c>
      <c r="V322">
        <v>411</v>
      </c>
      <c r="Y322">
        <v>410054</v>
      </c>
      <c r="Z322" t="s">
        <v>92</v>
      </c>
      <c r="AG322">
        <v>2</v>
      </c>
      <c r="AH322" s="1">
        <v>42206</v>
      </c>
      <c r="AI322">
        <v>57</v>
      </c>
      <c r="AS322" s="1">
        <v>42184</v>
      </c>
      <c r="AT322" s="1">
        <v>42377</v>
      </c>
      <c r="AU322" s="1">
        <v>42339</v>
      </c>
      <c r="AW322">
        <v>5</v>
      </c>
      <c r="AY322" t="s">
        <v>154</v>
      </c>
      <c r="BB322">
        <v>0</v>
      </c>
      <c r="BC322">
        <v>0</v>
      </c>
      <c r="BD322">
        <v>5</v>
      </c>
      <c r="BE322">
        <v>8999</v>
      </c>
      <c r="BF322" t="s">
        <v>93</v>
      </c>
      <c r="BG322">
        <v>44995</v>
      </c>
      <c r="BH322">
        <v>702.99</v>
      </c>
      <c r="BI322">
        <v>919.95</v>
      </c>
      <c r="BJ322">
        <v>0</v>
      </c>
      <c r="BL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5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44995</v>
      </c>
      <c r="CD322">
        <v>1</v>
      </c>
      <c r="CE322" t="s">
        <v>121</v>
      </c>
      <c r="CF322" t="s">
        <v>382</v>
      </c>
      <c r="CG322" t="str">
        <f t="shared" si="49"/>
        <v>04</v>
      </c>
      <c r="CH322" t="str">
        <f t="shared" si="45"/>
        <v>2</v>
      </c>
      <c r="CI322" t="str">
        <f t="shared" si="50"/>
        <v>05</v>
      </c>
      <c r="CJ322" t="s">
        <v>123</v>
      </c>
      <c r="CK322" t="str">
        <f t="shared" si="48"/>
        <v>14</v>
      </c>
      <c r="CL322" t="s">
        <v>162</v>
      </c>
      <c r="CW322">
        <v>8</v>
      </c>
      <c r="CX322">
        <v>8</v>
      </c>
      <c r="CY322">
        <v>8</v>
      </c>
    </row>
    <row r="323" spans="1:103" x14ac:dyDescent="0.25">
      <c r="A323">
        <v>410</v>
      </c>
      <c r="B323" t="s">
        <v>80</v>
      </c>
      <c r="C323">
        <v>410050</v>
      </c>
      <c r="D323" t="s">
        <v>81</v>
      </c>
      <c r="E323">
        <v>8700</v>
      </c>
      <c r="F323" t="s">
        <v>82</v>
      </c>
      <c r="G323" t="s">
        <v>461</v>
      </c>
      <c r="I323" t="s">
        <v>461</v>
      </c>
      <c r="J323">
        <v>410001</v>
      </c>
      <c r="K323">
        <v>98</v>
      </c>
      <c r="L323">
        <v>105</v>
      </c>
      <c r="M323" t="s">
        <v>462</v>
      </c>
      <c r="N323" t="s">
        <v>463</v>
      </c>
      <c r="O323" t="s">
        <v>167</v>
      </c>
      <c r="P323" t="s">
        <v>407</v>
      </c>
      <c r="Q323" t="s">
        <v>116</v>
      </c>
      <c r="R323">
        <v>1</v>
      </c>
      <c r="S323" t="s">
        <v>117</v>
      </c>
      <c r="T323" t="s">
        <v>118</v>
      </c>
      <c r="U323" t="s">
        <v>119</v>
      </c>
      <c r="V323">
        <v>411</v>
      </c>
      <c r="Y323">
        <v>410009</v>
      </c>
      <c r="Z323" t="s">
        <v>236</v>
      </c>
      <c r="AC323" t="s">
        <v>208</v>
      </c>
      <c r="AD323" s="1">
        <v>42107</v>
      </c>
      <c r="AG323">
        <v>5</v>
      </c>
      <c r="AH323" s="1">
        <v>42201</v>
      </c>
      <c r="AI323">
        <v>57</v>
      </c>
      <c r="AM323" t="s">
        <v>464</v>
      </c>
      <c r="AS323" s="1">
        <v>41689</v>
      </c>
      <c r="AT323" s="1">
        <v>41982</v>
      </c>
      <c r="AU323" s="1">
        <v>41852</v>
      </c>
      <c r="AW323">
        <v>4</v>
      </c>
      <c r="AX323">
        <v>403738</v>
      </c>
      <c r="AY323" t="s">
        <v>154</v>
      </c>
      <c r="AZ323">
        <v>999</v>
      </c>
      <c r="BA323">
        <v>811</v>
      </c>
      <c r="BB323">
        <v>3</v>
      </c>
      <c r="BC323">
        <v>4</v>
      </c>
      <c r="BD323">
        <v>1</v>
      </c>
      <c r="BE323">
        <v>1385</v>
      </c>
      <c r="BF323" t="s">
        <v>93</v>
      </c>
      <c r="BG323">
        <v>1385</v>
      </c>
      <c r="BH323">
        <v>21.64</v>
      </c>
      <c r="BI323">
        <v>28.32</v>
      </c>
      <c r="BJ323">
        <v>4</v>
      </c>
      <c r="BK323" s="1">
        <v>42107</v>
      </c>
      <c r="BL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1385</v>
      </c>
      <c r="CD323">
        <v>1</v>
      </c>
      <c r="CE323" t="s">
        <v>121</v>
      </c>
      <c r="CF323" t="s">
        <v>382</v>
      </c>
      <c r="CG323" t="str">
        <f t="shared" si="49"/>
        <v>04</v>
      </c>
      <c r="CH323" t="str">
        <f t="shared" ref="CH323:CH336" si="51">"2"</f>
        <v>2</v>
      </c>
      <c r="CI323" t="str">
        <f t="shared" si="50"/>
        <v>05</v>
      </c>
      <c r="CJ323" t="s">
        <v>123</v>
      </c>
      <c r="CK323" t="str">
        <f t="shared" ref="CK323:CK328" si="52">"26"</f>
        <v>26</v>
      </c>
      <c r="CL323" t="s">
        <v>162</v>
      </c>
      <c r="CR323" s="3">
        <v>0</v>
      </c>
      <c r="CS323" s="3">
        <v>1</v>
      </c>
      <c r="CW323">
        <v>8</v>
      </c>
      <c r="CX323">
        <v>8</v>
      </c>
      <c r="CY323">
        <v>8</v>
      </c>
    </row>
    <row r="324" spans="1:103" x14ac:dyDescent="0.25">
      <c r="A324">
        <v>410</v>
      </c>
      <c r="B324" t="s">
        <v>80</v>
      </c>
      <c r="C324">
        <v>410184</v>
      </c>
      <c r="D324" t="s">
        <v>81</v>
      </c>
      <c r="E324">
        <v>8700</v>
      </c>
      <c r="F324" t="s">
        <v>82</v>
      </c>
      <c r="G324" t="s">
        <v>459</v>
      </c>
      <c r="I324" t="s">
        <v>459</v>
      </c>
      <c r="K324">
        <v>6</v>
      </c>
      <c r="L324">
        <v>6</v>
      </c>
      <c r="M324" t="s">
        <v>465</v>
      </c>
      <c r="N324" t="s">
        <v>466</v>
      </c>
      <c r="O324" t="s">
        <v>467</v>
      </c>
      <c r="P324" t="s">
        <v>407</v>
      </c>
      <c r="Q324" t="s">
        <v>116</v>
      </c>
      <c r="R324">
        <v>1</v>
      </c>
      <c r="S324" t="s">
        <v>117</v>
      </c>
      <c r="T324" t="s">
        <v>118</v>
      </c>
      <c r="U324" t="s">
        <v>119</v>
      </c>
      <c r="V324">
        <v>411</v>
      </c>
      <c r="Y324">
        <v>410054</v>
      </c>
      <c r="Z324" t="s">
        <v>92</v>
      </c>
      <c r="AG324">
        <v>2</v>
      </c>
      <c r="AH324" s="1">
        <v>42185</v>
      </c>
      <c r="AI324">
        <v>57</v>
      </c>
      <c r="AS324" s="1">
        <v>42170</v>
      </c>
      <c r="AT324" s="1">
        <v>42286</v>
      </c>
      <c r="AU324" s="1">
        <v>42278</v>
      </c>
      <c r="AW324">
        <v>5</v>
      </c>
      <c r="AY324" t="s">
        <v>154</v>
      </c>
      <c r="BB324">
        <v>0</v>
      </c>
      <c r="BC324">
        <v>0</v>
      </c>
      <c r="BD324">
        <v>5</v>
      </c>
      <c r="BE324">
        <v>2888</v>
      </c>
      <c r="BF324" t="s">
        <v>93</v>
      </c>
      <c r="BG324">
        <v>14440</v>
      </c>
      <c r="BH324">
        <v>225.61</v>
      </c>
      <c r="BI324">
        <v>295.23</v>
      </c>
      <c r="BJ324">
        <v>0</v>
      </c>
      <c r="BL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5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14440</v>
      </c>
      <c r="CD324">
        <v>1</v>
      </c>
      <c r="CE324" t="s">
        <v>121</v>
      </c>
      <c r="CF324" t="s">
        <v>382</v>
      </c>
      <c r="CG324" t="str">
        <f t="shared" si="49"/>
        <v>04</v>
      </c>
      <c r="CH324" t="str">
        <f t="shared" si="51"/>
        <v>2</v>
      </c>
      <c r="CI324" t="str">
        <f t="shared" si="50"/>
        <v>05</v>
      </c>
      <c r="CJ324" t="s">
        <v>123</v>
      </c>
      <c r="CK324" t="str">
        <f t="shared" si="52"/>
        <v>26</v>
      </c>
      <c r="CL324" t="s">
        <v>162</v>
      </c>
      <c r="CW324">
        <v>8</v>
      </c>
      <c r="CX324">
        <v>8</v>
      </c>
      <c r="CY324">
        <v>8</v>
      </c>
    </row>
    <row r="325" spans="1:103" x14ac:dyDescent="0.25">
      <c r="A325">
        <v>410</v>
      </c>
      <c r="B325" t="s">
        <v>80</v>
      </c>
      <c r="C325">
        <v>410184</v>
      </c>
      <c r="D325" t="s">
        <v>81</v>
      </c>
      <c r="E325">
        <v>8700</v>
      </c>
      <c r="F325" t="s">
        <v>82</v>
      </c>
      <c r="G325" t="s">
        <v>459</v>
      </c>
      <c r="I325" t="s">
        <v>459</v>
      </c>
      <c r="K325">
        <v>30</v>
      </c>
      <c r="L325">
        <v>30</v>
      </c>
      <c r="M325" t="s">
        <v>465</v>
      </c>
      <c r="N325" t="s">
        <v>466</v>
      </c>
      <c r="O325" t="s">
        <v>467</v>
      </c>
      <c r="P325" t="s">
        <v>407</v>
      </c>
      <c r="Q325" t="s">
        <v>116</v>
      </c>
      <c r="R325">
        <v>1</v>
      </c>
      <c r="S325" t="s">
        <v>117</v>
      </c>
      <c r="T325" t="s">
        <v>118</v>
      </c>
      <c r="U325" t="s">
        <v>119</v>
      </c>
      <c r="V325">
        <v>411</v>
      </c>
      <c r="Y325">
        <v>410054</v>
      </c>
      <c r="Z325" t="s">
        <v>92</v>
      </c>
      <c r="AG325">
        <v>2</v>
      </c>
      <c r="AH325" s="1">
        <v>42185</v>
      </c>
      <c r="AI325">
        <v>57</v>
      </c>
      <c r="AS325" s="1">
        <v>42170</v>
      </c>
      <c r="AT325" s="1">
        <v>42286</v>
      </c>
      <c r="AU325" s="1">
        <v>42278</v>
      </c>
      <c r="AW325">
        <v>6</v>
      </c>
      <c r="AY325" t="s">
        <v>154</v>
      </c>
      <c r="BB325">
        <v>0</v>
      </c>
      <c r="BC325">
        <v>0</v>
      </c>
      <c r="BD325">
        <v>6</v>
      </c>
      <c r="BE325">
        <v>2888</v>
      </c>
      <c r="BF325" t="s">
        <v>93</v>
      </c>
      <c r="BG325">
        <v>17328</v>
      </c>
      <c r="BH325">
        <v>270.73</v>
      </c>
      <c r="BI325">
        <v>354.28</v>
      </c>
      <c r="BJ325">
        <v>0</v>
      </c>
      <c r="BL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6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17328</v>
      </c>
      <c r="CD325">
        <v>1</v>
      </c>
      <c r="CE325" t="s">
        <v>121</v>
      </c>
      <c r="CF325" t="s">
        <v>382</v>
      </c>
      <c r="CG325" t="str">
        <f t="shared" si="49"/>
        <v>04</v>
      </c>
      <c r="CH325" t="str">
        <f t="shared" si="51"/>
        <v>2</v>
      </c>
      <c r="CI325" t="str">
        <f t="shared" si="50"/>
        <v>05</v>
      </c>
      <c r="CJ325" t="s">
        <v>123</v>
      </c>
      <c r="CK325" t="str">
        <f t="shared" si="52"/>
        <v>26</v>
      </c>
      <c r="CL325" t="s">
        <v>162</v>
      </c>
      <c r="CW325">
        <v>8</v>
      </c>
      <c r="CX325">
        <v>8</v>
      </c>
      <c r="CY325">
        <v>8</v>
      </c>
    </row>
    <row r="326" spans="1:103" x14ac:dyDescent="0.25">
      <c r="A326">
        <v>410</v>
      </c>
      <c r="B326" t="s">
        <v>80</v>
      </c>
      <c r="C326">
        <v>410134</v>
      </c>
      <c r="D326" t="s">
        <v>81</v>
      </c>
      <c r="E326">
        <v>8802</v>
      </c>
      <c r="F326" t="s">
        <v>163</v>
      </c>
      <c r="G326" t="s">
        <v>222</v>
      </c>
      <c r="I326" t="s">
        <v>222</v>
      </c>
      <c r="K326">
        <v>29</v>
      </c>
      <c r="L326">
        <v>29</v>
      </c>
      <c r="M326" t="s">
        <v>468</v>
      </c>
      <c r="N326" t="s">
        <v>463</v>
      </c>
      <c r="O326" t="s">
        <v>167</v>
      </c>
      <c r="P326" t="s">
        <v>407</v>
      </c>
      <c r="Q326" t="s">
        <v>116</v>
      </c>
      <c r="R326">
        <v>1</v>
      </c>
      <c r="S326" t="s">
        <v>117</v>
      </c>
      <c r="T326" t="s">
        <v>118</v>
      </c>
      <c r="U326" t="s">
        <v>119</v>
      </c>
      <c r="V326">
        <v>411</v>
      </c>
      <c r="Y326">
        <v>410054</v>
      </c>
      <c r="Z326" t="s">
        <v>92</v>
      </c>
      <c r="AC326" t="s">
        <v>208</v>
      </c>
      <c r="AD326" s="1">
        <v>42166</v>
      </c>
      <c r="AG326">
        <v>5</v>
      </c>
      <c r="AH326" s="1">
        <v>42037</v>
      </c>
      <c r="AI326">
        <v>57</v>
      </c>
      <c r="AM326" t="s">
        <v>226</v>
      </c>
      <c r="AS326" s="1">
        <v>41983</v>
      </c>
      <c r="AT326" s="1">
        <v>42095</v>
      </c>
      <c r="AU326" s="1">
        <v>42095</v>
      </c>
      <c r="AW326">
        <v>39</v>
      </c>
      <c r="AX326">
        <v>403951</v>
      </c>
      <c r="AY326" t="s">
        <v>154</v>
      </c>
      <c r="AZ326">
        <v>999</v>
      </c>
      <c r="BA326">
        <v>811</v>
      </c>
      <c r="BB326">
        <v>36</v>
      </c>
      <c r="BC326">
        <v>14</v>
      </c>
      <c r="BD326">
        <v>3</v>
      </c>
      <c r="BE326">
        <v>2850</v>
      </c>
      <c r="BF326" t="s">
        <v>93</v>
      </c>
      <c r="BG326">
        <v>8550</v>
      </c>
      <c r="BH326">
        <v>133.58000000000001</v>
      </c>
      <c r="BI326">
        <v>174.81</v>
      </c>
      <c r="BJ326">
        <v>14</v>
      </c>
      <c r="BK326" s="1">
        <v>42166</v>
      </c>
      <c r="BL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3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8550</v>
      </c>
      <c r="CD326">
        <v>1</v>
      </c>
      <c r="CE326" t="s">
        <v>121</v>
      </c>
      <c r="CF326" t="s">
        <v>382</v>
      </c>
      <c r="CG326" t="str">
        <f t="shared" si="49"/>
        <v>04</v>
      </c>
      <c r="CH326" t="str">
        <f t="shared" si="51"/>
        <v>2</v>
      </c>
      <c r="CI326" t="str">
        <f t="shared" si="50"/>
        <v>05</v>
      </c>
      <c r="CJ326" t="s">
        <v>123</v>
      </c>
      <c r="CK326" t="str">
        <f t="shared" si="52"/>
        <v>26</v>
      </c>
      <c r="CL326" t="s">
        <v>162</v>
      </c>
      <c r="CR326" s="3">
        <v>0</v>
      </c>
      <c r="CS326" s="3">
        <v>3</v>
      </c>
      <c r="CW326">
        <v>8</v>
      </c>
      <c r="CX326">
        <v>8</v>
      </c>
      <c r="CY326">
        <v>8</v>
      </c>
    </row>
    <row r="327" spans="1:103" x14ac:dyDescent="0.25">
      <c r="A327">
        <v>410</v>
      </c>
      <c r="B327" t="s">
        <v>80</v>
      </c>
      <c r="C327">
        <v>410158</v>
      </c>
      <c r="D327" t="s">
        <v>81</v>
      </c>
      <c r="E327">
        <v>8802</v>
      </c>
      <c r="F327" t="s">
        <v>163</v>
      </c>
      <c r="G327" t="s">
        <v>218</v>
      </c>
      <c r="I327" t="s">
        <v>218</v>
      </c>
      <c r="K327">
        <v>21</v>
      </c>
      <c r="L327">
        <v>21</v>
      </c>
      <c r="M327" t="s">
        <v>469</v>
      </c>
      <c r="N327" t="s">
        <v>470</v>
      </c>
      <c r="O327" t="s">
        <v>167</v>
      </c>
      <c r="P327" t="s">
        <v>407</v>
      </c>
      <c r="Q327" t="s">
        <v>116</v>
      </c>
      <c r="R327">
        <v>1</v>
      </c>
      <c r="S327" t="s">
        <v>117</v>
      </c>
      <c r="T327" t="s">
        <v>118</v>
      </c>
      <c r="U327" t="s">
        <v>119</v>
      </c>
      <c r="V327">
        <v>411</v>
      </c>
      <c r="Y327">
        <v>410054</v>
      </c>
      <c r="Z327" t="s">
        <v>92</v>
      </c>
      <c r="AC327" t="s">
        <v>225</v>
      </c>
      <c r="AD327" s="1">
        <v>42194</v>
      </c>
      <c r="AG327">
        <v>1</v>
      </c>
      <c r="AH327" s="1">
        <v>42103</v>
      </c>
      <c r="AI327">
        <v>57</v>
      </c>
      <c r="AS327" s="1">
        <v>42103</v>
      </c>
      <c r="AT327" s="1">
        <v>42180</v>
      </c>
      <c r="AU327" s="1">
        <v>42241</v>
      </c>
      <c r="AW327">
        <v>2</v>
      </c>
      <c r="AX327">
        <v>404220</v>
      </c>
      <c r="AY327" t="s">
        <v>154</v>
      </c>
      <c r="AZ327">
        <v>999</v>
      </c>
      <c r="BA327">
        <v>811</v>
      </c>
      <c r="BB327">
        <v>0</v>
      </c>
      <c r="BC327">
        <v>0</v>
      </c>
      <c r="BD327">
        <v>2</v>
      </c>
      <c r="BE327">
        <v>2849.89</v>
      </c>
      <c r="BF327" t="s">
        <v>93</v>
      </c>
      <c r="BG327">
        <v>5699.78</v>
      </c>
      <c r="BH327">
        <v>89.05</v>
      </c>
      <c r="BI327">
        <v>116.54</v>
      </c>
      <c r="BJ327">
        <v>0</v>
      </c>
      <c r="BL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2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5699.78</v>
      </c>
      <c r="CD327">
        <v>1</v>
      </c>
      <c r="CE327" t="s">
        <v>121</v>
      </c>
      <c r="CF327" t="s">
        <v>382</v>
      </c>
      <c r="CG327" t="str">
        <f t="shared" si="49"/>
        <v>04</v>
      </c>
      <c r="CH327" t="str">
        <f t="shared" si="51"/>
        <v>2</v>
      </c>
      <c r="CI327" t="str">
        <f t="shared" si="50"/>
        <v>05</v>
      </c>
      <c r="CJ327" t="s">
        <v>123</v>
      </c>
      <c r="CK327" t="str">
        <f t="shared" si="52"/>
        <v>26</v>
      </c>
      <c r="CL327" t="s">
        <v>162</v>
      </c>
      <c r="CR327" s="3">
        <v>0</v>
      </c>
      <c r="CS327" s="3">
        <v>2</v>
      </c>
      <c r="CW327">
        <v>8</v>
      </c>
      <c r="CX327">
        <v>8</v>
      </c>
      <c r="CY327">
        <v>8</v>
      </c>
    </row>
    <row r="328" spans="1:103" x14ac:dyDescent="0.25">
      <c r="A328">
        <v>410</v>
      </c>
      <c r="B328" t="s">
        <v>80</v>
      </c>
      <c r="C328">
        <v>410211</v>
      </c>
      <c r="D328" t="s">
        <v>81</v>
      </c>
      <c r="E328">
        <v>8802</v>
      </c>
      <c r="F328" t="s">
        <v>163</v>
      </c>
      <c r="G328" t="s">
        <v>445</v>
      </c>
      <c r="I328" t="s">
        <v>445</v>
      </c>
      <c r="K328">
        <v>11</v>
      </c>
      <c r="L328">
        <v>11</v>
      </c>
      <c r="M328" t="s">
        <v>469</v>
      </c>
      <c r="N328" t="s">
        <v>470</v>
      </c>
      <c r="O328" t="s">
        <v>167</v>
      </c>
      <c r="P328" t="s">
        <v>407</v>
      </c>
      <c r="Q328" t="s">
        <v>116</v>
      </c>
      <c r="R328">
        <v>1</v>
      </c>
      <c r="S328" t="s">
        <v>117</v>
      </c>
      <c r="T328" t="s">
        <v>118</v>
      </c>
      <c r="U328" t="s">
        <v>119</v>
      </c>
      <c r="V328">
        <v>411</v>
      </c>
      <c r="Y328">
        <v>410054</v>
      </c>
      <c r="Z328" t="s">
        <v>92</v>
      </c>
      <c r="AG328">
        <v>2</v>
      </c>
      <c r="AH328" s="1">
        <v>42202</v>
      </c>
      <c r="AI328">
        <v>57</v>
      </c>
      <c r="AS328" s="1">
        <v>42199</v>
      </c>
      <c r="AT328" s="1">
        <v>42300</v>
      </c>
      <c r="AU328" s="1">
        <v>42297</v>
      </c>
      <c r="AW328">
        <v>89</v>
      </c>
      <c r="AY328" t="s">
        <v>154</v>
      </c>
      <c r="BB328">
        <v>0</v>
      </c>
      <c r="BC328">
        <v>0</v>
      </c>
      <c r="BD328">
        <v>89</v>
      </c>
      <c r="BE328">
        <v>2849.89</v>
      </c>
      <c r="BF328" t="s">
        <v>93</v>
      </c>
      <c r="BG328">
        <v>253640.21</v>
      </c>
      <c r="BH328">
        <v>3962.79</v>
      </c>
      <c r="BI328">
        <v>5185.8100000000004</v>
      </c>
      <c r="BJ328">
        <v>0</v>
      </c>
      <c r="BL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89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253640.21</v>
      </c>
      <c r="CD328">
        <v>1</v>
      </c>
      <c r="CE328" t="s">
        <v>121</v>
      </c>
      <c r="CF328" t="s">
        <v>382</v>
      </c>
      <c r="CG328" t="str">
        <f t="shared" si="49"/>
        <v>04</v>
      </c>
      <c r="CH328" t="str">
        <f t="shared" si="51"/>
        <v>2</v>
      </c>
      <c r="CI328" t="str">
        <f t="shared" si="50"/>
        <v>05</v>
      </c>
      <c r="CJ328" t="s">
        <v>123</v>
      </c>
      <c r="CK328" t="str">
        <f t="shared" si="52"/>
        <v>26</v>
      </c>
      <c r="CL328" t="s">
        <v>162</v>
      </c>
      <c r="CW328">
        <v>8</v>
      </c>
      <c r="CX328">
        <v>8</v>
      </c>
      <c r="CY328">
        <v>8</v>
      </c>
    </row>
    <row r="329" spans="1:103" x14ac:dyDescent="0.25">
      <c r="A329">
        <v>410</v>
      </c>
      <c r="B329" t="s">
        <v>80</v>
      </c>
      <c r="C329">
        <v>410167</v>
      </c>
      <c r="D329" t="s">
        <v>81</v>
      </c>
      <c r="E329">
        <v>8700</v>
      </c>
      <c r="F329" t="s">
        <v>82</v>
      </c>
      <c r="G329" t="s">
        <v>138</v>
      </c>
      <c r="I329" t="s">
        <v>138</v>
      </c>
      <c r="K329">
        <v>3</v>
      </c>
      <c r="L329">
        <v>3</v>
      </c>
      <c r="M329" t="s">
        <v>471</v>
      </c>
      <c r="N329" t="s">
        <v>472</v>
      </c>
      <c r="O329" t="s">
        <v>167</v>
      </c>
      <c r="P329" t="s">
        <v>153</v>
      </c>
      <c r="Q329" t="s">
        <v>116</v>
      </c>
      <c r="R329">
        <v>1</v>
      </c>
      <c r="S329" t="s">
        <v>117</v>
      </c>
      <c r="T329" t="s">
        <v>118</v>
      </c>
      <c r="U329" t="s">
        <v>119</v>
      </c>
      <c r="V329">
        <v>411</v>
      </c>
      <c r="Y329">
        <v>410054</v>
      </c>
      <c r="Z329" t="s">
        <v>92</v>
      </c>
      <c r="AG329">
        <v>2</v>
      </c>
      <c r="AH329" s="1">
        <v>42212</v>
      </c>
      <c r="AI329">
        <v>57</v>
      </c>
      <c r="AS329" s="1">
        <v>42121</v>
      </c>
      <c r="AT329" s="1">
        <v>42293</v>
      </c>
      <c r="AU329" s="1">
        <v>42278</v>
      </c>
      <c r="AW329">
        <v>10</v>
      </c>
      <c r="BB329">
        <v>0</v>
      </c>
      <c r="BC329">
        <v>0</v>
      </c>
      <c r="BD329">
        <v>10</v>
      </c>
      <c r="BE329">
        <v>17049</v>
      </c>
      <c r="BF329" t="s">
        <v>93</v>
      </c>
      <c r="BG329">
        <v>170490</v>
      </c>
      <c r="BH329">
        <v>2663.68</v>
      </c>
      <c r="BI329">
        <v>3485.76</v>
      </c>
      <c r="BJ329">
        <v>0</v>
      </c>
      <c r="BL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170490</v>
      </c>
      <c r="CD329">
        <v>1</v>
      </c>
      <c r="CE329" t="s">
        <v>121</v>
      </c>
      <c r="CF329" t="s">
        <v>382</v>
      </c>
      <c r="CG329" t="str">
        <f t="shared" si="49"/>
        <v>04</v>
      </c>
      <c r="CH329" t="str">
        <f t="shared" si="51"/>
        <v>2</v>
      </c>
      <c r="CI329" t="str">
        <f t="shared" si="50"/>
        <v>05</v>
      </c>
      <c r="CJ329" t="s">
        <v>155</v>
      </c>
      <c r="CK329" t="str">
        <f>"14"</f>
        <v>14</v>
      </c>
      <c r="CL329" t="s">
        <v>413</v>
      </c>
      <c r="CW329">
        <v>8</v>
      </c>
      <c r="CX329">
        <v>8</v>
      </c>
      <c r="CY329">
        <v>8</v>
      </c>
    </row>
    <row r="330" spans="1:103" x14ac:dyDescent="0.25">
      <c r="A330">
        <v>410</v>
      </c>
      <c r="B330" t="s">
        <v>80</v>
      </c>
      <c r="C330">
        <v>410168</v>
      </c>
      <c r="D330" t="s">
        <v>81</v>
      </c>
      <c r="E330">
        <v>8702</v>
      </c>
      <c r="F330" t="s">
        <v>145</v>
      </c>
      <c r="G330" t="s">
        <v>146</v>
      </c>
      <c r="I330" t="s">
        <v>146</v>
      </c>
      <c r="K330">
        <v>3</v>
      </c>
      <c r="L330">
        <v>3</v>
      </c>
      <c r="M330" t="s">
        <v>471</v>
      </c>
      <c r="N330" t="s">
        <v>472</v>
      </c>
      <c r="O330" t="s">
        <v>167</v>
      </c>
      <c r="P330" t="s">
        <v>153</v>
      </c>
      <c r="Q330" t="s">
        <v>116</v>
      </c>
      <c r="R330">
        <v>1</v>
      </c>
      <c r="S330" t="s">
        <v>117</v>
      </c>
      <c r="T330" t="s">
        <v>118</v>
      </c>
      <c r="U330" t="s">
        <v>119</v>
      </c>
      <c r="V330">
        <v>411</v>
      </c>
      <c r="Y330">
        <v>410054</v>
      </c>
      <c r="Z330" t="s">
        <v>92</v>
      </c>
      <c r="AG330">
        <v>2</v>
      </c>
      <c r="AH330" s="1">
        <v>42212</v>
      </c>
      <c r="AI330">
        <v>57</v>
      </c>
      <c r="AS330" s="1">
        <v>42121</v>
      </c>
      <c r="AT330" s="1">
        <v>42321</v>
      </c>
      <c r="AU330" s="1">
        <v>42310</v>
      </c>
      <c r="AW330">
        <v>5</v>
      </c>
      <c r="BB330">
        <v>0</v>
      </c>
      <c r="BC330">
        <v>0</v>
      </c>
      <c r="BD330">
        <v>5</v>
      </c>
      <c r="BE330">
        <v>17049</v>
      </c>
      <c r="BF330" t="s">
        <v>93</v>
      </c>
      <c r="BG330">
        <v>85245</v>
      </c>
      <c r="BH330">
        <v>1331.84</v>
      </c>
      <c r="BI330">
        <v>1742.88</v>
      </c>
      <c r="BJ330">
        <v>0</v>
      </c>
      <c r="BL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5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85245</v>
      </c>
      <c r="CD330">
        <v>1</v>
      </c>
      <c r="CE330" t="s">
        <v>121</v>
      </c>
      <c r="CF330" t="s">
        <v>382</v>
      </c>
      <c r="CG330" t="str">
        <f t="shared" si="49"/>
        <v>04</v>
      </c>
      <c r="CH330" t="str">
        <f t="shared" si="51"/>
        <v>2</v>
      </c>
      <c r="CI330" t="str">
        <f t="shared" si="50"/>
        <v>05</v>
      </c>
      <c r="CJ330" t="s">
        <v>155</v>
      </c>
      <c r="CK330" t="str">
        <f>"14"</f>
        <v>14</v>
      </c>
      <c r="CL330" t="s">
        <v>413</v>
      </c>
      <c r="CW330">
        <v>8</v>
      </c>
      <c r="CX330">
        <v>8</v>
      </c>
      <c r="CY330">
        <v>8</v>
      </c>
    </row>
    <row r="331" spans="1:103" x14ac:dyDescent="0.25">
      <c r="A331">
        <v>410</v>
      </c>
      <c r="B331" t="s">
        <v>80</v>
      </c>
      <c r="C331">
        <v>410168</v>
      </c>
      <c r="D331" t="s">
        <v>81</v>
      </c>
      <c r="E331">
        <v>8702</v>
      </c>
      <c r="F331" t="s">
        <v>145</v>
      </c>
      <c r="G331" t="s">
        <v>146</v>
      </c>
      <c r="I331" t="s">
        <v>146</v>
      </c>
      <c r="K331">
        <v>4</v>
      </c>
      <c r="L331">
        <v>4</v>
      </c>
      <c r="M331" t="s">
        <v>471</v>
      </c>
      <c r="N331" t="s">
        <v>472</v>
      </c>
      <c r="O331" t="s">
        <v>167</v>
      </c>
      <c r="P331" t="s">
        <v>153</v>
      </c>
      <c r="Q331" t="s">
        <v>116</v>
      </c>
      <c r="R331">
        <v>1</v>
      </c>
      <c r="S331" t="s">
        <v>117</v>
      </c>
      <c r="T331" t="s">
        <v>118</v>
      </c>
      <c r="U331" t="s">
        <v>119</v>
      </c>
      <c r="V331">
        <v>411</v>
      </c>
      <c r="Y331">
        <v>410054</v>
      </c>
      <c r="Z331" t="s">
        <v>92</v>
      </c>
      <c r="AG331">
        <v>2</v>
      </c>
      <c r="AH331" s="1">
        <v>42212</v>
      </c>
      <c r="AI331">
        <v>57</v>
      </c>
      <c r="AS331" s="1">
        <v>42121</v>
      </c>
      <c r="AT331" s="1">
        <v>42321</v>
      </c>
      <c r="AU331" s="1">
        <v>42310</v>
      </c>
      <c r="AW331">
        <v>2</v>
      </c>
      <c r="BB331">
        <v>0</v>
      </c>
      <c r="BC331">
        <v>0</v>
      </c>
      <c r="BD331">
        <v>2</v>
      </c>
      <c r="BE331">
        <v>17049</v>
      </c>
      <c r="BF331" t="s">
        <v>93</v>
      </c>
      <c r="BG331">
        <v>34098</v>
      </c>
      <c r="BH331">
        <v>532.74</v>
      </c>
      <c r="BI331">
        <v>697.15</v>
      </c>
      <c r="BJ331">
        <v>0</v>
      </c>
      <c r="BL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34098</v>
      </c>
      <c r="CD331">
        <v>1</v>
      </c>
      <c r="CE331" t="s">
        <v>121</v>
      </c>
      <c r="CF331" t="s">
        <v>382</v>
      </c>
      <c r="CG331" t="str">
        <f t="shared" si="49"/>
        <v>04</v>
      </c>
      <c r="CH331" t="str">
        <f t="shared" si="51"/>
        <v>2</v>
      </c>
      <c r="CI331" t="str">
        <f t="shared" si="50"/>
        <v>05</v>
      </c>
      <c r="CJ331" t="s">
        <v>155</v>
      </c>
      <c r="CK331" t="str">
        <f>"14"</f>
        <v>14</v>
      </c>
      <c r="CL331" t="s">
        <v>413</v>
      </c>
      <c r="CW331">
        <v>8</v>
      </c>
      <c r="CX331">
        <v>8</v>
      </c>
      <c r="CY331">
        <v>8</v>
      </c>
    </row>
    <row r="332" spans="1:103" x14ac:dyDescent="0.25">
      <c r="A332">
        <v>410</v>
      </c>
      <c r="B332" t="s">
        <v>383</v>
      </c>
      <c r="C332">
        <v>40009</v>
      </c>
      <c r="D332" t="s">
        <v>384</v>
      </c>
      <c r="E332" t="s">
        <v>385</v>
      </c>
      <c r="F332" t="s">
        <v>386</v>
      </c>
      <c r="G332" t="s">
        <v>419</v>
      </c>
      <c r="I332">
        <v>740017</v>
      </c>
      <c r="K332">
        <v>20</v>
      </c>
      <c r="L332">
        <v>20</v>
      </c>
      <c r="M332" t="s">
        <v>473</v>
      </c>
      <c r="N332" t="s">
        <v>474</v>
      </c>
      <c r="O332" t="s">
        <v>475</v>
      </c>
      <c r="P332" t="s">
        <v>423</v>
      </c>
      <c r="Q332" t="s">
        <v>116</v>
      </c>
      <c r="R332">
        <v>1</v>
      </c>
      <c r="S332" t="s">
        <v>117</v>
      </c>
      <c r="T332" t="s">
        <v>118</v>
      </c>
      <c r="U332" t="s">
        <v>119</v>
      </c>
      <c r="V332">
        <v>411</v>
      </c>
      <c r="Y332">
        <v>1119</v>
      </c>
      <c r="Z332" t="s">
        <v>389</v>
      </c>
      <c r="AG332">
        <v>1</v>
      </c>
      <c r="AH332" s="1">
        <v>41598</v>
      </c>
      <c r="AI332">
        <v>1</v>
      </c>
      <c r="AS332" s="1">
        <v>41359</v>
      </c>
      <c r="AT332" s="1">
        <v>42211</v>
      </c>
      <c r="AU332" s="1">
        <v>44196</v>
      </c>
      <c r="AW332">
        <v>165</v>
      </c>
      <c r="AY332" t="s">
        <v>154</v>
      </c>
      <c r="BB332">
        <v>161</v>
      </c>
      <c r="BC332">
        <v>0</v>
      </c>
      <c r="BD332">
        <v>4</v>
      </c>
      <c r="BE332">
        <v>47.67</v>
      </c>
      <c r="BF332" t="s">
        <v>120</v>
      </c>
      <c r="BG332">
        <v>12156.784299999999</v>
      </c>
      <c r="BH332">
        <v>190.68</v>
      </c>
      <c r="BI332">
        <v>248.55</v>
      </c>
      <c r="BJ332">
        <v>0</v>
      </c>
      <c r="BL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4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12156.784299999999</v>
      </c>
      <c r="CD332">
        <v>1</v>
      </c>
      <c r="CE332" t="s">
        <v>121</v>
      </c>
      <c r="CF332" t="s">
        <v>382</v>
      </c>
      <c r="CG332" t="str">
        <f t="shared" si="49"/>
        <v>04</v>
      </c>
      <c r="CH332" t="str">
        <f t="shared" si="51"/>
        <v>2</v>
      </c>
      <c r="CI332" t="str">
        <f t="shared" si="50"/>
        <v>05</v>
      </c>
      <c r="CJ332" t="s">
        <v>161</v>
      </c>
      <c r="CK332" t="str">
        <f t="shared" ref="CK332:CK342" si="53">"02"</f>
        <v>02</v>
      </c>
      <c r="CL332" t="s">
        <v>193</v>
      </c>
      <c r="CW332">
        <v>8</v>
      </c>
      <c r="CX332">
        <v>8</v>
      </c>
      <c r="CY332">
        <v>8</v>
      </c>
    </row>
    <row r="333" spans="1:103" x14ac:dyDescent="0.25">
      <c r="A333">
        <v>410</v>
      </c>
      <c r="B333" t="s">
        <v>80</v>
      </c>
      <c r="C333">
        <v>410158</v>
      </c>
      <c r="D333" t="s">
        <v>81</v>
      </c>
      <c r="E333">
        <v>8802</v>
      </c>
      <c r="F333" t="s">
        <v>163</v>
      </c>
      <c r="G333" t="s">
        <v>218</v>
      </c>
      <c r="I333" t="s">
        <v>218</v>
      </c>
      <c r="K333">
        <v>23</v>
      </c>
      <c r="L333">
        <v>23</v>
      </c>
      <c r="M333" t="s">
        <v>476</v>
      </c>
      <c r="N333" t="s">
        <v>477</v>
      </c>
      <c r="O333" t="s">
        <v>475</v>
      </c>
      <c r="P333" t="s">
        <v>423</v>
      </c>
      <c r="Q333" t="s">
        <v>116</v>
      </c>
      <c r="R333">
        <v>1</v>
      </c>
      <c r="S333" t="s">
        <v>117</v>
      </c>
      <c r="T333" t="s">
        <v>118</v>
      </c>
      <c r="U333" t="s">
        <v>119</v>
      </c>
      <c r="V333">
        <v>411</v>
      </c>
      <c r="Y333">
        <v>410054</v>
      </c>
      <c r="Z333" t="s">
        <v>92</v>
      </c>
      <c r="AG333">
        <v>1</v>
      </c>
      <c r="AH333" s="1">
        <v>42103</v>
      </c>
      <c r="AI333">
        <v>57</v>
      </c>
      <c r="AS333" s="1">
        <v>42103</v>
      </c>
      <c r="AT333" s="1">
        <v>42180</v>
      </c>
      <c r="AU333" s="1">
        <v>42241</v>
      </c>
      <c r="AW333">
        <v>14</v>
      </c>
      <c r="AY333" t="s">
        <v>154</v>
      </c>
      <c r="BB333">
        <v>0</v>
      </c>
      <c r="BC333">
        <v>0</v>
      </c>
      <c r="BD333">
        <v>14</v>
      </c>
      <c r="BE333">
        <v>2135.8000000000002</v>
      </c>
      <c r="BF333" t="s">
        <v>93</v>
      </c>
      <c r="BG333">
        <v>29901.200000000001</v>
      </c>
      <c r="BH333">
        <v>467.17</v>
      </c>
      <c r="BI333">
        <v>611.35</v>
      </c>
      <c r="BJ333">
        <v>0</v>
      </c>
      <c r="BL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14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29901.200000000001</v>
      </c>
      <c r="CD333">
        <v>1</v>
      </c>
      <c r="CE333" t="s">
        <v>121</v>
      </c>
      <c r="CF333" t="s">
        <v>382</v>
      </c>
      <c r="CG333" t="str">
        <f t="shared" si="49"/>
        <v>04</v>
      </c>
      <c r="CH333" t="str">
        <f t="shared" si="51"/>
        <v>2</v>
      </c>
      <c r="CI333" t="str">
        <f t="shared" si="50"/>
        <v>05</v>
      </c>
      <c r="CJ333" t="s">
        <v>161</v>
      </c>
      <c r="CK333" t="str">
        <f t="shared" si="53"/>
        <v>02</v>
      </c>
      <c r="CL333" t="s">
        <v>124</v>
      </c>
      <c r="CW333">
        <v>8</v>
      </c>
      <c r="CX333">
        <v>8</v>
      </c>
      <c r="CY333">
        <v>8</v>
      </c>
    </row>
    <row r="334" spans="1:103" x14ac:dyDescent="0.25">
      <c r="A334">
        <v>410</v>
      </c>
      <c r="B334" t="s">
        <v>383</v>
      </c>
      <c r="C334">
        <v>40012</v>
      </c>
      <c r="D334" t="s">
        <v>384</v>
      </c>
      <c r="E334" t="s">
        <v>385</v>
      </c>
      <c r="F334" t="s">
        <v>386</v>
      </c>
      <c r="G334" t="s">
        <v>387</v>
      </c>
      <c r="I334">
        <v>740022</v>
      </c>
      <c r="K334">
        <v>530</v>
      </c>
      <c r="L334">
        <v>530</v>
      </c>
      <c r="M334" t="s">
        <v>478</v>
      </c>
      <c r="N334" t="s">
        <v>474</v>
      </c>
      <c r="O334" t="s">
        <v>475</v>
      </c>
      <c r="P334" t="s">
        <v>423</v>
      </c>
      <c r="Q334" t="s">
        <v>116</v>
      </c>
      <c r="R334">
        <v>1</v>
      </c>
      <c r="S334" t="s">
        <v>117</v>
      </c>
      <c r="T334" t="s">
        <v>118</v>
      </c>
      <c r="U334" t="s">
        <v>119</v>
      </c>
      <c r="V334">
        <v>411</v>
      </c>
      <c r="Y334">
        <v>1119</v>
      </c>
      <c r="Z334" t="s">
        <v>389</v>
      </c>
      <c r="AG334">
        <v>1</v>
      </c>
      <c r="AH334" s="1">
        <v>41598</v>
      </c>
      <c r="AI334">
        <v>1</v>
      </c>
      <c r="AS334" s="1">
        <v>41382</v>
      </c>
      <c r="AT334" s="1">
        <v>42211</v>
      </c>
      <c r="AU334" s="1">
        <v>44196</v>
      </c>
      <c r="AW334">
        <v>555</v>
      </c>
      <c r="AY334" t="s">
        <v>154</v>
      </c>
      <c r="BB334">
        <v>425</v>
      </c>
      <c r="BC334">
        <v>0</v>
      </c>
      <c r="BD334">
        <v>130</v>
      </c>
      <c r="BE334">
        <v>19.23</v>
      </c>
      <c r="BF334" t="s">
        <v>120</v>
      </c>
      <c r="BG334">
        <v>159380.87450000001</v>
      </c>
      <c r="BH334">
        <v>2499.9</v>
      </c>
      <c r="BI334">
        <v>3258.63</v>
      </c>
      <c r="BJ334">
        <v>0</v>
      </c>
      <c r="BL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130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159380.87450000001</v>
      </c>
      <c r="CD334">
        <v>1</v>
      </c>
      <c r="CE334" t="s">
        <v>121</v>
      </c>
      <c r="CF334" t="s">
        <v>382</v>
      </c>
      <c r="CG334" t="str">
        <f t="shared" si="49"/>
        <v>04</v>
      </c>
      <c r="CH334" t="str">
        <f t="shared" si="51"/>
        <v>2</v>
      </c>
      <c r="CI334" t="str">
        <f t="shared" si="50"/>
        <v>05</v>
      </c>
      <c r="CJ334" t="s">
        <v>161</v>
      </c>
      <c r="CK334" t="str">
        <f t="shared" si="53"/>
        <v>02</v>
      </c>
      <c r="CL334" t="s">
        <v>124</v>
      </c>
      <c r="CR334" s="3">
        <v>2</v>
      </c>
      <c r="CW334">
        <v>8</v>
      </c>
      <c r="CX334">
        <v>8</v>
      </c>
      <c r="CY334">
        <v>8</v>
      </c>
    </row>
    <row r="335" spans="1:103" x14ac:dyDescent="0.25">
      <c r="A335">
        <v>410</v>
      </c>
      <c r="B335" t="s">
        <v>80</v>
      </c>
      <c r="C335">
        <v>410183</v>
      </c>
      <c r="D335" t="s">
        <v>81</v>
      </c>
      <c r="E335">
        <v>8700</v>
      </c>
      <c r="F335" t="s">
        <v>82</v>
      </c>
      <c r="G335" t="s">
        <v>280</v>
      </c>
      <c r="I335" t="s">
        <v>280</v>
      </c>
      <c r="K335">
        <v>17</v>
      </c>
      <c r="L335">
        <v>17</v>
      </c>
      <c r="M335" t="s">
        <v>479</v>
      </c>
      <c r="N335" t="s">
        <v>480</v>
      </c>
      <c r="O335" t="s">
        <v>167</v>
      </c>
      <c r="P335" t="s">
        <v>381</v>
      </c>
      <c r="Q335" t="s">
        <v>116</v>
      </c>
      <c r="R335">
        <v>1</v>
      </c>
      <c r="S335" t="s">
        <v>117</v>
      </c>
      <c r="T335" t="s">
        <v>118</v>
      </c>
      <c r="U335" t="s">
        <v>119</v>
      </c>
      <c r="V335">
        <v>411</v>
      </c>
      <c r="Y335">
        <v>410054</v>
      </c>
      <c r="Z335" t="s">
        <v>92</v>
      </c>
      <c r="AG335">
        <v>2</v>
      </c>
      <c r="AH335" s="1">
        <v>42185</v>
      </c>
      <c r="AI335">
        <v>57</v>
      </c>
      <c r="AS335" s="1">
        <v>42163</v>
      </c>
      <c r="AT335" s="1">
        <v>42286</v>
      </c>
      <c r="AU335" s="1">
        <v>42278</v>
      </c>
      <c r="AW335">
        <v>3</v>
      </c>
      <c r="BB335">
        <v>0</v>
      </c>
      <c r="BC335">
        <v>0</v>
      </c>
      <c r="BD335">
        <v>3</v>
      </c>
      <c r="BE335">
        <v>1528</v>
      </c>
      <c r="BF335" t="s">
        <v>93</v>
      </c>
      <c r="BG335">
        <v>4584</v>
      </c>
      <c r="BH335">
        <v>71.62</v>
      </c>
      <c r="BI335">
        <v>93.72</v>
      </c>
      <c r="BJ335">
        <v>0</v>
      </c>
      <c r="BL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3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4584</v>
      </c>
      <c r="CD335">
        <v>1</v>
      </c>
      <c r="CE335" t="s">
        <v>121</v>
      </c>
      <c r="CF335" t="s">
        <v>382</v>
      </c>
      <c r="CG335" t="str">
        <f t="shared" si="49"/>
        <v>04</v>
      </c>
      <c r="CH335" t="str">
        <f t="shared" si="51"/>
        <v>2</v>
      </c>
      <c r="CI335" t="str">
        <f>"06"</f>
        <v>06</v>
      </c>
      <c r="CJ335" t="s">
        <v>123</v>
      </c>
      <c r="CK335" t="str">
        <f t="shared" si="53"/>
        <v>02</v>
      </c>
      <c r="CL335" t="s">
        <v>124</v>
      </c>
      <c r="CW335">
        <v>8</v>
      </c>
      <c r="CX335">
        <v>8</v>
      </c>
      <c r="CY335">
        <v>8</v>
      </c>
    </row>
    <row r="336" spans="1:103" x14ac:dyDescent="0.25">
      <c r="A336">
        <v>410</v>
      </c>
      <c r="B336" t="s">
        <v>383</v>
      </c>
      <c r="C336">
        <v>40018</v>
      </c>
      <c r="D336" t="s">
        <v>384</v>
      </c>
      <c r="E336" t="s">
        <v>385</v>
      </c>
      <c r="F336" t="s">
        <v>386</v>
      </c>
      <c r="G336" t="s">
        <v>481</v>
      </c>
      <c r="I336">
        <v>740201</v>
      </c>
      <c r="K336">
        <v>15</v>
      </c>
      <c r="L336">
        <v>15</v>
      </c>
      <c r="M336" t="s">
        <v>482</v>
      </c>
      <c r="N336" t="s">
        <v>483</v>
      </c>
      <c r="O336" t="s">
        <v>484</v>
      </c>
      <c r="P336" t="s">
        <v>115</v>
      </c>
      <c r="Q336" t="s">
        <v>116</v>
      </c>
      <c r="R336">
        <v>1</v>
      </c>
      <c r="S336" t="s">
        <v>117</v>
      </c>
      <c r="T336" t="s">
        <v>118</v>
      </c>
      <c r="U336" t="s">
        <v>119</v>
      </c>
      <c r="V336">
        <v>411</v>
      </c>
      <c r="Y336">
        <v>1119</v>
      </c>
      <c r="Z336" t="s">
        <v>389</v>
      </c>
      <c r="AC336" t="s">
        <v>208</v>
      </c>
      <c r="AD336" s="1">
        <v>42103</v>
      </c>
      <c r="AG336">
        <v>1</v>
      </c>
      <c r="AH336" s="1">
        <v>41641</v>
      </c>
      <c r="AI336">
        <v>1</v>
      </c>
      <c r="AS336" s="1">
        <v>41626</v>
      </c>
      <c r="AT336" s="1">
        <v>41880</v>
      </c>
      <c r="AU336" s="1">
        <v>44196</v>
      </c>
      <c r="AW336">
        <v>50</v>
      </c>
      <c r="AX336">
        <v>403739</v>
      </c>
      <c r="AY336" t="s">
        <v>237</v>
      </c>
      <c r="AZ336">
        <v>999</v>
      </c>
      <c r="BB336">
        <v>0</v>
      </c>
      <c r="BC336">
        <v>50</v>
      </c>
      <c r="BD336">
        <v>50</v>
      </c>
      <c r="BE336">
        <v>30.86</v>
      </c>
      <c r="BF336" t="s">
        <v>120</v>
      </c>
      <c r="BG336">
        <v>98373.810700000002</v>
      </c>
      <c r="BH336">
        <v>1543</v>
      </c>
      <c r="BI336">
        <v>2011.31</v>
      </c>
      <c r="BJ336">
        <v>50</v>
      </c>
      <c r="BK336" s="1">
        <v>42103</v>
      </c>
      <c r="BL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50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98373.810700000002</v>
      </c>
      <c r="CB336">
        <v>0</v>
      </c>
      <c r="CC336">
        <v>0</v>
      </c>
      <c r="CD336">
        <v>1</v>
      </c>
      <c r="CE336" t="s">
        <v>121</v>
      </c>
      <c r="CF336" t="s">
        <v>382</v>
      </c>
      <c r="CG336" t="str">
        <f t="shared" si="49"/>
        <v>04</v>
      </c>
      <c r="CH336" t="str">
        <f t="shared" si="51"/>
        <v>2</v>
      </c>
      <c r="CI336" t="str">
        <f>"07"</f>
        <v>07</v>
      </c>
      <c r="CJ336" t="s">
        <v>123</v>
      </c>
      <c r="CK336" t="str">
        <f t="shared" si="53"/>
        <v>02</v>
      </c>
      <c r="CL336" t="s">
        <v>124</v>
      </c>
      <c r="CR336" s="3">
        <v>50</v>
      </c>
      <c r="CW336">
        <v>8</v>
      </c>
      <c r="CX336">
        <v>8</v>
      </c>
      <c r="CY336">
        <v>8</v>
      </c>
    </row>
    <row r="337" spans="1:103" x14ac:dyDescent="0.25">
      <c r="A337">
        <v>410</v>
      </c>
      <c r="B337" t="s">
        <v>383</v>
      </c>
      <c r="C337">
        <v>40021</v>
      </c>
      <c r="D337" t="s">
        <v>384</v>
      </c>
      <c r="E337" t="s">
        <v>385</v>
      </c>
      <c r="F337" t="s">
        <v>386</v>
      </c>
      <c r="G337" t="s">
        <v>485</v>
      </c>
      <c r="I337">
        <v>740204</v>
      </c>
      <c r="K337">
        <v>5</v>
      </c>
      <c r="L337">
        <v>5</v>
      </c>
      <c r="M337" t="s">
        <v>486</v>
      </c>
      <c r="N337" t="s">
        <v>487</v>
      </c>
      <c r="O337" t="s">
        <v>488</v>
      </c>
      <c r="P337" t="s">
        <v>489</v>
      </c>
      <c r="Q337" t="s">
        <v>116</v>
      </c>
      <c r="R337">
        <v>1</v>
      </c>
      <c r="S337" t="s">
        <v>117</v>
      </c>
      <c r="T337" t="s">
        <v>118</v>
      </c>
      <c r="U337" t="s">
        <v>119</v>
      </c>
      <c r="V337">
        <v>411</v>
      </c>
      <c r="Y337">
        <v>1119</v>
      </c>
      <c r="Z337" t="s">
        <v>389</v>
      </c>
      <c r="AG337">
        <v>1</v>
      </c>
      <c r="AH337" s="1">
        <v>41641</v>
      </c>
      <c r="AI337">
        <v>1</v>
      </c>
      <c r="AS337" s="1">
        <v>41626</v>
      </c>
      <c r="AT337" s="1">
        <v>42181</v>
      </c>
      <c r="AU337" s="1">
        <v>44196</v>
      </c>
      <c r="AW337">
        <v>10</v>
      </c>
      <c r="AY337" t="s">
        <v>154</v>
      </c>
      <c r="BB337">
        <v>0</v>
      </c>
      <c r="BC337">
        <v>0</v>
      </c>
      <c r="BD337">
        <v>10</v>
      </c>
      <c r="BE337">
        <v>115.47</v>
      </c>
      <c r="BF337" t="s">
        <v>120</v>
      </c>
      <c r="BG337">
        <v>73617.782999999996</v>
      </c>
      <c r="BH337">
        <v>1154.7</v>
      </c>
      <c r="BI337">
        <v>1505.16</v>
      </c>
      <c r="BJ337">
        <v>0</v>
      </c>
      <c r="BL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10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73617.782999999996</v>
      </c>
      <c r="CD337">
        <v>1</v>
      </c>
      <c r="CE337" t="s">
        <v>121</v>
      </c>
      <c r="CF337" t="s">
        <v>382</v>
      </c>
      <c r="CG337" t="str">
        <f t="shared" si="49"/>
        <v>04</v>
      </c>
      <c r="CH337" t="str">
        <f>"3"</f>
        <v>3</v>
      </c>
      <c r="CI337" t="str">
        <f t="shared" ref="CI337:CI345" si="54">"05"</f>
        <v>05</v>
      </c>
      <c r="CJ337" t="s">
        <v>123</v>
      </c>
      <c r="CK337" t="str">
        <f t="shared" si="53"/>
        <v>02</v>
      </c>
      <c r="CL337" t="s">
        <v>193</v>
      </c>
      <c r="CW337">
        <v>8</v>
      </c>
      <c r="CX337">
        <v>8</v>
      </c>
      <c r="CY337">
        <v>8</v>
      </c>
    </row>
    <row r="338" spans="1:103" x14ac:dyDescent="0.25">
      <c r="A338">
        <v>410</v>
      </c>
      <c r="B338" t="s">
        <v>383</v>
      </c>
      <c r="C338">
        <v>40009</v>
      </c>
      <c r="D338" t="s">
        <v>384</v>
      </c>
      <c r="E338" t="s">
        <v>385</v>
      </c>
      <c r="F338" t="s">
        <v>386</v>
      </c>
      <c r="G338" t="s">
        <v>419</v>
      </c>
      <c r="I338">
        <v>740017</v>
      </c>
      <c r="K338">
        <v>240</v>
      </c>
      <c r="L338">
        <v>385</v>
      </c>
      <c r="M338" t="s">
        <v>490</v>
      </c>
      <c r="N338" t="s">
        <v>491</v>
      </c>
      <c r="O338" t="s">
        <v>235</v>
      </c>
      <c r="P338" t="s">
        <v>381</v>
      </c>
      <c r="Q338" t="s">
        <v>116</v>
      </c>
      <c r="R338">
        <v>1</v>
      </c>
      <c r="S338" t="s">
        <v>117</v>
      </c>
      <c r="T338" t="s">
        <v>118</v>
      </c>
      <c r="U338" t="s">
        <v>119</v>
      </c>
      <c r="V338">
        <v>411</v>
      </c>
      <c r="Y338">
        <v>1119</v>
      </c>
      <c r="Z338" t="s">
        <v>389</v>
      </c>
      <c r="AC338" t="s">
        <v>208</v>
      </c>
      <c r="AD338" s="1">
        <v>42054</v>
      </c>
      <c r="AG338">
        <v>1</v>
      </c>
      <c r="AH338" s="1">
        <v>41598</v>
      </c>
      <c r="AI338">
        <v>1</v>
      </c>
      <c r="AS338" s="1">
        <v>41359</v>
      </c>
      <c r="AT338" s="1">
        <v>41501</v>
      </c>
      <c r="AU338" s="1">
        <v>44196</v>
      </c>
      <c r="AW338">
        <v>245</v>
      </c>
      <c r="AX338">
        <v>403497</v>
      </c>
      <c r="AY338" t="s">
        <v>154</v>
      </c>
      <c r="AZ338">
        <v>999</v>
      </c>
      <c r="BB338">
        <v>240</v>
      </c>
      <c r="BC338">
        <v>5</v>
      </c>
      <c r="BD338">
        <v>5</v>
      </c>
      <c r="BE338">
        <v>72.69</v>
      </c>
      <c r="BF338" t="s">
        <v>120</v>
      </c>
      <c r="BG338">
        <v>23171.718400000002</v>
      </c>
      <c r="BH338">
        <v>363.45</v>
      </c>
      <c r="BI338">
        <v>473.76</v>
      </c>
      <c r="BJ338">
        <v>5</v>
      </c>
      <c r="BK338" s="1">
        <v>42054</v>
      </c>
      <c r="BL338">
        <v>0</v>
      </c>
      <c r="BN338">
        <v>5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23171.718400000002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1</v>
      </c>
      <c r="CE338" t="s">
        <v>121</v>
      </c>
      <c r="CF338" t="s">
        <v>382</v>
      </c>
      <c r="CG338" t="str">
        <f t="shared" ref="CG338:CG350" si="55">"05"</f>
        <v>05</v>
      </c>
      <c r="CH338" t="str">
        <f t="shared" ref="CH338:CH348" si="56">"2"</f>
        <v>2</v>
      </c>
      <c r="CI338" t="str">
        <f t="shared" si="54"/>
        <v>05</v>
      </c>
      <c r="CJ338" t="s">
        <v>123</v>
      </c>
      <c r="CK338" t="str">
        <f t="shared" si="53"/>
        <v>02</v>
      </c>
      <c r="CL338" t="s">
        <v>227</v>
      </c>
      <c r="CR338" s="3">
        <v>5</v>
      </c>
      <c r="CW338">
        <v>8</v>
      </c>
      <c r="CX338">
        <v>8</v>
      </c>
      <c r="CY338">
        <v>8</v>
      </c>
    </row>
    <row r="339" spans="1:103" x14ac:dyDescent="0.25">
      <c r="A339">
        <v>410</v>
      </c>
      <c r="B339" t="s">
        <v>80</v>
      </c>
      <c r="C339">
        <v>410143</v>
      </c>
      <c r="D339" t="s">
        <v>81</v>
      </c>
      <c r="E339">
        <v>8700</v>
      </c>
      <c r="F339" t="s">
        <v>82</v>
      </c>
      <c r="G339" t="s">
        <v>170</v>
      </c>
      <c r="I339" t="s">
        <v>170</v>
      </c>
      <c r="K339">
        <v>18</v>
      </c>
      <c r="L339">
        <v>18</v>
      </c>
      <c r="M339" t="s">
        <v>492</v>
      </c>
      <c r="N339" t="s">
        <v>493</v>
      </c>
      <c r="O339" t="s">
        <v>494</v>
      </c>
      <c r="P339" t="s">
        <v>381</v>
      </c>
      <c r="Q339" t="s">
        <v>116</v>
      </c>
      <c r="R339">
        <v>1</v>
      </c>
      <c r="S339" t="s">
        <v>117</v>
      </c>
      <c r="T339" t="s">
        <v>118</v>
      </c>
      <c r="U339" t="s">
        <v>119</v>
      </c>
      <c r="V339">
        <v>411</v>
      </c>
      <c r="Y339">
        <v>410054</v>
      </c>
      <c r="Z339" t="s">
        <v>92</v>
      </c>
      <c r="AG339">
        <v>4</v>
      </c>
      <c r="AH339" s="1">
        <v>42130</v>
      </c>
      <c r="AI339">
        <v>57</v>
      </c>
      <c r="AS339" s="1">
        <v>42079</v>
      </c>
      <c r="AT339" s="1">
        <v>42185</v>
      </c>
      <c r="AU339" s="1">
        <v>42216</v>
      </c>
      <c r="AW339">
        <v>5</v>
      </c>
      <c r="AY339" t="s">
        <v>154</v>
      </c>
      <c r="BB339">
        <v>0</v>
      </c>
      <c r="BC339">
        <v>0</v>
      </c>
      <c r="BD339">
        <v>5</v>
      </c>
      <c r="BE339">
        <v>1787</v>
      </c>
      <c r="BF339" t="s">
        <v>93</v>
      </c>
      <c r="BG339">
        <v>8935</v>
      </c>
      <c r="BH339">
        <v>139.6</v>
      </c>
      <c r="BI339">
        <v>182.68</v>
      </c>
      <c r="BJ339">
        <v>0</v>
      </c>
      <c r="BL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5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8935</v>
      </c>
      <c r="CD339">
        <v>1</v>
      </c>
      <c r="CE339" t="s">
        <v>121</v>
      </c>
      <c r="CF339" t="s">
        <v>382</v>
      </c>
      <c r="CG339" t="str">
        <f t="shared" si="55"/>
        <v>05</v>
      </c>
      <c r="CH339" t="str">
        <f t="shared" si="56"/>
        <v>2</v>
      </c>
      <c r="CI339" t="str">
        <f t="shared" si="54"/>
        <v>05</v>
      </c>
      <c r="CJ339" t="s">
        <v>123</v>
      </c>
      <c r="CK339" t="str">
        <f t="shared" si="53"/>
        <v>02</v>
      </c>
      <c r="CL339" t="s">
        <v>124</v>
      </c>
      <c r="CR339" s="3">
        <v>0</v>
      </c>
      <c r="CS339" s="3">
        <v>5</v>
      </c>
      <c r="CW339">
        <v>8</v>
      </c>
      <c r="CX339">
        <v>8</v>
      </c>
      <c r="CY339">
        <v>8</v>
      </c>
    </row>
    <row r="340" spans="1:103" x14ac:dyDescent="0.25">
      <c r="A340">
        <v>410</v>
      </c>
      <c r="B340" t="s">
        <v>80</v>
      </c>
      <c r="C340">
        <v>410143</v>
      </c>
      <c r="D340" t="s">
        <v>81</v>
      </c>
      <c r="E340">
        <v>8700</v>
      </c>
      <c r="F340" t="s">
        <v>82</v>
      </c>
      <c r="G340" t="s">
        <v>170</v>
      </c>
      <c r="I340" t="s">
        <v>170</v>
      </c>
      <c r="K340">
        <v>50</v>
      </c>
      <c r="L340">
        <v>50</v>
      </c>
      <c r="M340" t="s">
        <v>492</v>
      </c>
      <c r="N340" t="s">
        <v>493</v>
      </c>
      <c r="O340" t="s">
        <v>494</v>
      </c>
      <c r="P340" t="s">
        <v>381</v>
      </c>
      <c r="Q340" t="s">
        <v>116</v>
      </c>
      <c r="R340">
        <v>1</v>
      </c>
      <c r="S340" t="s">
        <v>117</v>
      </c>
      <c r="T340" t="s">
        <v>118</v>
      </c>
      <c r="U340" t="s">
        <v>119</v>
      </c>
      <c r="V340">
        <v>411</v>
      </c>
      <c r="Y340">
        <v>410054</v>
      </c>
      <c r="Z340" t="s">
        <v>92</v>
      </c>
      <c r="AG340">
        <v>4</v>
      </c>
      <c r="AH340" s="1">
        <v>42130</v>
      </c>
      <c r="AI340">
        <v>57</v>
      </c>
      <c r="AS340" s="1">
        <v>42090</v>
      </c>
      <c r="AT340" s="1">
        <v>42185</v>
      </c>
      <c r="AU340" s="1">
        <v>42216</v>
      </c>
      <c r="AW340">
        <v>2</v>
      </c>
      <c r="AY340" t="s">
        <v>154</v>
      </c>
      <c r="BB340">
        <v>0</v>
      </c>
      <c r="BC340">
        <v>0</v>
      </c>
      <c r="BD340">
        <v>2</v>
      </c>
      <c r="BE340">
        <v>1787</v>
      </c>
      <c r="BF340" t="s">
        <v>93</v>
      </c>
      <c r="BG340">
        <v>3574</v>
      </c>
      <c r="BH340">
        <v>55.84</v>
      </c>
      <c r="BI340">
        <v>73.069999999999993</v>
      </c>
      <c r="BJ340">
        <v>0</v>
      </c>
      <c r="BL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2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3574</v>
      </c>
      <c r="CD340">
        <v>1</v>
      </c>
      <c r="CE340" t="s">
        <v>121</v>
      </c>
      <c r="CF340" t="s">
        <v>382</v>
      </c>
      <c r="CG340" t="str">
        <f t="shared" si="55"/>
        <v>05</v>
      </c>
      <c r="CH340" t="str">
        <f t="shared" si="56"/>
        <v>2</v>
      </c>
      <c r="CI340" t="str">
        <f t="shared" si="54"/>
        <v>05</v>
      </c>
      <c r="CJ340" t="s">
        <v>123</v>
      </c>
      <c r="CK340" t="str">
        <f t="shared" si="53"/>
        <v>02</v>
      </c>
      <c r="CL340" t="s">
        <v>124</v>
      </c>
      <c r="CR340" s="3">
        <v>0</v>
      </c>
      <c r="CS340" s="3">
        <v>2</v>
      </c>
      <c r="CW340">
        <v>8</v>
      </c>
      <c r="CX340">
        <v>8</v>
      </c>
      <c r="CY340">
        <v>8</v>
      </c>
    </row>
    <row r="341" spans="1:103" x14ac:dyDescent="0.25">
      <c r="A341">
        <v>410</v>
      </c>
      <c r="B341" t="s">
        <v>80</v>
      </c>
      <c r="C341">
        <v>410145</v>
      </c>
      <c r="D341" t="s">
        <v>81</v>
      </c>
      <c r="E341">
        <v>8702</v>
      </c>
      <c r="F341" t="s">
        <v>145</v>
      </c>
      <c r="G341" t="s">
        <v>175</v>
      </c>
      <c r="I341" t="s">
        <v>175</v>
      </c>
      <c r="K341">
        <v>25</v>
      </c>
      <c r="L341">
        <v>25</v>
      </c>
      <c r="M341" t="s">
        <v>492</v>
      </c>
      <c r="N341" t="s">
        <v>493</v>
      </c>
      <c r="O341" t="s">
        <v>494</v>
      </c>
      <c r="P341" t="s">
        <v>381</v>
      </c>
      <c r="Q341" t="s">
        <v>116</v>
      </c>
      <c r="R341">
        <v>1</v>
      </c>
      <c r="S341" t="s">
        <v>117</v>
      </c>
      <c r="T341" t="s">
        <v>118</v>
      </c>
      <c r="U341" t="s">
        <v>119</v>
      </c>
      <c r="V341">
        <v>411</v>
      </c>
      <c r="Y341">
        <v>410054</v>
      </c>
      <c r="Z341" t="s">
        <v>92</v>
      </c>
      <c r="AG341">
        <v>4</v>
      </c>
      <c r="AH341" s="1">
        <v>42163</v>
      </c>
      <c r="AI341">
        <v>57</v>
      </c>
      <c r="AS341" s="1">
        <v>42076</v>
      </c>
      <c r="AT341" s="1">
        <v>42223</v>
      </c>
      <c r="AU341" s="1">
        <v>42219</v>
      </c>
      <c r="AW341">
        <v>7</v>
      </c>
      <c r="AY341" t="s">
        <v>154</v>
      </c>
      <c r="BB341">
        <v>0</v>
      </c>
      <c r="BC341">
        <v>0</v>
      </c>
      <c r="BD341">
        <v>7</v>
      </c>
      <c r="BE341">
        <v>1787</v>
      </c>
      <c r="BF341" t="s">
        <v>93</v>
      </c>
      <c r="BG341">
        <v>12509</v>
      </c>
      <c r="BH341">
        <v>195.44</v>
      </c>
      <c r="BI341">
        <v>255.75</v>
      </c>
      <c r="BJ341">
        <v>0</v>
      </c>
      <c r="BL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7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12509</v>
      </c>
      <c r="CD341">
        <v>1</v>
      </c>
      <c r="CE341" t="s">
        <v>121</v>
      </c>
      <c r="CF341" t="s">
        <v>382</v>
      </c>
      <c r="CG341" t="str">
        <f t="shared" si="55"/>
        <v>05</v>
      </c>
      <c r="CH341" t="str">
        <f t="shared" si="56"/>
        <v>2</v>
      </c>
      <c r="CI341" t="str">
        <f t="shared" si="54"/>
        <v>05</v>
      </c>
      <c r="CJ341" t="s">
        <v>123</v>
      </c>
      <c r="CK341" t="str">
        <f t="shared" si="53"/>
        <v>02</v>
      </c>
      <c r="CL341" t="s">
        <v>124</v>
      </c>
      <c r="CR341" s="3">
        <v>0</v>
      </c>
      <c r="CS341" s="3">
        <v>6</v>
      </c>
      <c r="CW341">
        <v>8</v>
      </c>
      <c r="CX341">
        <v>8</v>
      </c>
      <c r="CY341">
        <v>8</v>
      </c>
    </row>
    <row r="342" spans="1:103" x14ac:dyDescent="0.25">
      <c r="A342">
        <v>410</v>
      </c>
      <c r="B342" t="s">
        <v>80</v>
      </c>
      <c r="C342">
        <v>410145</v>
      </c>
      <c r="D342" t="s">
        <v>81</v>
      </c>
      <c r="E342">
        <v>8702</v>
      </c>
      <c r="F342" t="s">
        <v>145</v>
      </c>
      <c r="G342" t="s">
        <v>175</v>
      </c>
      <c r="I342" t="s">
        <v>175</v>
      </c>
      <c r="K342">
        <v>65</v>
      </c>
      <c r="L342">
        <v>64</v>
      </c>
      <c r="M342" t="s">
        <v>492</v>
      </c>
      <c r="N342" t="s">
        <v>493</v>
      </c>
      <c r="O342" t="s">
        <v>494</v>
      </c>
      <c r="P342" t="s">
        <v>381</v>
      </c>
      <c r="Q342" t="s">
        <v>116</v>
      </c>
      <c r="R342">
        <v>1</v>
      </c>
      <c r="S342" t="s">
        <v>117</v>
      </c>
      <c r="T342" t="s">
        <v>118</v>
      </c>
      <c r="U342" t="s">
        <v>119</v>
      </c>
      <c r="V342">
        <v>411</v>
      </c>
      <c r="Y342">
        <v>410054</v>
      </c>
      <c r="Z342" t="s">
        <v>92</v>
      </c>
      <c r="AG342">
        <v>4</v>
      </c>
      <c r="AH342" s="1">
        <v>42163</v>
      </c>
      <c r="AI342">
        <v>57</v>
      </c>
      <c r="AS342" s="1">
        <v>42090</v>
      </c>
      <c r="AT342" s="1">
        <v>42223</v>
      </c>
      <c r="AU342" s="1">
        <v>42188</v>
      </c>
      <c r="AW342">
        <v>3</v>
      </c>
      <c r="AY342" t="s">
        <v>154</v>
      </c>
      <c r="BB342">
        <v>0</v>
      </c>
      <c r="BC342">
        <v>0</v>
      </c>
      <c r="BD342">
        <v>3</v>
      </c>
      <c r="BE342">
        <v>1787</v>
      </c>
      <c r="BF342" t="s">
        <v>93</v>
      </c>
      <c r="BG342">
        <v>5361</v>
      </c>
      <c r="BH342">
        <v>83.76</v>
      </c>
      <c r="BI342">
        <v>109.61</v>
      </c>
      <c r="BJ342">
        <v>0</v>
      </c>
      <c r="BL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3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5361</v>
      </c>
      <c r="CD342">
        <v>1</v>
      </c>
      <c r="CE342" t="s">
        <v>121</v>
      </c>
      <c r="CF342" t="s">
        <v>382</v>
      </c>
      <c r="CG342" t="str">
        <f t="shared" si="55"/>
        <v>05</v>
      </c>
      <c r="CH342" t="str">
        <f t="shared" si="56"/>
        <v>2</v>
      </c>
      <c r="CI342" t="str">
        <f t="shared" si="54"/>
        <v>05</v>
      </c>
      <c r="CJ342" t="s">
        <v>123</v>
      </c>
      <c r="CK342" t="str">
        <f t="shared" si="53"/>
        <v>02</v>
      </c>
      <c r="CL342" t="s">
        <v>124</v>
      </c>
      <c r="CW342">
        <v>8</v>
      </c>
      <c r="CX342">
        <v>8</v>
      </c>
      <c r="CY342">
        <v>8</v>
      </c>
    </row>
    <row r="343" spans="1:103" x14ac:dyDescent="0.25">
      <c r="A343">
        <v>410</v>
      </c>
      <c r="B343" t="s">
        <v>80</v>
      </c>
      <c r="C343">
        <v>410134</v>
      </c>
      <c r="D343" t="s">
        <v>81</v>
      </c>
      <c r="E343">
        <v>8802</v>
      </c>
      <c r="F343" t="s">
        <v>163</v>
      </c>
      <c r="G343" t="s">
        <v>222</v>
      </c>
      <c r="I343" t="s">
        <v>222</v>
      </c>
      <c r="K343">
        <v>13</v>
      </c>
      <c r="L343">
        <v>13</v>
      </c>
      <c r="M343" t="s">
        <v>495</v>
      </c>
      <c r="N343" t="s">
        <v>496</v>
      </c>
      <c r="O343" t="s">
        <v>494</v>
      </c>
      <c r="P343" t="s">
        <v>407</v>
      </c>
      <c r="Q343" t="s">
        <v>116</v>
      </c>
      <c r="R343">
        <v>1</v>
      </c>
      <c r="S343" t="s">
        <v>117</v>
      </c>
      <c r="T343" t="s">
        <v>118</v>
      </c>
      <c r="U343" t="s">
        <v>119</v>
      </c>
      <c r="V343">
        <v>411</v>
      </c>
      <c r="Y343">
        <v>410054</v>
      </c>
      <c r="Z343" t="s">
        <v>92</v>
      </c>
      <c r="AG343">
        <v>5</v>
      </c>
      <c r="AH343" s="1">
        <v>42037</v>
      </c>
      <c r="AI343">
        <v>57</v>
      </c>
      <c r="AM343" t="s">
        <v>226</v>
      </c>
      <c r="AS343" s="1">
        <v>41983</v>
      </c>
      <c r="AT343" s="1">
        <v>42095</v>
      </c>
      <c r="AU343" s="1">
        <v>42095</v>
      </c>
      <c r="AW343">
        <v>9</v>
      </c>
      <c r="AX343">
        <v>404287</v>
      </c>
      <c r="AY343" t="s">
        <v>154</v>
      </c>
      <c r="AZ343">
        <v>999</v>
      </c>
      <c r="BA343">
        <v>810</v>
      </c>
      <c r="BB343">
        <v>0</v>
      </c>
      <c r="BC343">
        <v>0</v>
      </c>
      <c r="BD343">
        <v>9</v>
      </c>
      <c r="BE343">
        <v>3923</v>
      </c>
      <c r="BF343" t="s">
        <v>93</v>
      </c>
      <c r="BG343">
        <v>35307</v>
      </c>
      <c r="BH343">
        <v>551.63</v>
      </c>
      <c r="BI343">
        <v>721.87</v>
      </c>
      <c r="BJ343">
        <v>0</v>
      </c>
      <c r="BL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9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35307</v>
      </c>
      <c r="CD343">
        <v>1</v>
      </c>
      <c r="CE343" t="s">
        <v>121</v>
      </c>
      <c r="CF343" t="s">
        <v>382</v>
      </c>
      <c r="CG343" t="str">
        <f t="shared" si="55"/>
        <v>05</v>
      </c>
      <c r="CH343" t="str">
        <f t="shared" si="56"/>
        <v>2</v>
      </c>
      <c r="CI343" t="str">
        <f t="shared" si="54"/>
        <v>05</v>
      </c>
      <c r="CJ343" t="s">
        <v>123</v>
      </c>
      <c r="CK343" t="str">
        <f>"26"</f>
        <v>26</v>
      </c>
      <c r="CL343" t="s">
        <v>162</v>
      </c>
      <c r="CR343" s="3">
        <v>0</v>
      </c>
      <c r="CS343" s="3">
        <v>9</v>
      </c>
      <c r="CW343">
        <v>8</v>
      </c>
      <c r="CX343">
        <v>8</v>
      </c>
      <c r="CY343">
        <v>8</v>
      </c>
    </row>
    <row r="344" spans="1:103" x14ac:dyDescent="0.25">
      <c r="A344">
        <v>410</v>
      </c>
      <c r="B344" t="s">
        <v>383</v>
      </c>
      <c r="C344">
        <v>40022</v>
      </c>
      <c r="D344" t="s">
        <v>384</v>
      </c>
      <c r="E344" t="s">
        <v>385</v>
      </c>
      <c r="F344" t="s">
        <v>386</v>
      </c>
      <c r="G344" t="s">
        <v>497</v>
      </c>
      <c r="I344">
        <v>740206</v>
      </c>
      <c r="K344">
        <v>45</v>
      </c>
      <c r="L344">
        <v>45</v>
      </c>
      <c r="M344" t="s">
        <v>498</v>
      </c>
      <c r="N344" t="s">
        <v>499</v>
      </c>
      <c r="O344" t="s">
        <v>500</v>
      </c>
      <c r="P344" t="s">
        <v>423</v>
      </c>
      <c r="Q344" t="s">
        <v>116</v>
      </c>
      <c r="R344">
        <v>1</v>
      </c>
      <c r="S344" t="s">
        <v>117</v>
      </c>
      <c r="T344" t="s">
        <v>118</v>
      </c>
      <c r="U344" t="s">
        <v>119</v>
      </c>
      <c r="V344">
        <v>411</v>
      </c>
      <c r="Y344">
        <v>1119</v>
      </c>
      <c r="Z344" t="s">
        <v>389</v>
      </c>
      <c r="AG344">
        <v>1</v>
      </c>
      <c r="AH344" s="1">
        <v>41641</v>
      </c>
      <c r="AI344">
        <v>1</v>
      </c>
      <c r="AS344" s="1">
        <v>41626</v>
      </c>
      <c r="AT344" s="1">
        <v>42003</v>
      </c>
      <c r="AU344" s="1">
        <v>44196</v>
      </c>
      <c r="AW344">
        <v>250</v>
      </c>
      <c r="AY344" t="s">
        <v>154</v>
      </c>
      <c r="BB344">
        <v>155</v>
      </c>
      <c r="BC344">
        <v>0</v>
      </c>
      <c r="BD344">
        <v>95</v>
      </c>
      <c r="BE344">
        <v>23.7</v>
      </c>
      <c r="BF344" t="s">
        <v>120</v>
      </c>
      <c r="BG344">
        <v>143544.1574</v>
      </c>
      <c r="BH344">
        <v>2251.5</v>
      </c>
      <c r="BI344">
        <v>2934.84</v>
      </c>
      <c r="BJ344">
        <v>0</v>
      </c>
      <c r="BL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95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143544.1574</v>
      </c>
      <c r="CD344">
        <v>1</v>
      </c>
      <c r="CE344" t="s">
        <v>121</v>
      </c>
      <c r="CF344" t="s">
        <v>382</v>
      </c>
      <c r="CG344" t="str">
        <f t="shared" si="55"/>
        <v>05</v>
      </c>
      <c r="CH344" t="str">
        <f t="shared" si="56"/>
        <v>2</v>
      </c>
      <c r="CI344" t="str">
        <f t="shared" si="54"/>
        <v>05</v>
      </c>
      <c r="CJ344" t="s">
        <v>161</v>
      </c>
      <c r="CK344" t="str">
        <f t="shared" ref="CK344:CK355" si="57">"02"</f>
        <v>02</v>
      </c>
      <c r="CL344" t="s">
        <v>124</v>
      </c>
      <c r="CR344" s="3">
        <v>31</v>
      </c>
      <c r="CW344">
        <v>8</v>
      </c>
      <c r="CX344">
        <v>8</v>
      </c>
      <c r="CY344">
        <v>8</v>
      </c>
    </row>
    <row r="345" spans="1:103" x14ac:dyDescent="0.25">
      <c r="A345">
        <v>410</v>
      </c>
      <c r="B345" t="s">
        <v>383</v>
      </c>
      <c r="C345">
        <v>410008</v>
      </c>
      <c r="D345" t="s">
        <v>384</v>
      </c>
      <c r="E345">
        <v>4482</v>
      </c>
      <c r="F345" t="s">
        <v>390</v>
      </c>
      <c r="G345">
        <v>740164</v>
      </c>
      <c r="I345">
        <v>740164</v>
      </c>
      <c r="K345">
        <v>60</v>
      </c>
      <c r="L345">
        <v>300</v>
      </c>
      <c r="M345" t="s">
        <v>498</v>
      </c>
      <c r="N345" t="s">
        <v>499</v>
      </c>
      <c r="O345" t="s">
        <v>500</v>
      </c>
      <c r="P345" t="s">
        <v>423</v>
      </c>
      <c r="Q345" t="s">
        <v>116</v>
      </c>
      <c r="R345">
        <v>1</v>
      </c>
      <c r="S345" t="s">
        <v>117</v>
      </c>
      <c r="T345" t="s">
        <v>118</v>
      </c>
      <c r="U345" t="s">
        <v>119</v>
      </c>
      <c r="V345">
        <v>411</v>
      </c>
      <c r="Y345">
        <v>410009</v>
      </c>
      <c r="Z345" t="s">
        <v>236</v>
      </c>
      <c r="AG345">
        <v>1</v>
      </c>
      <c r="AH345" s="1">
        <v>41180</v>
      </c>
      <c r="AI345">
        <v>10</v>
      </c>
      <c r="AS345" s="1">
        <v>41179</v>
      </c>
      <c r="AT345" s="1">
        <v>41212</v>
      </c>
      <c r="AU345" s="1">
        <v>44196</v>
      </c>
      <c r="AW345">
        <v>250</v>
      </c>
      <c r="AY345" t="s">
        <v>154</v>
      </c>
      <c r="BB345">
        <v>245</v>
      </c>
      <c r="BC345">
        <v>0</v>
      </c>
      <c r="BD345">
        <v>5</v>
      </c>
      <c r="BE345">
        <v>23.7</v>
      </c>
      <c r="BF345" t="s">
        <v>120</v>
      </c>
      <c r="BG345">
        <v>7554.9557000000004</v>
      </c>
      <c r="BH345">
        <v>118.5</v>
      </c>
      <c r="BI345">
        <v>154.47</v>
      </c>
      <c r="BJ345">
        <v>0</v>
      </c>
      <c r="BL345">
        <v>0</v>
      </c>
      <c r="BN345">
        <v>5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7554.9557000000004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1</v>
      </c>
      <c r="CE345" t="s">
        <v>121</v>
      </c>
      <c r="CF345" t="s">
        <v>382</v>
      </c>
      <c r="CG345" t="str">
        <f t="shared" si="55"/>
        <v>05</v>
      </c>
      <c r="CH345" t="str">
        <f t="shared" si="56"/>
        <v>2</v>
      </c>
      <c r="CI345" t="str">
        <f t="shared" si="54"/>
        <v>05</v>
      </c>
      <c r="CJ345" t="s">
        <v>161</v>
      </c>
      <c r="CK345" t="str">
        <f t="shared" si="57"/>
        <v>02</v>
      </c>
      <c r="CL345" t="s">
        <v>124</v>
      </c>
      <c r="CR345" s="3">
        <v>5</v>
      </c>
      <c r="CW345">
        <v>8</v>
      </c>
      <c r="CX345">
        <v>8</v>
      </c>
      <c r="CY345">
        <v>8</v>
      </c>
    </row>
    <row r="346" spans="1:103" x14ac:dyDescent="0.25">
      <c r="A346">
        <v>410</v>
      </c>
      <c r="B346" t="s">
        <v>80</v>
      </c>
      <c r="C346">
        <v>410183</v>
      </c>
      <c r="D346" t="s">
        <v>81</v>
      </c>
      <c r="E346">
        <v>8700</v>
      </c>
      <c r="F346" t="s">
        <v>82</v>
      </c>
      <c r="G346" t="s">
        <v>280</v>
      </c>
      <c r="I346" t="s">
        <v>280</v>
      </c>
      <c r="K346">
        <v>9</v>
      </c>
      <c r="L346">
        <v>9</v>
      </c>
      <c r="M346" t="s">
        <v>501</v>
      </c>
      <c r="N346" t="s">
        <v>502</v>
      </c>
      <c r="O346" t="s">
        <v>494</v>
      </c>
      <c r="P346" t="s">
        <v>381</v>
      </c>
      <c r="Q346" t="s">
        <v>116</v>
      </c>
      <c r="R346">
        <v>1</v>
      </c>
      <c r="S346" t="s">
        <v>117</v>
      </c>
      <c r="T346" t="s">
        <v>118</v>
      </c>
      <c r="U346" t="s">
        <v>119</v>
      </c>
      <c r="V346">
        <v>411</v>
      </c>
      <c r="Y346">
        <v>410054</v>
      </c>
      <c r="Z346" t="s">
        <v>92</v>
      </c>
      <c r="AG346">
        <v>2</v>
      </c>
      <c r="AH346" s="1">
        <v>42185</v>
      </c>
      <c r="AI346">
        <v>57</v>
      </c>
      <c r="AS346" s="1">
        <v>42163</v>
      </c>
      <c r="AT346" s="1">
        <v>42286</v>
      </c>
      <c r="AU346" s="1">
        <v>42278</v>
      </c>
      <c r="AW346">
        <v>2</v>
      </c>
      <c r="BB346">
        <v>0</v>
      </c>
      <c r="BC346">
        <v>0</v>
      </c>
      <c r="BD346">
        <v>2</v>
      </c>
      <c r="BE346">
        <v>3276</v>
      </c>
      <c r="BF346" t="s">
        <v>93</v>
      </c>
      <c r="BG346">
        <v>6552</v>
      </c>
      <c r="BH346">
        <v>102.37</v>
      </c>
      <c r="BI346">
        <v>133.96</v>
      </c>
      <c r="BJ346">
        <v>0</v>
      </c>
      <c r="BL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2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6552</v>
      </c>
      <c r="CD346">
        <v>1</v>
      </c>
      <c r="CE346" t="s">
        <v>121</v>
      </c>
      <c r="CF346" t="s">
        <v>382</v>
      </c>
      <c r="CG346" t="str">
        <f t="shared" si="55"/>
        <v>05</v>
      </c>
      <c r="CH346" t="str">
        <f t="shared" si="56"/>
        <v>2</v>
      </c>
      <c r="CI346" t="str">
        <f>"06"</f>
        <v>06</v>
      </c>
      <c r="CJ346" t="s">
        <v>123</v>
      </c>
      <c r="CK346" t="str">
        <f t="shared" si="57"/>
        <v>02</v>
      </c>
      <c r="CL346" t="s">
        <v>124</v>
      </c>
      <c r="CW346">
        <v>8</v>
      </c>
      <c r="CX346">
        <v>8</v>
      </c>
      <c r="CY346">
        <v>8</v>
      </c>
    </row>
    <row r="347" spans="1:103" x14ac:dyDescent="0.25">
      <c r="A347">
        <v>410</v>
      </c>
      <c r="B347" t="s">
        <v>80</v>
      </c>
      <c r="C347">
        <v>410183</v>
      </c>
      <c r="D347" t="s">
        <v>81</v>
      </c>
      <c r="E347">
        <v>8700</v>
      </c>
      <c r="F347" t="s">
        <v>82</v>
      </c>
      <c r="G347" t="s">
        <v>280</v>
      </c>
      <c r="I347" t="s">
        <v>280</v>
      </c>
      <c r="K347">
        <v>16</v>
      </c>
      <c r="L347">
        <v>16</v>
      </c>
      <c r="M347" t="s">
        <v>501</v>
      </c>
      <c r="N347" t="s">
        <v>502</v>
      </c>
      <c r="O347" t="s">
        <v>494</v>
      </c>
      <c r="P347" t="s">
        <v>381</v>
      </c>
      <c r="Q347" t="s">
        <v>116</v>
      </c>
      <c r="R347">
        <v>1</v>
      </c>
      <c r="S347" t="s">
        <v>117</v>
      </c>
      <c r="T347" t="s">
        <v>118</v>
      </c>
      <c r="U347" t="s">
        <v>119</v>
      </c>
      <c r="V347">
        <v>411</v>
      </c>
      <c r="Y347">
        <v>410054</v>
      </c>
      <c r="Z347" t="s">
        <v>92</v>
      </c>
      <c r="AG347">
        <v>2</v>
      </c>
      <c r="AH347" s="1">
        <v>42185</v>
      </c>
      <c r="AI347">
        <v>57</v>
      </c>
      <c r="AS347" s="1">
        <v>42163</v>
      </c>
      <c r="AT347" s="1">
        <v>42286</v>
      </c>
      <c r="AU347" s="1">
        <v>42278</v>
      </c>
      <c r="AW347">
        <v>3</v>
      </c>
      <c r="BB347">
        <v>0</v>
      </c>
      <c r="BC347">
        <v>0</v>
      </c>
      <c r="BD347">
        <v>3</v>
      </c>
      <c r="BE347">
        <v>3276</v>
      </c>
      <c r="BF347" t="s">
        <v>93</v>
      </c>
      <c r="BG347">
        <v>9828</v>
      </c>
      <c r="BH347">
        <v>153.55000000000001</v>
      </c>
      <c r="BI347">
        <v>200.94</v>
      </c>
      <c r="BJ347">
        <v>0</v>
      </c>
      <c r="BL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3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9828</v>
      </c>
      <c r="CD347">
        <v>1</v>
      </c>
      <c r="CE347" t="s">
        <v>121</v>
      </c>
      <c r="CF347" t="s">
        <v>382</v>
      </c>
      <c r="CG347" t="str">
        <f t="shared" si="55"/>
        <v>05</v>
      </c>
      <c r="CH347" t="str">
        <f t="shared" si="56"/>
        <v>2</v>
      </c>
      <c r="CI347" t="str">
        <f>"06"</f>
        <v>06</v>
      </c>
      <c r="CJ347" t="s">
        <v>123</v>
      </c>
      <c r="CK347" t="str">
        <f t="shared" si="57"/>
        <v>02</v>
      </c>
      <c r="CL347" t="s">
        <v>124</v>
      </c>
      <c r="CW347">
        <v>8</v>
      </c>
      <c r="CX347">
        <v>8</v>
      </c>
      <c r="CY347">
        <v>8</v>
      </c>
    </row>
    <row r="348" spans="1:103" x14ac:dyDescent="0.25">
      <c r="A348">
        <v>410</v>
      </c>
      <c r="B348" t="s">
        <v>80</v>
      </c>
      <c r="C348">
        <v>410183</v>
      </c>
      <c r="D348" t="s">
        <v>81</v>
      </c>
      <c r="E348">
        <v>8700</v>
      </c>
      <c r="F348" t="s">
        <v>82</v>
      </c>
      <c r="G348" t="s">
        <v>280</v>
      </c>
      <c r="I348" t="s">
        <v>280</v>
      </c>
      <c r="K348">
        <v>39</v>
      </c>
      <c r="L348">
        <v>39</v>
      </c>
      <c r="M348" t="s">
        <v>501</v>
      </c>
      <c r="N348" t="s">
        <v>502</v>
      </c>
      <c r="O348" t="s">
        <v>494</v>
      </c>
      <c r="P348" t="s">
        <v>381</v>
      </c>
      <c r="Q348" t="s">
        <v>116</v>
      </c>
      <c r="R348">
        <v>1</v>
      </c>
      <c r="S348" t="s">
        <v>117</v>
      </c>
      <c r="T348" t="s">
        <v>118</v>
      </c>
      <c r="U348" t="s">
        <v>119</v>
      </c>
      <c r="V348">
        <v>411</v>
      </c>
      <c r="Y348">
        <v>410054</v>
      </c>
      <c r="Z348" t="s">
        <v>92</v>
      </c>
      <c r="AG348">
        <v>2</v>
      </c>
      <c r="AH348" s="1">
        <v>42185</v>
      </c>
      <c r="AI348">
        <v>57</v>
      </c>
      <c r="AS348" s="1">
        <v>42163</v>
      </c>
      <c r="AT348" s="1">
        <v>42286</v>
      </c>
      <c r="AU348" s="1">
        <v>42278</v>
      </c>
      <c r="AW348">
        <v>3</v>
      </c>
      <c r="BB348">
        <v>0</v>
      </c>
      <c r="BC348">
        <v>0</v>
      </c>
      <c r="BD348">
        <v>3</v>
      </c>
      <c r="BE348">
        <v>3276</v>
      </c>
      <c r="BF348" t="s">
        <v>93</v>
      </c>
      <c r="BG348">
        <v>9828</v>
      </c>
      <c r="BH348">
        <v>153.55000000000001</v>
      </c>
      <c r="BI348">
        <v>200.94</v>
      </c>
      <c r="BJ348">
        <v>0</v>
      </c>
      <c r="BL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3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9828</v>
      </c>
      <c r="CD348">
        <v>1</v>
      </c>
      <c r="CE348" t="s">
        <v>121</v>
      </c>
      <c r="CF348" t="s">
        <v>382</v>
      </c>
      <c r="CG348" t="str">
        <f t="shared" si="55"/>
        <v>05</v>
      </c>
      <c r="CH348" t="str">
        <f t="shared" si="56"/>
        <v>2</v>
      </c>
      <c r="CI348" t="str">
        <f>"06"</f>
        <v>06</v>
      </c>
      <c r="CJ348" t="s">
        <v>123</v>
      </c>
      <c r="CK348" t="str">
        <f t="shared" si="57"/>
        <v>02</v>
      </c>
      <c r="CL348" t="s">
        <v>124</v>
      </c>
      <c r="CW348">
        <v>8</v>
      </c>
      <c r="CX348">
        <v>8</v>
      </c>
      <c r="CY348">
        <v>8</v>
      </c>
    </row>
    <row r="349" spans="1:103" x14ac:dyDescent="0.25">
      <c r="A349">
        <v>410</v>
      </c>
      <c r="B349" t="s">
        <v>80</v>
      </c>
      <c r="C349">
        <v>410134</v>
      </c>
      <c r="D349" t="s">
        <v>81</v>
      </c>
      <c r="E349">
        <v>8802</v>
      </c>
      <c r="F349" t="s">
        <v>163</v>
      </c>
      <c r="G349" t="s">
        <v>222</v>
      </c>
      <c r="I349" t="s">
        <v>222</v>
      </c>
      <c r="K349">
        <v>6</v>
      </c>
      <c r="L349">
        <v>6</v>
      </c>
      <c r="M349" t="s">
        <v>503</v>
      </c>
      <c r="N349" t="s">
        <v>504</v>
      </c>
      <c r="O349" t="s">
        <v>505</v>
      </c>
      <c r="P349" t="s">
        <v>489</v>
      </c>
      <c r="Q349" t="s">
        <v>116</v>
      </c>
      <c r="R349">
        <v>1</v>
      </c>
      <c r="S349" t="s">
        <v>117</v>
      </c>
      <c r="T349" t="s">
        <v>118</v>
      </c>
      <c r="U349" t="s">
        <v>119</v>
      </c>
      <c r="V349">
        <v>411</v>
      </c>
      <c r="Y349">
        <v>410054</v>
      </c>
      <c r="Z349" t="s">
        <v>92</v>
      </c>
      <c r="AC349" t="s">
        <v>225</v>
      </c>
      <c r="AD349" s="1">
        <v>42205</v>
      </c>
      <c r="AG349">
        <v>5</v>
      </c>
      <c r="AH349" s="1">
        <v>42037</v>
      </c>
      <c r="AI349">
        <v>57</v>
      </c>
      <c r="AM349" t="s">
        <v>226</v>
      </c>
      <c r="AS349" s="1">
        <v>41983</v>
      </c>
      <c r="AT349" s="1">
        <v>42095</v>
      </c>
      <c r="AU349" s="1">
        <v>42095</v>
      </c>
      <c r="AW349">
        <v>13</v>
      </c>
      <c r="AX349">
        <v>404225</v>
      </c>
      <c r="AY349" t="s">
        <v>154</v>
      </c>
      <c r="AZ349">
        <v>999</v>
      </c>
      <c r="BA349">
        <v>811</v>
      </c>
      <c r="BB349">
        <v>0</v>
      </c>
      <c r="BC349">
        <v>0</v>
      </c>
      <c r="BD349">
        <v>13</v>
      </c>
      <c r="BE349">
        <v>6810</v>
      </c>
      <c r="BF349" t="s">
        <v>93</v>
      </c>
      <c r="BG349">
        <v>88530</v>
      </c>
      <c r="BH349">
        <v>1383.16</v>
      </c>
      <c r="BI349">
        <v>1810.04</v>
      </c>
      <c r="BJ349">
        <v>0</v>
      </c>
      <c r="BL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13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88530</v>
      </c>
      <c r="CD349">
        <v>1</v>
      </c>
      <c r="CE349" t="s">
        <v>121</v>
      </c>
      <c r="CF349" t="s">
        <v>382</v>
      </c>
      <c r="CG349" t="str">
        <f t="shared" si="55"/>
        <v>05</v>
      </c>
      <c r="CH349" t="str">
        <f>"3"</f>
        <v>3</v>
      </c>
      <c r="CI349" t="str">
        <f>"05"</f>
        <v>05</v>
      </c>
      <c r="CJ349" t="s">
        <v>123</v>
      </c>
      <c r="CK349" t="str">
        <f t="shared" si="57"/>
        <v>02</v>
      </c>
      <c r="CL349" t="s">
        <v>193</v>
      </c>
      <c r="CR349" s="3">
        <v>0</v>
      </c>
      <c r="CS349" s="3">
        <v>13</v>
      </c>
      <c r="CW349">
        <v>8</v>
      </c>
      <c r="CX349">
        <v>8</v>
      </c>
      <c r="CY349">
        <v>8</v>
      </c>
    </row>
    <row r="350" spans="1:103" x14ac:dyDescent="0.25">
      <c r="A350">
        <v>410</v>
      </c>
      <c r="B350" t="s">
        <v>80</v>
      </c>
      <c r="C350">
        <v>410134</v>
      </c>
      <c r="D350" t="s">
        <v>81</v>
      </c>
      <c r="E350">
        <v>8802</v>
      </c>
      <c r="F350" t="s">
        <v>163</v>
      </c>
      <c r="G350" t="s">
        <v>222</v>
      </c>
      <c r="I350" t="s">
        <v>222</v>
      </c>
      <c r="K350">
        <v>8</v>
      </c>
      <c r="L350">
        <v>8</v>
      </c>
      <c r="M350" t="s">
        <v>506</v>
      </c>
      <c r="N350" t="s">
        <v>504</v>
      </c>
      <c r="O350" t="s">
        <v>505</v>
      </c>
      <c r="P350" t="s">
        <v>489</v>
      </c>
      <c r="Q350" t="s">
        <v>116</v>
      </c>
      <c r="R350">
        <v>1</v>
      </c>
      <c r="S350" t="s">
        <v>117</v>
      </c>
      <c r="T350" t="s">
        <v>118</v>
      </c>
      <c r="U350" t="s">
        <v>119</v>
      </c>
      <c r="V350">
        <v>411</v>
      </c>
      <c r="Y350">
        <v>410054</v>
      </c>
      <c r="Z350" t="s">
        <v>92</v>
      </c>
      <c r="AC350" t="s">
        <v>225</v>
      </c>
      <c r="AD350" s="1">
        <v>42205</v>
      </c>
      <c r="AG350">
        <v>5</v>
      </c>
      <c r="AH350" s="1">
        <v>42037</v>
      </c>
      <c r="AI350">
        <v>57</v>
      </c>
      <c r="AM350" t="s">
        <v>226</v>
      </c>
      <c r="AS350" s="1">
        <v>41983</v>
      </c>
      <c r="AT350" s="1">
        <v>42095</v>
      </c>
      <c r="AU350" s="1">
        <v>42095</v>
      </c>
      <c r="AW350">
        <v>2</v>
      </c>
      <c r="AX350">
        <v>404226</v>
      </c>
      <c r="AY350" t="s">
        <v>154</v>
      </c>
      <c r="AZ350">
        <v>999</v>
      </c>
      <c r="BA350">
        <v>811</v>
      </c>
      <c r="BB350">
        <v>0</v>
      </c>
      <c r="BC350">
        <v>0</v>
      </c>
      <c r="BD350">
        <v>2</v>
      </c>
      <c r="BE350">
        <v>6810</v>
      </c>
      <c r="BF350" t="s">
        <v>93</v>
      </c>
      <c r="BG350">
        <v>13620</v>
      </c>
      <c r="BH350">
        <v>212.79</v>
      </c>
      <c r="BI350">
        <v>278.47000000000003</v>
      </c>
      <c r="BJ350">
        <v>0</v>
      </c>
      <c r="BL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2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13620</v>
      </c>
      <c r="CD350">
        <v>1</v>
      </c>
      <c r="CE350" t="s">
        <v>121</v>
      </c>
      <c r="CF350" t="s">
        <v>382</v>
      </c>
      <c r="CG350" t="str">
        <f t="shared" si="55"/>
        <v>05</v>
      </c>
      <c r="CH350" t="str">
        <f>"3"</f>
        <v>3</v>
      </c>
      <c r="CI350" t="str">
        <f>"05"</f>
        <v>05</v>
      </c>
      <c r="CJ350" t="s">
        <v>123</v>
      </c>
      <c r="CK350" t="str">
        <f t="shared" si="57"/>
        <v>02</v>
      </c>
      <c r="CL350" t="s">
        <v>124</v>
      </c>
      <c r="CR350" s="3">
        <v>0</v>
      </c>
      <c r="CS350" s="3">
        <v>2</v>
      </c>
      <c r="CW350">
        <v>8</v>
      </c>
      <c r="CX350">
        <v>8</v>
      </c>
      <c r="CY350">
        <v>8</v>
      </c>
    </row>
    <row r="351" spans="1:103" x14ac:dyDescent="0.25">
      <c r="A351">
        <v>410</v>
      </c>
      <c r="B351" t="s">
        <v>109</v>
      </c>
      <c r="C351">
        <v>410179</v>
      </c>
      <c r="D351" t="s">
        <v>182</v>
      </c>
      <c r="E351">
        <v>2218</v>
      </c>
      <c r="F351" t="s">
        <v>436</v>
      </c>
      <c r="G351" t="s">
        <v>437</v>
      </c>
      <c r="I351" t="s">
        <v>437</v>
      </c>
      <c r="K351">
        <v>40</v>
      </c>
      <c r="L351">
        <v>4</v>
      </c>
      <c r="M351" t="s">
        <v>507</v>
      </c>
      <c r="N351" t="s">
        <v>508</v>
      </c>
      <c r="O351" t="s">
        <v>276</v>
      </c>
      <c r="P351" t="s">
        <v>381</v>
      </c>
      <c r="Q351" t="s">
        <v>116</v>
      </c>
      <c r="R351">
        <v>1</v>
      </c>
      <c r="S351" t="s">
        <v>117</v>
      </c>
      <c r="T351" t="s">
        <v>118</v>
      </c>
      <c r="U351" t="s">
        <v>119</v>
      </c>
      <c r="V351">
        <v>411</v>
      </c>
      <c r="Y351">
        <v>410054</v>
      </c>
      <c r="Z351" t="s">
        <v>92</v>
      </c>
      <c r="AG351">
        <v>1</v>
      </c>
      <c r="AH351" s="1">
        <v>42153</v>
      </c>
      <c r="AI351">
        <v>52</v>
      </c>
      <c r="AS351" s="1">
        <v>42153</v>
      </c>
      <c r="AT351" s="1">
        <v>42286</v>
      </c>
      <c r="AU351" s="1">
        <v>42278</v>
      </c>
      <c r="AW351">
        <v>2</v>
      </c>
      <c r="AY351" t="s">
        <v>509</v>
      </c>
      <c r="BB351">
        <v>0</v>
      </c>
      <c r="BC351">
        <v>0</v>
      </c>
      <c r="BD351">
        <v>2</v>
      </c>
      <c r="BE351">
        <v>78</v>
      </c>
      <c r="BF351" t="s">
        <v>120</v>
      </c>
      <c r="BG351">
        <v>9945.7644</v>
      </c>
      <c r="BH351">
        <v>156</v>
      </c>
      <c r="BI351">
        <v>203.35</v>
      </c>
      <c r="BJ351">
        <v>0</v>
      </c>
      <c r="BL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9945.7644</v>
      </c>
      <c r="CD351">
        <v>1</v>
      </c>
      <c r="CE351" t="s">
        <v>121</v>
      </c>
      <c r="CF351" t="s">
        <v>382</v>
      </c>
      <c r="CG351" t="str">
        <f>"07"</f>
        <v>07</v>
      </c>
      <c r="CH351" t="str">
        <f t="shared" ref="CH351:CH359" si="58">"2"</f>
        <v>2</v>
      </c>
      <c r="CI351" t="str">
        <f>"05"</f>
        <v>05</v>
      </c>
      <c r="CJ351" t="s">
        <v>123</v>
      </c>
      <c r="CK351" t="str">
        <f t="shared" si="57"/>
        <v>02</v>
      </c>
      <c r="CL351" t="s">
        <v>162</v>
      </c>
      <c r="CW351">
        <v>8</v>
      </c>
      <c r="CX351">
        <v>8</v>
      </c>
      <c r="CY351">
        <v>8</v>
      </c>
    </row>
    <row r="352" spans="1:103" x14ac:dyDescent="0.25">
      <c r="A352">
        <v>410</v>
      </c>
      <c r="B352" t="s">
        <v>80</v>
      </c>
      <c r="C352">
        <v>410184</v>
      </c>
      <c r="D352" t="s">
        <v>81</v>
      </c>
      <c r="E352">
        <v>8700</v>
      </c>
      <c r="F352" t="s">
        <v>82</v>
      </c>
      <c r="G352" t="s">
        <v>459</v>
      </c>
      <c r="I352" t="s">
        <v>459</v>
      </c>
      <c r="K352">
        <v>11</v>
      </c>
      <c r="L352">
        <v>11</v>
      </c>
      <c r="M352" t="s">
        <v>510</v>
      </c>
      <c r="N352" t="s">
        <v>511</v>
      </c>
      <c r="O352" t="s">
        <v>512</v>
      </c>
      <c r="P352" t="s">
        <v>423</v>
      </c>
      <c r="Q352" t="s">
        <v>116</v>
      </c>
      <c r="R352">
        <v>1</v>
      </c>
      <c r="S352" t="s">
        <v>117</v>
      </c>
      <c r="T352" t="s">
        <v>118</v>
      </c>
      <c r="U352" t="s">
        <v>119</v>
      </c>
      <c r="V352">
        <v>411</v>
      </c>
      <c r="Y352">
        <v>410054</v>
      </c>
      <c r="Z352" t="s">
        <v>92</v>
      </c>
      <c r="AG352">
        <v>2</v>
      </c>
      <c r="AH352" s="1">
        <v>42185</v>
      </c>
      <c r="AI352">
        <v>57</v>
      </c>
      <c r="AS352" s="1">
        <v>42170</v>
      </c>
      <c r="AT352" s="1">
        <v>42286</v>
      </c>
      <c r="AU352" s="1">
        <v>42278</v>
      </c>
      <c r="AW352">
        <v>5</v>
      </c>
      <c r="AY352" t="s">
        <v>509</v>
      </c>
      <c r="BB352">
        <v>0</v>
      </c>
      <c r="BC352">
        <v>0</v>
      </c>
      <c r="BD352">
        <v>5</v>
      </c>
      <c r="BE352">
        <v>3598</v>
      </c>
      <c r="BF352" t="s">
        <v>93</v>
      </c>
      <c r="BG352">
        <v>17990</v>
      </c>
      <c r="BH352">
        <v>281.07</v>
      </c>
      <c r="BI352">
        <v>367.82</v>
      </c>
      <c r="BJ352">
        <v>0</v>
      </c>
      <c r="BL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5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17990</v>
      </c>
      <c r="CD352">
        <v>1</v>
      </c>
      <c r="CE352" t="s">
        <v>121</v>
      </c>
      <c r="CF352" t="s">
        <v>382</v>
      </c>
      <c r="CG352" t="str">
        <f>"07"</f>
        <v>07</v>
      </c>
      <c r="CH352" t="str">
        <f t="shared" si="58"/>
        <v>2</v>
      </c>
      <c r="CI352" t="str">
        <f>"05"</f>
        <v>05</v>
      </c>
      <c r="CJ352" t="s">
        <v>161</v>
      </c>
      <c r="CK352" t="str">
        <f t="shared" si="57"/>
        <v>02</v>
      </c>
      <c r="CL352" t="s">
        <v>193</v>
      </c>
      <c r="CW352">
        <v>8</v>
      </c>
      <c r="CX352">
        <v>8</v>
      </c>
      <c r="CY352">
        <v>8</v>
      </c>
    </row>
    <row r="353" spans="1:103" x14ac:dyDescent="0.25">
      <c r="A353">
        <v>410</v>
      </c>
      <c r="B353" t="s">
        <v>80</v>
      </c>
      <c r="C353">
        <v>410185</v>
      </c>
      <c r="D353" t="s">
        <v>81</v>
      </c>
      <c r="E353">
        <v>8702</v>
      </c>
      <c r="F353" t="s">
        <v>145</v>
      </c>
      <c r="G353" t="s">
        <v>196</v>
      </c>
      <c r="I353" t="s">
        <v>196</v>
      </c>
      <c r="K353">
        <v>12</v>
      </c>
      <c r="L353">
        <v>12</v>
      </c>
      <c r="M353" t="s">
        <v>510</v>
      </c>
      <c r="N353" t="s">
        <v>511</v>
      </c>
      <c r="O353" t="s">
        <v>512</v>
      </c>
      <c r="P353" t="s">
        <v>423</v>
      </c>
      <c r="Q353" t="s">
        <v>116</v>
      </c>
      <c r="R353">
        <v>1</v>
      </c>
      <c r="S353" t="s">
        <v>117</v>
      </c>
      <c r="T353" t="s">
        <v>118</v>
      </c>
      <c r="U353" t="s">
        <v>119</v>
      </c>
      <c r="V353">
        <v>411</v>
      </c>
      <c r="Y353">
        <v>410054</v>
      </c>
      <c r="Z353" t="s">
        <v>92</v>
      </c>
      <c r="AG353">
        <v>3</v>
      </c>
      <c r="AH353" s="1">
        <v>42212</v>
      </c>
      <c r="AI353">
        <v>57</v>
      </c>
      <c r="AS353" s="1">
        <v>42166</v>
      </c>
      <c r="AT353" s="1">
        <v>42349</v>
      </c>
      <c r="AU353" s="1">
        <v>42339</v>
      </c>
      <c r="AW353">
        <v>7</v>
      </c>
      <c r="AY353" t="s">
        <v>509</v>
      </c>
      <c r="BB353">
        <v>0</v>
      </c>
      <c r="BC353">
        <v>0</v>
      </c>
      <c r="BD353">
        <v>7</v>
      </c>
      <c r="BE353">
        <v>3598</v>
      </c>
      <c r="BF353" t="s">
        <v>93</v>
      </c>
      <c r="BG353">
        <v>25186</v>
      </c>
      <c r="BH353">
        <v>393.5</v>
      </c>
      <c r="BI353">
        <v>514.94000000000005</v>
      </c>
      <c r="BJ353">
        <v>0</v>
      </c>
      <c r="BL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7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25186</v>
      </c>
      <c r="CD353">
        <v>1</v>
      </c>
      <c r="CE353" t="s">
        <v>121</v>
      </c>
      <c r="CF353" t="s">
        <v>382</v>
      </c>
      <c r="CG353" t="str">
        <f>"07"</f>
        <v>07</v>
      </c>
      <c r="CH353" t="str">
        <f t="shared" si="58"/>
        <v>2</v>
      </c>
      <c r="CI353" t="str">
        <f>"05"</f>
        <v>05</v>
      </c>
      <c r="CJ353" t="s">
        <v>161</v>
      </c>
      <c r="CK353" t="str">
        <f t="shared" si="57"/>
        <v>02</v>
      </c>
      <c r="CL353" t="s">
        <v>193</v>
      </c>
      <c r="CW353">
        <v>8</v>
      </c>
      <c r="CX353">
        <v>8</v>
      </c>
      <c r="CY353">
        <v>8</v>
      </c>
    </row>
    <row r="354" spans="1:103" x14ac:dyDescent="0.25">
      <c r="A354">
        <v>410</v>
      </c>
      <c r="B354" t="s">
        <v>383</v>
      </c>
      <c r="C354">
        <v>40013</v>
      </c>
      <c r="D354" t="s">
        <v>384</v>
      </c>
      <c r="E354" t="s">
        <v>385</v>
      </c>
      <c r="F354" t="s">
        <v>386</v>
      </c>
      <c r="G354" t="s">
        <v>513</v>
      </c>
      <c r="I354">
        <v>740024</v>
      </c>
      <c r="K354">
        <v>175</v>
      </c>
      <c r="L354">
        <v>175</v>
      </c>
      <c r="M354" t="s">
        <v>514</v>
      </c>
      <c r="N354" t="s">
        <v>515</v>
      </c>
      <c r="O354" t="s">
        <v>516</v>
      </c>
      <c r="P354" t="s">
        <v>517</v>
      </c>
      <c r="Q354" t="s">
        <v>116</v>
      </c>
      <c r="R354">
        <v>1</v>
      </c>
      <c r="S354" t="s">
        <v>117</v>
      </c>
      <c r="T354" t="s">
        <v>118</v>
      </c>
      <c r="U354" t="s">
        <v>119</v>
      </c>
      <c r="V354">
        <v>411</v>
      </c>
      <c r="Y354">
        <v>1119</v>
      </c>
      <c r="Z354" t="s">
        <v>389</v>
      </c>
      <c r="AC354" t="s">
        <v>208</v>
      </c>
      <c r="AD354" s="1">
        <v>41816</v>
      </c>
      <c r="AG354">
        <v>1</v>
      </c>
      <c r="AH354" s="1">
        <v>41598</v>
      </c>
      <c r="AI354">
        <v>1</v>
      </c>
      <c r="AS354" s="1">
        <v>41383</v>
      </c>
      <c r="AT354" s="1">
        <v>41607</v>
      </c>
      <c r="AU354" s="1">
        <v>44196</v>
      </c>
      <c r="AW354">
        <v>10</v>
      </c>
      <c r="AX354">
        <v>400841</v>
      </c>
      <c r="AY354" t="s">
        <v>288</v>
      </c>
      <c r="AZ354">
        <v>999</v>
      </c>
      <c r="BB354">
        <v>7</v>
      </c>
      <c r="BC354">
        <v>7</v>
      </c>
      <c r="BD354">
        <v>3</v>
      </c>
      <c r="BE354">
        <v>122.72</v>
      </c>
      <c r="BF354" t="s">
        <v>120</v>
      </c>
      <c r="BG354">
        <v>23472.004000000001</v>
      </c>
      <c r="BH354">
        <v>368.16</v>
      </c>
      <c r="BI354">
        <v>479.9</v>
      </c>
      <c r="BJ354">
        <v>7</v>
      </c>
      <c r="BK354" s="1">
        <v>41881</v>
      </c>
      <c r="BL354">
        <v>0</v>
      </c>
      <c r="BN354">
        <v>3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23472.004000000001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1</v>
      </c>
      <c r="CE354" t="s">
        <v>121</v>
      </c>
      <c r="CF354" t="s">
        <v>382</v>
      </c>
      <c r="CG354" t="str">
        <f>"07"</f>
        <v>07</v>
      </c>
      <c r="CH354" t="str">
        <f t="shared" si="58"/>
        <v>2</v>
      </c>
      <c r="CI354" t="str">
        <f>"07"</f>
        <v>07</v>
      </c>
      <c r="CJ354" t="s">
        <v>161</v>
      </c>
      <c r="CK354" t="str">
        <f t="shared" si="57"/>
        <v>02</v>
      </c>
      <c r="CL354" t="s">
        <v>193</v>
      </c>
      <c r="CW354">
        <v>8</v>
      </c>
      <c r="CX354">
        <v>8</v>
      </c>
      <c r="CY354">
        <v>8</v>
      </c>
    </row>
    <row r="355" spans="1:103" x14ac:dyDescent="0.25">
      <c r="A355">
        <v>410</v>
      </c>
      <c r="B355" t="s">
        <v>383</v>
      </c>
      <c r="C355">
        <v>40012</v>
      </c>
      <c r="D355" t="s">
        <v>384</v>
      </c>
      <c r="E355" t="s">
        <v>385</v>
      </c>
      <c r="F355" t="s">
        <v>386</v>
      </c>
      <c r="G355" t="s">
        <v>387</v>
      </c>
      <c r="I355">
        <v>740022</v>
      </c>
      <c r="K355">
        <v>90</v>
      </c>
      <c r="L355">
        <v>90</v>
      </c>
      <c r="M355" t="s">
        <v>518</v>
      </c>
      <c r="N355" t="s">
        <v>519</v>
      </c>
      <c r="O355" t="s">
        <v>321</v>
      </c>
      <c r="P355" t="s">
        <v>381</v>
      </c>
      <c r="Q355" t="s">
        <v>116</v>
      </c>
      <c r="R355">
        <v>1</v>
      </c>
      <c r="S355" t="s">
        <v>117</v>
      </c>
      <c r="T355" t="s">
        <v>118</v>
      </c>
      <c r="U355" t="s">
        <v>119</v>
      </c>
      <c r="V355">
        <v>411</v>
      </c>
      <c r="Y355">
        <v>1119</v>
      </c>
      <c r="Z355" t="s">
        <v>389</v>
      </c>
      <c r="AG355">
        <v>1</v>
      </c>
      <c r="AH355" s="1">
        <v>41598</v>
      </c>
      <c r="AI355">
        <v>1</v>
      </c>
      <c r="AS355" s="1">
        <v>41382</v>
      </c>
      <c r="AT355" s="1">
        <v>42091</v>
      </c>
      <c r="AU355" s="1">
        <v>44196</v>
      </c>
      <c r="AW355">
        <v>180</v>
      </c>
      <c r="AY355" t="s">
        <v>154</v>
      </c>
      <c r="BB355">
        <v>70</v>
      </c>
      <c r="BC355">
        <v>0</v>
      </c>
      <c r="BD355">
        <v>110</v>
      </c>
      <c r="BE355">
        <v>57.69</v>
      </c>
      <c r="BF355" t="s">
        <v>120</v>
      </c>
      <c r="BG355">
        <v>404582.21990000003</v>
      </c>
      <c r="BH355">
        <v>6345.9</v>
      </c>
      <c r="BI355">
        <v>8271.91</v>
      </c>
      <c r="BJ355">
        <v>0</v>
      </c>
      <c r="BL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110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404582.21990000003</v>
      </c>
      <c r="CD355">
        <v>1</v>
      </c>
      <c r="CE355" t="s">
        <v>121</v>
      </c>
      <c r="CF355" t="s">
        <v>382</v>
      </c>
      <c r="CG355" t="str">
        <f t="shared" ref="CG355:CG360" si="59">"08"</f>
        <v>08</v>
      </c>
      <c r="CH355" t="str">
        <f t="shared" si="58"/>
        <v>2</v>
      </c>
      <c r="CI355" t="str">
        <f t="shared" ref="CI355:CI360" si="60">"05"</f>
        <v>05</v>
      </c>
      <c r="CJ355" t="s">
        <v>123</v>
      </c>
      <c r="CK355" t="str">
        <f t="shared" si="57"/>
        <v>02</v>
      </c>
      <c r="CL355" t="s">
        <v>124</v>
      </c>
      <c r="CR355" s="3">
        <v>80</v>
      </c>
      <c r="CW355">
        <v>8</v>
      </c>
      <c r="CX355">
        <v>8</v>
      </c>
      <c r="CY355">
        <v>8</v>
      </c>
    </row>
    <row r="356" spans="1:103" x14ac:dyDescent="0.25">
      <c r="A356">
        <v>410</v>
      </c>
      <c r="B356" t="s">
        <v>80</v>
      </c>
      <c r="C356">
        <v>410134</v>
      </c>
      <c r="D356" t="s">
        <v>81</v>
      </c>
      <c r="E356">
        <v>8802</v>
      </c>
      <c r="F356" t="s">
        <v>163</v>
      </c>
      <c r="G356" t="s">
        <v>222</v>
      </c>
      <c r="I356" t="s">
        <v>222</v>
      </c>
      <c r="K356">
        <v>18</v>
      </c>
      <c r="L356">
        <v>18</v>
      </c>
      <c r="M356" t="s">
        <v>520</v>
      </c>
      <c r="N356" t="s">
        <v>521</v>
      </c>
      <c r="O356" t="s">
        <v>321</v>
      </c>
      <c r="P356" t="s">
        <v>407</v>
      </c>
      <c r="Q356" t="s">
        <v>116</v>
      </c>
      <c r="R356">
        <v>1</v>
      </c>
      <c r="S356" t="s">
        <v>117</v>
      </c>
      <c r="T356" t="s">
        <v>118</v>
      </c>
      <c r="U356" t="s">
        <v>119</v>
      </c>
      <c r="V356">
        <v>411</v>
      </c>
      <c r="Y356">
        <v>410054</v>
      </c>
      <c r="Z356" t="s">
        <v>92</v>
      </c>
      <c r="AC356" t="s">
        <v>225</v>
      </c>
      <c r="AD356" s="1">
        <v>42201</v>
      </c>
      <c r="AG356">
        <v>5</v>
      </c>
      <c r="AH356" s="1">
        <v>42037</v>
      </c>
      <c r="AI356">
        <v>57</v>
      </c>
      <c r="AM356" t="s">
        <v>226</v>
      </c>
      <c r="AS356" s="1">
        <v>41983</v>
      </c>
      <c r="AT356" s="1">
        <v>42095</v>
      </c>
      <c r="AU356" s="1">
        <v>42095</v>
      </c>
      <c r="AW356">
        <v>2</v>
      </c>
      <c r="AX356">
        <v>404259</v>
      </c>
      <c r="AY356" t="s">
        <v>154</v>
      </c>
      <c r="AZ356">
        <v>999</v>
      </c>
      <c r="BA356">
        <v>812</v>
      </c>
      <c r="BB356">
        <v>0</v>
      </c>
      <c r="BC356">
        <v>0</v>
      </c>
      <c r="BD356">
        <v>2</v>
      </c>
      <c r="BE356">
        <v>10499</v>
      </c>
      <c r="BF356" t="s">
        <v>93</v>
      </c>
      <c r="BG356">
        <v>20998</v>
      </c>
      <c r="BH356">
        <v>328.07</v>
      </c>
      <c r="BI356">
        <v>429.32</v>
      </c>
      <c r="BJ356">
        <v>0</v>
      </c>
      <c r="BL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2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20998</v>
      </c>
      <c r="CD356">
        <v>1</v>
      </c>
      <c r="CE356" t="s">
        <v>121</v>
      </c>
      <c r="CF356" t="s">
        <v>382</v>
      </c>
      <c r="CG356" t="str">
        <f t="shared" si="59"/>
        <v>08</v>
      </c>
      <c r="CH356" t="str">
        <f t="shared" si="58"/>
        <v>2</v>
      </c>
      <c r="CI356" t="str">
        <f t="shared" si="60"/>
        <v>05</v>
      </c>
      <c r="CJ356" t="s">
        <v>123</v>
      </c>
      <c r="CK356" t="str">
        <f>"26"</f>
        <v>26</v>
      </c>
      <c r="CL356" t="s">
        <v>162</v>
      </c>
      <c r="CR356" s="3">
        <v>0</v>
      </c>
      <c r="CS356" s="3">
        <v>2</v>
      </c>
      <c r="CW356">
        <v>8</v>
      </c>
      <c r="CX356">
        <v>8</v>
      </c>
      <c r="CY356">
        <v>8</v>
      </c>
    </row>
    <row r="357" spans="1:103" x14ac:dyDescent="0.25">
      <c r="A357">
        <v>410</v>
      </c>
      <c r="B357" t="s">
        <v>80</v>
      </c>
      <c r="C357">
        <v>410158</v>
      </c>
      <c r="D357" t="s">
        <v>81</v>
      </c>
      <c r="E357">
        <v>8802</v>
      </c>
      <c r="F357" t="s">
        <v>163</v>
      </c>
      <c r="G357" t="s">
        <v>218</v>
      </c>
      <c r="I357" t="s">
        <v>218</v>
      </c>
      <c r="K357">
        <v>11</v>
      </c>
      <c r="L357">
        <v>11</v>
      </c>
      <c r="M357" t="s">
        <v>522</v>
      </c>
      <c r="N357" t="s">
        <v>523</v>
      </c>
      <c r="O357" t="s">
        <v>321</v>
      </c>
      <c r="P357" t="s">
        <v>407</v>
      </c>
      <c r="Q357" t="s">
        <v>116</v>
      </c>
      <c r="R357">
        <v>1</v>
      </c>
      <c r="S357" t="s">
        <v>117</v>
      </c>
      <c r="T357" t="s">
        <v>118</v>
      </c>
      <c r="U357" t="s">
        <v>119</v>
      </c>
      <c r="V357">
        <v>411</v>
      </c>
      <c r="Y357">
        <v>410054</v>
      </c>
      <c r="Z357" t="s">
        <v>92</v>
      </c>
      <c r="AG357">
        <v>1</v>
      </c>
      <c r="AH357" s="1">
        <v>42103</v>
      </c>
      <c r="AI357">
        <v>57</v>
      </c>
      <c r="AS357" s="1">
        <v>42103</v>
      </c>
      <c r="AT357" s="1">
        <v>42180</v>
      </c>
      <c r="AU357" s="1">
        <v>42241</v>
      </c>
      <c r="AW357">
        <v>5</v>
      </c>
      <c r="BB357">
        <v>0</v>
      </c>
      <c r="BC357">
        <v>0</v>
      </c>
      <c r="BD357">
        <v>5</v>
      </c>
      <c r="BE357">
        <v>10498.55</v>
      </c>
      <c r="BF357" t="s">
        <v>93</v>
      </c>
      <c r="BG357">
        <v>52492.75</v>
      </c>
      <c r="BH357">
        <v>820.13</v>
      </c>
      <c r="BI357">
        <v>1073.24</v>
      </c>
      <c r="BJ357">
        <v>0</v>
      </c>
      <c r="BL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5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52492.75</v>
      </c>
      <c r="CD357">
        <v>1</v>
      </c>
      <c r="CE357" t="s">
        <v>121</v>
      </c>
      <c r="CF357" t="s">
        <v>382</v>
      </c>
      <c r="CG357" t="str">
        <f t="shared" si="59"/>
        <v>08</v>
      </c>
      <c r="CH357" t="str">
        <f t="shared" si="58"/>
        <v>2</v>
      </c>
      <c r="CI357" t="str">
        <f t="shared" si="60"/>
        <v>05</v>
      </c>
      <c r="CJ357" t="s">
        <v>123</v>
      </c>
      <c r="CK357" t="str">
        <f>"26"</f>
        <v>26</v>
      </c>
      <c r="CL357" t="s">
        <v>162</v>
      </c>
      <c r="CW357">
        <v>8</v>
      </c>
      <c r="CX357">
        <v>8</v>
      </c>
      <c r="CY357">
        <v>8</v>
      </c>
    </row>
    <row r="358" spans="1:103" x14ac:dyDescent="0.25">
      <c r="A358">
        <v>410</v>
      </c>
      <c r="B358" t="s">
        <v>383</v>
      </c>
      <c r="C358">
        <v>410008</v>
      </c>
      <c r="D358" t="s">
        <v>384</v>
      </c>
      <c r="E358">
        <v>4482</v>
      </c>
      <c r="F358" t="s">
        <v>390</v>
      </c>
      <c r="G358">
        <v>740164</v>
      </c>
      <c r="I358">
        <v>740164</v>
      </c>
      <c r="K358">
        <v>63</v>
      </c>
      <c r="L358">
        <v>315</v>
      </c>
      <c r="M358" t="s">
        <v>524</v>
      </c>
      <c r="N358" t="s">
        <v>525</v>
      </c>
      <c r="O358" t="s">
        <v>526</v>
      </c>
      <c r="P358" t="s">
        <v>423</v>
      </c>
      <c r="Q358" t="s">
        <v>116</v>
      </c>
      <c r="R358">
        <v>1</v>
      </c>
      <c r="S358" t="s">
        <v>117</v>
      </c>
      <c r="T358" t="s">
        <v>118</v>
      </c>
      <c r="U358" t="s">
        <v>119</v>
      </c>
      <c r="V358">
        <v>411</v>
      </c>
      <c r="Y358">
        <v>410009</v>
      </c>
      <c r="Z358" t="s">
        <v>236</v>
      </c>
      <c r="AG358">
        <v>1</v>
      </c>
      <c r="AH358" s="1">
        <v>41180</v>
      </c>
      <c r="AI358">
        <v>10</v>
      </c>
      <c r="AS358" s="1">
        <v>41179</v>
      </c>
      <c r="AT358" s="1">
        <v>41333</v>
      </c>
      <c r="AU358" s="1">
        <v>44196</v>
      </c>
      <c r="AW358">
        <v>25</v>
      </c>
      <c r="AY358" t="s">
        <v>154</v>
      </c>
      <c r="BB358">
        <v>0</v>
      </c>
      <c r="BC358">
        <v>0</v>
      </c>
      <c r="BD358">
        <v>25</v>
      </c>
      <c r="BE358">
        <v>148.68</v>
      </c>
      <c r="BF358" t="s">
        <v>120</v>
      </c>
      <c r="BG358">
        <v>236976.9633</v>
      </c>
      <c r="BH358">
        <v>3717</v>
      </c>
      <c r="BI358">
        <v>4845.12</v>
      </c>
      <c r="BJ358">
        <v>0</v>
      </c>
      <c r="BL358">
        <v>0</v>
      </c>
      <c r="BN358">
        <v>25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236976.9633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1</v>
      </c>
      <c r="CE358" t="s">
        <v>121</v>
      </c>
      <c r="CF358" t="s">
        <v>382</v>
      </c>
      <c r="CG358" t="str">
        <f t="shared" si="59"/>
        <v>08</v>
      </c>
      <c r="CH358" t="str">
        <f t="shared" si="58"/>
        <v>2</v>
      </c>
      <c r="CI358" t="str">
        <f t="shared" si="60"/>
        <v>05</v>
      </c>
      <c r="CJ358" t="s">
        <v>161</v>
      </c>
      <c r="CK358" t="str">
        <f>"02"</f>
        <v>02</v>
      </c>
      <c r="CL358" t="s">
        <v>193</v>
      </c>
      <c r="CW358">
        <v>8</v>
      </c>
      <c r="CX358">
        <v>8</v>
      </c>
      <c r="CY358">
        <v>8</v>
      </c>
    </row>
    <row r="359" spans="1:103" x14ac:dyDescent="0.25">
      <c r="A359">
        <v>410</v>
      </c>
      <c r="B359" t="s">
        <v>383</v>
      </c>
      <c r="C359">
        <v>410008</v>
      </c>
      <c r="D359" t="s">
        <v>384</v>
      </c>
      <c r="E359">
        <v>4482</v>
      </c>
      <c r="F359" t="s">
        <v>390</v>
      </c>
      <c r="G359">
        <v>740164</v>
      </c>
      <c r="I359">
        <v>740164</v>
      </c>
      <c r="K359">
        <v>64</v>
      </c>
      <c r="L359">
        <v>320</v>
      </c>
      <c r="M359" t="s">
        <v>527</v>
      </c>
      <c r="N359" t="s">
        <v>525</v>
      </c>
      <c r="O359" t="s">
        <v>526</v>
      </c>
      <c r="P359" t="s">
        <v>423</v>
      </c>
      <c r="Q359" t="s">
        <v>116</v>
      </c>
      <c r="R359">
        <v>1</v>
      </c>
      <c r="S359" t="s">
        <v>117</v>
      </c>
      <c r="T359" t="s">
        <v>118</v>
      </c>
      <c r="U359" t="s">
        <v>119</v>
      </c>
      <c r="V359">
        <v>411</v>
      </c>
      <c r="Y359">
        <v>410009</v>
      </c>
      <c r="Z359" t="s">
        <v>236</v>
      </c>
      <c r="AG359">
        <v>1</v>
      </c>
      <c r="AH359" s="1">
        <v>41180</v>
      </c>
      <c r="AI359">
        <v>10</v>
      </c>
      <c r="AS359" s="1">
        <v>41179</v>
      </c>
      <c r="AT359" s="1">
        <v>41333</v>
      </c>
      <c r="AU359" s="1">
        <v>44196</v>
      </c>
      <c r="AW359">
        <v>50</v>
      </c>
      <c r="AY359" t="s">
        <v>154</v>
      </c>
      <c r="BB359">
        <v>0</v>
      </c>
      <c r="BC359">
        <v>0</v>
      </c>
      <c r="BD359">
        <v>50</v>
      </c>
      <c r="BE359">
        <v>57.69</v>
      </c>
      <c r="BF359" t="s">
        <v>120</v>
      </c>
      <c r="BG359">
        <v>183901.0091</v>
      </c>
      <c r="BH359">
        <v>2884.5</v>
      </c>
      <c r="BI359">
        <v>3759.96</v>
      </c>
      <c r="BJ359">
        <v>0</v>
      </c>
      <c r="BL359">
        <v>0</v>
      </c>
      <c r="BN359">
        <v>50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183901.0091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1</v>
      </c>
      <c r="CE359" t="s">
        <v>121</v>
      </c>
      <c r="CF359" t="s">
        <v>382</v>
      </c>
      <c r="CG359" t="str">
        <f t="shared" si="59"/>
        <v>08</v>
      </c>
      <c r="CH359" t="str">
        <f t="shared" si="58"/>
        <v>2</v>
      </c>
      <c r="CI359" t="str">
        <f t="shared" si="60"/>
        <v>05</v>
      </c>
      <c r="CJ359" t="s">
        <v>161</v>
      </c>
      <c r="CK359" t="str">
        <f>"02"</f>
        <v>02</v>
      </c>
      <c r="CL359" t="s">
        <v>124</v>
      </c>
      <c r="CW359">
        <v>8</v>
      </c>
      <c r="CX359">
        <v>8</v>
      </c>
      <c r="CY359">
        <v>8</v>
      </c>
    </row>
    <row r="360" spans="1:103" x14ac:dyDescent="0.25">
      <c r="A360">
        <v>410</v>
      </c>
      <c r="B360" t="s">
        <v>80</v>
      </c>
      <c r="C360">
        <v>410134</v>
      </c>
      <c r="D360" t="s">
        <v>81</v>
      </c>
      <c r="E360">
        <v>8802</v>
      </c>
      <c r="F360" t="s">
        <v>163</v>
      </c>
      <c r="G360" t="s">
        <v>222</v>
      </c>
      <c r="I360" t="s">
        <v>222</v>
      </c>
      <c r="K360">
        <v>16</v>
      </c>
      <c r="L360">
        <v>16</v>
      </c>
      <c r="M360" t="s">
        <v>528</v>
      </c>
      <c r="N360" t="s">
        <v>529</v>
      </c>
      <c r="O360" t="s">
        <v>530</v>
      </c>
      <c r="P360" t="s">
        <v>531</v>
      </c>
      <c r="Q360" t="s">
        <v>116</v>
      </c>
      <c r="R360">
        <v>1</v>
      </c>
      <c r="S360" t="s">
        <v>117</v>
      </c>
      <c r="T360" t="s">
        <v>118</v>
      </c>
      <c r="U360" t="s">
        <v>119</v>
      </c>
      <c r="V360">
        <v>411</v>
      </c>
      <c r="Y360">
        <v>410054</v>
      </c>
      <c r="Z360" t="s">
        <v>92</v>
      </c>
      <c r="AC360" t="s">
        <v>225</v>
      </c>
      <c r="AD360" s="1">
        <v>42212</v>
      </c>
      <c r="AG360">
        <v>5</v>
      </c>
      <c r="AH360" s="1">
        <v>42037</v>
      </c>
      <c r="AI360">
        <v>57</v>
      </c>
      <c r="AM360" t="s">
        <v>226</v>
      </c>
      <c r="AS360" s="1">
        <v>41983</v>
      </c>
      <c r="AT360" s="1">
        <v>42095</v>
      </c>
      <c r="AU360" s="1">
        <v>42095</v>
      </c>
      <c r="AW360">
        <v>4</v>
      </c>
      <c r="AX360">
        <v>404227</v>
      </c>
      <c r="AY360" t="s">
        <v>154</v>
      </c>
      <c r="AZ360">
        <v>999</v>
      </c>
      <c r="BA360">
        <v>811</v>
      </c>
      <c r="BB360">
        <v>0</v>
      </c>
      <c r="BC360">
        <v>0</v>
      </c>
      <c r="BD360">
        <v>4</v>
      </c>
      <c r="BE360">
        <v>15675</v>
      </c>
      <c r="BF360" t="s">
        <v>93</v>
      </c>
      <c r="BG360">
        <v>62700</v>
      </c>
      <c r="BH360">
        <v>979.6</v>
      </c>
      <c r="BI360">
        <v>1281.94</v>
      </c>
      <c r="BJ360">
        <v>0</v>
      </c>
      <c r="BL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4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62700</v>
      </c>
      <c r="CD360">
        <v>1</v>
      </c>
      <c r="CE360" t="s">
        <v>121</v>
      </c>
      <c r="CF360" t="s">
        <v>382</v>
      </c>
      <c r="CG360" t="str">
        <f t="shared" si="59"/>
        <v>08</v>
      </c>
      <c r="CH360" t="str">
        <f>"3"</f>
        <v>3</v>
      </c>
      <c r="CI360" t="str">
        <f t="shared" si="60"/>
        <v>05</v>
      </c>
      <c r="CJ360" t="s">
        <v>123</v>
      </c>
      <c r="CK360" t="str">
        <f>"02"</f>
        <v>02</v>
      </c>
      <c r="CL360" t="s">
        <v>193</v>
      </c>
      <c r="CR360" s="3">
        <v>0</v>
      </c>
      <c r="CS360" s="3">
        <v>4</v>
      </c>
      <c r="CW360">
        <v>8</v>
      </c>
      <c r="CX360">
        <v>8</v>
      </c>
      <c r="CY360">
        <v>8</v>
      </c>
    </row>
    <row r="361" spans="1:103" x14ac:dyDescent="0.25">
      <c r="A361">
        <v>410</v>
      </c>
      <c r="B361" t="s">
        <v>109</v>
      </c>
      <c r="C361">
        <v>410192</v>
      </c>
      <c r="D361" t="s">
        <v>81</v>
      </c>
      <c r="E361">
        <v>280308</v>
      </c>
      <c r="F361" t="s">
        <v>532</v>
      </c>
      <c r="G361">
        <v>227528</v>
      </c>
      <c r="I361">
        <v>227528</v>
      </c>
      <c r="K361">
        <v>5</v>
      </c>
      <c r="L361">
        <v>1</v>
      </c>
      <c r="M361" t="s">
        <v>533</v>
      </c>
      <c r="N361" t="s">
        <v>534</v>
      </c>
      <c r="O361" t="s">
        <v>535</v>
      </c>
      <c r="P361" t="s">
        <v>381</v>
      </c>
      <c r="Q361" t="s">
        <v>116</v>
      </c>
      <c r="R361">
        <v>1</v>
      </c>
      <c r="S361" t="s">
        <v>117</v>
      </c>
      <c r="T361" t="s">
        <v>118</v>
      </c>
      <c r="U361" t="s">
        <v>119</v>
      </c>
      <c r="V361">
        <v>411</v>
      </c>
      <c r="Y361">
        <v>410054</v>
      </c>
      <c r="Z361" t="s">
        <v>92</v>
      </c>
      <c r="AG361">
        <v>3</v>
      </c>
      <c r="AH361" s="1">
        <v>42216</v>
      </c>
      <c r="AI361">
        <v>52</v>
      </c>
      <c r="AS361" s="1">
        <v>42178</v>
      </c>
      <c r="AT361" s="1">
        <v>42345</v>
      </c>
      <c r="AU361" s="1">
        <v>42339</v>
      </c>
      <c r="AW361">
        <v>25</v>
      </c>
      <c r="BB361">
        <v>0</v>
      </c>
      <c r="BC361">
        <v>0</v>
      </c>
      <c r="BD361">
        <v>25</v>
      </c>
      <c r="BE361">
        <v>1292.98</v>
      </c>
      <c r="BF361" t="s">
        <v>120</v>
      </c>
      <c r="BG361">
        <v>2060845.2651</v>
      </c>
      <c r="BH361">
        <v>32324.5</v>
      </c>
      <c r="BI361">
        <v>42135.11</v>
      </c>
      <c r="BJ361">
        <v>0</v>
      </c>
      <c r="BL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25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2060845.2651</v>
      </c>
      <c r="CD361">
        <v>0</v>
      </c>
      <c r="CW361">
        <v>8</v>
      </c>
      <c r="CX361">
        <v>8</v>
      </c>
      <c r="CY361">
        <v>8</v>
      </c>
    </row>
    <row r="362" spans="1:103" x14ac:dyDescent="0.25">
      <c r="A362">
        <v>410</v>
      </c>
      <c r="B362" t="s">
        <v>109</v>
      </c>
      <c r="C362">
        <v>410192</v>
      </c>
      <c r="D362" t="s">
        <v>81</v>
      </c>
      <c r="E362">
        <v>280308</v>
      </c>
      <c r="F362" t="s">
        <v>532</v>
      </c>
      <c r="G362">
        <v>227528</v>
      </c>
      <c r="I362">
        <v>227528</v>
      </c>
      <c r="K362">
        <v>15</v>
      </c>
      <c r="L362">
        <v>3</v>
      </c>
      <c r="M362" t="s">
        <v>536</v>
      </c>
      <c r="N362" t="s">
        <v>537</v>
      </c>
      <c r="O362" t="s">
        <v>535</v>
      </c>
      <c r="P362" t="s">
        <v>381</v>
      </c>
      <c r="Q362" t="s">
        <v>116</v>
      </c>
      <c r="R362">
        <v>1</v>
      </c>
      <c r="S362" t="s">
        <v>117</v>
      </c>
      <c r="T362" t="s">
        <v>118</v>
      </c>
      <c r="U362" t="s">
        <v>119</v>
      </c>
      <c r="V362">
        <v>411</v>
      </c>
      <c r="Y362">
        <v>410054</v>
      </c>
      <c r="Z362" t="s">
        <v>92</v>
      </c>
      <c r="AG362">
        <v>3</v>
      </c>
      <c r="AH362" s="1">
        <v>42216</v>
      </c>
      <c r="AI362">
        <v>52</v>
      </c>
      <c r="AS362" s="1">
        <v>42178</v>
      </c>
      <c r="AT362" s="1">
        <v>42345</v>
      </c>
      <c r="AU362" s="1">
        <v>42339</v>
      </c>
      <c r="AW362">
        <v>25</v>
      </c>
      <c r="BB362">
        <v>0</v>
      </c>
      <c r="BC362">
        <v>0</v>
      </c>
      <c r="BD362">
        <v>25</v>
      </c>
      <c r="BE362">
        <v>1352.42</v>
      </c>
      <c r="BF362" t="s">
        <v>120</v>
      </c>
      <c r="BG362">
        <v>2155585.0465000002</v>
      </c>
      <c r="BH362">
        <v>33810.5</v>
      </c>
      <c r="BI362">
        <v>44072.12</v>
      </c>
      <c r="BJ362">
        <v>0</v>
      </c>
      <c r="BL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25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2155585.0465000002</v>
      </c>
      <c r="CD362">
        <v>0</v>
      </c>
      <c r="CW362">
        <v>8</v>
      </c>
      <c r="CX362">
        <v>8</v>
      </c>
      <c r="CY362">
        <v>8</v>
      </c>
    </row>
    <row r="363" spans="1:103" x14ac:dyDescent="0.25">
      <c r="A363">
        <v>410</v>
      </c>
      <c r="B363" t="s">
        <v>109</v>
      </c>
      <c r="C363">
        <v>410192</v>
      </c>
      <c r="D363" t="s">
        <v>81</v>
      </c>
      <c r="E363">
        <v>280308</v>
      </c>
      <c r="F363" t="s">
        <v>532</v>
      </c>
      <c r="G363">
        <v>227528</v>
      </c>
      <c r="I363">
        <v>227528</v>
      </c>
      <c r="K363">
        <v>10</v>
      </c>
      <c r="L363">
        <v>2</v>
      </c>
      <c r="M363" t="s">
        <v>538</v>
      </c>
      <c r="N363" t="s">
        <v>534</v>
      </c>
      <c r="O363" t="s">
        <v>535</v>
      </c>
      <c r="P363" t="s">
        <v>381</v>
      </c>
      <c r="Q363" t="s">
        <v>116</v>
      </c>
      <c r="R363">
        <v>1</v>
      </c>
      <c r="S363" t="s">
        <v>117</v>
      </c>
      <c r="T363" t="s">
        <v>118</v>
      </c>
      <c r="U363" t="s">
        <v>119</v>
      </c>
      <c r="V363">
        <v>411</v>
      </c>
      <c r="Y363">
        <v>410054</v>
      </c>
      <c r="Z363" t="s">
        <v>92</v>
      </c>
      <c r="AG363">
        <v>3</v>
      </c>
      <c r="AH363" s="1">
        <v>42216</v>
      </c>
      <c r="AI363">
        <v>52</v>
      </c>
      <c r="AS363" s="1">
        <v>42178</v>
      </c>
      <c r="AT363" s="1">
        <v>42345</v>
      </c>
      <c r="AU363" s="1">
        <v>42339</v>
      </c>
      <c r="AW363">
        <v>25</v>
      </c>
      <c r="BB363">
        <v>0</v>
      </c>
      <c r="BC363">
        <v>0</v>
      </c>
      <c r="BD363">
        <v>25</v>
      </c>
      <c r="BE363">
        <v>1219.92</v>
      </c>
      <c r="BF363" t="s">
        <v>120</v>
      </c>
      <c r="BG363">
        <v>1944396.9402000001</v>
      </c>
      <c r="BH363">
        <v>30498</v>
      </c>
      <c r="BI363">
        <v>39754.26</v>
      </c>
      <c r="BJ363">
        <v>0</v>
      </c>
      <c r="BL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25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1944396.9402000001</v>
      </c>
      <c r="CD363">
        <v>0</v>
      </c>
      <c r="CW363">
        <v>8</v>
      </c>
      <c r="CX363">
        <v>8</v>
      </c>
      <c r="CY363">
        <v>8</v>
      </c>
    </row>
    <row r="364" spans="1:103" x14ac:dyDescent="0.25">
      <c r="A364">
        <v>410</v>
      </c>
      <c r="B364" t="s">
        <v>109</v>
      </c>
      <c r="C364">
        <v>410192</v>
      </c>
      <c r="D364" t="s">
        <v>81</v>
      </c>
      <c r="E364">
        <v>280308</v>
      </c>
      <c r="F364" t="s">
        <v>532</v>
      </c>
      <c r="G364">
        <v>227528</v>
      </c>
      <c r="I364">
        <v>227528</v>
      </c>
      <c r="K364">
        <v>20</v>
      </c>
      <c r="L364">
        <v>4</v>
      </c>
      <c r="M364" t="s">
        <v>539</v>
      </c>
      <c r="N364" t="s">
        <v>537</v>
      </c>
      <c r="O364" t="s">
        <v>535</v>
      </c>
      <c r="P364" t="s">
        <v>381</v>
      </c>
      <c r="Q364" t="s">
        <v>116</v>
      </c>
      <c r="R364">
        <v>1</v>
      </c>
      <c r="S364" t="s">
        <v>117</v>
      </c>
      <c r="T364" t="s">
        <v>118</v>
      </c>
      <c r="U364" t="s">
        <v>119</v>
      </c>
      <c r="V364">
        <v>411</v>
      </c>
      <c r="Y364">
        <v>410054</v>
      </c>
      <c r="Z364" t="s">
        <v>92</v>
      </c>
      <c r="AG364">
        <v>3</v>
      </c>
      <c r="AH364" s="1">
        <v>42216</v>
      </c>
      <c r="AI364">
        <v>52</v>
      </c>
      <c r="AS364" s="1">
        <v>42178</v>
      </c>
      <c r="AT364" s="1">
        <v>42345</v>
      </c>
      <c r="AU364" s="1">
        <v>42339</v>
      </c>
      <c r="AW364">
        <v>25</v>
      </c>
      <c r="BB364">
        <v>0</v>
      </c>
      <c r="BC364">
        <v>0</v>
      </c>
      <c r="BD364">
        <v>25</v>
      </c>
      <c r="BE364">
        <v>1233.9100000000001</v>
      </c>
      <c r="BF364" t="s">
        <v>120</v>
      </c>
      <c r="BG364">
        <v>1966695.2165000001</v>
      </c>
      <c r="BH364">
        <v>30847.75</v>
      </c>
      <c r="BI364">
        <v>40210.160000000003</v>
      </c>
      <c r="BJ364">
        <v>0</v>
      </c>
      <c r="BL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25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1966695.2165000001</v>
      </c>
      <c r="CD364">
        <v>0</v>
      </c>
      <c r="CW364">
        <v>8</v>
      </c>
      <c r="CX364">
        <v>8</v>
      </c>
      <c r="CY364">
        <v>8</v>
      </c>
    </row>
    <row r="365" spans="1:103" x14ac:dyDescent="0.25">
      <c r="A365">
        <v>410</v>
      </c>
      <c r="B365" t="s">
        <v>80</v>
      </c>
      <c r="C365">
        <v>410142</v>
      </c>
      <c r="D365" t="s">
        <v>81</v>
      </c>
      <c r="E365">
        <v>8700</v>
      </c>
      <c r="F365" t="s">
        <v>82</v>
      </c>
      <c r="G365" t="s">
        <v>378</v>
      </c>
      <c r="I365" t="s">
        <v>378</v>
      </c>
      <c r="K365">
        <v>5</v>
      </c>
      <c r="L365">
        <v>5</v>
      </c>
      <c r="M365" t="s">
        <v>540</v>
      </c>
      <c r="N365" t="s">
        <v>541</v>
      </c>
      <c r="O365" t="s">
        <v>542</v>
      </c>
      <c r="P365" t="s">
        <v>271</v>
      </c>
      <c r="Q365" t="s">
        <v>116</v>
      </c>
      <c r="R365">
        <v>1</v>
      </c>
      <c r="S365" t="s">
        <v>117</v>
      </c>
      <c r="T365" t="s">
        <v>118</v>
      </c>
      <c r="U365" t="s">
        <v>119</v>
      </c>
      <c r="V365">
        <v>411</v>
      </c>
      <c r="Y365">
        <v>410054</v>
      </c>
      <c r="Z365" t="s">
        <v>92</v>
      </c>
      <c r="AG365">
        <v>4</v>
      </c>
      <c r="AH365" s="1">
        <v>42130</v>
      </c>
      <c r="AI365">
        <v>57</v>
      </c>
      <c r="AS365" s="1">
        <v>42053</v>
      </c>
      <c r="AT365" s="1">
        <v>42170</v>
      </c>
      <c r="AU365" s="1">
        <v>42216</v>
      </c>
      <c r="AW365">
        <v>3</v>
      </c>
      <c r="BB365">
        <v>0</v>
      </c>
      <c r="BC365">
        <v>0</v>
      </c>
      <c r="BD365">
        <v>3</v>
      </c>
      <c r="BE365">
        <v>1766</v>
      </c>
      <c r="BF365" t="s">
        <v>93</v>
      </c>
      <c r="BG365">
        <v>5298</v>
      </c>
      <c r="BH365">
        <v>82.77</v>
      </c>
      <c r="BI365">
        <v>108.32</v>
      </c>
      <c r="BJ365">
        <v>0</v>
      </c>
      <c r="BL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3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5298</v>
      </c>
      <c r="CD365">
        <v>1</v>
      </c>
      <c r="CE365" t="s">
        <v>121</v>
      </c>
      <c r="CF365" t="s">
        <v>543</v>
      </c>
      <c r="CG365" t="str">
        <f t="shared" ref="CG365:CG400" si="61">"03"</f>
        <v>03</v>
      </c>
      <c r="CH365" t="str">
        <f t="shared" ref="CH365:CH372" si="62">"0"</f>
        <v>0</v>
      </c>
      <c r="CI365" t="str">
        <f>"03"</f>
        <v>03</v>
      </c>
      <c r="CJ365" t="s">
        <v>123</v>
      </c>
      <c r="CK365" t="str">
        <f>"02"</f>
        <v>02</v>
      </c>
      <c r="CL365" t="s">
        <v>162</v>
      </c>
      <c r="CW365">
        <v>8</v>
      </c>
      <c r="CX365">
        <v>8</v>
      </c>
      <c r="CY365">
        <v>8</v>
      </c>
    </row>
    <row r="366" spans="1:103" x14ac:dyDescent="0.25">
      <c r="A366">
        <v>410</v>
      </c>
      <c r="B366" t="s">
        <v>80</v>
      </c>
      <c r="C366">
        <v>410142</v>
      </c>
      <c r="D366" t="s">
        <v>81</v>
      </c>
      <c r="E366">
        <v>8700</v>
      </c>
      <c r="F366" t="s">
        <v>82</v>
      </c>
      <c r="G366" t="s">
        <v>378</v>
      </c>
      <c r="I366" t="s">
        <v>378</v>
      </c>
      <c r="K366">
        <v>52</v>
      </c>
      <c r="L366">
        <v>52</v>
      </c>
      <c r="M366" t="s">
        <v>540</v>
      </c>
      <c r="N366" t="s">
        <v>541</v>
      </c>
      <c r="O366" t="s">
        <v>542</v>
      </c>
      <c r="P366" t="s">
        <v>271</v>
      </c>
      <c r="Q366" t="s">
        <v>116</v>
      </c>
      <c r="R366">
        <v>1</v>
      </c>
      <c r="S366" t="s">
        <v>117</v>
      </c>
      <c r="T366" t="s">
        <v>118</v>
      </c>
      <c r="U366" t="s">
        <v>119</v>
      </c>
      <c r="V366">
        <v>411</v>
      </c>
      <c r="Y366">
        <v>410054</v>
      </c>
      <c r="Z366" t="s">
        <v>92</v>
      </c>
      <c r="AG366">
        <v>4</v>
      </c>
      <c r="AH366" s="1">
        <v>42130</v>
      </c>
      <c r="AI366">
        <v>57</v>
      </c>
      <c r="AS366" s="1">
        <v>42059</v>
      </c>
      <c r="AT366" s="1">
        <v>42170</v>
      </c>
      <c r="AU366" s="1">
        <v>42216</v>
      </c>
      <c r="AW366">
        <v>4</v>
      </c>
      <c r="BB366">
        <v>0</v>
      </c>
      <c r="BC366">
        <v>0</v>
      </c>
      <c r="BD366">
        <v>4</v>
      </c>
      <c r="BE366">
        <v>1766</v>
      </c>
      <c r="BF366" t="s">
        <v>93</v>
      </c>
      <c r="BG366">
        <v>7064</v>
      </c>
      <c r="BH366">
        <v>110.37</v>
      </c>
      <c r="BI366">
        <v>144.43</v>
      </c>
      <c r="BJ366">
        <v>0</v>
      </c>
      <c r="BL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4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7064</v>
      </c>
      <c r="CD366">
        <v>1</v>
      </c>
      <c r="CE366" t="s">
        <v>121</v>
      </c>
      <c r="CF366" t="s">
        <v>543</v>
      </c>
      <c r="CG366" t="str">
        <f t="shared" si="61"/>
        <v>03</v>
      </c>
      <c r="CH366" t="str">
        <f t="shared" si="62"/>
        <v>0</v>
      </c>
      <c r="CI366" t="str">
        <f>"03"</f>
        <v>03</v>
      </c>
      <c r="CJ366" t="s">
        <v>123</v>
      </c>
      <c r="CK366" t="str">
        <f>"02"</f>
        <v>02</v>
      </c>
      <c r="CL366" t="s">
        <v>162</v>
      </c>
      <c r="CW366">
        <v>8</v>
      </c>
      <c r="CX366">
        <v>8</v>
      </c>
      <c r="CY366">
        <v>8</v>
      </c>
    </row>
    <row r="367" spans="1:103" x14ac:dyDescent="0.25">
      <c r="A367">
        <v>410</v>
      </c>
      <c r="B367" t="s">
        <v>80</v>
      </c>
      <c r="C367">
        <v>410142</v>
      </c>
      <c r="D367" t="s">
        <v>81</v>
      </c>
      <c r="E367">
        <v>8700</v>
      </c>
      <c r="F367" t="s">
        <v>82</v>
      </c>
      <c r="G367" t="s">
        <v>378</v>
      </c>
      <c r="I367" t="s">
        <v>378</v>
      </c>
      <c r="K367">
        <v>31</v>
      </c>
      <c r="L367">
        <v>31</v>
      </c>
      <c r="M367" t="s">
        <v>544</v>
      </c>
      <c r="N367" t="s">
        <v>545</v>
      </c>
      <c r="O367" t="s">
        <v>546</v>
      </c>
      <c r="P367" t="s">
        <v>381</v>
      </c>
      <c r="Q367" t="s">
        <v>116</v>
      </c>
      <c r="R367">
        <v>1</v>
      </c>
      <c r="S367" t="s">
        <v>117</v>
      </c>
      <c r="T367" t="s">
        <v>118</v>
      </c>
      <c r="U367" t="s">
        <v>119</v>
      </c>
      <c r="V367">
        <v>411</v>
      </c>
      <c r="Y367">
        <v>410054</v>
      </c>
      <c r="Z367" t="s">
        <v>92</v>
      </c>
      <c r="AG367">
        <v>4</v>
      </c>
      <c r="AH367" s="1">
        <v>42130</v>
      </c>
      <c r="AI367">
        <v>57</v>
      </c>
      <c r="AS367" s="1">
        <v>42053</v>
      </c>
      <c r="AT367" s="1">
        <v>42170</v>
      </c>
      <c r="AU367" s="1">
        <v>42216</v>
      </c>
      <c r="AW367">
        <v>2</v>
      </c>
      <c r="BB367">
        <v>0</v>
      </c>
      <c r="BC367">
        <v>0</v>
      </c>
      <c r="BD367">
        <v>2</v>
      </c>
      <c r="BE367">
        <v>2545</v>
      </c>
      <c r="BF367" t="s">
        <v>93</v>
      </c>
      <c r="BG367">
        <v>5090</v>
      </c>
      <c r="BH367">
        <v>79.52</v>
      </c>
      <c r="BI367">
        <v>104.07</v>
      </c>
      <c r="BJ367">
        <v>0</v>
      </c>
      <c r="BL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2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5090</v>
      </c>
      <c r="CD367">
        <v>1</v>
      </c>
      <c r="CE367" t="s">
        <v>121</v>
      </c>
      <c r="CF367" t="s">
        <v>543</v>
      </c>
      <c r="CG367" t="str">
        <f t="shared" si="61"/>
        <v>03</v>
      </c>
      <c r="CH367" t="str">
        <f t="shared" si="62"/>
        <v>0</v>
      </c>
      <c r="CI367" t="str">
        <f>"05"</f>
        <v>05</v>
      </c>
      <c r="CJ367" t="s">
        <v>123</v>
      </c>
      <c r="CK367" t="str">
        <f>"02"</f>
        <v>02</v>
      </c>
      <c r="CL367" t="s">
        <v>124</v>
      </c>
      <c r="CW367">
        <v>8</v>
      </c>
      <c r="CX367">
        <v>8</v>
      </c>
      <c r="CY367">
        <v>8</v>
      </c>
    </row>
    <row r="368" spans="1:103" x14ac:dyDescent="0.25">
      <c r="A368">
        <v>410</v>
      </c>
      <c r="B368" t="s">
        <v>80</v>
      </c>
      <c r="C368">
        <v>410142</v>
      </c>
      <c r="D368" t="s">
        <v>81</v>
      </c>
      <c r="E368">
        <v>8700</v>
      </c>
      <c r="F368" t="s">
        <v>82</v>
      </c>
      <c r="G368" t="s">
        <v>378</v>
      </c>
      <c r="I368" t="s">
        <v>378</v>
      </c>
      <c r="K368">
        <v>51</v>
      </c>
      <c r="L368">
        <v>51</v>
      </c>
      <c r="M368" t="s">
        <v>547</v>
      </c>
      <c r="N368" t="s">
        <v>548</v>
      </c>
      <c r="O368" t="s">
        <v>546</v>
      </c>
      <c r="P368" t="s">
        <v>153</v>
      </c>
      <c r="Q368" t="s">
        <v>116</v>
      </c>
      <c r="R368">
        <v>1</v>
      </c>
      <c r="S368" t="s">
        <v>117</v>
      </c>
      <c r="T368" t="s">
        <v>118</v>
      </c>
      <c r="U368" t="s">
        <v>119</v>
      </c>
      <c r="V368">
        <v>411</v>
      </c>
      <c r="Y368">
        <v>410054</v>
      </c>
      <c r="Z368" t="s">
        <v>92</v>
      </c>
      <c r="AG368">
        <v>4</v>
      </c>
      <c r="AH368" s="1">
        <v>42130</v>
      </c>
      <c r="AI368">
        <v>57</v>
      </c>
      <c r="AS368" s="1">
        <v>42103</v>
      </c>
      <c r="AT368" s="1">
        <v>42170</v>
      </c>
      <c r="AU368" s="1">
        <v>42216</v>
      </c>
      <c r="AW368">
        <v>3</v>
      </c>
      <c r="BB368">
        <v>0</v>
      </c>
      <c r="BC368">
        <v>0</v>
      </c>
      <c r="BD368">
        <v>3</v>
      </c>
      <c r="BE368">
        <v>16829</v>
      </c>
      <c r="BF368" t="s">
        <v>93</v>
      </c>
      <c r="BG368">
        <v>50487</v>
      </c>
      <c r="BH368">
        <v>788.79</v>
      </c>
      <c r="BI368">
        <v>1032.23</v>
      </c>
      <c r="BJ368">
        <v>0</v>
      </c>
      <c r="BL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3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50487</v>
      </c>
      <c r="CD368">
        <v>1</v>
      </c>
      <c r="CE368" t="s">
        <v>121</v>
      </c>
      <c r="CF368" t="s">
        <v>543</v>
      </c>
      <c r="CG368" t="str">
        <f t="shared" si="61"/>
        <v>03</v>
      </c>
      <c r="CH368" t="str">
        <f t="shared" si="62"/>
        <v>0</v>
      </c>
      <c r="CI368" t="str">
        <f>"05"</f>
        <v>05</v>
      </c>
      <c r="CJ368" t="s">
        <v>155</v>
      </c>
      <c r="CK368" t="str">
        <f>"12"</f>
        <v>12</v>
      </c>
      <c r="CL368" t="s">
        <v>413</v>
      </c>
      <c r="CW368">
        <v>8</v>
      </c>
      <c r="CX368">
        <v>8</v>
      </c>
      <c r="CY368">
        <v>8</v>
      </c>
    </row>
    <row r="369" spans="1:103" x14ac:dyDescent="0.25">
      <c r="A369">
        <v>410</v>
      </c>
      <c r="B369" t="s">
        <v>80</v>
      </c>
      <c r="C369">
        <v>410143</v>
      </c>
      <c r="D369" t="s">
        <v>81</v>
      </c>
      <c r="E369">
        <v>8700</v>
      </c>
      <c r="F369" t="s">
        <v>82</v>
      </c>
      <c r="G369" t="s">
        <v>170</v>
      </c>
      <c r="I369" t="s">
        <v>170</v>
      </c>
      <c r="K369">
        <v>51</v>
      </c>
      <c r="L369">
        <v>51</v>
      </c>
      <c r="M369" t="s">
        <v>547</v>
      </c>
      <c r="N369" t="s">
        <v>548</v>
      </c>
      <c r="O369" t="s">
        <v>546</v>
      </c>
      <c r="P369" t="s">
        <v>153</v>
      </c>
      <c r="Q369" t="s">
        <v>116</v>
      </c>
      <c r="R369">
        <v>1</v>
      </c>
      <c r="S369" t="s">
        <v>117</v>
      </c>
      <c r="T369" t="s">
        <v>118</v>
      </c>
      <c r="U369" t="s">
        <v>119</v>
      </c>
      <c r="V369">
        <v>411</v>
      </c>
      <c r="Y369">
        <v>410054</v>
      </c>
      <c r="Z369" t="s">
        <v>92</v>
      </c>
      <c r="AG369">
        <v>4</v>
      </c>
      <c r="AH369" s="1">
        <v>42130</v>
      </c>
      <c r="AI369">
        <v>57</v>
      </c>
      <c r="AS369" s="1">
        <v>42103</v>
      </c>
      <c r="AT369" s="1">
        <v>42185</v>
      </c>
      <c r="AU369" s="1">
        <v>42216</v>
      </c>
      <c r="AW369">
        <v>4</v>
      </c>
      <c r="BB369">
        <v>0</v>
      </c>
      <c r="BC369">
        <v>0</v>
      </c>
      <c r="BD369">
        <v>4</v>
      </c>
      <c r="BE369">
        <v>16829</v>
      </c>
      <c r="BF369" t="s">
        <v>93</v>
      </c>
      <c r="BG369">
        <v>67316</v>
      </c>
      <c r="BH369">
        <v>1051.72</v>
      </c>
      <c r="BI369">
        <v>1376.31</v>
      </c>
      <c r="BJ369">
        <v>0</v>
      </c>
      <c r="BL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4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67316</v>
      </c>
      <c r="CD369">
        <v>1</v>
      </c>
      <c r="CE369" t="s">
        <v>121</v>
      </c>
      <c r="CF369" t="s">
        <v>543</v>
      </c>
      <c r="CG369" t="str">
        <f t="shared" si="61"/>
        <v>03</v>
      </c>
      <c r="CH369" t="str">
        <f t="shared" si="62"/>
        <v>0</v>
      </c>
      <c r="CI369" t="str">
        <f>"05"</f>
        <v>05</v>
      </c>
      <c r="CJ369" t="s">
        <v>155</v>
      </c>
      <c r="CK369" t="str">
        <f>"12"</f>
        <v>12</v>
      </c>
      <c r="CL369" t="s">
        <v>413</v>
      </c>
      <c r="CW369">
        <v>8</v>
      </c>
      <c r="CX369">
        <v>8</v>
      </c>
      <c r="CY369">
        <v>8</v>
      </c>
    </row>
    <row r="370" spans="1:103" x14ac:dyDescent="0.25">
      <c r="A370">
        <v>410</v>
      </c>
      <c r="B370" t="s">
        <v>80</v>
      </c>
      <c r="C370">
        <v>410145</v>
      </c>
      <c r="D370" t="s">
        <v>81</v>
      </c>
      <c r="E370">
        <v>8702</v>
      </c>
      <c r="F370" t="s">
        <v>145</v>
      </c>
      <c r="G370" t="s">
        <v>175</v>
      </c>
      <c r="I370" t="s">
        <v>175</v>
      </c>
      <c r="K370">
        <v>18</v>
      </c>
      <c r="L370">
        <v>18</v>
      </c>
      <c r="M370" t="s">
        <v>547</v>
      </c>
      <c r="N370" t="s">
        <v>548</v>
      </c>
      <c r="O370" t="s">
        <v>546</v>
      </c>
      <c r="P370" t="s">
        <v>153</v>
      </c>
      <c r="Q370" t="s">
        <v>116</v>
      </c>
      <c r="R370">
        <v>1</v>
      </c>
      <c r="S370" t="s">
        <v>117</v>
      </c>
      <c r="T370" t="s">
        <v>118</v>
      </c>
      <c r="U370" t="s">
        <v>119</v>
      </c>
      <c r="V370">
        <v>411</v>
      </c>
      <c r="Y370">
        <v>410054</v>
      </c>
      <c r="Z370" t="s">
        <v>92</v>
      </c>
      <c r="AG370">
        <v>4</v>
      </c>
      <c r="AH370" s="1">
        <v>42163</v>
      </c>
      <c r="AI370">
        <v>57</v>
      </c>
      <c r="AS370" s="1">
        <v>42103</v>
      </c>
      <c r="AT370" s="1">
        <v>42223</v>
      </c>
      <c r="AU370" s="1">
        <v>42219</v>
      </c>
      <c r="AW370">
        <v>3</v>
      </c>
      <c r="BB370">
        <v>0</v>
      </c>
      <c r="BC370">
        <v>0</v>
      </c>
      <c r="BD370">
        <v>3</v>
      </c>
      <c r="BE370">
        <v>16829</v>
      </c>
      <c r="BF370" t="s">
        <v>93</v>
      </c>
      <c r="BG370">
        <v>50487</v>
      </c>
      <c r="BH370">
        <v>788.79</v>
      </c>
      <c r="BI370">
        <v>1032.23</v>
      </c>
      <c r="BJ370">
        <v>0</v>
      </c>
      <c r="BL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3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50487</v>
      </c>
      <c r="CD370">
        <v>1</v>
      </c>
      <c r="CE370" t="s">
        <v>121</v>
      </c>
      <c r="CF370" t="s">
        <v>543</v>
      </c>
      <c r="CG370" t="str">
        <f t="shared" si="61"/>
        <v>03</v>
      </c>
      <c r="CH370" t="str">
        <f t="shared" si="62"/>
        <v>0</v>
      </c>
      <c r="CI370" t="str">
        <f>"05"</f>
        <v>05</v>
      </c>
      <c r="CJ370" t="s">
        <v>155</v>
      </c>
      <c r="CK370" t="str">
        <f>"12"</f>
        <v>12</v>
      </c>
      <c r="CL370" t="s">
        <v>413</v>
      </c>
      <c r="CW370">
        <v>8</v>
      </c>
      <c r="CX370">
        <v>8</v>
      </c>
      <c r="CY370">
        <v>8</v>
      </c>
    </row>
    <row r="371" spans="1:103" x14ac:dyDescent="0.25">
      <c r="A371">
        <v>410</v>
      </c>
      <c r="B371" t="s">
        <v>80</v>
      </c>
      <c r="C371">
        <v>410145</v>
      </c>
      <c r="D371" t="s">
        <v>81</v>
      </c>
      <c r="E371">
        <v>8702</v>
      </c>
      <c r="F371" t="s">
        <v>145</v>
      </c>
      <c r="G371" t="s">
        <v>175</v>
      </c>
      <c r="I371" t="s">
        <v>175</v>
      </c>
      <c r="K371">
        <v>53</v>
      </c>
      <c r="L371">
        <v>53</v>
      </c>
      <c r="M371" t="s">
        <v>547</v>
      </c>
      <c r="N371" t="s">
        <v>548</v>
      </c>
      <c r="O371" t="s">
        <v>546</v>
      </c>
      <c r="P371" t="s">
        <v>153</v>
      </c>
      <c r="Q371" t="s">
        <v>116</v>
      </c>
      <c r="R371">
        <v>1</v>
      </c>
      <c r="S371" t="s">
        <v>117</v>
      </c>
      <c r="T371" t="s">
        <v>118</v>
      </c>
      <c r="U371" t="s">
        <v>119</v>
      </c>
      <c r="V371">
        <v>411</v>
      </c>
      <c r="Y371">
        <v>410054</v>
      </c>
      <c r="Z371" t="s">
        <v>92</v>
      </c>
      <c r="AG371">
        <v>4</v>
      </c>
      <c r="AH371" s="1">
        <v>42163</v>
      </c>
      <c r="AI371">
        <v>57</v>
      </c>
      <c r="AS371" s="1">
        <v>42103</v>
      </c>
      <c r="AT371" s="1">
        <v>42223</v>
      </c>
      <c r="AU371" s="1">
        <v>42219</v>
      </c>
      <c r="AW371">
        <v>10</v>
      </c>
      <c r="BB371">
        <v>0</v>
      </c>
      <c r="BC371">
        <v>0</v>
      </c>
      <c r="BD371">
        <v>10</v>
      </c>
      <c r="BE371">
        <v>16829</v>
      </c>
      <c r="BF371" t="s">
        <v>93</v>
      </c>
      <c r="BG371">
        <v>168290</v>
      </c>
      <c r="BH371">
        <v>2629.31</v>
      </c>
      <c r="BI371">
        <v>3440.78</v>
      </c>
      <c r="BJ371">
        <v>0</v>
      </c>
      <c r="BL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10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168290</v>
      </c>
      <c r="CD371">
        <v>1</v>
      </c>
      <c r="CE371" t="s">
        <v>121</v>
      </c>
      <c r="CF371" t="s">
        <v>543</v>
      </c>
      <c r="CG371" t="str">
        <f t="shared" si="61"/>
        <v>03</v>
      </c>
      <c r="CH371" t="str">
        <f t="shared" si="62"/>
        <v>0</v>
      </c>
      <c r="CI371" t="str">
        <f>"05"</f>
        <v>05</v>
      </c>
      <c r="CJ371" t="s">
        <v>155</v>
      </c>
      <c r="CK371" t="str">
        <f>"12"</f>
        <v>12</v>
      </c>
      <c r="CL371" t="s">
        <v>413</v>
      </c>
      <c r="CW371">
        <v>8</v>
      </c>
      <c r="CX371">
        <v>8</v>
      </c>
      <c r="CY371">
        <v>8</v>
      </c>
    </row>
    <row r="372" spans="1:103" x14ac:dyDescent="0.25">
      <c r="A372">
        <v>410</v>
      </c>
      <c r="B372" t="s">
        <v>80</v>
      </c>
      <c r="C372">
        <v>410142</v>
      </c>
      <c r="D372" t="s">
        <v>81</v>
      </c>
      <c r="E372">
        <v>8700</v>
      </c>
      <c r="F372" t="s">
        <v>82</v>
      </c>
      <c r="G372" t="s">
        <v>378</v>
      </c>
      <c r="I372" t="s">
        <v>378</v>
      </c>
      <c r="K372">
        <v>12</v>
      </c>
      <c r="L372">
        <v>12</v>
      </c>
      <c r="M372" t="s">
        <v>549</v>
      </c>
      <c r="N372" t="s">
        <v>550</v>
      </c>
      <c r="O372" t="s">
        <v>542</v>
      </c>
      <c r="P372" t="s">
        <v>115</v>
      </c>
      <c r="Q372" t="s">
        <v>116</v>
      </c>
      <c r="R372">
        <v>1</v>
      </c>
      <c r="S372" t="s">
        <v>117</v>
      </c>
      <c r="T372" t="s">
        <v>118</v>
      </c>
      <c r="U372" t="s">
        <v>119</v>
      </c>
      <c r="V372">
        <v>411</v>
      </c>
      <c r="Y372">
        <v>410054</v>
      </c>
      <c r="Z372" t="s">
        <v>92</v>
      </c>
      <c r="AG372">
        <v>4</v>
      </c>
      <c r="AH372" s="1">
        <v>42130</v>
      </c>
      <c r="AI372">
        <v>57</v>
      </c>
      <c r="AS372" s="1">
        <v>42053</v>
      </c>
      <c r="AT372" s="1">
        <v>42170</v>
      </c>
      <c r="AU372" s="1">
        <v>42216</v>
      </c>
      <c r="AW372">
        <v>12</v>
      </c>
      <c r="BB372">
        <v>0</v>
      </c>
      <c r="BC372">
        <v>0</v>
      </c>
      <c r="BD372">
        <v>12</v>
      </c>
      <c r="BE372">
        <v>3309</v>
      </c>
      <c r="BF372" t="s">
        <v>93</v>
      </c>
      <c r="BG372">
        <v>39708</v>
      </c>
      <c r="BH372">
        <v>620.39</v>
      </c>
      <c r="BI372">
        <v>811.85</v>
      </c>
      <c r="BJ372">
        <v>0</v>
      </c>
      <c r="BL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12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39708</v>
      </c>
      <c r="CD372">
        <v>1</v>
      </c>
      <c r="CE372" t="s">
        <v>121</v>
      </c>
      <c r="CF372" t="s">
        <v>543</v>
      </c>
      <c r="CG372" t="str">
        <f t="shared" si="61"/>
        <v>03</v>
      </c>
      <c r="CH372" t="str">
        <f t="shared" si="62"/>
        <v>0</v>
      </c>
      <c r="CI372" t="str">
        <f>"07"</f>
        <v>07</v>
      </c>
      <c r="CJ372" t="s">
        <v>123</v>
      </c>
      <c r="CK372" t="str">
        <f>"02"</f>
        <v>02</v>
      </c>
      <c r="CL372" t="s">
        <v>124</v>
      </c>
      <c r="CW372">
        <v>8</v>
      </c>
      <c r="CX372">
        <v>8</v>
      </c>
      <c r="CY372">
        <v>8</v>
      </c>
    </row>
    <row r="373" spans="1:103" x14ac:dyDescent="0.25">
      <c r="A373">
        <v>410</v>
      </c>
      <c r="B373" t="s">
        <v>80</v>
      </c>
      <c r="C373">
        <v>410142</v>
      </c>
      <c r="D373" t="s">
        <v>81</v>
      </c>
      <c r="E373">
        <v>8700</v>
      </c>
      <c r="F373" t="s">
        <v>82</v>
      </c>
      <c r="G373" t="s">
        <v>378</v>
      </c>
      <c r="I373" t="s">
        <v>378</v>
      </c>
      <c r="K373">
        <v>38</v>
      </c>
      <c r="L373">
        <v>38</v>
      </c>
      <c r="M373" t="s">
        <v>551</v>
      </c>
      <c r="N373" t="s">
        <v>552</v>
      </c>
      <c r="O373" t="s">
        <v>553</v>
      </c>
      <c r="P373" t="s">
        <v>381</v>
      </c>
      <c r="Q373" t="s">
        <v>116</v>
      </c>
      <c r="R373">
        <v>1</v>
      </c>
      <c r="S373" t="s">
        <v>117</v>
      </c>
      <c r="T373" t="s">
        <v>118</v>
      </c>
      <c r="U373" t="s">
        <v>119</v>
      </c>
      <c r="V373">
        <v>411</v>
      </c>
      <c r="Y373">
        <v>410054</v>
      </c>
      <c r="Z373" t="s">
        <v>92</v>
      </c>
      <c r="AG373">
        <v>4</v>
      </c>
      <c r="AH373" s="1">
        <v>42130</v>
      </c>
      <c r="AI373">
        <v>57</v>
      </c>
      <c r="AS373" s="1">
        <v>42053</v>
      </c>
      <c r="AT373" s="1">
        <v>42170</v>
      </c>
      <c r="AU373" s="1">
        <v>42216</v>
      </c>
      <c r="AW373">
        <v>5</v>
      </c>
      <c r="BB373">
        <v>0</v>
      </c>
      <c r="BC373">
        <v>0</v>
      </c>
      <c r="BD373">
        <v>5</v>
      </c>
      <c r="BE373">
        <v>3074</v>
      </c>
      <c r="BF373" t="s">
        <v>93</v>
      </c>
      <c r="BG373">
        <v>15370</v>
      </c>
      <c r="BH373">
        <v>240.14</v>
      </c>
      <c r="BI373">
        <v>314.25</v>
      </c>
      <c r="BJ373">
        <v>0</v>
      </c>
      <c r="BL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5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15370</v>
      </c>
      <c r="CD373">
        <v>1</v>
      </c>
      <c r="CE373" t="s">
        <v>121</v>
      </c>
      <c r="CF373" t="s">
        <v>543</v>
      </c>
      <c r="CG373" t="str">
        <f t="shared" si="61"/>
        <v>03</v>
      </c>
      <c r="CH373" t="str">
        <f t="shared" ref="CH373:CH380" si="63">"1"</f>
        <v>1</v>
      </c>
      <c r="CI373" t="str">
        <f t="shared" ref="CI373:CI378" si="64">"05"</f>
        <v>05</v>
      </c>
      <c r="CJ373" t="s">
        <v>123</v>
      </c>
      <c r="CK373" t="str">
        <f>"02"</f>
        <v>02</v>
      </c>
      <c r="CL373" t="s">
        <v>162</v>
      </c>
      <c r="CW373">
        <v>8</v>
      </c>
      <c r="CX373">
        <v>8</v>
      </c>
      <c r="CY373">
        <v>8</v>
      </c>
    </row>
    <row r="374" spans="1:103" x14ac:dyDescent="0.25">
      <c r="A374">
        <v>410</v>
      </c>
      <c r="B374" t="s">
        <v>80</v>
      </c>
      <c r="C374">
        <v>410143</v>
      </c>
      <c r="D374" t="s">
        <v>81</v>
      </c>
      <c r="E374">
        <v>8700</v>
      </c>
      <c r="F374" t="s">
        <v>82</v>
      </c>
      <c r="G374" t="s">
        <v>170</v>
      </c>
      <c r="I374" t="s">
        <v>170</v>
      </c>
      <c r="K374">
        <v>11</v>
      </c>
      <c r="L374">
        <v>11</v>
      </c>
      <c r="M374" t="s">
        <v>551</v>
      </c>
      <c r="N374" t="s">
        <v>552</v>
      </c>
      <c r="O374" t="s">
        <v>553</v>
      </c>
      <c r="P374" t="s">
        <v>381</v>
      </c>
      <c r="Q374" t="s">
        <v>116</v>
      </c>
      <c r="R374">
        <v>1</v>
      </c>
      <c r="S374" t="s">
        <v>117</v>
      </c>
      <c r="T374" t="s">
        <v>118</v>
      </c>
      <c r="U374" t="s">
        <v>119</v>
      </c>
      <c r="V374">
        <v>411</v>
      </c>
      <c r="Y374">
        <v>410054</v>
      </c>
      <c r="Z374" t="s">
        <v>92</v>
      </c>
      <c r="AG374">
        <v>4</v>
      </c>
      <c r="AH374" s="1">
        <v>42130</v>
      </c>
      <c r="AI374">
        <v>57</v>
      </c>
      <c r="AS374" s="1">
        <v>42079</v>
      </c>
      <c r="AT374" s="1">
        <v>42185</v>
      </c>
      <c r="AU374" s="1">
        <v>42216</v>
      </c>
      <c r="AW374">
        <v>5</v>
      </c>
      <c r="BB374">
        <v>0</v>
      </c>
      <c r="BC374">
        <v>0</v>
      </c>
      <c r="BD374">
        <v>5</v>
      </c>
      <c r="BE374">
        <v>3074</v>
      </c>
      <c r="BF374" t="s">
        <v>93</v>
      </c>
      <c r="BG374">
        <v>15370</v>
      </c>
      <c r="BH374">
        <v>240.14</v>
      </c>
      <c r="BI374">
        <v>314.25</v>
      </c>
      <c r="BJ374">
        <v>0</v>
      </c>
      <c r="BL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5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15370</v>
      </c>
      <c r="CD374">
        <v>1</v>
      </c>
      <c r="CE374" t="s">
        <v>121</v>
      </c>
      <c r="CF374" t="s">
        <v>543</v>
      </c>
      <c r="CG374" t="str">
        <f t="shared" si="61"/>
        <v>03</v>
      </c>
      <c r="CH374" t="str">
        <f t="shared" si="63"/>
        <v>1</v>
      </c>
      <c r="CI374" t="str">
        <f t="shared" si="64"/>
        <v>05</v>
      </c>
      <c r="CJ374" t="s">
        <v>123</v>
      </c>
      <c r="CK374" t="str">
        <f>"02"</f>
        <v>02</v>
      </c>
      <c r="CL374" t="s">
        <v>162</v>
      </c>
      <c r="CW374">
        <v>8</v>
      </c>
      <c r="CX374">
        <v>8</v>
      </c>
      <c r="CY374">
        <v>8</v>
      </c>
    </row>
    <row r="375" spans="1:103" x14ac:dyDescent="0.25">
      <c r="A375">
        <v>410</v>
      </c>
      <c r="B375" t="s">
        <v>80</v>
      </c>
      <c r="C375">
        <v>410145</v>
      </c>
      <c r="D375" t="s">
        <v>81</v>
      </c>
      <c r="E375">
        <v>8702</v>
      </c>
      <c r="F375" t="s">
        <v>145</v>
      </c>
      <c r="G375" t="s">
        <v>175</v>
      </c>
      <c r="I375" t="s">
        <v>175</v>
      </c>
      <c r="K375">
        <v>14</v>
      </c>
      <c r="L375">
        <v>14</v>
      </c>
      <c r="M375" t="s">
        <v>551</v>
      </c>
      <c r="N375" t="s">
        <v>552</v>
      </c>
      <c r="O375" t="s">
        <v>553</v>
      </c>
      <c r="P375" t="s">
        <v>381</v>
      </c>
      <c r="Q375" t="s">
        <v>116</v>
      </c>
      <c r="R375">
        <v>1</v>
      </c>
      <c r="S375" t="s">
        <v>117</v>
      </c>
      <c r="T375" t="s">
        <v>118</v>
      </c>
      <c r="U375" t="s">
        <v>119</v>
      </c>
      <c r="V375">
        <v>411</v>
      </c>
      <c r="Y375">
        <v>410054</v>
      </c>
      <c r="Z375" t="s">
        <v>92</v>
      </c>
      <c r="AG375">
        <v>4</v>
      </c>
      <c r="AH375" s="1">
        <v>42163</v>
      </c>
      <c r="AI375">
        <v>57</v>
      </c>
      <c r="AS375" s="1">
        <v>42076</v>
      </c>
      <c r="AT375" s="1">
        <v>42223</v>
      </c>
      <c r="AU375" s="1">
        <v>42219</v>
      </c>
      <c r="AW375">
        <v>5</v>
      </c>
      <c r="BB375">
        <v>0</v>
      </c>
      <c r="BC375">
        <v>0</v>
      </c>
      <c r="BD375">
        <v>5</v>
      </c>
      <c r="BE375">
        <v>3074</v>
      </c>
      <c r="BF375" t="s">
        <v>93</v>
      </c>
      <c r="BG375">
        <v>15370</v>
      </c>
      <c r="BH375">
        <v>240.14</v>
      </c>
      <c r="BI375">
        <v>314.25</v>
      </c>
      <c r="BJ375">
        <v>0</v>
      </c>
      <c r="BL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5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15370</v>
      </c>
      <c r="CD375">
        <v>1</v>
      </c>
      <c r="CE375" t="s">
        <v>121</v>
      </c>
      <c r="CF375" t="s">
        <v>543</v>
      </c>
      <c r="CG375" t="str">
        <f t="shared" si="61"/>
        <v>03</v>
      </c>
      <c r="CH375" t="str">
        <f t="shared" si="63"/>
        <v>1</v>
      </c>
      <c r="CI375" t="str">
        <f t="shared" si="64"/>
        <v>05</v>
      </c>
      <c r="CJ375" t="s">
        <v>123</v>
      </c>
      <c r="CK375" t="str">
        <f>"02"</f>
        <v>02</v>
      </c>
      <c r="CL375" t="s">
        <v>162</v>
      </c>
      <c r="CW375">
        <v>8</v>
      </c>
      <c r="CX375">
        <v>8</v>
      </c>
      <c r="CY375">
        <v>8</v>
      </c>
    </row>
    <row r="376" spans="1:103" x14ac:dyDescent="0.25">
      <c r="A376">
        <v>410</v>
      </c>
      <c r="B376" t="s">
        <v>80</v>
      </c>
      <c r="C376">
        <v>410145</v>
      </c>
      <c r="D376" t="s">
        <v>81</v>
      </c>
      <c r="E376">
        <v>8702</v>
      </c>
      <c r="F376" t="s">
        <v>145</v>
      </c>
      <c r="G376" t="s">
        <v>175</v>
      </c>
      <c r="I376" t="s">
        <v>175</v>
      </c>
      <c r="K376">
        <v>55</v>
      </c>
      <c r="L376">
        <v>55</v>
      </c>
      <c r="M376" t="s">
        <v>551</v>
      </c>
      <c r="N376" t="s">
        <v>552</v>
      </c>
      <c r="O376" t="s">
        <v>553</v>
      </c>
      <c r="P376" t="s">
        <v>381</v>
      </c>
      <c r="Q376" t="s">
        <v>116</v>
      </c>
      <c r="R376">
        <v>1</v>
      </c>
      <c r="S376" t="s">
        <v>117</v>
      </c>
      <c r="T376" t="s">
        <v>118</v>
      </c>
      <c r="U376" t="s">
        <v>119</v>
      </c>
      <c r="V376">
        <v>411</v>
      </c>
      <c r="Y376">
        <v>410054</v>
      </c>
      <c r="Z376" t="s">
        <v>92</v>
      </c>
      <c r="AG376">
        <v>4</v>
      </c>
      <c r="AH376" s="1">
        <v>42163</v>
      </c>
      <c r="AI376">
        <v>57</v>
      </c>
      <c r="AS376" s="1">
        <v>42076</v>
      </c>
      <c r="AT376" s="1">
        <v>42223</v>
      </c>
      <c r="AU376" s="1">
        <v>42219</v>
      </c>
      <c r="AW376">
        <v>10</v>
      </c>
      <c r="BB376">
        <v>0</v>
      </c>
      <c r="BC376">
        <v>0</v>
      </c>
      <c r="BD376">
        <v>10</v>
      </c>
      <c r="BE376">
        <v>3074</v>
      </c>
      <c r="BF376" t="s">
        <v>93</v>
      </c>
      <c r="BG376">
        <v>30740</v>
      </c>
      <c r="BH376">
        <v>480.27</v>
      </c>
      <c r="BI376">
        <v>628.5</v>
      </c>
      <c r="BJ376">
        <v>0</v>
      </c>
      <c r="BL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10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30740</v>
      </c>
      <c r="CD376">
        <v>1</v>
      </c>
      <c r="CE376" t="s">
        <v>121</v>
      </c>
      <c r="CF376" t="s">
        <v>543</v>
      </c>
      <c r="CG376" t="str">
        <f t="shared" si="61"/>
        <v>03</v>
      </c>
      <c r="CH376" t="str">
        <f t="shared" si="63"/>
        <v>1</v>
      </c>
      <c r="CI376" t="str">
        <f t="shared" si="64"/>
        <v>05</v>
      </c>
      <c r="CJ376" t="s">
        <v>123</v>
      </c>
      <c r="CK376" t="str">
        <f>"02"</f>
        <v>02</v>
      </c>
      <c r="CL376" t="s">
        <v>162</v>
      </c>
      <c r="CW376">
        <v>8</v>
      </c>
      <c r="CX376">
        <v>8</v>
      </c>
      <c r="CY376">
        <v>8</v>
      </c>
    </row>
    <row r="377" spans="1:103" x14ac:dyDescent="0.25">
      <c r="A377">
        <v>410</v>
      </c>
      <c r="B377" t="s">
        <v>80</v>
      </c>
      <c r="C377">
        <v>410185</v>
      </c>
      <c r="D377" t="s">
        <v>81</v>
      </c>
      <c r="E377">
        <v>8702</v>
      </c>
      <c r="F377" t="s">
        <v>145</v>
      </c>
      <c r="G377" t="s">
        <v>196</v>
      </c>
      <c r="I377" t="s">
        <v>196</v>
      </c>
      <c r="K377">
        <v>29</v>
      </c>
      <c r="L377">
        <v>29</v>
      </c>
      <c r="M377" t="s">
        <v>554</v>
      </c>
      <c r="N377" t="s">
        <v>555</v>
      </c>
      <c r="O377" t="s">
        <v>553</v>
      </c>
      <c r="P377" t="s">
        <v>407</v>
      </c>
      <c r="Q377" t="s">
        <v>116</v>
      </c>
      <c r="R377">
        <v>1</v>
      </c>
      <c r="S377" t="s">
        <v>117</v>
      </c>
      <c r="T377" t="s">
        <v>118</v>
      </c>
      <c r="U377" t="s">
        <v>119</v>
      </c>
      <c r="V377">
        <v>411</v>
      </c>
      <c r="Y377">
        <v>410054</v>
      </c>
      <c r="Z377" t="s">
        <v>92</v>
      </c>
      <c r="AG377">
        <v>3</v>
      </c>
      <c r="AH377" s="1">
        <v>42212</v>
      </c>
      <c r="AI377">
        <v>57</v>
      </c>
      <c r="AS377" s="1">
        <v>42166</v>
      </c>
      <c r="AT377" s="1">
        <v>42307</v>
      </c>
      <c r="AU377" s="1">
        <v>42339</v>
      </c>
      <c r="AW377">
        <v>4</v>
      </c>
      <c r="BB377">
        <v>0</v>
      </c>
      <c r="BC377">
        <v>0</v>
      </c>
      <c r="BD377">
        <v>4</v>
      </c>
      <c r="BE377">
        <v>3774</v>
      </c>
      <c r="BF377" t="s">
        <v>93</v>
      </c>
      <c r="BG377">
        <v>15096</v>
      </c>
      <c r="BH377">
        <v>235.86</v>
      </c>
      <c r="BI377">
        <v>308.64999999999998</v>
      </c>
      <c r="BJ377">
        <v>0</v>
      </c>
      <c r="BL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4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15096</v>
      </c>
      <c r="CD377">
        <v>1</v>
      </c>
      <c r="CE377" t="s">
        <v>121</v>
      </c>
      <c r="CF377" t="s">
        <v>543</v>
      </c>
      <c r="CG377" t="str">
        <f t="shared" si="61"/>
        <v>03</v>
      </c>
      <c r="CH377" t="str">
        <f t="shared" si="63"/>
        <v>1</v>
      </c>
      <c r="CI377" t="str">
        <f t="shared" si="64"/>
        <v>05</v>
      </c>
      <c r="CJ377" t="s">
        <v>123</v>
      </c>
      <c r="CK377" t="str">
        <f>"26"</f>
        <v>26</v>
      </c>
      <c r="CL377" t="s">
        <v>162</v>
      </c>
      <c r="CW377">
        <v>8</v>
      </c>
      <c r="CX377">
        <v>8</v>
      </c>
      <c r="CY377">
        <v>8</v>
      </c>
    </row>
    <row r="378" spans="1:103" x14ac:dyDescent="0.25">
      <c r="A378">
        <v>410</v>
      </c>
      <c r="B378" t="s">
        <v>80</v>
      </c>
      <c r="C378">
        <v>410203</v>
      </c>
      <c r="D378" t="s">
        <v>81</v>
      </c>
      <c r="E378">
        <v>8700</v>
      </c>
      <c r="F378" t="s">
        <v>82</v>
      </c>
      <c r="G378" t="s">
        <v>147</v>
      </c>
      <c r="I378" t="s">
        <v>147</v>
      </c>
      <c r="K378">
        <v>18</v>
      </c>
      <c r="L378">
        <v>18</v>
      </c>
      <c r="M378" t="s">
        <v>554</v>
      </c>
      <c r="N378" t="s">
        <v>555</v>
      </c>
      <c r="O378" t="s">
        <v>553</v>
      </c>
      <c r="P378" t="s">
        <v>407</v>
      </c>
      <c r="Q378" t="s">
        <v>116</v>
      </c>
      <c r="R378">
        <v>1</v>
      </c>
      <c r="S378" t="s">
        <v>117</v>
      </c>
      <c r="T378" t="s">
        <v>118</v>
      </c>
      <c r="U378" t="s">
        <v>119</v>
      </c>
      <c r="V378">
        <v>411</v>
      </c>
      <c r="Y378">
        <v>410054</v>
      </c>
      <c r="Z378" t="s">
        <v>92</v>
      </c>
      <c r="AG378">
        <v>3</v>
      </c>
      <c r="AH378" s="1">
        <v>42212</v>
      </c>
      <c r="AI378">
        <v>57</v>
      </c>
      <c r="AS378" s="1">
        <v>42193</v>
      </c>
      <c r="AT378" s="1">
        <v>42277</v>
      </c>
      <c r="AU378" s="1">
        <v>42292</v>
      </c>
      <c r="AW378">
        <v>12</v>
      </c>
      <c r="BB378">
        <v>0</v>
      </c>
      <c r="BC378">
        <v>0</v>
      </c>
      <c r="BD378">
        <v>12</v>
      </c>
      <c r="BE378">
        <v>3774</v>
      </c>
      <c r="BF378" t="s">
        <v>93</v>
      </c>
      <c r="BG378">
        <v>45288</v>
      </c>
      <c r="BH378">
        <v>707.57</v>
      </c>
      <c r="BI378">
        <v>925.94</v>
      </c>
      <c r="BJ378">
        <v>0</v>
      </c>
      <c r="BL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12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45288</v>
      </c>
      <c r="CD378">
        <v>1</v>
      </c>
      <c r="CE378" t="s">
        <v>121</v>
      </c>
      <c r="CF378" t="s">
        <v>543</v>
      </c>
      <c r="CG378" t="str">
        <f t="shared" si="61"/>
        <v>03</v>
      </c>
      <c r="CH378" t="str">
        <f t="shared" si="63"/>
        <v>1</v>
      </c>
      <c r="CI378" t="str">
        <f t="shared" si="64"/>
        <v>05</v>
      </c>
      <c r="CJ378" t="s">
        <v>123</v>
      </c>
      <c r="CK378" t="str">
        <f>"26"</f>
        <v>26</v>
      </c>
      <c r="CL378" t="s">
        <v>162</v>
      </c>
      <c r="CW378">
        <v>8</v>
      </c>
      <c r="CX378">
        <v>8</v>
      </c>
      <c r="CY378">
        <v>8</v>
      </c>
    </row>
    <row r="379" spans="1:103" x14ac:dyDescent="0.25">
      <c r="A379">
        <v>410</v>
      </c>
      <c r="B379" t="s">
        <v>80</v>
      </c>
      <c r="C379">
        <v>410142</v>
      </c>
      <c r="D379" t="s">
        <v>81</v>
      </c>
      <c r="E379">
        <v>8700</v>
      </c>
      <c r="F379" t="s">
        <v>82</v>
      </c>
      <c r="G379" t="s">
        <v>378</v>
      </c>
      <c r="I379" t="s">
        <v>378</v>
      </c>
      <c r="K379">
        <v>15</v>
      </c>
      <c r="L379">
        <v>15</v>
      </c>
      <c r="M379" t="s">
        <v>556</v>
      </c>
      <c r="N379" t="s">
        <v>557</v>
      </c>
      <c r="O379" t="s">
        <v>558</v>
      </c>
      <c r="P379" t="s">
        <v>115</v>
      </c>
      <c r="Q379" t="s">
        <v>116</v>
      </c>
      <c r="R379">
        <v>1</v>
      </c>
      <c r="S379" t="s">
        <v>117</v>
      </c>
      <c r="T379" t="s">
        <v>118</v>
      </c>
      <c r="U379" t="s">
        <v>119</v>
      </c>
      <c r="V379">
        <v>411</v>
      </c>
      <c r="Y379">
        <v>410054</v>
      </c>
      <c r="Z379" t="s">
        <v>92</v>
      </c>
      <c r="AG379">
        <v>4</v>
      </c>
      <c r="AH379" s="1">
        <v>42130</v>
      </c>
      <c r="AI379">
        <v>57</v>
      </c>
      <c r="AS379" s="1">
        <v>42053</v>
      </c>
      <c r="AT379" s="1">
        <v>42170</v>
      </c>
      <c r="AU379" s="1">
        <v>42216</v>
      </c>
      <c r="AW379">
        <v>2</v>
      </c>
      <c r="BB379">
        <v>0</v>
      </c>
      <c r="BC379">
        <v>0</v>
      </c>
      <c r="BD379">
        <v>2</v>
      </c>
      <c r="BE379">
        <v>3580</v>
      </c>
      <c r="BF379" t="s">
        <v>93</v>
      </c>
      <c r="BG379">
        <v>7160</v>
      </c>
      <c r="BH379">
        <v>111.87</v>
      </c>
      <c r="BI379">
        <v>146.38999999999999</v>
      </c>
      <c r="BJ379">
        <v>0</v>
      </c>
      <c r="BL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7160</v>
      </c>
      <c r="CD379">
        <v>1</v>
      </c>
      <c r="CE379" t="s">
        <v>121</v>
      </c>
      <c r="CF379" t="s">
        <v>543</v>
      </c>
      <c r="CG379" t="str">
        <f t="shared" si="61"/>
        <v>03</v>
      </c>
      <c r="CH379" t="str">
        <f t="shared" si="63"/>
        <v>1</v>
      </c>
      <c r="CI379" t="str">
        <f>"07"</f>
        <v>07</v>
      </c>
      <c r="CJ379" t="s">
        <v>123</v>
      </c>
      <c r="CK379" t="str">
        <f>"02"</f>
        <v>02</v>
      </c>
      <c r="CL379" t="s">
        <v>124</v>
      </c>
      <c r="CW379">
        <v>8</v>
      </c>
      <c r="CX379">
        <v>8</v>
      </c>
      <c r="CY379">
        <v>8</v>
      </c>
    </row>
    <row r="380" spans="1:103" x14ac:dyDescent="0.25">
      <c r="A380">
        <v>410</v>
      </c>
      <c r="B380" t="s">
        <v>80</v>
      </c>
      <c r="C380">
        <v>410142</v>
      </c>
      <c r="D380" t="s">
        <v>81</v>
      </c>
      <c r="E380">
        <v>8700</v>
      </c>
      <c r="F380" t="s">
        <v>82</v>
      </c>
      <c r="G380" t="s">
        <v>378</v>
      </c>
      <c r="I380" t="s">
        <v>378</v>
      </c>
      <c r="K380">
        <v>47</v>
      </c>
      <c r="L380">
        <v>47</v>
      </c>
      <c r="M380" t="s">
        <v>556</v>
      </c>
      <c r="N380" t="s">
        <v>557</v>
      </c>
      <c r="O380" t="s">
        <v>558</v>
      </c>
      <c r="P380" t="s">
        <v>115</v>
      </c>
      <c r="Q380" t="s">
        <v>116</v>
      </c>
      <c r="R380">
        <v>1</v>
      </c>
      <c r="S380" t="s">
        <v>117</v>
      </c>
      <c r="T380" t="s">
        <v>118</v>
      </c>
      <c r="U380" t="s">
        <v>119</v>
      </c>
      <c r="V380">
        <v>411</v>
      </c>
      <c r="Y380">
        <v>410054</v>
      </c>
      <c r="Z380" t="s">
        <v>92</v>
      </c>
      <c r="AG380">
        <v>4</v>
      </c>
      <c r="AH380" s="1">
        <v>42130</v>
      </c>
      <c r="AI380">
        <v>57</v>
      </c>
      <c r="AS380" s="1">
        <v>42059</v>
      </c>
      <c r="AT380" s="1">
        <v>42170</v>
      </c>
      <c r="AU380" s="1">
        <v>42216</v>
      </c>
      <c r="AW380">
        <v>2</v>
      </c>
      <c r="BB380">
        <v>0</v>
      </c>
      <c r="BC380">
        <v>0</v>
      </c>
      <c r="BD380">
        <v>2</v>
      </c>
      <c r="BE380">
        <v>3580</v>
      </c>
      <c r="BF380" t="s">
        <v>93</v>
      </c>
      <c r="BG380">
        <v>7160</v>
      </c>
      <c r="BH380">
        <v>111.87</v>
      </c>
      <c r="BI380">
        <v>146.38999999999999</v>
      </c>
      <c r="BJ380">
        <v>0</v>
      </c>
      <c r="BL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7160</v>
      </c>
      <c r="CD380">
        <v>1</v>
      </c>
      <c r="CE380" t="s">
        <v>121</v>
      </c>
      <c r="CF380" t="s">
        <v>543</v>
      </c>
      <c r="CG380" t="str">
        <f t="shared" si="61"/>
        <v>03</v>
      </c>
      <c r="CH380" t="str">
        <f t="shared" si="63"/>
        <v>1</v>
      </c>
      <c r="CI380" t="str">
        <f>"07"</f>
        <v>07</v>
      </c>
      <c r="CJ380" t="s">
        <v>123</v>
      </c>
      <c r="CK380" t="str">
        <f>"02"</f>
        <v>02</v>
      </c>
      <c r="CL380" t="s">
        <v>124</v>
      </c>
      <c r="CW380">
        <v>8</v>
      </c>
      <c r="CX380">
        <v>8</v>
      </c>
      <c r="CY380">
        <v>8</v>
      </c>
    </row>
    <row r="381" spans="1:103" x14ac:dyDescent="0.25">
      <c r="A381">
        <v>410</v>
      </c>
      <c r="B381" t="s">
        <v>80</v>
      </c>
      <c r="C381">
        <v>410142</v>
      </c>
      <c r="D381" t="s">
        <v>81</v>
      </c>
      <c r="E381">
        <v>8700</v>
      </c>
      <c r="F381" t="s">
        <v>82</v>
      </c>
      <c r="G381" t="s">
        <v>378</v>
      </c>
      <c r="I381" t="s">
        <v>378</v>
      </c>
      <c r="K381">
        <v>7</v>
      </c>
      <c r="L381">
        <v>7</v>
      </c>
      <c r="M381" t="s">
        <v>559</v>
      </c>
      <c r="N381" t="s">
        <v>560</v>
      </c>
      <c r="O381" t="s">
        <v>433</v>
      </c>
      <c r="P381" t="s">
        <v>271</v>
      </c>
      <c r="Q381" t="s">
        <v>116</v>
      </c>
      <c r="R381">
        <v>1</v>
      </c>
      <c r="S381" t="s">
        <v>117</v>
      </c>
      <c r="T381" t="s">
        <v>118</v>
      </c>
      <c r="U381" t="s">
        <v>119</v>
      </c>
      <c r="V381">
        <v>411</v>
      </c>
      <c r="Y381">
        <v>410054</v>
      </c>
      <c r="Z381" t="s">
        <v>92</v>
      </c>
      <c r="AG381">
        <v>4</v>
      </c>
      <c r="AH381" s="1">
        <v>42130</v>
      </c>
      <c r="AI381">
        <v>57</v>
      </c>
      <c r="AS381" s="1">
        <v>42053</v>
      </c>
      <c r="AT381" s="1">
        <v>42170</v>
      </c>
      <c r="AU381" s="1">
        <v>42216</v>
      </c>
      <c r="AW381">
        <v>3</v>
      </c>
      <c r="BB381">
        <v>0</v>
      </c>
      <c r="BC381">
        <v>0</v>
      </c>
      <c r="BD381">
        <v>3</v>
      </c>
      <c r="BE381">
        <v>2448</v>
      </c>
      <c r="BF381" t="s">
        <v>93</v>
      </c>
      <c r="BG381">
        <v>7344</v>
      </c>
      <c r="BH381">
        <v>114.74</v>
      </c>
      <c r="BI381">
        <v>150.15</v>
      </c>
      <c r="BJ381">
        <v>0</v>
      </c>
      <c r="BL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3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7344</v>
      </c>
      <c r="CD381">
        <v>1</v>
      </c>
      <c r="CE381" t="s">
        <v>121</v>
      </c>
      <c r="CF381" t="s">
        <v>543</v>
      </c>
      <c r="CG381" t="str">
        <f t="shared" si="61"/>
        <v>03</v>
      </c>
      <c r="CH381" t="str">
        <f t="shared" ref="CH381:CH390" si="65">"2"</f>
        <v>2</v>
      </c>
      <c r="CI381" t="str">
        <f>"03"</f>
        <v>03</v>
      </c>
      <c r="CJ381" t="s">
        <v>123</v>
      </c>
      <c r="CK381" t="str">
        <f>"02"</f>
        <v>02</v>
      </c>
      <c r="CL381" t="s">
        <v>162</v>
      </c>
      <c r="CW381">
        <v>8</v>
      </c>
      <c r="CX381">
        <v>8</v>
      </c>
      <c r="CY381">
        <v>8</v>
      </c>
    </row>
    <row r="382" spans="1:103" x14ac:dyDescent="0.25">
      <c r="A382">
        <v>410</v>
      </c>
      <c r="B382" t="s">
        <v>80</v>
      </c>
      <c r="C382">
        <v>410143</v>
      </c>
      <c r="D382" t="s">
        <v>81</v>
      </c>
      <c r="E382">
        <v>8700</v>
      </c>
      <c r="F382" t="s">
        <v>82</v>
      </c>
      <c r="G382" t="s">
        <v>170</v>
      </c>
      <c r="I382" t="s">
        <v>170</v>
      </c>
      <c r="K382">
        <v>53</v>
      </c>
      <c r="L382">
        <v>53</v>
      </c>
      <c r="M382" t="s">
        <v>561</v>
      </c>
      <c r="N382" t="s">
        <v>410</v>
      </c>
      <c r="O382" t="s">
        <v>141</v>
      </c>
      <c r="P382" t="s">
        <v>153</v>
      </c>
      <c r="Q382" t="s">
        <v>116</v>
      </c>
      <c r="R382">
        <v>1</v>
      </c>
      <c r="S382" t="s">
        <v>117</v>
      </c>
      <c r="T382" t="s">
        <v>118</v>
      </c>
      <c r="U382" t="s">
        <v>119</v>
      </c>
      <c r="V382">
        <v>411</v>
      </c>
      <c r="Y382">
        <v>410054</v>
      </c>
      <c r="Z382" t="s">
        <v>92</v>
      </c>
      <c r="AG382">
        <v>4</v>
      </c>
      <c r="AH382" s="1">
        <v>42130</v>
      </c>
      <c r="AI382">
        <v>57</v>
      </c>
      <c r="AS382" s="1">
        <v>42103</v>
      </c>
      <c r="AT382" s="1">
        <v>42185</v>
      </c>
      <c r="AU382" s="1">
        <v>42216</v>
      </c>
      <c r="AW382">
        <v>3</v>
      </c>
      <c r="AY382" t="s">
        <v>154</v>
      </c>
      <c r="BB382">
        <v>0</v>
      </c>
      <c r="BC382">
        <v>0</v>
      </c>
      <c r="BD382">
        <v>3</v>
      </c>
      <c r="BE382">
        <v>17565</v>
      </c>
      <c r="BF382" t="s">
        <v>93</v>
      </c>
      <c r="BG382">
        <v>52695</v>
      </c>
      <c r="BH382">
        <v>823.29</v>
      </c>
      <c r="BI382">
        <v>1077.3800000000001</v>
      </c>
      <c r="BJ382">
        <v>0</v>
      </c>
      <c r="BL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3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52695</v>
      </c>
      <c r="CD382">
        <v>1</v>
      </c>
      <c r="CE382" t="s">
        <v>121</v>
      </c>
      <c r="CF382" t="s">
        <v>543</v>
      </c>
      <c r="CG382" t="str">
        <f t="shared" si="61"/>
        <v>03</v>
      </c>
      <c r="CH382" t="str">
        <f t="shared" si="65"/>
        <v>2</v>
      </c>
      <c r="CI382" t="str">
        <f t="shared" ref="CI382:CI388" si="66">"05"</f>
        <v>05</v>
      </c>
      <c r="CJ382" t="s">
        <v>155</v>
      </c>
      <c r="CK382" t="str">
        <f t="shared" ref="CK382:CK388" si="67">"12"</f>
        <v>12</v>
      </c>
      <c r="CL382" t="s">
        <v>413</v>
      </c>
      <c r="CW382">
        <v>8</v>
      </c>
      <c r="CX382">
        <v>8</v>
      </c>
      <c r="CY382">
        <v>8</v>
      </c>
    </row>
    <row r="383" spans="1:103" x14ac:dyDescent="0.25">
      <c r="A383">
        <v>410</v>
      </c>
      <c r="B383" t="s">
        <v>80</v>
      </c>
      <c r="C383">
        <v>410143</v>
      </c>
      <c r="D383" t="s">
        <v>81</v>
      </c>
      <c r="E383">
        <v>8700</v>
      </c>
      <c r="F383" t="s">
        <v>82</v>
      </c>
      <c r="G383" t="s">
        <v>170</v>
      </c>
      <c r="I383" t="s">
        <v>170</v>
      </c>
      <c r="K383">
        <v>59</v>
      </c>
      <c r="L383">
        <v>61</v>
      </c>
      <c r="M383" t="s">
        <v>561</v>
      </c>
      <c r="N383" t="s">
        <v>410</v>
      </c>
      <c r="O383" t="s">
        <v>141</v>
      </c>
      <c r="P383" t="s">
        <v>153</v>
      </c>
      <c r="Q383" t="s">
        <v>116</v>
      </c>
      <c r="R383">
        <v>1</v>
      </c>
      <c r="S383" t="s">
        <v>117</v>
      </c>
      <c r="T383" t="s">
        <v>118</v>
      </c>
      <c r="U383" t="s">
        <v>119</v>
      </c>
      <c r="V383">
        <v>411</v>
      </c>
      <c r="Y383">
        <v>410054</v>
      </c>
      <c r="Z383" t="s">
        <v>92</v>
      </c>
      <c r="AG383">
        <v>4</v>
      </c>
      <c r="AH383" s="1">
        <v>42130</v>
      </c>
      <c r="AI383">
        <v>57</v>
      </c>
      <c r="AS383" s="1">
        <v>42130</v>
      </c>
      <c r="AT383" s="1">
        <v>42289</v>
      </c>
      <c r="AU383" s="1">
        <v>42216</v>
      </c>
      <c r="AW383">
        <v>3</v>
      </c>
      <c r="AY383" t="s">
        <v>154</v>
      </c>
      <c r="BB383">
        <v>0</v>
      </c>
      <c r="BC383">
        <v>0</v>
      </c>
      <c r="BD383">
        <v>3</v>
      </c>
      <c r="BE383">
        <v>17565</v>
      </c>
      <c r="BF383" t="s">
        <v>93</v>
      </c>
      <c r="BG383">
        <v>52695</v>
      </c>
      <c r="BH383">
        <v>823.29</v>
      </c>
      <c r="BI383">
        <v>1077.3800000000001</v>
      </c>
      <c r="BJ383">
        <v>0</v>
      </c>
      <c r="BL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3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52695</v>
      </c>
      <c r="CD383">
        <v>1</v>
      </c>
      <c r="CE383" t="s">
        <v>121</v>
      </c>
      <c r="CF383" t="s">
        <v>543</v>
      </c>
      <c r="CG383" t="str">
        <f t="shared" si="61"/>
        <v>03</v>
      </c>
      <c r="CH383" t="str">
        <f t="shared" si="65"/>
        <v>2</v>
      </c>
      <c r="CI383" t="str">
        <f t="shared" si="66"/>
        <v>05</v>
      </c>
      <c r="CJ383" t="s">
        <v>155</v>
      </c>
      <c r="CK383" t="str">
        <f t="shared" si="67"/>
        <v>12</v>
      </c>
      <c r="CL383" t="s">
        <v>413</v>
      </c>
      <c r="CW383">
        <v>8</v>
      </c>
      <c r="CX383">
        <v>8</v>
      </c>
      <c r="CY383">
        <v>8</v>
      </c>
    </row>
    <row r="384" spans="1:103" x14ac:dyDescent="0.25">
      <c r="A384">
        <v>410</v>
      </c>
      <c r="B384" t="s">
        <v>80</v>
      </c>
      <c r="C384">
        <v>410145</v>
      </c>
      <c r="D384" t="s">
        <v>81</v>
      </c>
      <c r="E384">
        <v>8702</v>
      </c>
      <c r="F384" t="s">
        <v>145</v>
      </c>
      <c r="G384" t="s">
        <v>175</v>
      </c>
      <c r="I384" t="s">
        <v>175</v>
      </c>
      <c r="K384">
        <v>17</v>
      </c>
      <c r="L384">
        <v>17</v>
      </c>
      <c r="M384" t="s">
        <v>561</v>
      </c>
      <c r="N384" t="s">
        <v>410</v>
      </c>
      <c r="O384" t="s">
        <v>141</v>
      </c>
      <c r="P384" t="s">
        <v>153</v>
      </c>
      <c r="Q384" t="s">
        <v>116</v>
      </c>
      <c r="R384">
        <v>1</v>
      </c>
      <c r="S384" t="s">
        <v>117</v>
      </c>
      <c r="T384" t="s">
        <v>118</v>
      </c>
      <c r="U384" t="s">
        <v>119</v>
      </c>
      <c r="V384">
        <v>411</v>
      </c>
      <c r="Y384">
        <v>410054</v>
      </c>
      <c r="Z384" t="s">
        <v>92</v>
      </c>
      <c r="AG384">
        <v>4</v>
      </c>
      <c r="AH384" s="1">
        <v>42163</v>
      </c>
      <c r="AI384">
        <v>57</v>
      </c>
      <c r="AS384" s="1">
        <v>42103</v>
      </c>
      <c r="AT384" s="1">
        <v>42223</v>
      </c>
      <c r="AU384" s="1">
        <v>42219</v>
      </c>
      <c r="AW384">
        <v>3</v>
      </c>
      <c r="AY384" t="s">
        <v>154</v>
      </c>
      <c r="BB384">
        <v>0</v>
      </c>
      <c r="BC384">
        <v>0</v>
      </c>
      <c r="BD384">
        <v>3</v>
      </c>
      <c r="BE384">
        <v>17565</v>
      </c>
      <c r="BF384" t="s">
        <v>93</v>
      </c>
      <c r="BG384">
        <v>52695</v>
      </c>
      <c r="BH384">
        <v>823.29</v>
      </c>
      <c r="BI384">
        <v>1077.3800000000001</v>
      </c>
      <c r="BJ384">
        <v>0</v>
      </c>
      <c r="BL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3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52695</v>
      </c>
      <c r="CD384">
        <v>1</v>
      </c>
      <c r="CE384" t="s">
        <v>121</v>
      </c>
      <c r="CF384" t="s">
        <v>543</v>
      </c>
      <c r="CG384" t="str">
        <f t="shared" si="61"/>
        <v>03</v>
      </c>
      <c r="CH384" t="str">
        <f t="shared" si="65"/>
        <v>2</v>
      </c>
      <c r="CI384" t="str">
        <f t="shared" si="66"/>
        <v>05</v>
      </c>
      <c r="CJ384" t="s">
        <v>155</v>
      </c>
      <c r="CK384" t="str">
        <f t="shared" si="67"/>
        <v>12</v>
      </c>
      <c r="CL384" t="s">
        <v>413</v>
      </c>
      <c r="CW384">
        <v>8</v>
      </c>
      <c r="CX384">
        <v>8</v>
      </c>
      <c r="CY384">
        <v>8</v>
      </c>
    </row>
    <row r="385" spans="1:103" x14ac:dyDescent="0.25">
      <c r="A385">
        <v>410</v>
      </c>
      <c r="B385" t="s">
        <v>80</v>
      </c>
      <c r="C385">
        <v>410145</v>
      </c>
      <c r="D385" t="s">
        <v>81</v>
      </c>
      <c r="E385">
        <v>8702</v>
      </c>
      <c r="F385" t="s">
        <v>145</v>
      </c>
      <c r="G385" t="s">
        <v>175</v>
      </c>
      <c r="I385" t="s">
        <v>175</v>
      </c>
      <c r="K385">
        <v>57</v>
      </c>
      <c r="L385">
        <v>57</v>
      </c>
      <c r="M385" t="s">
        <v>561</v>
      </c>
      <c r="N385" t="s">
        <v>410</v>
      </c>
      <c r="O385" t="s">
        <v>141</v>
      </c>
      <c r="P385" t="s">
        <v>153</v>
      </c>
      <c r="Q385" t="s">
        <v>116</v>
      </c>
      <c r="R385">
        <v>1</v>
      </c>
      <c r="S385" t="s">
        <v>117</v>
      </c>
      <c r="T385" t="s">
        <v>118</v>
      </c>
      <c r="U385" t="s">
        <v>119</v>
      </c>
      <c r="V385">
        <v>411</v>
      </c>
      <c r="Y385">
        <v>410054</v>
      </c>
      <c r="Z385" t="s">
        <v>92</v>
      </c>
      <c r="AG385">
        <v>4</v>
      </c>
      <c r="AH385" s="1">
        <v>42163</v>
      </c>
      <c r="AI385">
        <v>57</v>
      </c>
      <c r="AS385" s="1">
        <v>42103</v>
      </c>
      <c r="AT385" s="1">
        <v>42223</v>
      </c>
      <c r="AU385" s="1">
        <v>42219</v>
      </c>
      <c r="AW385">
        <v>3</v>
      </c>
      <c r="AY385" t="s">
        <v>154</v>
      </c>
      <c r="BB385">
        <v>0</v>
      </c>
      <c r="BC385">
        <v>0</v>
      </c>
      <c r="BD385">
        <v>3</v>
      </c>
      <c r="BE385">
        <v>17565</v>
      </c>
      <c r="BF385" t="s">
        <v>93</v>
      </c>
      <c r="BG385">
        <v>52695</v>
      </c>
      <c r="BH385">
        <v>823.29</v>
      </c>
      <c r="BI385">
        <v>1077.3800000000001</v>
      </c>
      <c r="BJ385">
        <v>0</v>
      </c>
      <c r="BL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3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52695</v>
      </c>
      <c r="CD385">
        <v>1</v>
      </c>
      <c r="CE385" t="s">
        <v>121</v>
      </c>
      <c r="CF385" t="s">
        <v>543</v>
      </c>
      <c r="CG385" t="str">
        <f t="shared" si="61"/>
        <v>03</v>
      </c>
      <c r="CH385" t="str">
        <f t="shared" si="65"/>
        <v>2</v>
      </c>
      <c r="CI385" t="str">
        <f t="shared" si="66"/>
        <v>05</v>
      </c>
      <c r="CJ385" t="s">
        <v>155</v>
      </c>
      <c r="CK385" t="str">
        <f t="shared" si="67"/>
        <v>12</v>
      </c>
      <c r="CL385" t="s">
        <v>413</v>
      </c>
      <c r="CW385">
        <v>8</v>
      </c>
      <c r="CX385">
        <v>8</v>
      </c>
      <c r="CY385">
        <v>8</v>
      </c>
    </row>
    <row r="386" spans="1:103" x14ac:dyDescent="0.25">
      <c r="A386">
        <v>410</v>
      </c>
      <c r="B386" t="s">
        <v>80</v>
      </c>
      <c r="C386">
        <v>410185</v>
      </c>
      <c r="D386" t="s">
        <v>81</v>
      </c>
      <c r="E386">
        <v>8702</v>
      </c>
      <c r="F386" t="s">
        <v>145</v>
      </c>
      <c r="G386" t="s">
        <v>196</v>
      </c>
      <c r="I386" t="s">
        <v>196</v>
      </c>
      <c r="K386">
        <v>28</v>
      </c>
      <c r="L386">
        <v>28</v>
      </c>
      <c r="M386" t="s">
        <v>562</v>
      </c>
      <c r="N386" t="s">
        <v>563</v>
      </c>
      <c r="O386" t="s">
        <v>141</v>
      </c>
      <c r="P386" t="s">
        <v>153</v>
      </c>
      <c r="Q386" t="s">
        <v>116</v>
      </c>
      <c r="R386">
        <v>1</v>
      </c>
      <c r="S386" t="s">
        <v>117</v>
      </c>
      <c r="T386" t="s">
        <v>118</v>
      </c>
      <c r="U386" t="s">
        <v>119</v>
      </c>
      <c r="V386">
        <v>411</v>
      </c>
      <c r="Y386">
        <v>410054</v>
      </c>
      <c r="Z386" t="s">
        <v>92</v>
      </c>
      <c r="AG386">
        <v>3</v>
      </c>
      <c r="AH386" s="1">
        <v>42212</v>
      </c>
      <c r="AI386">
        <v>57</v>
      </c>
      <c r="AS386" s="1">
        <v>42212</v>
      </c>
      <c r="AT386" s="1">
        <v>42307</v>
      </c>
      <c r="AU386" s="1">
        <v>42339</v>
      </c>
      <c r="AW386">
        <v>3</v>
      </c>
      <c r="AY386" t="s">
        <v>154</v>
      </c>
      <c r="BB386">
        <v>0</v>
      </c>
      <c r="BC386">
        <v>0</v>
      </c>
      <c r="BD386">
        <v>3</v>
      </c>
      <c r="BE386">
        <v>17565</v>
      </c>
      <c r="BF386" t="s">
        <v>93</v>
      </c>
      <c r="BG386">
        <v>52695</v>
      </c>
      <c r="BH386">
        <v>823.29</v>
      </c>
      <c r="BI386">
        <v>1077.3800000000001</v>
      </c>
      <c r="BJ386">
        <v>0</v>
      </c>
      <c r="BL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3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52695</v>
      </c>
      <c r="CD386">
        <v>1</v>
      </c>
      <c r="CE386" t="s">
        <v>121</v>
      </c>
      <c r="CF386" t="s">
        <v>543</v>
      </c>
      <c r="CG386" t="str">
        <f t="shared" si="61"/>
        <v>03</v>
      </c>
      <c r="CH386" t="str">
        <f t="shared" si="65"/>
        <v>2</v>
      </c>
      <c r="CI386" t="str">
        <f t="shared" si="66"/>
        <v>05</v>
      </c>
      <c r="CJ386" t="s">
        <v>155</v>
      </c>
      <c r="CK386" t="str">
        <f t="shared" si="67"/>
        <v>12</v>
      </c>
      <c r="CL386" t="s">
        <v>413</v>
      </c>
      <c r="CW386">
        <v>8</v>
      </c>
      <c r="CX386">
        <v>8</v>
      </c>
      <c r="CY386">
        <v>8</v>
      </c>
    </row>
    <row r="387" spans="1:103" x14ac:dyDescent="0.25">
      <c r="A387">
        <v>410</v>
      </c>
      <c r="B387" t="s">
        <v>80</v>
      </c>
      <c r="C387">
        <v>410203</v>
      </c>
      <c r="D387" t="s">
        <v>81</v>
      </c>
      <c r="E387">
        <v>8700</v>
      </c>
      <c r="F387" t="s">
        <v>82</v>
      </c>
      <c r="G387" t="s">
        <v>147</v>
      </c>
      <c r="I387" t="s">
        <v>147</v>
      </c>
      <c r="K387">
        <v>2</v>
      </c>
      <c r="L387">
        <v>2</v>
      </c>
      <c r="M387" t="s">
        <v>562</v>
      </c>
      <c r="N387" t="s">
        <v>563</v>
      </c>
      <c r="O387" t="s">
        <v>141</v>
      </c>
      <c r="P387" t="s">
        <v>153</v>
      </c>
      <c r="Q387" t="s">
        <v>116</v>
      </c>
      <c r="R387">
        <v>1</v>
      </c>
      <c r="S387" t="s">
        <v>117</v>
      </c>
      <c r="T387" t="s">
        <v>118</v>
      </c>
      <c r="U387" t="s">
        <v>119</v>
      </c>
      <c r="V387">
        <v>411</v>
      </c>
      <c r="Y387">
        <v>410054</v>
      </c>
      <c r="Z387" t="s">
        <v>92</v>
      </c>
      <c r="AG387">
        <v>3</v>
      </c>
      <c r="AH387" s="1">
        <v>42212</v>
      </c>
      <c r="AI387">
        <v>57</v>
      </c>
      <c r="AS387" s="1">
        <v>42212</v>
      </c>
      <c r="AT387" s="1">
        <v>42277</v>
      </c>
      <c r="AU387" s="1">
        <v>42292</v>
      </c>
      <c r="AW387">
        <v>4</v>
      </c>
      <c r="AY387" t="s">
        <v>154</v>
      </c>
      <c r="BB387">
        <v>0</v>
      </c>
      <c r="BC387">
        <v>0</v>
      </c>
      <c r="BD387">
        <v>4</v>
      </c>
      <c r="BE387">
        <v>17565</v>
      </c>
      <c r="BF387" t="s">
        <v>93</v>
      </c>
      <c r="BG387">
        <v>70260</v>
      </c>
      <c r="BH387">
        <v>1097.72</v>
      </c>
      <c r="BI387">
        <v>1436.5</v>
      </c>
      <c r="BJ387">
        <v>0</v>
      </c>
      <c r="BL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4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70260</v>
      </c>
      <c r="CD387">
        <v>1</v>
      </c>
      <c r="CE387" t="s">
        <v>121</v>
      </c>
      <c r="CF387" t="s">
        <v>543</v>
      </c>
      <c r="CG387" t="str">
        <f t="shared" si="61"/>
        <v>03</v>
      </c>
      <c r="CH387" t="str">
        <f t="shared" si="65"/>
        <v>2</v>
      </c>
      <c r="CI387" t="str">
        <f t="shared" si="66"/>
        <v>05</v>
      </c>
      <c r="CJ387" t="s">
        <v>155</v>
      </c>
      <c r="CK387" t="str">
        <f t="shared" si="67"/>
        <v>12</v>
      </c>
      <c r="CL387" t="s">
        <v>413</v>
      </c>
      <c r="CW387">
        <v>8</v>
      </c>
      <c r="CX387">
        <v>8</v>
      </c>
      <c r="CY387">
        <v>8</v>
      </c>
    </row>
    <row r="388" spans="1:103" x14ac:dyDescent="0.25">
      <c r="A388">
        <v>410</v>
      </c>
      <c r="B388" t="s">
        <v>80</v>
      </c>
      <c r="C388">
        <v>410203</v>
      </c>
      <c r="D388" t="s">
        <v>81</v>
      </c>
      <c r="E388">
        <v>8700</v>
      </c>
      <c r="F388" t="s">
        <v>82</v>
      </c>
      <c r="G388" t="s">
        <v>147</v>
      </c>
      <c r="I388" t="s">
        <v>147</v>
      </c>
      <c r="K388">
        <v>16</v>
      </c>
      <c r="L388">
        <v>16</v>
      </c>
      <c r="M388" t="s">
        <v>562</v>
      </c>
      <c r="N388" t="s">
        <v>563</v>
      </c>
      <c r="O388" t="s">
        <v>141</v>
      </c>
      <c r="P388" t="s">
        <v>153</v>
      </c>
      <c r="Q388" t="s">
        <v>116</v>
      </c>
      <c r="R388">
        <v>1</v>
      </c>
      <c r="S388" t="s">
        <v>117</v>
      </c>
      <c r="T388" t="s">
        <v>118</v>
      </c>
      <c r="U388" t="s">
        <v>119</v>
      </c>
      <c r="V388">
        <v>411</v>
      </c>
      <c r="Y388">
        <v>410054</v>
      </c>
      <c r="Z388" t="s">
        <v>92</v>
      </c>
      <c r="AG388">
        <v>3</v>
      </c>
      <c r="AH388" s="1">
        <v>42212</v>
      </c>
      <c r="AI388">
        <v>57</v>
      </c>
      <c r="AS388" s="1">
        <v>42212</v>
      </c>
      <c r="AT388" s="1">
        <v>42299</v>
      </c>
      <c r="AU388" s="1">
        <v>42292</v>
      </c>
      <c r="AW388">
        <v>42</v>
      </c>
      <c r="AY388" t="s">
        <v>154</v>
      </c>
      <c r="BB388">
        <v>0</v>
      </c>
      <c r="BC388">
        <v>0</v>
      </c>
      <c r="BD388">
        <v>42</v>
      </c>
      <c r="BE388">
        <v>17565</v>
      </c>
      <c r="BF388" t="s">
        <v>93</v>
      </c>
      <c r="BG388">
        <v>737730</v>
      </c>
      <c r="BH388">
        <v>11526.06</v>
      </c>
      <c r="BI388">
        <v>15083.3</v>
      </c>
      <c r="BJ388">
        <v>0</v>
      </c>
      <c r="BL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42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737730</v>
      </c>
      <c r="CD388">
        <v>1</v>
      </c>
      <c r="CE388" t="s">
        <v>121</v>
      </c>
      <c r="CF388" t="s">
        <v>543</v>
      </c>
      <c r="CG388" t="str">
        <f t="shared" si="61"/>
        <v>03</v>
      </c>
      <c r="CH388" t="str">
        <f t="shared" si="65"/>
        <v>2</v>
      </c>
      <c r="CI388" t="str">
        <f t="shared" si="66"/>
        <v>05</v>
      </c>
      <c r="CJ388" t="s">
        <v>155</v>
      </c>
      <c r="CK388" t="str">
        <f t="shared" si="67"/>
        <v>12</v>
      </c>
      <c r="CL388" t="s">
        <v>413</v>
      </c>
      <c r="CW388">
        <v>8</v>
      </c>
      <c r="CX388">
        <v>8</v>
      </c>
      <c r="CY388">
        <v>8</v>
      </c>
    </row>
    <row r="389" spans="1:103" x14ac:dyDescent="0.25">
      <c r="A389">
        <v>410</v>
      </c>
      <c r="B389" t="s">
        <v>80</v>
      </c>
      <c r="C389">
        <v>410166</v>
      </c>
      <c r="D389" t="s">
        <v>81</v>
      </c>
      <c r="E389">
        <v>8700</v>
      </c>
      <c r="F389" t="s">
        <v>82</v>
      </c>
      <c r="G389" t="s">
        <v>149</v>
      </c>
      <c r="I389" t="s">
        <v>149</v>
      </c>
      <c r="K389">
        <v>8</v>
      </c>
      <c r="L389">
        <v>8</v>
      </c>
      <c r="M389" t="s">
        <v>564</v>
      </c>
      <c r="N389" t="s">
        <v>565</v>
      </c>
      <c r="O389" t="s">
        <v>141</v>
      </c>
      <c r="P389" t="s">
        <v>381</v>
      </c>
      <c r="Q389" t="s">
        <v>116</v>
      </c>
      <c r="R389">
        <v>1</v>
      </c>
      <c r="S389" t="s">
        <v>117</v>
      </c>
      <c r="T389" t="s">
        <v>118</v>
      </c>
      <c r="U389" t="s">
        <v>119</v>
      </c>
      <c r="V389">
        <v>411</v>
      </c>
      <c r="Y389">
        <v>410054</v>
      </c>
      <c r="Z389" t="s">
        <v>92</v>
      </c>
      <c r="AG389">
        <v>2</v>
      </c>
      <c r="AH389" s="1">
        <v>42212</v>
      </c>
      <c r="AI389">
        <v>57</v>
      </c>
      <c r="AS389" s="1">
        <v>42212</v>
      </c>
      <c r="AT389" s="1">
        <v>42265</v>
      </c>
      <c r="AU389" s="1">
        <v>42321</v>
      </c>
      <c r="AW389">
        <v>3</v>
      </c>
      <c r="BB389">
        <v>0</v>
      </c>
      <c r="BC389">
        <v>0</v>
      </c>
      <c r="BD389">
        <v>3</v>
      </c>
      <c r="BE389">
        <v>32343</v>
      </c>
      <c r="BF389" t="s">
        <v>93</v>
      </c>
      <c r="BG389">
        <v>97029</v>
      </c>
      <c r="BH389">
        <v>1515.95</v>
      </c>
      <c r="BI389">
        <v>1983.81</v>
      </c>
      <c r="BJ389">
        <v>0</v>
      </c>
      <c r="BL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3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97029</v>
      </c>
      <c r="CD389">
        <v>1</v>
      </c>
      <c r="CE389" t="s">
        <v>121</v>
      </c>
      <c r="CF389" t="s">
        <v>543</v>
      </c>
      <c r="CG389" t="str">
        <f t="shared" si="61"/>
        <v>03</v>
      </c>
      <c r="CH389" t="str">
        <f t="shared" si="65"/>
        <v>2</v>
      </c>
      <c r="CI389" t="str">
        <f>"06"</f>
        <v>06</v>
      </c>
      <c r="CJ389" t="s">
        <v>123</v>
      </c>
      <c r="CK389" t="str">
        <f>"19"</f>
        <v>19</v>
      </c>
      <c r="CL389" t="s">
        <v>144</v>
      </c>
      <c r="CW389">
        <v>8</v>
      </c>
      <c r="CX389">
        <v>8</v>
      </c>
      <c r="CY389">
        <v>8</v>
      </c>
    </row>
    <row r="390" spans="1:103" x14ac:dyDescent="0.25">
      <c r="A390">
        <v>410</v>
      </c>
      <c r="B390" t="s">
        <v>80</v>
      </c>
      <c r="C390">
        <v>410166</v>
      </c>
      <c r="D390" t="s">
        <v>81</v>
      </c>
      <c r="E390">
        <v>8700</v>
      </c>
      <c r="F390" t="s">
        <v>82</v>
      </c>
      <c r="G390" t="s">
        <v>149</v>
      </c>
      <c r="I390" t="s">
        <v>149</v>
      </c>
      <c r="K390">
        <v>23</v>
      </c>
      <c r="L390">
        <v>23</v>
      </c>
      <c r="M390" t="s">
        <v>564</v>
      </c>
      <c r="N390" t="s">
        <v>565</v>
      </c>
      <c r="O390" t="s">
        <v>141</v>
      </c>
      <c r="P390" t="s">
        <v>381</v>
      </c>
      <c r="Q390" t="s">
        <v>116</v>
      </c>
      <c r="R390">
        <v>1</v>
      </c>
      <c r="S390" t="s">
        <v>117</v>
      </c>
      <c r="T390" t="s">
        <v>118</v>
      </c>
      <c r="U390" t="s">
        <v>119</v>
      </c>
      <c r="V390">
        <v>411</v>
      </c>
      <c r="Y390">
        <v>410054</v>
      </c>
      <c r="Z390" t="s">
        <v>92</v>
      </c>
      <c r="AG390">
        <v>2</v>
      </c>
      <c r="AH390" s="1">
        <v>42212</v>
      </c>
      <c r="AI390">
        <v>57</v>
      </c>
      <c r="AS390" s="1">
        <v>42212</v>
      </c>
      <c r="AT390" s="1">
        <v>42265</v>
      </c>
      <c r="AU390" s="1">
        <v>42321</v>
      </c>
      <c r="AW390">
        <v>3</v>
      </c>
      <c r="BB390">
        <v>0</v>
      </c>
      <c r="BC390">
        <v>0</v>
      </c>
      <c r="BD390">
        <v>3</v>
      </c>
      <c r="BE390">
        <v>32343</v>
      </c>
      <c r="BF390" t="s">
        <v>93</v>
      </c>
      <c r="BG390">
        <v>97029</v>
      </c>
      <c r="BH390">
        <v>1515.95</v>
      </c>
      <c r="BI390">
        <v>1983.81</v>
      </c>
      <c r="BJ390">
        <v>0</v>
      </c>
      <c r="BL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3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97029</v>
      </c>
      <c r="CD390">
        <v>1</v>
      </c>
      <c r="CE390" t="s">
        <v>121</v>
      </c>
      <c r="CF390" t="s">
        <v>543</v>
      </c>
      <c r="CG390" t="str">
        <f t="shared" si="61"/>
        <v>03</v>
      </c>
      <c r="CH390" t="str">
        <f t="shared" si="65"/>
        <v>2</v>
      </c>
      <c r="CI390" t="str">
        <f>"06"</f>
        <v>06</v>
      </c>
      <c r="CJ390" t="s">
        <v>123</v>
      </c>
      <c r="CK390" t="str">
        <f>"19"</f>
        <v>19</v>
      </c>
      <c r="CL390" t="s">
        <v>144</v>
      </c>
      <c r="CW390">
        <v>8</v>
      </c>
      <c r="CX390">
        <v>8</v>
      </c>
      <c r="CY390">
        <v>8</v>
      </c>
    </row>
    <row r="391" spans="1:103" x14ac:dyDescent="0.25">
      <c r="A391">
        <v>410</v>
      </c>
      <c r="B391" t="s">
        <v>80</v>
      </c>
      <c r="C391">
        <v>410142</v>
      </c>
      <c r="D391" t="s">
        <v>81</v>
      </c>
      <c r="E391">
        <v>8700</v>
      </c>
      <c r="F391" t="s">
        <v>82</v>
      </c>
      <c r="G391" t="s">
        <v>378</v>
      </c>
      <c r="I391" t="s">
        <v>378</v>
      </c>
      <c r="K391">
        <v>10</v>
      </c>
      <c r="L391">
        <v>10</v>
      </c>
      <c r="M391" t="s">
        <v>566</v>
      </c>
      <c r="N391" t="s">
        <v>567</v>
      </c>
      <c r="O391" t="s">
        <v>568</v>
      </c>
      <c r="P391" t="s">
        <v>489</v>
      </c>
      <c r="Q391" t="s">
        <v>116</v>
      </c>
      <c r="R391">
        <v>1</v>
      </c>
      <c r="S391" t="s">
        <v>117</v>
      </c>
      <c r="T391" t="s">
        <v>118</v>
      </c>
      <c r="U391" t="s">
        <v>119</v>
      </c>
      <c r="V391">
        <v>411</v>
      </c>
      <c r="Y391">
        <v>410054</v>
      </c>
      <c r="Z391" t="s">
        <v>92</v>
      </c>
      <c r="AG391">
        <v>4</v>
      </c>
      <c r="AH391" s="1">
        <v>42130</v>
      </c>
      <c r="AI391">
        <v>57</v>
      </c>
      <c r="AS391" s="1">
        <v>42053</v>
      </c>
      <c r="AT391" s="1">
        <v>42170</v>
      </c>
      <c r="AU391" s="1">
        <v>42216</v>
      </c>
      <c r="AW391">
        <v>7</v>
      </c>
      <c r="BB391">
        <v>0</v>
      </c>
      <c r="BC391">
        <v>0</v>
      </c>
      <c r="BD391">
        <v>7</v>
      </c>
      <c r="BE391">
        <v>4120</v>
      </c>
      <c r="BF391" t="s">
        <v>93</v>
      </c>
      <c r="BG391">
        <v>28840</v>
      </c>
      <c r="BH391">
        <v>450.59</v>
      </c>
      <c r="BI391">
        <v>589.65</v>
      </c>
      <c r="BJ391">
        <v>0</v>
      </c>
      <c r="BL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7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28840</v>
      </c>
      <c r="CD391">
        <v>1</v>
      </c>
      <c r="CE391" t="s">
        <v>121</v>
      </c>
      <c r="CF391" t="s">
        <v>543</v>
      </c>
      <c r="CG391" t="str">
        <f t="shared" si="61"/>
        <v>03</v>
      </c>
      <c r="CH391" t="str">
        <f t="shared" ref="CH391:CH400" si="68">"3"</f>
        <v>3</v>
      </c>
      <c r="CI391" t="str">
        <f t="shared" ref="CI391:CI398" si="69">"05"</f>
        <v>05</v>
      </c>
      <c r="CJ391" t="s">
        <v>123</v>
      </c>
      <c r="CK391" t="str">
        <f t="shared" ref="CK391:CK396" si="70">"02"</f>
        <v>02</v>
      </c>
      <c r="CL391" t="s">
        <v>124</v>
      </c>
      <c r="CW391">
        <v>8</v>
      </c>
      <c r="CX391">
        <v>8</v>
      </c>
      <c r="CY391">
        <v>8</v>
      </c>
    </row>
    <row r="392" spans="1:103" x14ac:dyDescent="0.25">
      <c r="A392">
        <v>410</v>
      </c>
      <c r="B392" t="s">
        <v>80</v>
      </c>
      <c r="C392">
        <v>410143</v>
      </c>
      <c r="D392" t="s">
        <v>81</v>
      </c>
      <c r="E392">
        <v>8700</v>
      </c>
      <c r="F392" t="s">
        <v>82</v>
      </c>
      <c r="G392" t="s">
        <v>170</v>
      </c>
      <c r="I392" t="s">
        <v>170</v>
      </c>
      <c r="K392">
        <v>4</v>
      </c>
      <c r="L392">
        <v>4</v>
      </c>
      <c r="M392" t="s">
        <v>566</v>
      </c>
      <c r="N392" t="s">
        <v>567</v>
      </c>
      <c r="O392" t="s">
        <v>568</v>
      </c>
      <c r="P392" t="s">
        <v>489</v>
      </c>
      <c r="Q392" t="s">
        <v>116</v>
      </c>
      <c r="R392">
        <v>1</v>
      </c>
      <c r="S392" t="s">
        <v>117</v>
      </c>
      <c r="T392" t="s">
        <v>118</v>
      </c>
      <c r="U392" t="s">
        <v>119</v>
      </c>
      <c r="V392">
        <v>411</v>
      </c>
      <c r="Y392">
        <v>410054</v>
      </c>
      <c r="Z392" t="s">
        <v>92</v>
      </c>
      <c r="AG392">
        <v>4</v>
      </c>
      <c r="AH392" s="1">
        <v>42130</v>
      </c>
      <c r="AI392">
        <v>57</v>
      </c>
      <c r="AS392" s="1">
        <v>42079</v>
      </c>
      <c r="AT392" s="1">
        <v>42185</v>
      </c>
      <c r="AU392" s="1">
        <v>42216</v>
      </c>
      <c r="AW392">
        <v>60</v>
      </c>
      <c r="BB392">
        <v>0</v>
      </c>
      <c r="BC392">
        <v>0</v>
      </c>
      <c r="BD392">
        <v>60</v>
      </c>
      <c r="BE392">
        <v>4119</v>
      </c>
      <c r="BF392" t="s">
        <v>93</v>
      </c>
      <c r="BG392">
        <v>247140</v>
      </c>
      <c r="BH392">
        <v>3861.24</v>
      </c>
      <c r="BI392">
        <v>5052.91</v>
      </c>
      <c r="BJ392">
        <v>0</v>
      </c>
      <c r="BL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60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247140</v>
      </c>
      <c r="CD392">
        <v>1</v>
      </c>
      <c r="CE392" t="s">
        <v>121</v>
      </c>
      <c r="CF392" t="s">
        <v>543</v>
      </c>
      <c r="CG392" t="str">
        <f t="shared" si="61"/>
        <v>03</v>
      </c>
      <c r="CH392" t="str">
        <f t="shared" si="68"/>
        <v>3</v>
      </c>
      <c r="CI392" t="str">
        <f t="shared" si="69"/>
        <v>05</v>
      </c>
      <c r="CJ392" t="s">
        <v>123</v>
      </c>
      <c r="CK392" t="str">
        <f t="shared" si="70"/>
        <v>02</v>
      </c>
      <c r="CL392" t="s">
        <v>124</v>
      </c>
      <c r="CW392">
        <v>8</v>
      </c>
      <c r="CX392">
        <v>8</v>
      </c>
      <c r="CY392">
        <v>8</v>
      </c>
    </row>
    <row r="393" spans="1:103" x14ac:dyDescent="0.25">
      <c r="A393">
        <v>410</v>
      </c>
      <c r="B393" t="s">
        <v>80</v>
      </c>
      <c r="C393">
        <v>410143</v>
      </c>
      <c r="D393" t="s">
        <v>81</v>
      </c>
      <c r="E393">
        <v>8700</v>
      </c>
      <c r="F393" t="s">
        <v>82</v>
      </c>
      <c r="G393" t="s">
        <v>170</v>
      </c>
      <c r="I393" t="s">
        <v>170</v>
      </c>
      <c r="K393">
        <v>38</v>
      </c>
      <c r="L393">
        <v>38</v>
      </c>
      <c r="M393" t="s">
        <v>566</v>
      </c>
      <c r="N393" t="s">
        <v>567</v>
      </c>
      <c r="O393" t="s">
        <v>568</v>
      </c>
      <c r="P393" t="s">
        <v>489</v>
      </c>
      <c r="Q393" t="s">
        <v>116</v>
      </c>
      <c r="R393">
        <v>1</v>
      </c>
      <c r="S393" t="s">
        <v>117</v>
      </c>
      <c r="T393" t="s">
        <v>118</v>
      </c>
      <c r="U393" t="s">
        <v>119</v>
      </c>
      <c r="V393">
        <v>411</v>
      </c>
      <c r="Y393">
        <v>410054</v>
      </c>
      <c r="Z393" t="s">
        <v>92</v>
      </c>
      <c r="AG393">
        <v>4</v>
      </c>
      <c r="AH393" s="1">
        <v>42130</v>
      </c>
      <c r="AI393">
        <v>57</v>
      </c>
      <c r="AS393" s="1">
        <v>42079</v>
      </c>
      <c r="AT393" s="1">
        <v>42185</v>
      </c>
      <c r="AU393" s="1">
        <v>42216</v>
      </c>
      <c r="AW393">
        <v>25</v>
      </c>
      <c r="BB393">
        <v>0</v>
      </c>
      <c r="BC393">
        <v>0</v>
      </c>
      <c r="BD393">
        <v>25</v>
      </c>
      <c r="BE393">
        <v>4120</v>
      </c>
      <c r="BF393" t="s">
        <v>93</v>
      </c>
      <c r="BG393">
        <v>103000</v>
      </c>
      <c r="BH393">
        <v>1609.24</v>
      </c>
      <c r="BI393">
        <v>2105.89</v>
      </c>
      <c r="BJ393">
        <v>0</v>
      </c>
      <c r="BL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25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103000</v>
      </c>
      <c r="CD393">
        <v>1</v>
      </c>
      <c r="CE393" t="s">
        <v>121</v>
      </c>
      <c r="CF393" t="s">
        <v>543</v>
      </c>
      <c r="CG393" t="str">
        <f t="shared" si="61"/>
        <v>03</v>
      </c>
      <c r="CH393" t="str">
        <f t="shared" si="68"/>
        <v>3</v>
      </c>
      <c r="CI393" t="str">
        <f t="shared" si="69"/>
        <v>05</v>
      </c>
      <c r="CJ393" t="s">
        <v>123</v>
      </c>
      <c r="CK393" t="str">
        <f t="shared" si="70"/>
        <v>02</v>
      </c>
      <c r="CL393" t="s">
        <v>124</v>
      </c>
      <c r="CW393">
        <v>8</v>
      </c>
      <c r="CX393">
        <v>8</v>
      </c>
      <c r="CY393">
        <v>8</v>
      </c>
    </row>
    <row r="394" spans="1:103" x14ac:dyDescent="0.25">
      <c r="A394">
        <v>410</v>
      </c>
      <c r="B394" t="s">
        <v>80</v>
      </c>
      <c r="C394">
        <v>410143</v>
      </c>
      <c r="D394" t="s">
        <v>81</v>
      </c>
      <c r="E394">
        <v>8700</v>
      </c>
      <c r="F394" t="s">
        <v>82</v>
      </c>
      <c r="G394" t="s">
        <v>170</v>
      </c>
      <c r="I394" t="s">
        <v>170</v>
      </c>
      <c r="K394">
        <v>48</v>
      </c>
      <c r="L394">
        <v>48</v>
      </c>
      <c r="M394" t="s">
        <v>566</v>
      </c>
      <c r="N394" t="s">
        <v>567</v>
      </c>
      <c r="O394" t="s">
        <v>568</v>
      </c>
      <c r="P394" t="s">
        <v>489</v>
      </c>
      <c r="Q394" t="s">
        <v>116</v>
      </c>
      <c r="R394">
        <v>1</v>
      </c>
      <c r="S394" t="s">
        <v>117</v>
      </c>
      <c r="T394" t="s">
        <v>118</v>
      </c>
      <c r="U394" t="s">
        <v>119</v>
      </c>
      <c r="V394">
        <v>411</v>
      </c>
      <c r="Y394">
        <v>410054</v>
      </c>
      <c r="Z394" t="s">
        <v>92</v>
      </c>
      <c r="AG394">
        <v>4</v>
      </c>
      <c r="AH394" s="1">
        <v>42130</v>
      </c>
      <c r="AI394">
        <v>57</v>
      </c>
      <c r="AS394" s="1">
        <v>42090</v>
      </c>
      <c r="AT394" s="1">
        <v>42185</v>
      </c>
      <c r="AU394" s="1">
        <v>42216</v>
      </c>
      <c r="AW394">
        <v>13</v>
      </c>
      <c r="BB394">
        <v>0</v>
      </c>
      <c r="BC394">
        <v>0</v>
      </c>
      <c r="BD394">
        <v>13</v>
      </c>
      <c r="BE394">
        <v>4119</v>
      </c>
      <c r="BF394" t="s">
        <v>93</v>
      </c>
      <c r="BG394">
        <v>53547</v>
      </c>
      <c r="BH394">
        <v>836.6</v>
      </c>
      <c r="BI394">
        <v>1094.8</v>
      </c>
      <c r="BJ394">
        <v>0</v>
      </c>
      <c r="BL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13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53547</v>
      </c>
      <c r="CD394">
        <v>1</v>
      </c>
      <c r="CE394" t="s">
        <v>121</v>
      </c>
      <c r="CF394" t="s">
        <v>543</v>
      </c>
      <c r="CG394" t="str">
        <f t="shared" si="61"/>
        <v>03</v>
      </c>
      <c r="CH394" t="str">
        <f t="shared" si="68"/>
        <v>3</v>
      </c>
      <c r="CI394" t="str">
        <f t="shared" si="69"/>
        <v>05</v>
      </c>
      <c r="CJ394" t="s">
        <v>123</v>
      </c>
      <c r="CK394" t="str">
        <f t="shared" si="70"/>
        <v>02</v>
      </c>
      <c r="CL394" t="s">
        <v>124</v>
      </c>
      <c r="CW394">
        <v>8</v>
      </c>
      <c r="CX394">
        <v>8</v>
      </c>
      <c r="CY394">
        <v>8</v>
      </c>
    </row>
    <row r="395" spans="1:103" x14ac:dyDescent="0.25">
      <c r="A395">
        <v>410</v>
      </c>
      <c r="B395" t="s">
        <v>80</v>
      </c>
      <c r="C395">
        <v>410145</v>
      </c>
      <c r="D395" t="s">
        <v>81</v>
      </c>
      <c r="E395">
        <v>8702</v>
      </c>
      <c r="F395" t="s">
        <v>145</v>
      </c>
      <c r="G395" t="s">
        <v>175</v>
      </c>
      <c r="I395" t="s">
        <v>175</v>
      </c>
      <c r="K395">
        <v>1</v>
      </c>
      <c r="L395">
        <v>1</v>
      </c>
      <c r="M395" t="s">
        <v>566</v>
      </c>
      <c r="N395" t="s">
        <v>567</v>
      </c>
      <c r="O395" t="s">
        <v>568</v>
      </c>
      <c r="P395" t="s">
        <v>489</v>
      </c>
      <c r="Q395" t="s">
        <v>116</v>
      </c>
      <c r="R395">
        <v>1</v>
      </c>
      <c r="S395" t="s">
        <v>117</v>
      </c>
      <c r="T395" t="s">
        <v>118</v>
      </c>
      <c r="U395" t="s">
        <v>119</v>
      </c>
      <c r="V395">
        <v>411</v>
      </c>
      <c r="Y395">
        <v>410054</v>
      </c>
      <c r="Z395" t="s">
        <v>92</v>
      </c>
      <c r="AG395">
        <v>4</v>
      </c>
      <c r="AH395" s="1">
        <v>42163</v>
      </c>
      <c r="AI395">
        <v>57</v>
      </c>
      <c r="AS395" s="1">
        <v>42076</v>
      </c>
      <c r="AT395" s="1">
        <v>42223</v>
      </c>
      <c r="AU395" s="1">
        <v>42219</v>
      </c>
      <c r="AW395">
        <v>50</v>
      </c>
      <c r="BB395">
        <v>0</v>
      </c>
      <c r="BC395">
        <v>0</v>
      </c>
      <c r="BD395">
        <v>50</v>
      </c>
      <c r="BE395">
        <v>4119</v>
      </c>
      <c r="BF395" t="s">
        <v>93</v>
      </c>
      <c r="BG395">
        <v>205950</v>
      </c>
      <c r="BH395">
        <v>3217.7</v>
      </c>
      <c r="BI395">
        <v>4210.76</v>
      </c>
      <c r="BJ395">
        <v>0</v>
      </c>
      <c r="BL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50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205950</v>
      </c>
      <c r="CD395">
        <v>1</v>
      </c>
      <c r="CE395" t="s">
        <v>121</v>
      </c>
      <c r="CF395" t="s">
        <v>543</v>
      </c>
      <c r="CG395" t="str">
        <f t="shared" si="61"/>
        <v>03</v>
      </c>
      <c r="CH395" t="str">
        <f t="shared" si="68"/>
        <v>3</v>
      </c>
      <c r="CI395" t="str">
        <f t="shared" si="69"/>
        <v>05</v>
      </c>
      <c r="CJ395" t="s">
        <v>123</v>
      </c>
      <c r="CK395" t="str">
        <f t="shared" si="70"/>
        <v>02</v>
      </c>
      <c r="CL395" t="s">
        <v>124</v>
      </c>
      <c r="CW395">
        <v>8</v>
      </c>
      <c r="CX395">
        <v>8</v>
      </c>
      <c r="CY395">
        <v>8</v>
      </c>
    </row>
    <row r="396" spans="1:103" x14ac:dyDescent="0.25">
      <c r="A396">
        <v>410</v>
      </c>
      <c r="B396" t="s">
        <v>80</v>
      </c>
      <c r="C396">
        <v>410145</v>
      </c>
      <c r="D396" t="s">
        <v>81</v>
      </c>
      <c r="E396">
        <v>8702</v>
      </c>
      <c r="F396" t="s">
        <v>145</v>
      </c>
      <c r="G396" t="s">
        <v>175</v>
      </c>
      <c r="I396" t="s">
        <v>175</v>
      </c>
      <c r="K396">
        <v>63</v>
      </c>
      <c r="L396">
        <v>62</v>
      </c>
      <c r="M396" t="s">
        <v>566</v>
      </c>
      <c r="N396" t="s">
        <v>567</v>
      </c>
      <c r="O396" t="s">
        <v>568</v>
      </c>
      <c r="P396" t="s">
        <v>489</v>
      </c>
      <c r="Q396" t="s">
        <v>116</v>
      </c>
      <c r="R396">
        <v>1</v>
      </c>
      <c r="S396" t="s">
        <v>117</v>
      </c>
      <c r="T396" t="s">
        <v>118</v>
      </c>
      <c r="U396" t="s">
        <v>119</v>
      </c>
      <c r="V396">
        <v>411</v>
      </c>
      <c r="Y396">
        <v>410054</v>
      </c>
      <c r="Z396" t="s">
        <v>92</v>
      </c>
      <c r="AG396">
        <v>4</v>
      </c>
      <c r="AH396" s="1">
        <v>42163</v>
      </c>
      <c r="AI396">
        <v>57</v>
      </c>
      <c r="AS396" s="1">
        <v>42090</v>
      </c>
      <c r="AT396" s="1">
        <v>42223</v>
      </c>
      <c r="AU396" s="1">
        <v>42188</v>
      </c>
      <c r="AW396">
        <v>30</v>
      </c>
      <c r="BB396">
        <v>0</v>
      </c>
      <c r="BC396">
        <v>0</v>
      </c>
      <c r="BD396">
        <v>30</v>
      </c>
      <c r="BE396">
        <v>4119</v>
      </c>
      <c r="BF396" t="s">
        <v>93</v>
      </c>
      <c r="BG396">
        <v>123570</v>
      </c>
      <c r="BH396">
        <v>1930.62</v>
      </c>
      <c r="BI396">
        <v>2526.46</v>
      </c>
      <c r="BJ396">
        <v>0</v>
      </c>
      <c r="BL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30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123570</v>
      </c>
      <c r="CD396">
        <v>1</v>
      </c>
      <c r="CE396" t="s">
        <v>121</v>
      </c>
      <c r="CF396" t="s">
        <v>543</v>
      </c>
      <c r="CG396" t="str">
        <f t="shared" si="61"/>
        <v>03</v>
      </c>
      <c r="CH396" t="str">
        <f t="shared" si="68"/>
        <v>3</v>
      </c>
      <c r="CI396" t="str">
        <f t="shared" si="69"/>
        <v>05</v>
      </c>
      <c r="CJ396" t="s">
        <v>123</v>
      </c>
      <c r="CK396" t="str">
        <f t="shared" si="70"/>
        <v>02</v>
      </c>
      <c r="CL396" t="s">
        <v>124</v>
      </c>
      <c r="CW396">
        <v>8</v>
      </c>
      <c r="CX396">
        <v>8</v>
      </c>
      <c r="CY396">
        <v>8</v>
      </c>
    </row>
    <row r="397" spans="1:103" x14ac:dyDescent="0.25">
      <c r="A397">
        <v>410</v>
      </c>
      <c r="B397" t="s">
        <v>80</v>
      </c>
      <c r="C397">
        <v>410143</v>
      </c>
      <c r="D397" t="s">
        <v>81</v>
      </c>
      <c r="E397">
        <v>8700</v>
      </c>
      <c r="F397" t="s">
        <v>82</v>
      </c>
      <c r="G397" t="s">
        <v>170</v>
      </c>
      <c r="I397" t="s">
        <v>170</v>
      </c>
      <c r="K397">
        <v>27</v>
      </c>
      <c r="L397">
        <v>27</v>
      </c>
      <c r="M397" t="s">
        <v>569</v>
      </c>
      <c r="N397" t="s">
        <v>570</v>
      </c>
      <c r="O397" t="s">
        <v>568</v>
      </c>
      <c r="P397" t="s">
        <v>489</v>
      </c>
      <c r="Q397" t="s">
        <v>116</v>
      </c>
      <c r="R397">
        <v>1</v>
      </c>
      <c r="S397" t="s">
        <v>117</v>
      </c>
      <c r="T397" t="s">
        <v>118</v>
      </c>
      <c r="U397" t="s">
        <v>119</v>
      </c>
      <c r="V397">
        <v>411</v>
      </c>
      <c r="Y397">
        <v>410054</v>
      </c>
      <c r="Z397" t="s">
        <v>92</v>
      </c>
      <c r="AG397">
        <v>4</v>
      </c>
      <c r="AH397" s="1">
        <v>42130</v>
      </c>
      <c r="AI397">
        <v>57</v>
      </c>
      <c r="AS397" s="1">
        <v>42079</v>
      </c>
      <c r="AT397" s="1">
        <v>42185</v>
      </c>
      <c r="AU397" s="1">
        <v>42216</v>
      </c>
      <c r="AW397">
        <v>40</v>
      </c>
      <c r="BB397">
        <v>0</v>
      </c>
      <c r="BC397">
        <v>0</v>
      </c>
      <c r="BD397">
        <v>40</v>
      </c>
      <c r="BE397">
        <v>24389</v>
      </c>
      <c r="BF397" t="s">
        <v>93</v>
      </c>
      <c r="BG397">
        <v>975560</v>
      </c>
      <c r="BH397">
        <v>15241.84</v>
      </c>
      <c r="BI397">
        <v>19945.86</v>
      </c>
      <c r="BJ397">
        <v>0</v>
      </c>
      <c r="BL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40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975560</v>
      </c>
      <c r="CD397">
        <v>1</v>
      </c>
      <c r="CE397" t="s">
        <v>121</v>
      </c>
      <c r="CF397" t="s">
        <v>543</v>
      </c>
      <c r="CG397" t="str">
        <f t="shared" si="61"/>
        <v>03</v>
      </c>
      <c r="CH397" t="str">
        <f t="shared" si="68"/>
        <v>3</v>
      </c>
      <c r="CI397" t="str">
        <f t="shared" si="69"/>
        <v>05</v>
      </c>
      <c r="CJ397" t="s">
        <v>123</v>
      </c>
      <c r="CK397" t="str">
        <f>"15"</f>
        <v>15</v>
      </c>
      <c r="CL397" t="s">
        <v>162</v>
      </c>
      <c r="CW397">
        <v>8</v>
      </c>
      <c r="CX397">
        <v>8</v>
      </c>
      <c r="CY397">
        <v>8</v>
      </c>
    </row>
    <row r="398" spans="1:103" x14ac:dyDescent="0.25">
      <c r="A398">
        <v>410</v>
      </c>
      <c r="B398" t="s">
        <v>80</v>
      </c>
      <c r="C398">
        <v>410145</v>
      </c>
      <c r="D398" t="s">
        <v>81</v>
      </c>
      <c r="E398">
        <v>8702</v>
      </c>
      <c r="F398" t="s">
        <v>145</v>
      </c>
      <c r="G398" t="s">
        <v>175</v>
      </c>
      <c r="I398" t="s">
        <v>175</v>
      </c>
      <c r="K398">
        <v>35</v>
      </c>
      <c r="L398">
        <v>35</v>
      </c>
      <c r="M398" t="s">
        <v>569</v>
      </c>
      <c r="N398" t="s">
        <v>570</v>
      </c>
      <c r="O398" t="s">
        <v>568</v>
      </c>
      <c r="P398" t="s">
        <v>489</v>
      </c>
      <c r="Q398" t="s">
        <v>116</v>
      </c>
      <c r="R398">
        <v>1</v>
      </c>
      <c r="S398" t="s">
        <v>117</v>
      </c>
      <c r="T398" t="s">
        <v>118</v>
      </c>
      <c r="U398" t="s">
        <v>119</v>
      </c>
      <c r="V398">
        <v>411</v>
      </c>
      <c r="Y398">
        <v>410054</v>
      </c>
      <c r="Z398" t="s">
        <v>92</v>
      </c>
      <c r="AG398">
        <v>4</v>
      </c>
      <c r="AH398" s="1">
        <v>42163</v>
      </c>
      <c r="AI398">
        <v>57</v>
      </c>
      <c r="AS398" s="1">
        <v>42076</v>
      </c>
      <c r="AT398" s="1">
        <v>42223</v>
      </c>
      <c r="AU398" s="1">
        <v>42219</v>
      </c>
      <c r="AW398">
        <v>55</v>
      </c>
      <c r="BB398">
        <v>0</v>
      </c>
      <c r="BC398">
        <v>0</v>
      </c>
      <c r="BD398">
        <v>55</v>
      </c>
      <c r="BE398">
        <v>24389</v>
      </c>
      <c r="BF398" t="s">
        <v>93</v>
      </c>
      <c r="BG398">
        <v>1341395</v>
      </c>
      <c r="BH398">
        <v>20957.53</v>
      </c>
      <c r="BI398">
        <v>27425.56</v>
      </c>
      <c r="BJ398">
        <v>0</v>
      </c>
      <c r="BL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55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1341395</v>
      </c>
      <c r="CD398">
        <v>1</v>
      </c>
      <c r="CE398" t="s">
        <v>121</v>
      </c>
      <c r="CF398" t="s">
        <v>543</v>
      </c>
      <c r="CG398" t="str">
        <f t="shared" si="61"/>
        <v>03</v>
      </c>
      <c r="CH398" t="str">
        <f t="shared" si="68"/>
        <v>3</v>
      </c>
      <c r="CI398" t="str">
        <f t="shared" si="69"/>
        <v>05</v>
      </c>
      <c r="CJ398" t="s">
        <v>123</v>
      </c>
      <c r="CK398" t="str">
        <f>"15"</f>
        <v>15</v>
      </c>
      <c r="CL398" t="s">
        <v>162</v>
      </c>
      <c r="CW398">
        <v>8</v>
      </c>
      <c r="CX398">
        <v>8</v>
      </c>
      <c r="CY398">
        <v>8</v>
      </c>
    </row>
    <row r="399" spans="1:103" x14ac:dyDescent="0.25">
      <c r="A399">
        <v>410</v>
      </c>
      <c r="B399" t="s">
        <v>80</v>
      </c>
      <c r="C399">
        <v>410143</v>
      </c>
      <c r="D399" t="s">
        <v>81</v>
      </c>
      <c r="E399">
        <v>8700</v>
      </c>
      <c r="F399" t="s">
        <v>82</v>
      </c>
      <c r="G399" t="s">
        <v>170</v>
      </c>
      <c r="I399" t="s">
        <v>170</v>
      </c>
      <c r="K399">
        <v>9</v>
      </c>
      <c r="L399">
        <v>9</v>
      </c>
      <c r="M399" t="s">
        <v>571</v>
      </c>
      <c r="N399" t="s">
        <v>567</v>
      </c>
      <c r="O399" t="s">
        <v>572</v>
      </c>
      <c r="P399" t="s">
        <v>573</v>
      </c>
      <c r="Q399" t="s">
        <v>116</v>
      </c>
      <c r="R399">
        <v>1</v>
      </c>
      <c r="S399" t="s">
        <v>117</v>
      </c>
      <c r="T399" t="s">
        <v>118</v>
      </c>
      <c r="U399" t="s">
        <v>119</v>
      </c>
      <c r="V399">
        <v>411</v>
      </c>
      <c r="Y399">
        <v>410054</v>
      </c>
      <c r="Z399" t="s">
        <v>92</v>
      </c>
      <c r="AG399">
        <v>4</v>
      </c>
      <c r="AH399" s="1">
        <v>42130</v>
      </c>
      <c r="AI399">
        <v>57</v>
      </c>
      <c r="AS399" s="1">
        <v>42079</v>
      </c>
      <c r="AT399" s="1">
        <v>42185</v>
      </c>
      <c r="AU399" s="1">
        <v>42216</v>
      </c>
      <c r="AW399">
        <v>15</v>
      </c>
      <c r="BB399">
        <v>0</v>
      </c>
      <c r="BC399">
        <v>0</v>
      </c>
      <c r="BD399">
        <v>15</v>
      </c>
      <c r="BE399">
        <v>6500</v>
      </c>
      <c r="BF399" t="s">
        <v>93</v>
      </c>
      <c r="BG399">
        <v>97500</v>
      </c>
      <c r="BH399">
        <v>1523.31</v>
      </c>
      <c r="BI399">
        <v>1993.44</v>
      </c>
      <c r="BJ399">
        <v>0</v>
      </c>
      <c r="BL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15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97500</v>
      </c>
      <c r="CD399">
        <v>1</v>
      </c>
      <c r="CE399" t="s">
        <v>121</v>
      </c>
      <c r="CF399" t="s">
        <v>543</v>
      </c>
      <c r="CG399" t="str">
        <f t="shared" si="61"/>
        <v>03</v>
      </c>
      <c r="CH399" t="str">
        <f t="shared" si="68"/>
        <v>3</v>
      </c>
      <c r="CI399" t="str">
        <f>"07"</f>
        <v>07</v>
      </c>
      <c r="CJ399" t="s">
        <v>123</v>
      </c>
      <c r="CK399" t="str">
        <f>"02"</f>
        <v>02</v>
      </c>
      <c r="CL399" t="s">
        <v>124</v>
      </c>
      <c r="CW399">
        <v>8</v>
      </c>
      <c r="CX399">
        <v>8</v>
      </c>
      <c r="CY399">
        <v>8</v>
      </c>
    </row>
    <row r="400" spans="1:103" x14ac:dyDescent="0.25">
      <c r="A400">
        <v>410</v>
      </c>
      <c r="B400" t="s">
        <v>80</v>
      </c>
      <c r="C400">
        <v>410145</v>
      </c>
      <c r="D400" t="s">
        <v>81</v>
      </c>
      <c r="E400">
        <v>8702</v>
      </c>
      <c r="F400" t="s">
        <v>145</v>
      </c>
      <c r="G400" t="s">
        <v>175</v>
      </c>
      <c r="I400" t="s">
        <v>175</v>
      </c>
      <c r="K400">
        <v>12</v>
      </c>
      <c r="L400">
        <v>12</v>
      </c>
      <c r="M400" t="s">
        <v>571</v>
      </c>
      <c r="N400" t="s">
        <v>567</v>
      </c>
      <c r="O400" t="s">
        <v>572</v>
      </c>
      <c r="P400" t="s">
        <v>573</v>
      </c>
      <c r="Q400" t="s">
        <v>116</v>
      </c>
      <c r="R400">
        <v>1</v>
      </c>
      <c r="S400" t="s">
        <v>117</v>
      </c>
      <c r="T400" t="s">
        <v>118</v>
      </c>
      <c r="U400" t="s">
        <v>119</v>
      </c>
      <c r="V400">
        <v>411</v>
      </c>
      <c r="Y400">
        <v>410054</v>
      </c>
      <c r="Z400" t="s">
        <v>92</v>
      </c>
      <c r="AG400">
        <v>4</v>
      </c>
      <c r="AH400" s="1">
        <v>42163</v>
      </c>
      <c r="AI400">
        <v>57</v>
      </c>
      <c r="AS400" s="1">
        <v>42076</v>
      </c>
      <c r="AT400" s="1">
        <v>42223</v>
      </c>
      <c r="AU400" s="1">
        <v>42219</v>
      </c>
      <c r="AW400">
        <v>11</v>
      </c>
      <c r="BB400">
        <v>0</v>
      </c>
      <c r="BC400">
        <v>0</v>
      </c>
      <c r="BD400">
        <v>11</v>
      </c>
      <c r="BE400">
        <v>6500</v>
      </c>
      <c r="BF400" t="s">
        <v>93</v>
      </c>
      <c r="BG400">
        <v>71500</v>
      </c>
      <c r="BH400">
        <v>1117.0899999999999</v>
      </c>
      <c r="BI400">
        <v>1461.86</v>
      </c>
      <c r="BJ400">
        <v>0</v>
      </c>
      <c r="BL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11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71500</v>
      </c>
      <c r="CD400">
        <v>1</v>
      </c>
      <c r="CE400" t="s">
        <v>121</v>
      </c>
      <c r="CF400" t="s">
        <v>543</v>
      </c>
      <c r="CG400" t="str">
        <f t="shared" si="61"/>
        <v>03</v>
      </c>
      <c r="CH400" t="str">
        <f t="shared" si="68"/>
        <v>3</v>
      </c>
      <c r="CI400" t="str">
        <f>"07"</f>
        <v>07</v>
      </c>
      <c r="CJ400" t="s">
        <v>123</v>
      </c>
      <c r="CK400" t="str">
        <f>"02"</f>
        <v>02</v>
      </c>
      <c r="CL400" t="s">
        <v>124</v>
      </c>
      <c r="CW400">
        <v>8</v>
      </c>
      <c r="CX400">
        <v>8</v>
      </c>
      <c r="CY400">
        <v>8</v>
      </c>
    </row>
    <row r="401" spans="1:103" x14ac:dyDescent="0.25">
      <c r="A401">
        <v>410</v>
      </c>
      <c r="B401" t="s">
        <v>80</v>
      </c>
      <c r="C401">
        <v>410183</v>
      </c>
      <c r="D401" t="s">
        <v>81</v>
      </c>
      <c r="E401">
        <v>8700</v>
      </c>
      <c r="F401" t="s">
        <v>82</v>
      </c>
      <c r="G401" t="s">
        <v>280</v>
      </c>
      <c r="I401" t="s">
        <v>280</v>
      </c>
      <c r="K401">
        <v>25</v>
      </c>
      <c r="L401">
        <v>25</v>
      </c>
      <c r="M401" t="s">
        <v>574</v>
      </c>
      <c r="N401" t="s">
        <v>575</v>
      </c>
      <c r="O401" t="s">
        <v>576</v>
      </c>
      <c r="P401" t="s">
        <v>142</v>
      </c>
      <c r="Q401" t="s">
        <v>116</v>
      </c>
      <c r="R401">
        <v>1</v>
      </c>
      <c r="S401" t="s">
        <v>117</v>
      </c>
      <c r="T401" t="s">
        <v>118</v>
      </c>
      <c r="U401" t="s">
        <v>119</v>
      </c>
      <c r="V401">
        <v>411</v>
      </c>
      <c r="Y401">
        <v>410054</v>
      </c>
      <c r="Z401" t="s">
        <v>92</v>
      </c>
      <c r="AG401">
        <v>2</v>
      </c>
      <c r="AH401" s="1">
        <v>42185</v>
      </c>
      <c r="AI401">
        <v>57</v>
      </c>
      <c r="AS401" s="1">
        <v>42163</v>
      </c>
      <c r="AT401" s="1">
        <v>42286</v>
      </c>
      <c r="AU401" s="1">
        <v>42278</v>
      </c>
      <c r="AW401">
        <v>60</v>
      </c>
      <c r="BB401">
        <v>0</v>
      </c>
      <c r="BC401">
        <v>0</v>
      </c>
      <c r="BD401">
        <v>60</v>
      </c>
      <c r="BE401">
        <v>10597</v>
      </c>
      <c r="BF401" t="s">
        <v>93</v>
      </c>
      <c r="BG401">
        <v>635820</v>
      </c>
      <c r="BH401">
        <v>9933.85</v>
      </c>
      <c r="BI401">
        <v>12999.69</v>
      </c>
      <c r="BJ401">
        <v>0</v>
      </c>
      <c r="BL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60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635820</v>
      </c>
      <c r="CD401">
        <v>1</v>
      </c>
      <c r="CE401" t="s">
        <v>121</v>
      </c>
      <c r="CF401" t="s">
        <v>543</v>
      </c>
      <c r="CG401" t="str">
        <f t="shared" ref="CG401:CG412" si="71">"04"</f>
        <v>04</v>
      </c>
      <c r="CH401" t="str">
        <f t="shared" ref="CH401:CH406" si="72">"0"</f>
        <v>0</v>
      </c>
      <c r="CI401" t="str">
        <f>"05"</f>
        <v>05</v>
      </c>
      <c r="CJ401" t="s">
        <v>123</v>
      </c>
      <c r="CK401" t="str">
        <f>"14"</f>
        <v>14</v>
      </c>
      <c r="CL401" t="s">
        <v>162</v>
      </c>
      <c r="CW401">
        <v>8</v>
      </c>
      <c r="CX401">
        <v>8</v>
      </c>
      <c r="CY401">
        <v>8</v>
      </c>
    </row>
    <row r="402" spans="1:103" x14ac:dyDescent="0.25">
      <c r="A402">
        <v>410</v>
      </c>
      <c r="B402" t="s">
        <v>80</v>
      </c>
      <c r="C402">
        <v>410183</v>
      </c>
      <c r="D402" t="s">
        <v>81</v>
      </c>
      <c r="E402">
        <v>8700</v>
      </c>
      <c r="F402" t="s">
        <v>82</v>
      </c>
      <c r="G402" t="s">
        <v>280</v>
      </c>
      <c r="I402" t="s">
        <v>280</v>
      </c>
      <c r="K402">
        <v>8</v>
      </c>
      <c r="L402">
        <v>8</v>
      </c>
      <c r="M402" t="s">
        <v>577</v>
      </c>
      <c r="N402" t="s">
        <v>578</v>
      </c>
      <c r="O402" t="s">
        <v>579</v>
      </c>
      <c r="P402" t="s">
        <v>115</v>
      </c>
      <c r="Q402" t="s">
        <v>116</v>
      </c>
      <c r="R402">
        <v>1</v>
      </c>
      <c r="S402" t="s">
        <v>117</v>
      </c>
      <c r="T402" t="s">
        <v>118</v>
      </c>
      <c r="U402" t="s">
        <v>119</v>
      </c>
      <c r="V402">
        <v>411</v>
      </c>
      <c r="Y402">
        <v>410054</v>
      </c>
      <c r="Z402" t="s">
        <v>92</v>
      </c>
      <c r="AG402">
        <v>2</v>
      </c>
      <c r="AH402" s="1">
        <v>42185</v>
      </c>
      <c r="AI402">
        <v>57</v>
      </c>
      <c r="AS402" s="1">
        <v>42163</v>
      </c>
      <c r="AT402" s="1">
        <v>42286</v>
      </c>
      <c r="AU402" s="1">
        <v>42278</v>
      </c>
      <c r="AW402">
        <v>2</v>
      </c>
      <c r="BB402">
        <v>0</v>
      </c>
      <c r="BC402">
        <v>0</v>
      </c>
      <c r="BD402">
        <v>2</v>
      </c>
      <c r="BE402">
        <v>3288</v>
      </c>
      <c r="BF402" t="s">
        <v>93</v>
      </c>
      <c r="BG402">
        <v>6576</v>
      </c>
      <c r="BH402">
        <v>102.74</v>
      </c>
      <c r="BI402">
        <v>134.44999999999999</v>
      </c>
      <c r="BJ402">
        <v>0</v>
      </c>
      <c r="BL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2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6576</v>
      </c>
      <c r="CD402">
        <v>1</v>
      </c>
      <c r="CE402" t="s">
        <v>121</v>
      </c>
      <c r="CF402" t="s">
        <v>543</v>
      </c>
      <c r="CG402" t="str">
        <f t="shared" si="71"/>
        <v>04</v>
      </c>
      <c r="CH402" t="str">
        <f t="shared" si="72"/>
        <v>0</v>
      </c>
      <c r="CI402" t="str">
        <f>"07"</f>
        <v>07</v>
      </c>
      <c r="CJ402" t="s">
        <v>123</v>
      </c>
      <c r="CK402" t="str">
        <f>"02"</f>
        <v>02</v>
      </c>
      <c r="CL402" t="s">
        <v>124</v>
      </c>
      <c r="CW402">
        <v>8</v>
      </c>
      <c r="CX402">
        <v>8</v>
      </c>
      <c r="CY402">
        <v>8</v>
      </c>
    </row>
    <row r="403" spans="1:103" x14ac:dyDescent="0.25">
      <c r="A403">
        <v>410</v>
      </c>
      <c r="B403" t="s">
        <v>80</v>
      </c>
      <c r="C403">
        <v>410143</v>
      </c>
      <c r="D403" t="s">
        <v>81</v>
      </c>
      <c r="E403">
        <v>8700</v>
      </c>
      <c r="F403" t="s">
        <v>82</v>
      </c>
      <c r="G403" t="s">
        <v>170</v>
      </c>
      <c r="I403" t="s">
        <v>170</v>
      </c>
      <c r="K403">
        <v>15</v>
      </c>
      <c r="L403">
        <v>15</v>
      </c>
      <c r="M403" t="s">
        <v>580</v>
      </c>
      <c r="N403" t="s">
        <v>581</v>
      </c>
      <c r="O403" t="s">
        <v>579</v>
      </c>
      <c r="P403" t="s">
        <v>115</v>
      </c>
      <c r="Q403" t="s">
        <v>116</v>
      </c>
      <c r="R403">
        <v>1</v>
      </c>
      <c r="S403" t="s">
        <v>117</v>
      </c>
      <c r="T403" t="s">
        <v>118</v>
      </c>
      <c r="U403" t="s">
        <v>119</v>
      </c>
      <c r="V403">
        <v>411</v>
      </c>
      <c r="Y403">
        <v>410054</v>
      </c>
      <c r="Z403" t="s">
        <v>92</v>
      </c>
      <c r="AG403">
        <v>4</v>
      </c>
      <c r="AH403" s="1">
        <v>42130</v>
      </c>
      <c r="AI403">
        <v>57</v>
      </c>
      <c r="AS403" s="1">
        <v>42079</v>
      </c>
      <c r="AT403" s="1">
        <v>42185</v>
      </c>
      <c r="AU403" s="1">
        <v>42216</v>
      </c>
      <c r="AW403">
        <v>32</v>
      </c>
      <c r="BB403">
        <v>0</v>
      </c>
      <c r="BC403">
        <v>0</v>
      </c>
      <c r="BD403">
        <v>32</v>
      </c>
      <c r="BE403">
        <v>3977</v>
      </c>
      <c r="BF403" t="s">
        <v>93</v>
      </c>
      <c r="BG403">
        <v>127264</v>
      </c>
      <c r="BH403">
        <v>1988.33</v>
      </c>
      <c r="BI403">
        <v>2601.98</v>
      </c>
      <c r="BJ403">
        <v>0</v>
      </c>
      <c r="BL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32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127264</v>
      </c>
      <c r="CD403">
        <v>1</v>
      </c>
      <c r="CE403" t="s">
        <v>121</v>
      </c>
      <c r="CF403" t="s">
        <v>543</v>
      </c>
      <c r="CG403" t="str">
        <f t="shared" si="71"/>
        <v>04</v>
      </c>
      <c r="CH403" t="str">
        <f t="shared" si="72"/>
        <v>0</v>
      </c>
      <c r="CI403" t="str">
        <f>"09"</f>
        <v>09</v>
      </c>
      <c r="CJ403" t="s">
        <v>123</v>
      </c>
      <c r="CK403" t="str">
        <f>"02"</f>
        <v>02</v>
      </c>
      <c r="CL403" t="s">
        <v>124</v>
      </c>
      <c r="CW403">
        <v>8</v>
      </c>
      <c r="CX403">
        <v>8</v>
      </c>
      <c r="CY403">
        <v>8</v>
      </c>
    </row>
    <row r="404" spans="1:103" x14ac:dyDescent="0.25">
      <c r="A404">
        <v>410</v>
      </c>
      <c r="B404" t="s">
        <v>80</v>
      </c>
      <c r="C404">
        <v>410143</v>
      </c>
      <c r="D404" t="s">
        <v>81</v>
      </c>
      <c r="E404">
        <v>8700</v>
      </c>
      <c r="F404" t="s">
        <v>82</v>
      </c>
      <c r="G404" t="s">
        <v>170</v>
      </c>
      <c r="I404" t="s">
        <v>170</v>
      </c>
      <c r="K404">
        <v>61</v>
      </c>
      <c r="L404">
        <v>63</v>
      </c>
      <c r="M404" t="s">
        <v>580</v>
      </c>
      <c r="N404" t="s">
        <v>581</v>
      </c>
      <c r="O404" t="s">
        <v>579</v>
      </c>
      <c r="P404" t="s">
        <v>115</v>
      </c>
      <c r="Q404" t="s">
        <v>116</v>
      </c>
      <c r="R404">
        <v>1</v>
      </c>
      <c r="S404" t="s">
        <v>117</v>
      </c>
      <c r="T404" t="s">
        <v>118</v>
      </c>
      <c r="U404" t="s">
        <v>119</v>
      </c>
      <c r="V404">
        <v>411</v>
      </c>
      <c r="Y404">
        <v>410054</v>
      </c>
      <c r="Z404" t="s">
        <v>92</v>
      </c>
      <c r="AG404">
        <v>4</v>
      </c>
      <c r="AH404" s="1">
        <v>42130</v>
      </c>
      <c r="AI404">
        <v>57</v>
      </c>
      <c r="AS404" s="1">
        <v>42130</v>
      </c>
      <c r="AT404" s="1">
        <v>42289</v>
      </c>
      <c r="AU404" s="1">
        <v>42216</v>
      </c>
      <c r="AW404">
        <v>30</v>
      </c>
      <c r="BB404">
        <v>0</v>
      </c>
      <c r="BC404">
        <v>0</v>
      </c>
      <c r="BD404">
        <v>30</v>
      </c>
      <c r="BE404">
        <v>3977</v>
      </c>
      <c r="BF404" t="s">
        <v>93</v>
      </c>
      <c r="BG404">
        <v>119310</v>
      </c>
      <c r="BH404">
        <v>1864.06</v>
      </c>
      <c r="BI404">
        <v>2439.36</v>
      </c>
      <c r="BJ404">
        <v>0</v>
      </c>
      <c r="BL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30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119310</v>
      </c>
      <c r="CD404">
        <v>1</v>
      </c>
      <c r="CE404" t="s">
        <v>121</v>
      </c>
      <c r="CF404" t="s">
        <v>543</v>
      </c>
      <c r="CG404" t="str">
        <f t="shared" si="71"/>
        <v>04</v>
      </c>
      <c r="CH404" t="str">
        <f t="shared" si="72"/>
        <v>0</v>
      </c>
      <c r="CI404" t="str">
        <f>"09"</f>
        <v>09</v>
      </c>
      <c r="CJ404" t="s">
        <v>123</v>
      </c>
      <c r="CK404" t="str">
        <f>"02"</f>
        <v>02</v>
      </c>
      <c r="CL404" t="s">
        <v>124</v>
      </c>
      <c r="CW404">
        <v>8</v>
      </c>
      <c r="CX404">
        <v>8</v>
      </c>
      <c r="CY404">
        <v>8</v>
      </c>
    </row>
    <row r="405" spans="1:103" x14ac:dyDescent="0.25">
      <c r="A405">
        <v>410</v>
      </c>
      <c r="B405" t="s">
        <v>80</v>
      </c>
      <c r="C405">
        <v>410145</v>
      </c>
      <c r="D405" t="s">
        <v>81</v>
      </c>
      <c r="E405">
        <v>8702</v>
      </c>
      <c r="F405" t="s">
        <v>145</v>
      </c>
      <c r="G405" t="s">
        <v>175</v>
      </c>
      <c r="I405" t="s">
        <v>175</v>
      </c>
      <c r="K405">
        <v>16</v>
      </c>
      <c r="L405">
        <v>16</v>
      </c>
      <c r="M405" t="s">
        <v>580</v>
      </c>
      <c r="N405" t="s">
        <v>581</v>
      </c>
      <c r="O405" t="s">
        <v>579</v>
      </c>
      <c r="P405" t="s">
        <v>115</v>
      </c>
      <c r="Q405" t="s">
        <v>116</v>
      </c>
      <c r="R405">
        <v>1</v>
      </c>
      <c r="S405" t="s">
        <v>117</v>
      </c>
      <c r="T405" t="s">
        <v>118</v>
      </c>
      <c r="U405" t="s">
        <v>119</v>
      </c>
      <c r="V405">
        <v>411</v>
      </c>
      <c r="Y405">
        <v>410054</v>
      </c>
      <c r="Z405" t="s">
        <v>92</v>
      </c>
      <c r="AG405">
        <v>4</v>
      </c>
      <c r="AH405" s="1">
        <v>42163</v>
      </c>
      <c r="AI405">
        <v>57</v>
      </c>
      <c r="AS405" s="1">
        <v>42076</v>
      </c>
      <c r="AT405" s="1">
        <v>42223</v>
      </c>
      <c r="AU405" s="1">
        <v>42219</v>
      </c>
      <c r="AW405">
        <v>32</v>
      </c>
      <c r="BB405">
        <v>0</v>
      </c>
      <c r="BC405">
        <v>0</v>
      </c>
      <c r="BD405">
        <v>32</v>
      </c>
      <c r="BE405">
        <v>3977</v>
      </c>
      <c r="BF405" t="s">
        <v>93</v>
      </c>
      <c r="BG405">
        <v>127264</v>
      </c>
      <c r="BH405">
        <v>1988.33</v>
      </c>
      <c r="BI405">
        <v>2601.98</v>
      </c>
      <c r="BJ405">
        <v>0</v>
      </c>
      <c r="BL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32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127264</v>
      </c>
      <c r="CD405">
        <v>1</v>
      </c>
      <c r="CE405" t="s">
        <v>121</v>
      </c>
      <c r="CF405" t="s">
        <v>543</v>
      </c>
      <c r="CG405" t="str">
        <f t="shared" si="71"/>
        <v>04</v>
      </c>
      <c r="CH405" t="str">
        <f t="shared" si="72"/>
        <v>0</v>
      </c>
      <c r="CI405" t="str">
        <f>"09"</f>
        <v>09</v>
      </c>
      <c r="CJ405" t="s">
        <v>123</v>
      </c>
      <c r="CK405" t="str">
        <f>"02"</f>
        <v>02</v>
      </c>
      <c r="CL405" t="s">
        <v>124</v>
      </c>
      <c r="CW405">
        <v>8</v>
      </c>
      <c r="CX405">
        <v>8</v>
      </c>
      <c r="CY405">
        <v>8</v>
      </c>
    </row>
    <row r="406" spans="1:103" x14ac:dyDescent="0.25">
      <c r="A406">
        <v>410</v>
      </c>
      <c r="B406" t="s">
        <v>80</v>
      </c>
      <c r="C406">
        <v>410185</v>
      </c>
      <c r="D406" t="s">
        <v>81</v>
      </c>
      <c r="E406">
        <v>8702</v>
      </c>
      <c r="F406" t="s">
        <v>145</v>
      </c>
      <c r="G406" t="s">
        <v>196</v>
      </c>
      <c r="I406" t="s">
        <v>196</v>
      </c>
      <c r="K406">
        <v>33</v>
      </c>
      <c r="L406">
        <v>33</v>
      </c>
      <c r="M406" t="s">
        <v>582</v>
      </c>
      <c r="N406" t="s">
        <v>581</v>
      </c>
      <c r="O406" t="s">
        <v>579</v>
      </c>
      <c r="P406" t="s">
        <v>115</v>
      </c>
      <c r="Q406" t="s">
        <v>116</v>
      </c>
      <c r="R406">
        <v>1</v>
      </c>
      <c r="S406" t="s">
        <v>117</v>
      </c>
      <c r="T406" t="s">
        <v>118</v>
      </c>
      <c r="U406" t="s">
        <v>119</v>
      </c>
      <c r="V406">
        <v>411</v>
      </c>
      <c r="Y406">
        <v>410054</v>
      </c>
      <c r="Z406" t="s">
        <v>92</v>
      </c>
      <c r="AG406">
        <v>3</v>
      </c>
      <c r="AH406" s="1">
        <v>42212</v>
      </c>
      <c r="AI406">
        <v>57</v>
      </c>
      <c r="AS406" s="1">
        <v>42166</v>
      </c>
      <c r="AT406" s="1">
        <v>42307</v>
      </c>
      <c r="AU406" s="1">
        <v>42339</v>
      </c>
      <c r="AW406">
        <v>27</v>
      </c>
      <c r="BB406">
        <v>0</v>
      </c>
      <c r="BC406">
        <v>0</v>
      </c>
      <c r="BD406">
        <v>27</v>
      </c>
      <c r="BE406">
        <v>3977</v>
      </c>
      <c r="BF406" t="s">
        <v>93</v>
      </c>
      <c r="BG406">
        <v>107379</v>
      </c>
      <c r="BH406">
        <v>1677.66</v>
      </c>
      <c r="BI406">
        <v>2195.42</v>
      </c>
      <c r="BJ406">
        <v>0</v>
      </c>
      <c r="BL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27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107379</v>
      </c>
      <c r="CD406">
        <v>1</v>
      </c>
      <c r="CE406" t="s">
        <v>121</v>
      </c>
      <c r="CF406" t="s">
        <v>543</v>
      </c>
      <c r="CG406" t="str">
        <f t="shared" si="71"/>
        <v>04</v>
      </c>
      <c r="CH406" t="str">
        <f t="shared" si="72"/>
        <v>0</v>
      </c>
      <c r="CI406" t="str">
        <f>"09"</f>
        <v>09</v>
      </c>
      <c r="CJ406" t="s">
        <v>123</v>
      </c>
      <c r="CK406" t="str">
        <f>"02"</f>
        <v>02</v>
      </c>
      <c r="CL406" t="s">
        <v>124</v>
      </c>
      <c r="CW406">
        <v>8</v>
      </c>
      <c r="CX406">
        <v>8</v>
      </c>
      <c r="CY406">
        <v>8</v>
      </c>
    </row>
    <row r="407" spans="1:103" x14ac:dyDescent="0.25">
      <c r="A407">
        <v>410</v>
      </c>
      <c r="B407" t="s">
        <v>80</v>
      </c>
      <c r="C407">
        <v>410183</v>
      </c>
      <c r="D407" t="s">
        <v>81</v>
      </c>
      <c r="E407">
        <v>8700</v>
      </c>
      <c r="F407" t="s">
        <v>82</v>
      </c>
      <c r="G407" t="s">
        <v>280</v>
      </c>
      <c r="I407" t="s">
        <v>280</v>
      </c>
      <c r="K407">
        <v>21</v>
      </c>
      <c r="L407">
        <v>21</v>
      </c>
      <c r="M407" t="s">
        <v>583</v>
      </c>
      <c r="N407" t="s">
        <v>584</v>
      </c>
      <c r="O407" t="s">
        <v>585</v>
      </c>
      <c r="P407" t="s">
        <v>142</v>
      </c>
      <c r="Q407" t="s">
        <v>116</v>
      </c>
      <c r="R407">
        <v>1</v>
      </c>
      <c r="S407" t="s">
        <v>117</v>
      </c>
      <c r="T407" t="s">
        <v>118</v>
      </c>
      <c r="U407" t="s">
        <v>119</v>
      </c>
      <c r="V407">
        <v>411</v>
      </c>
      <c r="Y407">
        <v>410054</v>
      </c>
      <c r="Z407" t="s">
        <v>92</v>
      </c>
      <c r="AG407">
        <v>2</v>
      </c>
      <c r="AH407" s="1">
        <v>42185</v>
      </c>
      <c r="AI407">
        <v>57</v>
      </c>
      <c r="AS407" s="1">
        <v>42163</v>
      </c>
      <c r="AT407" s="1">
        <v>42286</v>
      </c>
      <c r="AU407" s="1">
        <v>42278</v>
      </c>
      <c r="AW407">
        <v>60</v>
      </c>
      <c r="BB407">
        <v>0</v>
      </c>
      <c r="BC407">
        <v>0</v>
      </c>
      <c r="BD407">
        <v>60</v>
      </c>
      <c r="BE407">
        <v>10966</v>
      </c>
      <c r="BF407" t="s">
        <v>93</v>
      </c>
      <c r="BG407">
        <v>657960</v>
      </c>
      <c r="BH407">
        <v>10279.76</v>
      </c>
      <c r="BI407">
        <v>13452.35</v>
      </c>
      <c r="BJ407">
        <v>0</v>
      </c>
      <c r="BL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60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657960</v>
      </c>
      <c r="CD407">
        <v>1</v>
      </c>
      <c r="CE407" t="s">
        <v>121</v>
      </c>
      <c r="CF407" t="s">
        <v>543</v>
      </c>
      <c r="CG407" t="str">
        <f t="shared" si="71"/>
        <v>04</v>
      </c>
      <c r="CH407" t="str">
        <f>"1"</f>
        <v>1</v>
      </c>
      <c r="CI407" t="str">
        <f>"05"</f>
        <v>05</v>
      </c>
      <c r="CJ407" t="s">
        <v>123</v>
      </c>
      <c r="CK407" t="str">
        <f>"14"</f>
        <v>14</v>
      </c>
      <c r="CL407" t="s">
        <v>162</v>
      </c>
      <c r="CW407">
        <v>8</v>
      </c>
      <c r="CX407">
        <v>8</v>
      </c>
      <c r="CY407">
        <v>8</v>
      </c>
    </row>
    <row r="408" spans="1:103" x14ac:dyDescent="0.25">
      <c r="A408">
        <v>410</v>
      </c>
      <c r="B408" t="s">
        <v>80</v>
      </c>
      <c r="C408">
        <v>410142</v>
      </c>
      <c r="D408" t="s">
        <v>81</v>
      </c>
      <c r="E408">
        <v>8700</v>
      </c>
      <c r="F408" t="s">
        <v>82</v>
      </c>
      <c r="G408" t="s">
        <v>378</v>
      </c>
      <c r="I408" t="s">
        <v>378</v>
      </c>
      <c r="K408">
        <v>37</v>
      </c>
      <c r="L408">
        <v>37</v>
      </c>
      <c r="M408" t="s">
        <v>586</v>
      </c>
      <c r="N408" t="s">
        <v>587</v>
      </c>
      <c r="O408" t="s">
        <v>585</v>
      </c>
      <c r="P408" t="s">
        <v>407</v>
      </c>
      <c r="Q408" t="s">
        <v>116</v>
      </c>
      <c r="R408">
        <v>1</v>
      </c>
      <c r="S408" t="s">
        <v>117</v>
      </c>
      <c r="T408" t="s">
        <v>118</v>
      </c>
      <c r="U408" t="s">
        <v>119</v>
      </c>
      <c r="V408">
        <v>411</v>
      </c>
      <c r="Y408">
        <v>410054</v>
      </c>
      <c r="Z408" t="s">
        <v>92</v>
      </c>
      <c r="AG408">
        <v>4</v>
      </c>
      <c r="AH408" s="1">
        <v>42130</v>
      </c>
      <c r="AI408">
        <v>57</v>
      </c>
      <c r="AS408" s="1">
        <v>42053</v>
      </c>
      <c r="AT408" s="1">
        <v>42170</v>
      </c>
      <c r="AU408" s="1">
        <v>42216</v>
      </c>
      <c r="AW408">
        <v>3</v>
      </c>
      <c r="BB408">
        <v>0</v>
      </c>
      <c r="BC408">
        <v>0</v>
      </c>
      <c r="BD408">
        <v>3</v>
      </c>
      <c r="BE408">
        <v>4605</v>
      </c>
      <c r="BF408" t="s">
        <v>93</v>
      </c>
      <c r="BG408">
        <v>13815</v>
      </c>
      <c r="BH408">
        <v>215.84</v>
      </c>
      <c r="BI408">
        <v>282.45999999999998</v>
      </c>
      <c r="BJ408">
        <v>0</v>
      </c>
      <c r="BL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3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13815</v>
      </c>
      <c r="CD408">
        <v>1</v>
      </c>
      <c r="CE408" t="s">
        <v>121</v>
      </c>
      <c r="CF408" t="s">
        <v>543</v>
      </c>
      <c r="CG408" t="str">
        <f t="shared" si="71"/>
        <v>04</v>
      </c>
      <c r="CH408" t="str">
        <f>"1"</f>
        <v>1</v>
      </c>
      <c r="CI408" t="str">
        <f>"05"</f>
        <v>05</v>
      </c>
      <c r="CJ408" t="s">
        <v>123</v>
      </c>
      <c r="CK408" t="str">
        <f>"26"</f>
        <v>26</v>
      </c>
      <c r="CL408" t="s">
        <v>162</v>
      </c>
      <c r="CW408">
        <v>8</v>
      </c>
      <c r="CX408">
        <v>8</v>
      </c>
      <c r="CY408">
        <v>8</v>
      </c>
    </row>
    <row r="409" spans="1:103" x14ac:dyDescent="0.25">
      <c r="A409">
        <v>410</v>
      </c>
      <c r="B409" t="s">
        <v>80</v>
      </c>
      <c r="C409">
        <v>410145</v>
      </c>
      <c r="D409" t="s">
        <v>81</v>
      </c>
      <c r="E409">
        <v>8702</v>
      </c>
      <c r="F409" t="s">
        <v>145</v>
      </c>
      <c r="G409" t="s">
        <v>175</v>
      </c>
      <c r="I409" t="s">
        <v>175</v>
      </c>
      <c r="K409">
        <v>46</v>
      </c>
      <c r="L409">
        <v>46</v>
      </c>
      <c r="M409" t="s">
        <v>586</v>
      </c>
      <c r="N409" t="s">
        <v>587</v>
      </c>
      <c r="O409" t="s">
        <v>585</v>
      </c>
      <c r="P409" t="s">
        <v>407</v>
      </c>
      <c r="Q409" t="s">
        <v>116</v>
      </c>
      <c r="R409">
        <v>1</v>
      </c>
      <c r="S409" t="s">
        <v>117</v>
      </c>
      <c r="T409" t="s">
        <v>118</v>
      </c>
      <c r="U409" t="s">
        <v>119</v>
      </c>
      <c r="V409">
        <v>411</v>
      </c>
      <c r="Y409">
        <v>410054</v>
      </c>
      <c r="Z409" t="s">
        <v>92</v>
      </c>
      <c r="AG409">
        <v>4</v>
      </c>
      <c r="AH409" s="1">
        <v>42163</v>
      </c>
      <c r="AI409">
        <v>57</v>
      </c>
      <c r="AS409" s="1">
        <v>42076</v>
      </c>
      <c r="AT409" s="1">
        <v>42223</v>
      </c>
      <c r="AU409" s="1">
        <v>42219</v>
      </c>
      <c r="AW409">
        <v>3</v>
      </c>
      <c r="BB409">
        <v>0</v>
      </c>
      <c r="BC409">
        <v>0</v>
      </c>
      <c r="BD409">
        <v>3</v>
      </c>
      <c r="BE409">
        <v>4605</v>
      </c>
      <c r="BF409" t="s">
        <v>93</v>
      </c>
      <c r="BG409">
        <v>13815</v>
      </c>
      <c r="BH409">
        <v>215.84</v>
      </c>
      <c r="BI409">
        <v>282.45999999999998</v>
      </c>
      <c r="BJ409">
        <v>0</v>
      </c>
      <c r="BL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3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13815</v>
      </c>
      <c r="CD409">
        <v>1</v>
      </c>
      <c r="CE409" t="s">
        <v>121</v>
      </c>
      <c r="CF409" t="s">
        <v>543</v>
      </c>
      <c r="CG409" t="str">
        <f t="shared" si="71"/>
        <v>04</v>
      </c>
      <c r="CH409" t="str">
        <f>"1"</f>
        <v>1</v>
      </c>
      <c r="CI409" t="str">
        <f>"05"</f>
        <v>05</v>
      </c>
      <c r="CJ409" t="s">
        <v>123</v>
      </c>
      <c r="CK409" t="str">
        <f>"26"</f>
        <v>26</v>
      </c>
      <c r="CL409" t="s">
        <v>162</v>
      </c>
      <c r="CW409">
        <v>8</v>
      </c>
      <c r="CX409">
        <v>8</v>
      </c>
      <c r="CY409">
        <v>8</v>
      </c>
    </row>
    <row r="410" spans="1:103" x14ac:dyDescent="0.25">
      <c r="A410">
        <v>410</v>
      </c>
      <c r="B410" t="s">
        <v>80</v>
      </c>
      <c r="C410">
        <v>410166</v>
      </c>
      <c r="D410" t="s">
        <v>81</v>
      </c>
      <c r="E410">
        <v>8700</v>
      </c>
      <c r="F410" t="s">
        <v>82</v>
      </c>
      <c r="G410" t="s">
        <v>149</v>
      </c>
      <c r="I410" t="s">
        <v>149</v>
      </c>
      <c r="K410">
        <v>2</v>
      </c>
      <c r="L410">
        <v>2</v>
      </c>
      <c r="M410" t="s">
        <v>588</v>
      </c>
      <c r="N410" t="s">
        <v>589</v>
      </c>
      <c r="O410" t="s">
        <v>590</v>
      </c>
      <c r="P410" t="s">
        <v>271</v>
      </c>
      <c r="Q410" t="s">
        <v>116</v>
      </c>
      <c r="R410">
        <v>1</v>
      </c>
      <c r="S410" t="s">
        <v>117</v>
      </c>
      <c r="T410" t="s">
        <v>118</v>
      </c>
      <c r="U410" t="s">
        <v>119</v>
      </c>
      <c r="V410">
        <v>411</v>
      </c>
      <c r="Y410">
        <v>410054</v>
      </c>
      <c r="Z410" t="s">
        <v>92</v>
      </c>
      <c r="AG410">
        <v>2</v>
      </c>
      <c r="AH410" s="1">
        <v>42212</v>
      </c>
      <c r="AI410">
        <v>57</v>
      </c>
      <c r="AS410" s="1">
        <v>42121</v>
      </c>
      <c r="AT410" s="1">
        <v>42265</v>
      </c>
      <c r="AU410" s="1">
        <v>42248</v>
      </c>
      <c r="AW410">
        <v>5</v>
      </c>
      <c r="BB410">
        <v>0</v>
      </c>
      <c r="BC410">
        <v>0</v>
      </c>
      <c r="BD410">
        <v>5</v>
      </c>
      <c r="BE410">
        <v>18261</v>
      </c>
      <c r="BF410" t="s">
        <v>93</v>
      </c>
      <c r="BG410">
        <v>91305</v>
      </c>
      <c r="BH410">
        <v>1426.52</v>
      </c>
      <c r="BI410">
        <v>1866.78</v>
      </c>
      <c r="BJ410">
        <v>0</v>
      </c>
      <c r="BL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5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91305</v>
      </c>
      <c r="CD410">
        <v>1</v>
      </c>
      <c r="CE410" t="s">
        <v>121</v>
      </c>
      <c r="CF410" t="s">
        <v>543</v>
      </c>
      <c r="CG410" t="str">
        <f t="shared" si="71"/>
        <v>04</v>
      </c>
      <c r="CH410" t="str">
        <f>"2"</f>
        <v>2</v>
      </c>
      <c r="CI410" t="str">
        <f>"03"</f>
        <v>03</v>
      </c>
      <c r="CJ410" t="s">
        <v>123</v>
      </c>
      <c r="CK410" t="str">
        <f>"19"</f>
        <v>19</v>
      </c>
      <c r="CL410" t="s">
        <v>144</v>
      </c>
      <c r="CW410">
        <v>8</v>
      </c>
      <c r="CX410">
        <v>8</v>
      </c>
      <c r="CY410">
        <v>8</v>
      </c>
    </row>
    <row r="411" spans="1:103" x14ac:dyDescent="0.25">
      <c r="A411">
        <v>410</v>
      </c>
      <c r="B411" t="s">
        <v>80</v>
      </c>
      <c r="C411">
        <v>410204</v>
      </c>
      <c r="D411" t="s">
        <v>81</v>
      </c>
      <c r="E411">
        <v>8702</v>
      </c>
      <c r="F411" t="s">
        <v>145</v>
      </c>
      <c r="G411" t="s">
        <v>148</v>
      </c>
      <c r="I411" t="s">
        <v>148</v>
      </c>
      <c r="K411">
        <v>10</v>
      </c>
      <c r="L411">
        <v>10</v>
      </c>
      <c r="M411" t="s">
        <v>588</v>
      </c>
      <c r="N411" t="s">
        <v>589</v>
      </c>
      <c r="O411" t="s">
        <v>590</v>
      </c>
      <c r="P411" t="s">
        <v>271</v>
      </c>
      <c r="Q411" t="s">
        <v>116</v>
      </c>
      <c r="R411">
        <v>1</v>
      </c>
      <c r="S411" t="s">
        <v>117</v>
      </c>
      <c r="T411" t="s">
        <v>118</v>
      </c>
      <c r="U411" t="s">
        <v>119</v>
      </c>
      <c r="V411">
        <v>411</v>
      </c>
      <c r="Y411">
        <v>410054</v>
      </c>
      <c r="Z411" t="s">
        <v>92</v>
      </c>
      <c r="AG411">
        <v>2</v>
      </c>
      <c r="AH411" s="1">
        <v>42206</v>
      </c>
      <c r="AI411">
        <v>57</v>
      </c>
      <c r="AS411" s="1">
        <v>42184</v>
      </c>
      <c r="AT411" s="1">
        <v>42377</v>
      </c>
      <c r="AU411" s="1">
        <v>42339</v>
      </c>
      <c r="AW411">
        <v>3</v>
      </c>
      <c r="BB411">
        <v>0</v>
      </c>
      <c r="BC411">
        <v>0</v>
      </c>
      <c r="BD411">
        <v>3</v>
      </c>
      <c r="BE411">
        <v>18261</v>
      </c>
      <c r="BF411" t="s">
        <v>93</v>
      </c>
      <c r="BG411">
        <v>54783</v>
      </c>
      <c r="BH411">
        <v>855.91</v>
      </c>
      <c r="BI411">
        <v>1120.07</v>
      </c>
      <c r="BJ411">
        <v>0</v>
      </c>
      <c r="BL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3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54783</v>
      </c>
      <c r="CD411">
        <v>1</v>
      </c>
      <c r="CE411" t="s">
        <v>121</v>
      </c>
      <c r="CF411" t="s">
        <v>543</v>
      </c>
      <c r="CG411" t="str">
        <f t="shared" si="71"/>
        <v>04</v>
      </c>
      <c r="CH411" t="str">
        <f>"2"</f>
        <v>2</v>
      </c>
      <c r="CI411" t="str">
        <f>"03"</f>
        <v>03</v>
      </c>
      <c r="CJ411" t="s">
        <v>123</v>
      </c>
      <c r="CK411" t="str">
        <f>"19"</f>
        <v>19</v>
      </c>
      <c r="CL411" t="s">
        <v>144</v>
      </c>
      <c r="CW411">
        <v>8</v>
      </c>
      <c r="CX411">
        <v>8</v>
      </c>
      <c r="CY411">
        <v>8</v>
      </c>
    </row>
    <row r="412" spans="1:103" x14ac:dyDescent="0.25">
      <c r="A412">
        <v>410</v>
      </c>
      <c r="B412" t="s">
        <v>80</v>
      </c>
      <c r="C412">
        <v>410183</v>
      </c>
      <c r="D412" t="s">
        <v>81</v>
      </c>
      <c r="E412">
        <v>8700</v>
      </c>
      <c r="F412" t="s">
        <v>82</v>
      </c>
      <c r="G412" t="s">
        <v>280</v>
      </c>
      <c r="I412" t="s">
        <v>280</v>
      </c>
      <c r="K412">
        <v>22</v>
      </c>
      <c r="L412">
        <v>22</v>
      </c>
      <c r="M412" t="s">
        <v>591</v>
      </c>
      <c r="N412" t="s">
        <v>592</v>
      </c>
      <c r="O412" t="s">
        <v>167</v>
      </c>
      <c r="P412" t="s">
        <v>142</v>
      </c>
      <c r="Q412" t="s">
        <v>116</v>
      </c>
      <c r="R412">
        <v>1</v>
      </c>
      <c r="S412" t="s">
        <v>117</v>
      </c>
      <c r="T412" t="s">
        <v>118</v>
      </c>
      <c r="U412" t="s">
        <v>119</v>
      </c>
      <c r="V412">
        <v>411</v>
      </c>
      <c r="Y412">
        <v>410054</v>
      </c>
      <c r="Z412" t="s">
        <v>92</v>
      </c>
      <c r="AG412">
        <v>2</v>
      </c>
      <c r="AH412" s="1">
        <v>42185</v>
      </c>
      <c r="AI412">
        <v>57</v>
      </c>
      <c r="AS412" s="1">
        <v>42163</v>
      </c>
      <c r="AT412" s="1">
        <v>42286</v>
      </c>
      <c r="AU412" s="1">
        <v>42278</v>
      </c>
      <c r="AW412">
        <v>50</v>
      </c>
      <c r="BB412">
        <v>0</v>
      </c>
      <c r="BC412">
        <v>0</v>
      </c>
      <c r="BD412">
        <v>50</v>
      </c>
      <c r="BE412">
        <v>13895</v>
      </c>
      <c r="BF412" t="s">
        <v>93</v>
      </c>
      <c r="BG412">
        <v>694750</v>
      </c>
      <c r="BH412">
        <v>10854.55</v>
      </c>
      <c r="BI412">
        <v>14204.55</v>
      </c>
      <c r="BJ412">
        <v>0</v>
      </c>
      <c r="BL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694750</v>
      </c>
      <c r="CD412">
        <v>1</v>
      </c>
      <c r="CE412" t="s">
        <v>121</v>
      </c>
      <c r="CF412" t="s">
        <v>543</v>
      </c>
      <c r="CG412" t="str">
        <f t="shared" si="71"/>
        <v>04</v>
      </c>
      <c r="CH412" t="str">
        <f>"2"</f>
        <v>2</v>
      </c>
      <c r="CI412" t="str">
        <f>"05"</f>
        <v>05</v>
      </c>
      <c r="CJ412" t="s">
        <v>123</v>
      </c>
      <c r="CK412" t="str">
        <f>"14"</f>
        <v>14</v>
      </c>
      <c r="CL412" t="s">
        <v>162</v>
      </c>
      <c r="CW412">
        <v>8</v>
      </c>
      <c r="CX412">
        <v>8</v>
      </c>
      <c r="CY412">
        <v>8</v>
      </c>
    </row>
    <row r="413" spans="1:103" x14ac:dyDescent="0.25">
      <c r="A413">
        <v>410</v>
      </c>
      <c r="B413" t="s">
        <v>80</v>
      </c>
      <c r="C413">
        <v>410168</v>
      </c>
      <c r="D413" t="s">
        <v>81</v>
      </c>
      <c r="E413">
        <v>8702</v>
      </c>
      <c r="F413" t="s">
        <v>145</v>
      </c>
      <c r="G413" t="s">
        <v>146</v>
      </c>
      <c r="I413" t="s">
        <v>146</v>
      </c>
      <c r="K413">
        <v>16</v>
      </c>
      <c r="L413">
        <v>16</v>
      </c>
      <c r="M413" t="s">
        <v>593</v>
      </c>
      <c r="N413" t="s">
        <v>594</v>
      </c>
      <c r="O413" t="s">
        <v>167</v>
      </c>
      <c r="P413" t="s">
        <v>142</v>
      </c>
      <c r="Q413" t="s">
        <v>116</v>
      </c>
      <c r="R413">
        <v>1</v>
      </c>
      <c r="S413" t="s">
        <v>117</v>
      </c>
      <c r="T413" t="s">
        <v>118</v>
      </c>
      <c r="U413" t="s">
        <v>119</v>
      </c>
      <c r="V413">
        <v>411</v>
      </c>
      <c r="Y413">
        <v>410054</v>
      </c>
      <c r="Z413" t="s">
        <v>92</v>
      </c>
      <c r="AG413">
        <v>2</v>
      </c>
      <c r="AH413" s="1">
        <v>42212</v>
      </c>
      <c r="AI413">
        <v>57</v>
      </c>
      <c r="AS413" s="1">
        <v>42201</v>
      </c>
      <c r="AT413" s="1">
        <v>42321</v>
      </c>
      <c r="AU413" s="1">
        <v>42321</v>
      </c>
      <c r="AW413">
        <v>2</v>
      </c>
      <c r="BB413">
        <v>0</v>
      </c>
      <c r="BC413">
        <v>0</v>
      </c>
      <c r="BD413">
        <v>2</v>
      </c>
      <c r="BE413">
        <v>62151</v>
      </c>
      <c r="BF413" t="s">
        <v>93</v>
      </c>
      <c r="BG413">
        <v>124302</v>
      </c>
      <c r="BH413">
        <v>1942.05</v>
      </c>
      <c r="BI413">
        <v>2541.42</v>
      </c>
      <c r="BJ413">
        <v>0</v>
      </c>
      <c r="BL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2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124302</v>
      </c>
      <c r="CD413">
        <v>0</v>
      </c>
      <c r="CW413">
        <v>8</v>
      </c>
      <c r="CX413">
        <v>8</v>
      </c>
      <c r="CY413">
        <v>8</v>
      </c>
    </row>
    <row r="414" spans="1:103" x14ac:dyDescent="0.25">
      <c r="A414">
        <v>410</v>
      </c>
      <c r="B414" t="s">
        <v>80</v>
      </c>
      <c r="C414">
        <v>410183</v>
      </c>
      <c r="D414" t="s">
        <v>81</v>
      </c>
      <c r="E414">
        <v>8700</v>
      </c>
      <c r="F414" t="s">
        <v>82</v>
      </c>
      <c r="G414" t="s">
        <v>280</v>
      </c>
      <c r="I414" t="s">
        <v>280</v>
      </c>
      <c r="K414">
        <v>40</v>
      </c>
      <c r="L414">
        <v>40</v>
      </c>
      <c r="M414" t="s">
        <v>593</v>
      </c>
      <c r="N414" t="s">
        <v>594</v>
      </c>
      <c r="O414" t="s">
        <v>167</v>
      </c>
      <c r="P414" t="s">
        <v>142</v>
      </c>
      <c r="Q414" t="s">
        <v>116</v>
      </c>
      <c r="R414">
        <v>1</v>
      </c>
      <c r="S414" t="s">
        <v>117</v>
      </c>
      <c r="T414" t="s">
        <v>118</v>
      </c>
      <c r="U414" t="s">
        <v>119</v>
      </c>
      <c r="V414">
        <v>411</v>
      </c>
      <c r="Y414">
        <v>410054</v>
      </c>
      <c r="Z414" t="s">
        <v>92</v>
      </c>
      <c r="AG414">
        <v>2</v>
      </c>
      <c r="AH414" s="1">
        <v>42185</v>
      </c>
      <c r="AI414">
        <v>57</v>
      </c>
      <c r="AS414" s="1">
        <v>42163</v>
      </c>
      <c r="AT414" s="1">
        <v>42286</v>
      </c>
      <c r="AU414" s="1">
        <v>42278</v>
      </c>
      <c r="AW414">
        <v>3</v>
      </c>
      <c r="BB414">
        <v>0</v>
      </c>
      <c r="BC414">
        <v>0</v>
      </c>
      <c r="BD414">
        <v>3</v>
      </c>
      <c r="BE414">
        <v>62151</v>
      </c>
      <c r="BF414" t="s">
        <v>93</v>
      </c>
      <c r="BG414">
        <v>186453</v>
      </c>
      <c r="BH414">
        <v>2913.08</v>
      </c>
      <c r="BI414">
        <v>3812.13</v>
      </c>
      <c r="BJ414">
        <v>0</v>
      </c>
      <c r="BL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3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186453</v>
      </c>
      <c r="CD414">
        <v>0</v>
      </c>
      <c r="CW414">
        <v>8</v>
      </c>
      <c r="CX414">
        <v>8</v>
      </c>
      <c r="CY414">
        <v>8</v>
      </c>
    </row>
    <row r="415" spans="1:103" x14ac:dyDescent="0.25">
      <c r="A415">
        <v>410</v>
      </c>
      <c r="B415" t="s">
        <v>80</v>
      </c>
      <c r="C415">
        <v>410184</v>
      </c>
      <c r="D415" t="s">
        <v>81</v>
      </c>
      <c r="E415">
        <v>8700</v>
      </c>
      <c r="F415" t="s">
        <v>82</v>
      </c>
      <c r="G415" t="s">
        <v>459</v>
      </c>
      <c r="I415" t="s">
        <v>459</v>
      </c>
      <c r="K415">
        <v>9</v>
      </c>
      <c r="L415">
        <v>9</v>
      </c>
      <c r="M415" t="s">
        <v>595</v>
      </c>
      <c r="N415" t="s">
        <v>596</v>
      </c>
      <c r="O415" t="s">
        <v>484</v>
      </c>
      <c r="P415" t="s">
        <v>597</v>
      </c>
      <c r="Q415" t="s">
        <v>116</v>
      </c>
      <c r="R415">
        <v>1</v>
      </c>
      <c r="S415" t="s">
        <v>117</v>
      </c>
      <c r="T415" t="s">
        <v>118</v>
      </c>
      <c r="U415" t="s">
        <v>119</v>
      </c>
      <c r="V415">
        <v>411</v>
      </c>
      <c r="Y415">
        <v>410054</v>
      </c>
      <c r="Z415" t="s">
        <v>92</v>
      </c>
      <c r="AG415">
        <v>2</v>
      </c>
      <c r="AH415" s="1">
        <v>42185</v>
      </c>
      <c r="AI415">
        <v>57</v>
      </c>
      <c r="AS415" s="1">
        <v>42170</v>
      </c>
      <c r="AT415" s="1">
        <v>42286</v>
      </c>
      <c r="AU415" s="1">
        <v>42278</v>
      </c>
      <c r="AW415">
        <v>3</v>
      </c>
      <c r="BB415">
        <v>0</v>
      </c>
      <c r="BC415">
        <v>0</v>
      </c>
      <c r="BD415">
        <v>3</v>
      </c>
      <c r="BE415">
        <v>15384</v>
      </c>
      <c r="BF415" t="s">
        <v>93</v>
      </c>
      <c r="BG415">
        <v>46152</v>
      </c>
      <c r="BH415">
        <v>721.06</v>
      </c>
      <c r="BI415">
        <v>943.6</v>
      </c>
      <c r="BJ415">
        <v>0</v>
      </c>
      <c r="BL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3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46152</v>
      </c>
      <c r="CD415">
        <v>1</v>
      </c>
      <c r="CE415" t="s">
        <v>121</v>
      </c>
      <c r="CF415" t="s">
        <v>543</v>
      </c>
      <c r="CG415" t="str">
        <f t="shared" ref="CG415:CG437" si="73">"04"</f>
        <v>04</v>
      </c>
      <c r="CH415" t="str">
        <f>"2"</f>
        <v>2</v>
      </c>
      <c r="CI415" t="str">
        <f>"07"</f>
        <v>07</v>
      </c>
      <c r="CJ415" t="s">
        <v>123</v>
      </c>
      <c r="CK415" t="str">
        <f>"13"</f>
        <v>13</v>
      </c>
      <c r="CL415" t="s">
        <v>162</v>
      </c>
      <c r="CW415">
        <v>8</v>
      </c>
      <c r="CX415">
        <v>8</v>
      </c>
      <c r="CY415">
        <v>8</v>
      </c>
    </row>
    <row r="416" spans="1:103" x14ac:dyDescent="0.25">
      <c r="A416">
        <v>410</v>
      </c>
      <c r="B416" t="s">
        <v>80</v>
      </c>
      <c r="C416">
        <v>410185</v>
      </c>
      <c r="D416" t="s">
        <v>81</v>
      </c>
      <c r="E416">
        <v>8702</v>
      </c>
      <c r="F416" t="s">
        <v>145</v>
      </c>
      <c r="G416" t="s">
        <v>196</v>
      </c>
      <c r="I416" t="s">
        <v>196</v>
      </c>
      <c r="K416">
        <v>3</v>
      </c>
      <c r="L416">
        <v>3</v>
      </c>
      <c r="M416" t="s">
        <v>595</v>
      </c>
      <c r="N416" t="s">
        <v>596</v>
      </c>
      <c r="O416" t="s">
        <v>484</v>
      </c>
      <c r="P416" t="s">
        <v>597</v>
      </c>
      <c r="Q416" t="s">
        <v>116</v>
      </c>
      <c r="R416">
        <v>1</v>
      </c>
      <c r="S416" t="s">
        <v>117</v>
      </c>
      <c r="T416" t="s">
        <v>118</v>
      </c>
      <c r="U416" t="s">
        <v>119</v>
      </c>
      <c r="V416">
        <v>411</v>
      </c>
      <c r="Y416">
        <v>410054</v>
      </c>
      <c r="Z416" t="s">
        <v>92</v>
      </c>
      <c r="AG416">
        <v>3</v>
      </c>
      <c r="AH416" s="1">
        <v>42212</v>
      </c>
      <c r="AI416">
        <v>57</v>
      </c>
      <c r="AS416" s="1">
        <v>42166</v>
      </c>
      <c r="AT416" s="1">
        <v>42349</v>
      </c>
      <c r="AU416" s="1">
        <v>42339</v>
      </c>
      <c r="AW416">
        <v>5</v>
      </c>
      <c r="BB416">
        <v>0</v>
      </c>
      <c r="BC416">
        <v>0</v>
      </c>
      <c r="BD416">
        <v>5</v>
      </c>
      <c r="BE416">
        <v>15384</v>
      </c>
      <c r="BF416" t="s">
        <v>93</v>
      </c>
      <c r="BG416">
        <v>76920</v>
      </c>
      <c r="BH416">
        <v>1201.77</v>
      </c>
      <c r="BI416">
        <v>1572.67</v>
      </c>
      <c r="BJ416">
        <v>0</v>
      </c>
      <c r="BL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5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76920</v>
      </c>
      <c r="CD416">
        <v>1</v>
      </c>
      <c r="CE416" t="s">
        <v>121</v>
      </c>
      <c r="CF416" t="s">
        <v>543</v>
      </c>
      <c r="CG416" t="str">
        <f t="shared" si="73"/>
        <v>04</v>
      </c>
      <c r="CH416" t="str">
        <f>"2"</f>
        <v>2</v>
      </c>
      <c r="CI416" t="str">
        <f>"07"</f>
        <v>07</v>
      </c>
      <c r="CJ416" t="s">
        <v>123</v>
      </c>
      <c r="CK416" t="str">
        <f>"13"</f>
        <v>13</v>
      </c>
      <c r="CL416" t="s">
        <v>162</v>
      </c>
      <c r="CW416">
        <v>8</v>
      </c>
      <c r="CX416">
        <v>8</v>
      </c>
      <c r="CY416">
        <v>8</v>
      </c>
    </row>
    <row r="417" spans="1:103" x14ac:dyDescent="0.25">
      <c r="A417">
        <v>410</v>
      </c>
      <c r="B417" t="s">
        <v>80</v>
      </c>
      <c r="C417">
        <v>410183</v>
      </c>
      <c r="D417" t="s">
        <v>81</v>
      </c>
      <c r="E417">
        <v>8700</v>
      </c>
      <c r="F417" t="s">
        <v>82</v>
      </c>
      <c r="G417" t="s">
        <v>280</v>
      </c>
      <c r="I417" t="s">
        <v>280</v>
      </c>
      <c r="K417">
        <v>14</v>
      </c>
      <c r="L417">
        <v>14</v>
      </c>
      <c r="M417" t="s">
        <v>598</v>
      </c>
      <c r="N417" t="s">
        <v>599</v>
      </c>
      <c r="O417" t="s">
        <v>484</v>
      </c>
      <c r="P417" t="s">
        <v>597</v>
      </c>
      <c r="Q417" t="s">
        <v>116</v>
      </c>
      <c r="R417">
        <v>1</v>
      </c>
      <c r="S417" t="s">
        <v>117</v>
      </c>
      <c r="T417" t="s">
        <v>118</v>
      </c>
      <c r="U417" t="s">
        <v>119</v>
      </c>
      <c r="V417">
        <v>411</v>
      </c>
      <c r="Y417">
        <v>410054</v>
      </c>
      <c r="Z417" t="s">
        <v>92</v>
      </c>
      <c r="AG417">
        <v>2</v>
      </c>
      <c r="AH417" s="1">
        <v>42185</v>
      </c>
      <c r="AI417">
        <v>57</v>
      </c>
      <c r="AS417" s="1">
        <v>42163</v>
      </c>
      <c r="AT417" s="1">
        <v>42286</v>
      </c>
      <c r="AU417" s="1">
        <v>42278</v>
      </c>
      <c r="AW417">
        <v>2</v>
      </c>
      <c r="BB417">
        <v>0</v>
      </c>
      <c r="BC417">
        <v>0</v>
      </c>
      <c r="BD417">
        <v>2</v>
      </c>
      <c r="BE417">
        <v>15384</v>
      </c>
      <c r="BF417" t="s">
        <v>93</v>
      </c>
      <c r="BG417">
        <v>30768</v>
      </c>
      <c r="BH417">
        <v>480.71</v>
      </c>
      <c r="BI417">
        <v>629.07000000000005</v>
      </c>
      <c r="BJ417">
        <v>0</v>
      </c>
      <c r="BL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2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30768</v>
      </c>
      <c r="CD417">
        <v>1</v>
      </c>
      <c r="CE417" t="s">
        <v>121</v>
      </c>
      <c r="CF417" t="s">
        <v>543</v>
      </c>
      <c r="CG417" t="str">
        <f t="shared" si="73"/>
        <v>04</v>
      </c>
      <c r="CH417" t="str">
        <f>"2"</f>
        <v>2</v>
      </c>
      <c r="CI417" t="str">
        <f>"07"</f>
        <v>07</v>
      </c>
      <c r="CJ417" t="s">
        <v>123</v>
      </c>
      <c r="CK417" t="str">
        <f>"14"</f>
        <v>14</v>
      </c>
      <c r="CL417" t="s">
        <v>162</v>
      </c>
      <c r="CW417">
        <v>8</v>
      </c>
      <c r="CX417">
        <v>8</v>
      </c>
      <c r="CY417">
        <v>8</v>
      </c>
    </row>
    <row r="418" spans="1:103" x14ac:dyDescent="0.25">
      <c r="A418">
        <v>410</v>
      </c>
      <c r="B418" t="s">
        <v>80</v>
      </c>
      <c r="C418">
        <v>410184</v>
      </c>
      <c r="D418" t="s">
        <v>81</v>
      </c>
      <c r="E418">
        <v>8700</v>
      </c>
      <c r="F418" t="s">
        <v>82</v>
      </c>
      <c r="G418" t="s">
        <v>459</v>
      </c>
      <c r="I418" t="s">
        <v>459</v>
      </c>
      <c r="K418">
        <v>20</v>
      </c>
      <c r="L418">
        <v>20</v>
      </c>
      <c r="M418" t="s">
        <v>600</v>
      </c>
      <c r="N418" t="s">
        <v>601</v>
      </c>
      <c r="O418" t="s">
        <v>484</v>
      </c>
      <c r="P418" t="s">
        <v>127</v>
      </c>
      <c r="Q418" t="s">
        <v>116</v>
      </c>
      <c r="R418">
        <v>1</v>
      </c>
      <c r="S418" t="s">
        <v>117</v>
      </c>
      <c r="T418" t="s">
        <v>118</v>
      </c>
      <c r="U418" t="s">
        <v>119</v>
      </c>
      <c r="V418">
        <v>411</v>
      </c>
      <c r="Y418">
        <v>410054</v>
      </c>
      <c r="Z418" t="s">
        <v>92</v>
      </c>
      <c r="AG418">
        <v>2</v>
      </c>
      <c r="AH418" s="1">
        <v>42185</v>
      </c>
      <c r="AI418">
        <v>57</v>
      </c>
      <c r="AS418" s="1">
        <v>42170</v>
      </c>
      <c r="AT418" s="1">
        <v>42286</v>
      </c>
      <c r="AU418" s="1">
        <v>42278</v>
      </c>
      <c r="AW418">
        <v>3</v>
      </c>
      <c r="BB418">
        <v>0</v>
      </c>
      <c r="BC418">
        <v>0</v>
      </c>
      <c r="BD418">
        <v>3</v>
      </c>
      <c r="BE418">
        <v>18365</v>
      </c>
      <c r="BF418" t="s">
        <v>93</v>
      </c>
      <c r="BG418">
        <v>55095</v>
      </c>
      <c r="BH418">
        <v>860.79</v>
      </c>
      <c r="BI418">
        <v>1126.45</v>
      </c>
      <c r="BJ418">
        <v>0</v>
      </c>
      <c r="BL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3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55095</v>
      </c>
      <c r="CD418">
        <v>1</v>
      </c>
      <c r="CE418" t="s">
        <v>121</v>
      </c>
      <c r="CF418" t="s">
        <v>543</v>
      </c>
      <c r="CG418" t="str">
        <f t="shared" si="73"/>
        <v>04</v>
      </c>
      <c r="CH418" t="str">
        <f>"2"</f>
        <v>2</v>
      </c>
      <c r="CI418" t="str">
        <f>"07"</f>
        <v>07</v>
      </c>
      <c r="CJ418" t="s">
        <v>123</v>
      </c>
      <c r="CK418" t="str">
        <f>"48"</f>
        <v>48</v>
      </c>
      <c r="CL418" t="s">
        <v>602</v>
      </c>
      <c r="CW418">
        <v>8</v>
      </c>
      <c r="CX418">
        <v>8</v>
      </c>
      <c r="CY418">
        <v>8</v>
      </c>
    </row>
    <row r="419" spans="1:103" x14ac:dyDescent="0.25">
      <c r="A419">
        <v>410</v>
      </c>
      <c r="B419" t="s">
        <v>80</v>
      </c>
      <c r="C419">
        <v>410185</v>
      </c>
      <c r="D419" t="s">
        <v>81</v>
      </c>
      <c r="E419">
        <v>8702</v>
      </c>
      <c r="F419" t="s">
        <v>145</v>
      </c>
      <c r="G419" t="s">
        <v>196</v>
      </c>
      <c r="I419" t="s">
        <v>196</v>
      </c>
      <c r="K419">
        <v>21</v>
      </c>
      <c r="L419">
        <v>21</v>
      </c>
      <c r="M419" t="s">
        <v>600</v>
      </c>
      <c r="N419" t="s">
        <v>601</v>
      </c>
      <c r="O419" t="s">
        <v>484</v>
      </c>
      <c r="P419" t="s">
        <v>127</v>
      </c>
      <c r="Q419" t="s">
        <v>116</v>
      </c>
      <c r="R419">
        <v>1</v>
      </c>
      <c r="S419" t="s">
        <v>117</v>
      </c>
      <c r="T419" t="s">
        <v>118</v>
      </c>
      <c r="U419" t="s">
        <v>119</v>
      </c>
      <c r="V419">
        <v>411</v>
      </c>
      <c r="Y419">
        <v>410054</v>
      </c>
      <c r="Z419" t="s">
        <v>92</v>
      </c>
      <c r="AG419">
        <v>3</v>
      </c>
      <c r="AH419" s="1">
        <v>42212</v>
      </c>
      <c r="AI419">
        <v>57</v>
      </c>
      <c r="AS419" s="1">
        <v>42166</v>
      </c>
      <c r="AT419" s="1">
        <v>42349</v>
      </c>
      <c r="AU419" s="1">
        <v>42339</v>
      </c>
      <c r="AW419">
        <v>5</v>
      </c>
      <c r="BB419">
        <v>0</v>
      </c>
      <c r="BC419">
        <v>0</v>
      </c>
      <c r="BD419">
        <v>5</v>
      </c>
      <c r="BE419">
        <v>18365</v>
      </c>
      <c r="BF419" t="s">
        <v>93</v>
      </c>
      <c r="BG419">
        <v>91825</v>
      </c>
      <c r="BH419">
        <v>1434.64</v>
      </c>
      <c r="BI419">
        <v>1877.41</v>
      </c>
      <c r="BJ419">
        <v>0</v>
      </c>
      <c r="BL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5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91825</v>
      </c>
      <c r="CD419">
        <v>1</v>
      </c>
      <c r="CE419" t="s">
        <v>121</v>
      </c>
      <c r="CF419" t="s">
        <v>543</v>
      </c>
      <c r="CG419" t="str">
        <f t="shared" si="73"/>
        <v>04</v>
      </c>
      <c r="CH419" t="str">
        <f>"2"</f>
        <v>2</v>
      </c>
      <c r="CI419" t="str">
        <f>"07"</f>
        <v>07</v>
      </c>
      <c r="CJ419" t="s">
        <v>123</v>
      </c>
      <c r="CK419" t="str">
        <f>"48"</f>
        <v>48</v>
      </c>
      <c r="CL419" t="s">
        <v>602</v>
      </c>
      <c r="CW419">
        <v>8</v>
      </c>
      <c r="CX419">
        <v>8</v>
      </c>
      <c r="CY419">
        <v>8</v>
      </c>
    </row>
    <row r="420" spans="1:103" x14ac:dyDescent="0.25">
      <c r="A420">
        <v>410</v>
      </c>
      <c r="B420" t="s">
        <v>80</v>
      </c>
      <c r="C420">
        <v>410180</v>
      </c>
      <c r="D420" t="s">
        <v>81</v>
      </c>
      <c r="E420">
        <v>8700</v>
      </c>
      <c r="F420" t="s">
        <v>82</v>
      </c>
      <c r="G420" t="s">
        <v>400</v>
      </c>
      <c r="I420" t="s">
        <v>400</v>
      </c>
      <c r="K420">
        <v>2</v>
      </c>
      <c r="L420">
        <v>2</v>
      </c>
      <c r="M420" t="s">
        <v>603</v>
      </c>
      <c r="N420" t="s">
        <v>487</v>
      </c>
      <c r="O420" t="s">
        <v>488</v>
      </c>
      <c r="P420" t="s">
        <v>489</v>
      </c>
      <c r="Q420" t="s">
        <v>116</v>
      </c>
      <c r="R420">
        <v>1</v>
      </c>
      <c r="S420" t="s">
        <v>117</v>
      </c>
      <c r="T420" t="s">
        <v>118</v>
      </c>
      <c r="U420" t="s">
        <v>119</v>
      </c>
      <c r="V420">
        <v>411</v>
      </c>
      <c r="Y420">
        <v>410054</v>
      </c>
      <c r="Z420" t="s">
        <v>92</v>
      </c>
      <c r="AG420">
        <v>2</v>
      </c>
      <c r="AH420" s="1">
        <v>42192</v>
      </c>
      <c r="AI420">
        <v>57</v>
      </c>
      <c r="AS420" s="1">
        <v>42153</v>
      </c>
      <c r="AT420" s="1">
        <v>42277</v>
      </c>
      <c r="AU420" s="1">
        <v>42248</v>
      </c>
      <c r="AW420">
        <v>12</v>
      </c>
      <c r="BB420">
        <v>0</v>
      </c>
      <c r="BC420">
        <v>0</v>
      </c>
      <c r="BD420">
        <v>12</v>
      </c>
      <c r="BE420">
        <v>5842</v>
      </c>
      <c r="BF420" t="s">
        <v>93</v>
      </c>
      <c r="BG420">
        <v>70104</v>
      </c>
      <c r="BH420">
        <v>1095.28</v>
      </c>
      <c r="BI420">
        <v>1433.31</v>
      </c>
      <c r="BJ420">
        <v>0</v>
      </c>
      <c r="BL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12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70104</v>
      </c>
      <c r="CD420">
        <v>1</v>
      </c>
      <c r="CE420" t="s">
        <v>121</v>
      </c>
      <c r="CF420" t="s">
        <v>543</v>
      </c>
      <c r="CG420" t="str">
        <f t="shared" si="73"/>
        <v>04</v>
      </c>
      <c r="CH420" t="str">
        <f t="shared" ref="CH420:CH437" si="74">"3"</f>
        <v>3</v>
      </c>
      <c r="CI420" t="str">
        <f t="shared" ref="CI420:CI430" si="75">"05"</f>
        <v>05</v>
      </c>
      <c r="CJ420" t="s">
        <v>123</v>
      </c>
      <c r="CK420" t="str">
        <f t="shared" ref="CK420:CK429" si="76">"02"</f>
        <v>02</v>
      </c>
      <c r="CL420" t="s">
        <v>227</v>
      </c>
      <c r="CW420">
        <v>8</v>
      </c>
      <c r="CX420">
        <v>8</v>
      </c>
      <c r="CY420">
        <v>8</v>
      </c>
    </row>
    <row r="421" spans="1:103" x14ac:dyDescent="0.25">
      <c r="A421">
        <v>410</v>
      </c>
      <c r="B421" t="s">
        <v>80</v>
      </c>
      <c r="C421">
        <v>410180</v>
      </c>
      <c r="D421" t="s">
        <v>81</v>
      </c>
      <c r="E421">
        <v>8700</v>
      </c>
      <c r="F421" t="s">
        <v>82</v>
      </c>
      <c r="G421" t="s">
        <v>400</v>
      </c>
      <c r="I421" t="s">
        <v>400</v>
      </c>
      <c r="K421">
        <v>9</v>
      </c>
      <c r="L421">
        <v>9</v>
      </c>
      <c r="M421" t="s">
        <v>603</v>
      </c>
      <c r="N421" t="s">
        <v>487</v>
      </c>
      <c r="O421" t="s">
        <v>488</v>
      </c>
      <c r="P421" t="s">
        <v>489</v>
      </c>
      <c r="Q421" t="s">
        <v>116</v>
      </c>
      <c r="R421">
        <v>1</v>
      </c>
      <c r="S421" t="s">
        <v>117</v>
      </c>
      <c r="T421" t="s">
        <v>118</v>
      </c>
      <c r="U421" t="s">
        <v>119</v>
      </c>
      <c r="V421">
        <v>411</v>
      </c>
      <c r="Y421">
        <v>410054</v>
      </c>
      <c r="Z421" t="s">
        <v>92</v>
      </c>
      <c r="AG421">
        <v>2</v>
      </c>
      <c r="AH421" s="1">
        <v>42192</v>
      </c>
      <c r="AI421">
        <v>57</v>
      </c>
      <c r="AS421" s="1">
        <v>42153</v>
      </c>
      <c r="AT421" s="1">
        <v>42277</v>
      </c>
      <c r="AU421" s="1">
        <v>42248</v>
      </c>
      <c r="AW421">
        <v>10</v>
      </c>
      <c r="BB421">
        <v>0</v>
      </c>
      <c r="BC421">
        <v>0</v>
      </c>
      <c r="BD421">
        <v>10</v>
      </c>
      <c r="BE421">
        <v>5842</v>
      </c>
      <c r="BF421" t="s">
        <v>93</v>
      </c>
      <c r="BG421">
        <v>58420</v>
      </c>
      <c r="BH421">
        <v>912.74</v>
      </c>
      <c r="BI421">
        <v>1194.43</v>
      </c>
      <c r="BJ421">
        <v>0</v>
      </c>
      <c r="BL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58420</v>
      </c>
      <c r="CD421">
        <v>1</v>
      </c>
      <c r="CE421" t="s">
        <v>121</v>
      </c>
      <c r="CF421" t="s">
        <v>543</v>
      </c>
      <c r="CG421" t="str">
        <f t="shared" si="73"/>
        <v>04</v>
      </c>
      <c r="CH421" t="str">
        <f t="shared" si="74"/>
        <v>3</v>
      </c>
      <c r="CI421" t="str">
        <f t="shared" si="75"/>
        <v>05</v>
      </c>
      <c r="CJ421" t="s">
        <v>123</v>
      </c>
      <c r="CK421" t="str">
        <f t="shared" si="76"/>
        <v>02</v>
      </c>
      <c r="CL421" t="s">
        <v>227</v>
      </c>
      <c r="CW421">
        <v>8</v>
      </c>
      <c r="CX421">
        <v>8</v>
      </c>
      <c r="CY421">
        <v>8</v>
      </c>
    </row>
    <row r="422" spans="1:103" x14ac:dyDescent="0.25">
      <c r="A422">
        <v>410</v>
      </c>
      <c r="B422" t="s">
        <v>80</v>
      </c>
      <c r="C422">
        <v>410181</v>
      </c>
      <c r="D422" t="s">
        <v>81</v>
      </c>
      <c r="E422">
        <v>8702</v>
      </c>
      <c r="F422" t="s">
        <v>145</v>
      </c>
      <c r="G422" t="s">
        <v>401</v>
      </c>
      <c r="I422" t="s">
        <v>401</v>
      </c>
      <c r="K422">
        <v>2</v>
      </c>
      <c r="L422">
        <v>2</v>
      </c>
      <c r="M422" t="s">
        <v>603</v>
      </c>
      <c r="N422" t="s">
        <v>487</v>
      </c>
      <c r="O422" t="s">
        <v>488</v>
      </c>
      <c r="P422" t="s">
        <v>489</v>
      </c>
      <c r="Q422" t="s">
        <v>116</v>
      </c>
      <c r="R422">
        <v>1</v>
      </c>
      <c r="S422" t="s">
        <v>117</v>
      </c>
      <c r="T422" t="s">
        <v>118</v>
      </c>
      <c r="U422" t="s">
        <v>119</v>
      </c>
      <c r="V422">
        <v>411</v>
      </c>
      <c r="Y422">
        <v>410054</v>
      </c>
      <c r="Z422" t="s">
        <v>92</v>
      </c>
      <c r="AG422">
        <v>1</v>
      </c>
      <c r="AH422" s="1">
        <v>42153</v>
      </c>
      <c r="AI422">
        <v>57</v>
      </c>
      <c r="AS422" s="1">
        <v>42153</v>
      </c>
      <c r="AT422" s="1">
        <v>42307</v>
      </c>
      <c r="AU422" s="1">
        <v>42278</v>
      </c>
      <c r="AW422">
        <v>15</v>
      </c>
      <c r="BB422">
        <v>0</v>
      </c>
      <c r="BC422">
        <v>0</v>
      </c>
      <c r="BD422">
        <v>15</v>
      </c>
      <c r="BE422">
        <v>5842</v>
      </c>
      <c r="BF422" t="s">
        <v>93</v>
      </c>
      <c r="BG422">
        <v>87630</v>
      </c>
      <c r="BH422">
        <v>1369.1</v>
      </c>
      <c r="BI422">
        <v>1791.64</v>
      </c>
      <c r="BJ422">
        <v>0</v>
      </c>
      <c r="BL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15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87630</v>
      </c>
      <c r="CD422">
        <v>1</v>
      </c>
      <c r="CE422" t="s">
        <v>121</v>
      </c>
      <c r="CF422" t="s">
        <v>543</v>
      </c>
      <c r="CG422" t="str">
        <f t="shared" si="73"/>
        <v>04</v>
      </c>
      <c r="CH422" t="str">
        <f t="shared" si="74"/>
        <v>3</v>
      </c>
      <c r="CI422" t="str">
        <f t="shared" si="75"/>
        <v>05</v>
      </c>
      <c r="CJ422" t="s">
        <v>123</v>
      </c>
      <c r="CK422" t="str">
        <f t="shared" si="76"/>
        <v>02</v>
      </c>
      <c r="CL422" t="s">
        <v>227</v>
      </c>
      <c r="CW422">
        <v>8</v>
      </c>
      <c r="CX422">
        <v>8</v>
      </c>
      <c r="CY422">
        <v>8</v>
      </c>
    </row>
    <row r="423" spans="1:103" x14ac:dyDescent="0.25">
      <c r="A423">
        <v>410</v>
      </c>
      <c r="B423" t="s">
        <v>80</v>
      </c>
      <c r="C423">
        <v>410181</v>
      </c>
      <c r="D423" t="s">
        <v>81</v>
      </c>
      <c r="E423">
        <v>8702</v>
      </c>
      <c r="F423" t="s">
        <v>145</v>
      </c>
      <c r="G423" t="s">
        <v>401</v>
      </c>
      <c r="I423" t="s">
        <v>401</v>
      </c>
      <c r="K423">
        <v>3</v>
      </c>
      <c r="L423">
        <v>3</v>
      </c>
      <c r="M423" t="s">
        <v>603</v>
      </c>
      <c r="N423" t="s">
        <v>487</v>
      </c>
      <c r="O423" t="s">
        <v>488</v>
      </c>
      <c r="P423" t="s">
        <v>489</v>
      </c>
      <c r="Q423" t="s">
        <v>116</v>
      </c>
      <c r="R423">
        <v>1</v>
      </c>
      <c r="S423" t="s">
        <v>117</v>
      </c>
      <c r="T423" t="s">
        <v>118</v>
      </c>
      <c r="U423" t="s">
        <v>119</v>
      </c>
      <c r="V423">
        <v>411</v>
      </c>
      <c r="Y423">
        <v>410054</v>
      </c>
      <c r="Z423" t="s">
        <v>92</v>
      </c>
      <c r="AG423">
        <v>1</v>
      </c>
      <c r="AH423" s="1">
        <v>42153</v>
      </c>
      <c r="AI423">
        <v>57</v>
      </c>
      <c r="AS423" s="1">
        <v>42153</v>
      </c>
      <c r="AT423" s="1">
        <v>42307</v>
      </c>
      <c r="AU423" s="1">
        <v>42278</v>
      </c>
      <c r="AW423">
        <v>25</v>
      </c>
      <c r="BB423">
        <v>0</v>
      </c>
      <c r="BC423">
        <v>0</v>
      </c>
      <c r="BD423">
        <v>25</v>
      </c>
      <c r="BE423">
        <v>5842</v>
      </c>
      <c r="BF423" t="s">
        <v>93</v>
      </c>
      <c r="BG423">
        <v>146050</v>
      </c>
      <c r="BH423">
        <v>2281.84</v>
      </c>
      <c r="BI423">
        <v>2986.07</v>
      </c>
      <c r="BJ423">
        <v>0</v>
      </c>
      <c r="BL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25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146050</v>
      </c>
      <c r="CD423">
        <v>1</v>
      </c>
      <c r="CE423" t="s">
        <v>121</v>
      </c>
      <c r="CF423" t="s">
        <v>543</v>
      </c>
      <c r="CG423" t="str">
        <f t="shared" si="73"/>
        <v>04</v>
      </c>
      <c r="CH423" t="str">
        <f t="shared" si="74"/>
        <v>3</v>
      </c>
      <c r="CI423" t="str">
        <f t="shared" si="75"/>
        <v>05</v>
      </c>
      <c r="CJ423" t="s">
        <v>123</v>
      </c>
      <c r="CK423" t="str">
        <f t="shared" si="76"/>
        <v>02</v>
      </c>
      <c r="CL423" t="s">
        <v>227</v>
      </c>
      <c r="CW423">
        <v>8</v>
      </c>
      <c r="CX423">
        <v>8</v>
      </c>
      <c r="CY423">
        <v>8</v>
      </c>
    </row>
    <row r="424" spans="1:103" x14ac:dyDescent="0.25">
      <c r="A424">
        <v>410</v>
      </c>
      <c r="B424" t="s">
        <v>80</v>
      </c>
      <c r="C424">
        <v>410203</v>
      </c>
      <c r="D424" t="s">
        <v>81</v>
      </c>
      <c r="E424">
        <v>8700</v>
      </c>
      <c r="F424" t="s">
        <v>82</v>
      </c>
      <c r="G424" t="s">
        <v>147</v>
      </c>
      <c r="I424" t="s">
        <v>147</v>
      </c>
      <c r="K424">
        <v>12</v>
      </c>
      <c r="L424">
        <v>12</v>
      </c>
      <c r="M424" t="s">
        <v>603</v>
      </c>
      <c r="N424" t="s">
        <v>487</v>
      </c>
      <c r="O424" t="s">
        <v>488</v>
      </c>
      <c r="P424" t="s">
        <v>489</v>
      </c>
      <c r="Q424" t="s">
        <v>116</v>
      </c>
      <c r="R424">
        <v>1</v>
      </c>
      <c r="S424" t="s">
        <v>117</v>
      </c>
      <c r="T424" t="s">
        <v>118</v>
      </c>
      <c r="U424" t="s">
        <v>119</v>
      </c>
      <c r="V424">
        <v>411</v>
      </c>
      <c r="Y424">
        <v>410054</v>
      </c>
      <c r="Z424" t="s">
        <v>92</v>
      </c>
      <c r="AG424">
        <v>3</v>
      </c>
      <c r="AH424" s="1">
        <v>42212</v>
      </c>
      <c r="AI424">
        <v>57</v>
      </c>
      <c r="AS424" s="1">
        <v>42184</v>
      </c>
      <c r="AT424" s="1">
        <v>42277</v>
      </c>
      <c r="AU424" s="1">
        <v>42292</v>
      </c>
      <c r="AW424">
        <v>10</v>
      </c>
      <c r="BB424">
        <v>0</v>
      </c>
      <c r="BC424">
        <v>0</v>
      </c>
      <c r="BD424">
        <v>10</v>
      </c>
      <c r="BE424">
        <v>5842</v>
      </c>
      <c r="BF424" t="s">
        <v>93</v>
      </c>
      <c r="BG424">
        <v>58420</v>
      </c>
      <c r="BH424">
        <v>912.74</v>
      </c>
      <c r="BI424">
        <v>1194.43</v>
      </c>
      <c r="BJ424">
        <v>0</v>
      </c>
      <c r="BL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10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58420</v>
      </c>
      <c r="CD424">
        <v>1</v>
      </c>
      <c r="CE424" t="s">
        <v>121</v>
      </c>
      <c r="CF424" t="s">
        <v>543</v>
      </c>
      <c r="CG424" t="str">
        <f t="shared" si="73"/>
        <v>04</v>
      </c>
      <c r="CH424" t="str">
        <f t="shared" si="74"/>
        <v>3</v>
      </c>
      <c r="CI424" t="str">
        <f t="shared" si="75"/>
        <v>05</v>
      </c>
      <c r="CJ424" t="s">
        <v>123</v>
      </c>
      <c r="CK424" t="str">
        <f t="shared" si="76"/>
        <v>02</v>
      </c>
      <c r="CL424" t="s">
        <v>227</v>
      </c>
      <c r="CW424">
        <v>8</v>
      </c>
      <c r="CX424">
        <v>8</v>
      </c>
      <c r="CY424">
        <v>8</v>
      </c>
    </row>
    <row r="425" spans="1:103" x14ac:dyDescent="0.25">
      <c r="A425">
        <v>410</v>
      </c>
      <c r="B425" t="s">
        <v>80</v>
      </c>
      <c r="C425">
        <v>410143</v>
      </c>
      <c r="D425" t="s">
        <v>81</v>
      </c>
      <c r="E425">
        <v>8700</v>
      </c>
      <c r="F425" t="s">
        <v>82</v>
      </c>
      <c r="G425" t="s">
        <v>170</v>
      </c>
      <c r="I425" t="s">
        <v>170</v>
      </c>
      <c r="K425">
        <v>2</v>
      </c>
      <c r="L425">
        <v>2</v>
      </c>
      <c r="M425" t="s">
        <v>604</v>
      </c>
      <c r="N425" t="s">
        <v>605</v>
      </c>
      <c r="O425" t="s">
        <v>488</v>
      </c>
      <c r="P425" t="s">
        <v>489</v>
      </c>
      <c r="Q425" t="s">
        <v>116</v>
      </c>
      <c r="R425">
        <v>1</v>
      </c>
      <c r="S425" t="s">
        <v>117</v>
      </c>
      <c r="T425" t="s">
        <v>118</v>
      </c>
      <c r="U425" t="s">
        <v>119</v>
      </c>
      <c r="V425">
        <v>411</v>
      </c>
      <c r="Y425">
        <v>410054</v>
      </c>
      <c r="Z425" t="s">
        <v>92</v>
      </c>
      <c r="AG425">
        <v>4</v>
      </c>
      <c r="AH425" s="1">
        <v>42130</v>
      </c>
      <c r="AI425">
        <v>57</v>
      </c>
      <c r="AS425" s="1">
        <v>42079</v>
      </c>
      <c r="AT425" s="1">
        <v>42185</v>
      </c>
      <c r="AU425" s="1">
        <v>42216</v>
      </c>
      <c r="AW425">
        <v>40</v>
      </c>
      <c r="BB425">
        <v>0</v>
      </c>
      <c r="BC425">
        <v>0</v>
      </c>
      <c r="BD425">
        <v>40</v>
      </c>
      <c r="BE425">
        <v>5660</v>
      </c>
      <c r="BF425" t="s">
        <v>93</v>
      </c>
      <c r="BG425">
        <v>226400</v>
      </c>
      <c r="BH425">
        <v>3537.2</v>
      </c>
      <c r="BI425">
        <v>4628.87</v>
      </c>
      <c r="BJ425">
        <v>0</v>
      </c>
      <c r="BL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40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226400</v>
      </c>
      <c r="CD425">
        <v>1</v>
      </c>
      <c r="CE425" t="s">
        <v>121</v>
      </c>
      <c r="CF425" t="s">
        <v>543</v>
      </c>
      <c r="CG425" t="str">
        <f t="shared" si="73"/>
        <v>04</v>
      </c>
      <c r="CH425" t="str">
        <f t="shared" si="74"/>
        <v>3</v>
      </c>
      <c r="CI425" t="str">
        <f t="shared" si="75"/>
        <v>05</v>
      </c>
      <c r="CJ425" t="s">
        <v>123</v>
      </c>
      <c r="CK425" t="str">
        <f t="shared" si="76"/>
        <v>02</v>
      </c>
      <c r="CL425" t="s">
        <v>124</v>
      </c>
      <c r="CW425">
        <v>8</v>
      </c>
      <c r="CX425">
        <v>8</v>
      </c>
      <c r="CY425">
        <v>8</v>
      </c>
    </row>
    <row r="426" spans="1:103" x14ac:dyDescent="0.25">
      <c r="A426">
        <v>410</v>
      </c>
      <c r="B426" t="s">
        <v>80</v>
      </c>
      <c r="C426">
        <v>410145</v>
      </c>
      <c r="D426" t="s">
        <v>81</v>
      </c>
      <c r="E426">
        <v>8702</v>
      </c>
      <c r="F426" t="s">
        <v>145</v>
      </c>
      <c r="G426" t="s">
        <v>175</v>
      </c>
      <c r="I426" t="s">
        <v>175</v>
      </c>
      <c r="K426">
        <v>3</v>
      </c>
      <c r="L426">
        <v>3</v>
      </c>
      <c r="M426" t="s">
        <v>604</v>
      </c>
      <c r="N426" t="s">
        <v>605</v>
      </c>
      <c r="O426" t="s">
        <v>488</v>
      </c>
      <c r="P426" t="s">
        <v>489</v>
      </c>
      <c r="Q426" t="s">
        <v>116</v>
      </c>
      <c r="R426">
        <v>1</v>
      </c>
      <c r="S426" t="s">
        <v>117</v>
      </c>
      <c r="T426" t="s">
        <v>118</v>
      </c>
      <c r="U426" t="s">
        <v>119</v>
      </c>
      <c r="V426">
        <v>411</v>
      </c>
      <c r="Y426">
        <v>410054</v>
      </c>
      <c r="Z426" t="s">
        <v>92</v>
      </c>
      <c r="AG426">
        <v>4</v>
      </c>
      <c r="AH426" s="1">
        <v>42163</v>
      </c>
      <c r="AI426">
        <v>57</v>
      </c>
      <c r="AS426" s="1">
        <v>42076</v>
      </c>
      <c r="AT426" s="1">
        <v>42223</v>
      </c>
      <c r="AU426" s="1">
        <v>42219</v>
      </c>
      <c r="AW426">
        <v>40</v>
      </c>
      <c r="BB426">
        <v>0</v>
      </c>
      <c r="BC426">
        <v>0</v>
      </c>
      <c r="BD426">
        <v>40</v>
      </c>
      <c r="BE426">
        <v>5660</v>
      </c>
      <c r="BF426" t="s">
        <v>93</v>
      </c>
      <c r="BG426">
        <v>226400</v>
      </c>
      <c r="BH426">
        <v>3537.2</v>
      </c>
      <c r="BI426">
        <v>4628.87</v>
      </c>
      <c r="BJ426">
        <v>0</v>
      </c>
      <c r="BL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40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226400</v>
      </c>
      <c r="CD426">
        <v>1</v>
      </c>
      <c r="CE426" t="s">
        <v>121</v>
      </c>
      <c r="CF426" t="s">
        <v>543</v>
      </c>
      <c r="CG426" t="str">
        <f t="shared" si="73"/>
        <v>04</v>
      </c>
      <c r="CH426" t="str">
        <f t="shared" si="74"/>
        <v>3</v>
      </c>
      <c r="CI426" t="str">
        <f t="shared" si="75"/>
        <v>05</v>
      </c>
      <c r="CJ426" t="s">
        <v>123</v>
      </c>
      <c r="CK426" t="str">
        <f t="shared" si="76"/>
        <v>02</v>
      </c>
      <c r="CL426" t="s">
        <v>124</v>
      </c>
      <c r="CW426">
        <v>8</v>
      </c>
      <c r="CX426">
        <v>8</v>
      </c>
      <c r="CY426">
        <v>8</v>
      </c>
    </row>
    <row r="427" spans="1:103" x14ac:dyDescent="0.25">
      <c r="A427">
        <v>410</v>
      </c>
      <c r="B427" t="s">
        <v>80</v>
      </c>
      <c r="C427">
        <v>410175</v>
      </c>
      <c r="D427" t="s">
        <v>81</v>
      </c>
      <c r="E427">
        <v>8700</v>
      </c>
      <c r="F427" t="s">
        <v>82</v>
      </c>
      <c r="G427" t="s">
        <v>396</v>
      </c>
      <c r="I427" t="s">
        <v>396</v>
      </c>
      <c r="K427">
        <v>2</v>
      </c>
      <c r="L427">
        <v>2</v>
      </c>
      <c r="M427" t="s">
        <v>604</v>
      </c>
      <c r="N427" t="s">
        <v>605</v>
      </c>
      <c r="O427" t="s">
        <v>488</v>
      </c>
      <c r="P427" t="s">
        <v>489</v>
      </c>
      <c r="Q427" t="s">
        <v>116</v>
      </c>
      <c r="R427">
        <v>1</v>
      </c>
      <c r="S427" t="s">
        <v>117</v>
      </c>
      <c r="T427" t="s">
        <v>118</v>
      </c>
      <c r="U427" t="s">
        <v>119</v>
      </c>
      <c r="V427">
        <v>411</v>
      </c>
      <c r="Y427">
        <v>410054</v>
      </c>
      <c r="Z427" t="s">
        <v>92</v>
      </c>
      <c r="AG427">
        <v>1</v>
      </c>
      <c r="AH427" s="1">
        <v>42145</v>
      </c>
      <c r="AI427">
        <v>57</v>
      </c>
      <c r="AS427" s="1">
        <v>42145</v>
      </c>
      <c r="AT427" s="1">
        <v>42277</v>
      </c>
      <c r="AU427" s="1">
        <v>42248</v>
      </c>
      <c r="AW427">
        <v>3</v>
      </c>
      <c r="BB427">
        <v>0</v>
      </c>
      <c r="BC427">
        <v>0</v>
      </c>
      <c r="BD427">
        <v>3</v>
      </c>
      <c r="BE427">
        <v>5482</v>
      </c>
      <c r="BF427" t="s">
        <v>93</v>
      </c>
      <c r="BG427">
        <v>16446</v>
      </c>
      <c r="BH427">
        <v>256.95</v>
      </c>
      <c r="BI427">
        <v>336.25</v>
      </c>
      <c r="BJ427">
        <v>0</v>
      </c>
      <c r="BL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3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16446</v>
      </c>
      <c r="CD427">
        <v>1</v>
      </c>
      <c r="CE427" t="s">
        <v>121</v>
      </c>
      <c r="CF427" t="s">
        <v>543</v>
      </c>
      <c r="CG427" t="str">
        <f t="shared" si="73"/>
        <v>04</v>
      </c>
      <c r="CH427" t="str">
        <f t="shared" si="74"/>
        <v>3</v>
      </c>
      <c r="CI427" t="str">
        <f t="shared" si="75"/>
        <v>05</v>
      </c>
      <c r="CJ427" t="s">
        <v>123</v>
      </c>
      <c r="CK427" t="str">
        <f t="shared" si="76"/>
        <v>02</v>
      </c>
      <c r="CL427" t="s">
        <v>124</v>
      </c>
      <c r="CW427">
        <v>8</v>
      </c>
      <c r="CX427">
        <v>8</v>
      </c>
      <c r="CY427">
        <v>8</v>
      </c>
    </row>
    <row r="428" spans="1:103" x14ac:dyDescent="0.25">
      <c r="A428">
        <v>410</v>
      </c>
      <c r="B428" t="s">
        <v>80</v>
      </c>
      <c r="C428">
        <v>410180</v>
      </c>
      <c r="D428" t="s">
        <v>81</v>
      </c>
      <c r="E428">
        <v>8700</v>
      </c>
      <c r="F428" t="s">
        <v>82</v>
      </c>
      <c r="G428" t="s">
        <v>400</v>
      </c>
      <c r="I428" t="s">
        <v>400</v>
      </c>
      <c r="K428">
        <v>3</v>
      </c>
      <c r="L428">
        <v>3</v>
      </c>
      <c r="M428" t="s">
        <v>604</v>
      </c>
      <c r="N428" t="s">
        <v>605</v>
      </c>
      <c r="O428" t="s">
        <v>488</v>
      </c>
      <c r="P428" t="s">
        <v>489</v>
      </c>
      <c r="Q428" t="s">
        <v>116</v>
      </c>
      <c r="R428">
        <v>1</v>
      </c>
      <c r="S428" t="s">
        <v>117</v>
      </c>
      <c r="T428" t="s">
        <v>118</v>
      </c>
      <c r="U428" t="s">
        <v>119</v>
      </c>
      <c r="V428">
        <v>411</v>
      </c>
      <c r="Y428">
        <v>410054</v>
      </c>
      <c r="Z428" t="s">
        <v>92</v>
      </c>
      <c r="AG428">
        <v>2</v>
      </c>
      <c r="AH428" s="1">
        <v>42192</v>
      </c>
      <c r="AI428">
        <v>57</v>
      </c>
      <c r="AS428" s="1">
        <v>42153</v>
      </c>
      <c r="AT428" s="1">
        <v>42277</v>
      </c>
      <c r="AU428" s="1">
        <v>42248</v>
      </c>
      <c r="AW428">
        <v>5</v>
      </c>
      <c r="BB428">
        <v>0</v>
      </c>
      <c r="BC428">
        <v>0</v>
      </c>
      <c r="BD428">
        <v>5</v>
      </c>
      <c r="BE428">
        <v>5482</v>
      </c>
      <c r="BF428" t="s">
        <v>93</v>
      </c>
      <c r="BG428">
        <v>27410</v>
      </c>
      <c r="BH428">
        <v>428.25</v>
      </c>
      <c r="BI428">
        <v>560.41</v>
      </c>
      <c r="BJ428">
        <v>0</v>
      </c>
      <c r="BL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5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27410</v>
      </c>
      <c r="CD428">
        <v>1</v>
      </c>
      <c r="CE428" t="s">
        <v>121</v>
      </c>
      <c r="CF428" t="s">
        <v>543</v>
      </c>
      <c r="CG428" t="str">
        <f t="shared" si="73"/>
        <v>04</v>
      </c>
      <c r="CH428" t="str">
        <f t="shared" si="74"/>
        <v>3</v>
      </c>
      <c r="CI428" t="str">
        <f t="shared" si="75"/>
        <v>05</v>
      </c>
      <c r="CJ428" t="s">
        <v>123</v>
      </c>
      <c r="CK428" t="str">
        <f t="shared" si="76"/>
        <v>02</v>
      </c>
      <c r="CL428" t="s">
        <v>124</v>
      </c>
      <c r="CW428">
        <v>8</v>
      </c>
      <c r="CX428">
        <v>8</v>
      </c>
      <c r="CY428">
        <v>8</v>
      </c>
    </row>
    <row r="429" spans="1:103" x14ac:dyDescent="0.25">
      <c r="A429">
        <v>410</v>
      </c>
      <c r="B429" t="s">
        <v>80</v>
      </c>
      <c r="C429">
        <v>410182</v>
      </c>
      <c r="D429" t="s">
        <v>81</v>
      </c>
      <c r="E429">
        <v>8702</v>
      </c>
      <c r="F429" t="s">
        <v>145</v>
      </c>
      <c r="G429" t="s">
        <v>156</v>
      </c>
      <c r="I429" t="s">
        <v>156</v>
      </c>
      <c r="K429">
        <v>3</v>
      </c>
      <c r="L429">
        <v>3</v>
      </c>
      <c r="M429" t="s">
        <v>604</v>
      </c>
      <c r="N429" t="s">
        <v>605</v>
      </c>
      <c r="O429" t="s">
        <v>488</v>
      </c>
      <c r="P429" t="s">
        <v>489</v>
      </c>
      <c r="Q429" t="s">
        <v>116</v>
      </c>
      <c r="R429">
        <v>1</v>
      </c>
      <c r="S429" t="s">
        <v>117</v>
      </c>
      <c r="T429" t="s">
        <v>118</v>
      </c>
      <c r="U429" t="s">
        <v>119</v>
      </c>
      <c r="V429">
        <v>411</v>
      </c>
      <c r="Y429">
        <v>410054</v>
      </c>
      <c r="Z429" t="s">
        <v>92</v>
      </c>
      <c r="AG429">
        <v>3</v>
      </c>
      <c r="AH429" s="1">
        <v>42178</v>
      </c>
      <c r="AI429">
        <v>57</v>
      </c>
      <c r="AS429" s="1">
        <v>42146</v>
      </c>
      <c r="AT429" s="1">
        <v>42247</v>
      </c>
      <c r="AU429" s="1">
        <v>42248</v>
      </c>
      <c r="AW429">
        <v>5</v>
      </c>
      <c r="BB429">
        <v>0</v>
      </c>
      <c r="BC429">
        <v>0</v>
      </c>
      <c r="BD429">
        <v>5</v>
      </c>
      <c r="BE429">
        <v>5482</v>
      </c>
      <c r="BF429" t="s">
        <v>93</v>
      </c>
      <c r="BG429">
        <v>27410</v>
      </c>
      <c r="BH429">
        <v>428.25</v>
      </c>
      <c r="BI429">
        <v>560.41</v>
      </c>
      <c r="BJ429">
        <v>0</v>
      </c>
      <c r="BL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5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27410</v>
      </c>
      <c r="CD429">
        <v>1</v>
      </c>
      <c r="CE429" t="s">
        <v>121</v>
      </c>
      <c r="CF429" t="s">
        <v>543</v>
      </c>
      <c r="CG429" t="str">
        <f t="shared" si="73"/>
        <v>04</v>
      </c>
      <c r="CH429" t="str">
        <f t="shared" si="74"/>
        <v>3</v>
      </c>
      <c r="CI429" t="str">
        <f t="shared" si="75"/>
        <v>05</v>
      </c>
      <c r="CJ429" t="s">
        <v>123</v>
      </c>
      <c r="CK429" t="str">
        <f t="shared" si="76"/>
        <v>02</v>
      </c>
      <c r="CL429" t="s">
        <v>124</v>
      </c>
      <c r="CW429">
        <v>8</v>
      </c>
      <c r="CX429">
        <v>8</v>
      </c>
      <c r="CY429">
        <v>8</v>
      </c>
    </row>
    <row r="430" spans="1:103" x14ac:dyDescent="0.25">
      <c r="A430">
        <v>410</v>
      </c>
      <c r="B430" t="s">
        <v>80</v>
      </c>
      <c r="C430">
        <v>410166</v>
      </c>
      <c r="D430" t="s">
        <v>81</v>
      </c>
      <c r="E430">
        <v>8700</v>
      </c>
      <c r="F430" t="s">
        <v>82</v>
      </c>
      <c r="G430" t="s">
        <v>149</v>
      </c>
      <c r="I430" t="s">
        <v>149</v>
      </c>
      <c r="K430">
        <v>13</v>
      </c>
      <c r="L430">
        <v>13</v>
      </c>
      <c r="M430" t="s">
        <v>606</v>
      </c>
      <c r="N430" t="s">
        <v>607</v>
      </c>
      <c r="O430" t="s">
        <v>488</v>
      </c>
      <c r="P430" t="s">
        <v>608</v>
      </c>
      <c r="Q430" t="s">
        <v>116</v>
      </c>
      <c r="R430">
        <v>1</v>
      </c>
      <c r="S430" t="s">
        <v>117</v>
      </c>
      <c r="T430" t="s">
        <v>118</v>
      </c>
      <c r="U430" t="s">
        <v>119</v>
      </c>
      <c r="V430">
        <v>411</v>
      </c>
      <c r="Y430">
        <v>410054</v>
      </c>
      <c r="Z430" t="s">
        <v>92</v>
      </c>
      <c r="AG430">
        <v>2</v>
      </c>
      <c r="AH430" s="1">
        <v>42212</v>
      </c>
      <c r="AI430">
        <v>57</v>
      </c>
      <c r="AS430" s="1">
        <v>42121</v>
      </c>
      <c r="AT430" s="1">
        <v>42265</v>
      </c>
      <c r="AU430" s="1">
        <v>42248</v>
      </c>
      <c r="AW430">
        <v>5</v>
      </c>
      <c r="BB430">
        <v>0</v>
      </c>
      <c r="BC430">
        <v>0</v>
      </c>
      <c r="BD430">
        <v>5</v>
      </c>
      <c r="BE430">
        <v>16462</v>
      </c>
      <c r="BF430" t="s">
        <v>93</v>
      </c>
      <c r="BG430">
        <v>82310</v>
      </c>
      <c r="BH430">
        <v>1285.99</v>
      </c>
      <c r="BI430">
        <v>1682.87</v>
      </c>
      <c r="BJ430">
        <v>0</v>
      </c>
      <c r="BL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5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82310</v>
      </c>
      <c r="CD430">
        <v>1</v>
      </c>
      <c r="CE430" t="s">
        <v>121</v>
      </c>
      <c r="CF430" t="s">
        <v>543</v>
      </c>
      <c r="CG430" t="str">
        <f t="shared" si="73"/>
        <v>04</v>
      </c>
      <c r="CH430" t="str">
        <f t="shared" si="74"/>
        <v>3</v>
      </c>
      <c r="CI430" t="str">
        <f t="shared" si="75"/>
        <v>05</v>
      </c>
      <c r="CJ430" t="s">
        <v>123</v>
      </c>
      <c r="CK430" t="str">
        <f>"13"</f>
        <v>13</v>
      </c>
      <c r="CL430" t="s">
        <v>162</v>
      </c>
      <c r="CW430">
        <v>8</v>
      </c>
      <c r="CX430">
        <v>8</v>
      </c>
      <c r="CY430">
        <v>8</v>
      </c>
    </row>
    <row r="431" spans="1:103" x14ac:dyDescent="0.25">
      <c r="A431">
        <v>410</v>
      </c>
      <c r="B431" t="s">
        <v>80</v>
      </c>
      <c r="C431">
        <v>410166</v>
      </c>
      <c r="D431" t="s">
        <v>81</v>
      </c>
      <c r="E431">
        <v>8700</v>
      </c>
      <c r="F431" t="s">
        <v>82</v>
      </c>
      <c r="G431" t="s">
        <v>149</v>
      </c>
      <c r="I431" t="s">
        <v>149</v>
      </c>
      <c r="K431">
        <v>18</v>
      </c>
      <c r="L431">
        <v>18</v>
      </c>
      <c r="M431" t="s">
        <v>609</v>
      </c>
      <c r="N431" t="s">
        <v>610</v>
      </c>
      <c r="O431" t="s">
        <v>488</v>
      </c>
      <c r="P431" t="s">
        <v>608</v>
      </c>
      <c r="Q431" t="s">
        <v>116</v>
      </c>
      <c r="R431">
        <v>1</v>
      </c>
      <c r="S431" t="s">
        <v>117</v>
      </c>
      <c r="T431" t="s">
        <v>118</v>
      </c>
      <c r="U431" t="s">
        <v>119</v>
      </c>
      <c r="V431">
        <v>411</v>
      </c>
      <c r="Y431">
        <v>410054</v>
      </c>
      <c r="Z431" t="s">
        <v>92</v>
      </c>
      <c r="AG431">
        <v>2</v>
      </c>
      <c r="AH431" s="1">
        <v>42212</v>
      </c>
      <c r="AI431">
        <v>57</v>
      </c>
      <c r="AS431" s="1">
        <v>42201</v>
      </c>
      <c r="AT431" s="1">
        <v>42265</v>
      </c>
      <c r="AU431" s="1">
        <v>42321</v>
      </c>
      <c r="AW431">
        <v>25</v>
      </c>
      <c r="BB431">
        <v>0</v>
      </c>
      <c r="BC431">
        <v>0</v>
      </c>
      <c r="BD431">
        <v>25</v>
      </c>
      <c r="BE431">
        <v>91125</v>
      </c>
      <c r="BF431" t="s">
        <v>93</v>
      </c>
      <c r="BG431">
        <v>2278125</v>
      </c>
      <c r="BH431">
        <v>35592.699999999997</v>
      </c>
      <c r="BI431">
        <v>46577.52</v>
      </c>
      <c r="BJ431">
        <v>0</v>
      </c>
      <c r="BL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25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2278125</v>
      </c>
      <c r="CD431">
        <v>1</v>
      </c>
      <c r="CE431" t="s">
        <v>121</v>
      </c>
      <c r="CF431" t="s">
        <v>543</v>
      </c>
      <c r="CG431" t="str">
        <f t="shared" si="73"/>
        <v>04</v>
      </c>
      <c r="CH431" t="str">
        <f t="shared" si="74"/>
        <v>3</v>
      </c>
      <c r="CI431" t="str">
        <f>"06"</f>
        <v>06</v>
      </c>
      <c r="CJ431" t="s">
        <v>123</v>
      </c>
      <c r="CK431" t="str">
        <f>"19"</f>
        <v>19</v>
      </c>
      <c r="CL431" t="s">
        <v>144</v>
      </c>
      <c r="CW431">
        <v>8</v>
      </c>
      <c r="CX431">
        <v>8</v>
      </c>
      <c r="CY431">
        <v>8</v>
      </c>
    </row>
    <row r="432" spans="1:103" x14ac:dyDescent="0.25">
      <c r="A432">
        <v>410</v>
      </c>
      <c r="B432" t="s">
        <v>80</v>
      </c>
      <c r="C432">
        <v>410167</v>
      </c>
      <c r="D432" t="s">
        <v>81</v>
      </c>
      <c r="E432">
        <v>8700</v>
      </c>
      <c r="F432" t="s">
        <v>82</v>
      </c>
      <c r="G432" t="s">
        <v>138</v>
      </c>
      <c r="I432" t="s">
        <v>138</v>
      </c>
      <c r="K432">
        <v>13</v>
      </c>
      <c r="L432">
        <v>13</v>
      </c>
      <c r="M432" t="s">
        <v>609</v>
      </c>
      <c r="N432" t="s">
        <v>610</v>
      </c>
      <c r="O432" t="s">
        <v>488</v>
      </c>
      <c r="P432" t="s">
        <v>608</v>
      </c>
      <c r="Q432" t="s">
        <v>116</v>
      </c>
      <c r="R432">
        <v>1</v>
      </c>
      <c r="S432" t="s">
        <v>117</v>
      </c>
      <c r="T432" t="s">
        <v>118</v>
      </c>
      <c r="U432" t="s">
        <v>119</v>
      </c>
      <c r="V432">
        <v>411</v>
      </c>
      <c r="Y432">
        <v>410054</v>
      </c>
      <c r="Z432" t="s">
        <v>92</v>
      </c>
      <c r="AG432">
        <v>2</v>
      </c>
      <c r="AH432" s="1">
        <v>42212</v>
      </c>
      <c r="AI432">
        <v>57</v>
      </c>
      <c r="AS432" s="1">
        <v>42201</v>
      </c>
      <c r="AT432" s="1">
        <v>42293</v>
      </c>
      <c r="AU432" s="1">
        <v>42321</v>
      </c>
      <c r="AW432">
        <v>50</v>
      </c>
      <c r="BB432">
        <v>0</v>
      </c>
      <c r="BC432">
        <v>0</v>
      </c>
      <c r="BD432">
        <v>50</v>
      </c>
      <c r="BE432">
        <v>91125</v>
      </c>
      <c r="BF432" t="s">
        <v>93</v>
      </c>
      <c r="BG432">
        <v>4556250</v>
      </c>
      <c r="BH432">
        <v>71185.399999999994</v>
      </c>
      <c r="BI432">
        <v>93155.03</v>
      </c>
      <c r="BJ432">
        <v>0</v>
      </c>
      <c r="BL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50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4556250</v>
      </c>
      <c r="CD432">
        <v>1</v>
      </c>
      <c r="CE432" t="s">
        <v>121</v>
      </c>
      <c r="CF432" t="s">
        <v>543</v>
      </c>
      <c r="CG432" t="str">
        <f t="shared" si="73"/>
        <v>04</v>
      </c>
      <c r="CH432" t="str">
        <f t="shared" si="74"/>
        <v>3</v>
      </c>
      <c r="CI432" t="str">
        <f>"06"</f>
        <v>06</v>
      </c>
      <c r="CJ432" t="s">
        <v>123</v>
      </c>
      <c r="CK432" t="str">
        <f>"19"</f>
        <v>19</v>
      </c>
      <c r="CL432" t="s">
        <v>144</v>
      </c>
      <c r="CW432">
        <v>8</v>
      </c>
      <c r="CX432">
        <v>8</v>
      </c>
      <c r="CY432">
        <v>8</v>
      </c>
    </row>
    <row r="433" spans="1:103" x14ac:dyDescent="0.25">
      <c r="A433">
        <v>410</v>
      </c>
      <c r="B433" t="s">
        <v>80</v>
      </c>
      <c r="C433">
        <v>410167</v>
      </c>
      <c r="D433" t="s">
        <v>81</v>
      </c>
      <c r="E433">
        <v>8700</v>
      </c>
      <c r="F433" t="s">
        <v>82</v>
      </c>
      <c r="G433" t="s">
        <v>138</v>
      </c>
      <c r="I433" t="s">
        <v>138</v>
      </c>
      <c r="K433">
        <v>15</v>
      </c>
      <c r="L433">
        <v>15</v>
      </c>
      <c r="M433" t="s">
        <v>609</v>
      </c>
      <c r="N433" t="s">
        <v>610</v>
      </c>
      <c r="O433" t="s">
        <v>488</v>
      </c>
      <c r="P433" t="s">
        <v>608</v>
      </c>
      <c r="Q433" t="s">
        <v>116</v>
      </c>
      <c r="R433">
        <v>1</v>
      </c>
      <c r="S433" t="s">
        <v>117</v>
      </c>
      <c r="T433" t="s">
        <v>118</v>
      </c>
      <c r="U433" t="s">
        <v>119</v>
      </c>
      <c r="V433">
        <v>411</v>
      </c>
      <c r="Y433">
        <v>410054</v>
      </c>
      <c r="Z433" t="s">
        <v>92</v>
      </c>
      <c r="AG433">
        <v>2</v>
      </c>
      <c r="AH433" s="1">
        <v>42212</v>
      </c>
      <c r="AI433">
        <v>57</v>
      </c>
      <c r="AS433" s="1">
        <v>42201</v>
      </c>
      <c r="AT433" s="1">
        <v>42293</v>
      </c>
      <c r="AU433" s="1">
        <v>42321</v>
      </c>
      <c r="AW433">
        <v>20</v>
      </c>
      <c r="BB433">
        <v>0</v>
      </c>
      <c r="BC433">
        <v>0</v>
      </c>
      <c r="BD433">
        <v>20</v>
      </c>
      <c r="BE433">
        <v>91125</v>
      </c>
      <c r="BF433" t="s">
        <v>93</v>
      </c>
      <c r="BG433">
        <v>1822500</v>
      </c>
      <c r="BH433">
        <v>28474.16</v>
      </c>
      <c r="BI433">
        <v>37262.01</v>
      </c>
      <c r="BJ433">
        <v>0</v>
      </c>
      <c r="BL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20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1822500</v>
      </c>
      <c r="CD433">
        <v>1</v>
      </c>
      <c r="CE433" t="s">
        <v>121</v>
      </c>
      <c r="CF433" t="s">
        <v>543</v>
      </c>
      <c r="CG433" t="str">
        <f t="shared" si="73"/>
        <v>04</v>
      </c>
      <c r="CH433" t="str">
        <f t="shared" si="74"/>
        <v>3</v>
      </c>
      <c r="CI433" t="str">
        <f>"06"</f>
        <v>06</v>
      </c>
      <c r="CJ433" t="s">
        <v>123</v>
      </c>
      <c r="CK433" t="str">
        <f>"19"</f>
        <v>19</v>
      </c>
      <c r="CL433" t="s">
        <v>144</v>
      </c>
      <c r="CW433">
        <v>8</v>
      </c>
      <c r="CX433">
        <v>8</v>
      </c>
      <c r="CY433">
        <v>8</v>
      </c>
    </row>
    <row r="434" spans="1:103" x14ac:dyDescent="0.25">
      <c r="A434">
        <v>410</v>
      </c>
      <c r="B434" t="s">
        <v>80</v>
      </c>
      <c r="C434">
        <v>410168</v>
      </c>
      <c r="D434" t="s">
        <v>81</v>
      </c>
      <c r="E434">
        <v>8702</v>
      </c>
      <c r="F434" t="s">
        <v>145</v>
      </c>
      <c r="G434" t="s">
        <v>146</v>
      </c>
      <c r="I434" t="s">
        <v>146</v>
      </c>
      <c r="K434">
        <v>10</v>
      </c>
      <c r="L434">
        <v>10</v>
      </c>
      <c r="M434" t="s">
        <v>609</v>
      </c>
      <c r="N434" t="s">
        <v>610</v>
      </c>
      <c r="O434" t="s">
        <v>488</v>
      </c>
      <c r="P434" t="s">
        <v>608</v>
      </c>
      <c r="Q434" t="s">
        <v>116</v>
      </c>
      <c r="R434">
        <v>1</v>
      </c>
      <c r="S434" t="s">
        <v>117</v>
      </c>
      <c r="T434" t="s">
        <v>118</v>
      </c>
      <c r="U434" t="s">
        <v>119</v>
      </c>
      <c r="V434">
        <v>411</v>
      </c>
      <c r="Y434">
        <v>410054</v>
      </c>
      <c r="Z434" t="s">
        <v>92</v>
      </c>
      <c r="AG434">
        <v>2</v>
      </c>
      <c r="AH434" s="1">
        <v>42212</v>
      </c>
      <c r="AI434">
        <v>57</v>
      </c>
      <c r="AS434" s="1">
        <v>42201</v>
      </c>
      <c r="AT434" s="1">
        <v>42321</v>
      </c>
      <c r="AU434" s="1">
        <v>42321</v>
      </c>
      <c r="AW434">
        <v>120</v>
      </c>
      <c r="BB434">
        <v>0</v>
      </c>
      <c r="BC434">
        <v>0</v>
      </c>
      <c r="BD434">
        <v>120</v>
      </c>
      <c r="BE434">
        <v>91125</v>
      </c>
      <c r="BF434" t="s">
        <v>93</v>
      </c>
      <c r="BG434">
        <v>10935000</v>
      </c>
      <c r="BH434">
        <v>170844.96</v>
      </c>
      <c r="BI434">
        <v>223572.08</v>
      </c>
      <c r="BJ434">
        <v>0</v>
      </c>
      <c r="BL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120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10935000</v>
      </c>
      <c r="CD434">
        <v>1</v>
      </c>
      <c r="CE434" t="s">
        <v>121</v>
      </c>
      <c r="CF434" t="s">
        <v>543</v>
      </c>
      <c r="CG434" t="str">
        <f t="shared" si="73"/>
        <v>04</v>
      </c>
      <c r="CH434" t="str">
        <f t="shared" si="74"/>
        <v>3</v>
      </c>
      <c r="CI434" t="str">
        <f>"06"</f>
        <v>06</v>
      </c>
      <c r="CJ434" t="s">
        <v>123</v>
      </c>
      <c r="CK434" t="str">
        <f>"19"</f>
        <v>19</v>
      </c>
      <c r="CL434" t="s">
        <v>144</v>
      </c>
      <c r="CW434">
        <v>8</v>
      </c>
      <c r="CX434">
        <v>8</v>
      </c>
      <c r="CY434">
        <v>8</v>
      </c>
    </row>
    <row r="435" spans="1:103" x14ac:dyDescent="0.25">
      <c r="A435">
        <v>410</v>
      </c>
      <c r="B435" t="s">
        <v>80</v>
      </c>
      <c r="C435">
        <v>410168</v>
      </c>
      <c r="D435" t="s">
        <v>81</v>
      </c>
      <c r="E435">
        <v>8702</v>
      </c>
      <c r="F435" t="s">
        <v>145</v>
      </c>
      <c r="G435" t="s">
        <v>146</v>
      </c>
      <c r="I435" t="s">
        <v>146</v>
      </c>
      <c r="K435">
        <v>11</v>
      </c>
      <c r="L435">
        <v>11</v>
      </c>
      <c r="M435" t="s">
        <v>609</v>
      </c>
      <c r="N435" t="s">
        <v>610</v>
      </c>
      <c r="O435" t="s">
        <v>488</v>
      </c>
      <c r="P435" t="s">
        <v>608</v>
      </c>
      <c r="Q435" t="s">
        <v>116</v>
      </c>
      <c r="R435">
        <v>1</v>
      </c>
      <c r="S435" t="s">
        <v>117</v>
      </c>
      <c r="T435" t="s">
        <v>118</v>
      </c>
      <c r="U435" t="s">
        <v>119</v>
      </c>
      <c r="V435">
        <v>411</v>
      </c>
      <c r="Y435">
        <v>410054</v>
      </c>
      <c r="Z435" t="s">
        <v>92</v>
      </c>
      <c r="AG435">
        <v>2</v>
      </c>
      <c r="AH435" s="1">
        <v>42212</v>
      </c>
      <c r="AI435">
        <v>57</v>
      </c>
      <c r="AS435" s="1">
        <v>42201</v>
      </c>
      <c r="AT435" s="1">
        <v>42321</v>
      </c>
      <c r="AU435" s="1">
        <v>42321</v>
      </c>
      <c r="AW435">
        <v>25</v>
      </c>
      <c r="BB435">
        <v>0</v>
      </c>
      <c r="BC435">
        <v>0</v>
      </c>
      <c r="BD435">
        <v>25</v>
      </c>
      <c r="BE435">
        <v>91125</v>
      </c>
      <c r="BF435" t="s">
        <v>93</v>
      </c>
      <c r="BG435">
        <v>2278125</v>
      </c>
      <c r="BH435">
        <v>35592.699999999997</v>
      </c>
      <c r="BI435">
        <v>46577.52</v>
      </c>
      <c r="BJ435">
        <v>0</v>
      </c>
      <c r="BL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25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2278125</v>
      </c>
      <c r="CD435">
        <v>1</v>
      </c>
      <c r="CE435" t="s">
        <v>121</v>
      </c>
      <c r="CF435" t="s">
        <v>543</v>
      </c>
      <c r="CG435" t="str">
        <f t="shared" si="73"/>
        <v>04</v>
      </c>
      <c r="CH435" t="str">
        <f t="shared" si="74"/>
        <v>3</v>
      </c>
      <c r="CI435" t="str">
        <f>"06"</f>
        <v>06</v>
      </c>
      <c r="CJ435" t="s">
        <v>123</v>
      </c>
      <c r="CK435" t="str">
        <f>"19"</f>
        <v>19</v>
      </c>
      <c r="CL435" t="s">
        <v>144</v>
      </c>
      <c r="CW435">
        <v>8</v>
      </c>
      <c r="CX435">
        <v>8</v>
      </c>
      <c r="CY435">
        <v>8</v>
      </c>
    </row>
    <row r="436" spans="1:103" x14ac:dyDescent="0.25">
      <c r="A436">
        <v>410</v>
      </c>
      <c r="B436" t="s">
        <v>80</v>
      </c>
      <c r="C436">
        <v>410184</v>
      </c>
      <c r="D436" t="s">
        <v>81</v>
      </c>
      <c r="E436">
        <v>8700</v>
      </c>
      <c r="F436" t="s">
        <v>82</v>
      </c>
      <c r="G436" t="s">
        <v>459</v>
      </c>
      <c r="I436" t="s">
        <v>459</v>
      </c>
      <c r="K436">
        <v>8</v>
      </c>
      <c r="L436">
        <v>8</v>
      </c>
      <c r="M436" t="s">
        <v>611</v>
      </c>
      <c r="N436" t="s">
        <v>612</v>
      </c>
      <c r="O436" t="s">
        <v>173</v>
      </c>
      <c r="P436" t="s">
        <v>613</v>
      </c>
      <c r="Q436" t="s">
        <v>116</v>
      </c>
      <c r="R436">
        <v>1</v>
      </c>
      <c r="S436" t="s">
        <v>117</v>
      </c>
      <c r="T436" t="s">
        <v>118</v>
      </c>
      <c r="U436" t="s">
        <v>119</v>
      </c>
      <c r="V436">
        <v>411</v>
      </c>
      <c r="Y436">
        <v>410054</v>
      </c>
      <c r="Z436" t="s">
        <v>92</v>
      </c>
      <c r="AG436">
        <v>2</v>
      </c>
      <c r="AH436" s="1">
        <v>42185</v>
      </c>
      <c r="AI436">
        <v>57</v>
      </c>
      <c r="AS436" s="1">
        <v>42170</v>
      </c>
      <c r="AT436" s="1">
        <v>42286</v>
      </c>
      <c r="AU436" s="1">
        <v>42278</v>
      </c>
      <c r="AW436">
        <v>6</v>
      </c>
      <c r="BB436">
        <v>0</v>
      </c>
      <c r="BC436">
        <v>0</v>
      </c>
      <c r="BD436">
        <v>6</v>
      </c>
      <c r="BE436">
        <v>28894</v>
      </c>
      <c r="BF436" t="s">
        <v>93</v>
      </c>
      <c r="BG436">
        <v>173364</v>
      </c>
      <c r="BH436">
        <v>2708.58</v>
      </c>
      <c r="BI436">
        <v>3544.52</v>
      </c>
      <c r="BJ436">
        <v>0</v>
      </c>
      <c r="BL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6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173364</v>
      </c>
      <c r="CD436">
        <v>1</v>
      </c>
      <c r="CE436" t="s">
        <v>121</v>
      </c>
      <c r="CF436" t="s">
        <v>543</v>
      </c>
      <c r="CG436" t="str">
        <f t="shared" si="73"/>
        <v>04</v>
      </c>
      <c r="CH436" t="str">
        <f t="shared" si="74"/>
        <v>3</v>
      </c>
      <c r="CI436" t="str">
        <f>"07"</f>
        <v>07</v>
      </c>
      <c r="CJ436" t="s">
        <v>123</v>
      </c>
      <c r="CK436" t="str">
        <f>"13"</f>
        <v>13</v>
      </c>
      <c r="CL436" t="s">
        <v>162</v>
      </c>
      <c r="CW436">
        <v>8</v>
      </c>
      <c r="CX436">
        <v>8</v>
      </c>
      <c r="CY436">
        <v>8</v>
      </c>
    </row>
    <row r="437" spans="1:103" x14ac:dyDescent="0.25">
      <c r="A437">
        <v>410</v>
      </c>
      <c r="B437" t="s">
        <v>80</v>
      </c>
      <c r="C437">
        <v>410185</v>
      </c>
      <c r="D437" t="s">
        <v>81</v>
      </c>
      <c r="E437">
        <v>8702</v>
      </c>
      <c r="F437" t="s">
        <v>145</v>
      </c>
      <c r="G437" t="s">
        <v>196</v>
      </c>
      <c r="I437" t="s">
        <v>196</v>
      </c>
      <c r="K437">
        <v>5</v>
      </c>
      <c r="L437">
        <v>5</v>
      </c>
      <c r="M437" t="s">
        <v>611</v>
      </c>
      <c r="N437" t="s">
        <v>612</v>
      </c>
      <c r="O437" t="s">
        <v>173</v>
      </c>
      <c r="P437" t="s">
        <v>613</v>
      </c>
      <c r="Q437" t="s">
        <v>116</v>
      </c>
      <c r="R437">
        <v>1</v>
      </c>
      <c r="S437" t="s">
        <v>117</v>
      </c>
      <c r="T437" t="s">
        <v>118</v>
      </c>
      <c r="U437" t="s">
        <v>119</v>
      </c>
      <c r="V437">
        <v>411</v>
      </c>
      <c r="Y437">
        <v>410054</v>
      </c>
      <c r="Z437" t="s">
        <v>92</v>
      </c>
      <c r="AG437">
        <v>3</v>
      </c>
      <c r="AH437" s="1">
        <v>42212</v>
      </c>
      <c r="AI437">
        <v>57</v>
      </c>
      <c r="AS437" s="1">
        <v>42166</v>
      </c>
      <c r="AT437" s="1">
        <v>42349</v>
      </c>
      <c r="AU437" s="1">
        <v>42339</v>
      </c>
      <c r="AW437">
        <v>7</v>
      </c>
      <c r="BB437">
        <v>0</v>
      </c>
      <c r="BC437">
        <v>0</v>
      </c>
      <c r="BD437">
        <v>7</v>
      </c>
      <c r="BE437">
        <v>28894</v>
      </c>
      <c r="BF437" t="s">
        <v>93</v>
      </c>
      <c r="BG437">
        <v>202258</v>
      </c>
      <c r="BH437">
        <v>3160.01</v>
      </c>
      <c r="BI437">
        <v>4135.28</v>
      </c>
      <c r="BJ437">
        <v>0</v>
      </c>
      <c r="BL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7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202258</v>
      </c>
      <c r="CD437">
        <v>1</v>
      </c>
      <c r="CE437" t="s">
        <v>121</v>
      </c>
      <c r="CF437" t="s">
        <v>543</v>
      </c>
      <c r="CG437" t="str">
        <f t="shared" si="73"/>
        <v>04</v>
      </c>
      <c r="CH437" t="str">
        <f t="shared" si="74"/>
        <v>3</v>
      </c>
      <c r="CI437" t="str">
        <f>"07"</f>
        <v>07</v>
      </c>
      <c r="CJ437" t="s">
        <v>123</v>
      </c>
      <c r="CK437" t="str">
        <f>"13"</f>
        <v>13</v>
      </c>
      <c r="CL437" t="s">
        <v>162</v>
      </c>
      <c r="CW437">
        <v>8</v>
      </c>
      <c r="CX437">
        <v>8</v>
      </c>
      <c r="CY437">
        <v>8</v>
      </c>
    </row>
    <row r="438" spans="1:103" x14ac:dyDescent="0.25">
      <c r="A438">
        <v>410</v>
      </c>
      <c r="B438" t="s">
        <v>80</v>
      </c>
      <c r="C438">
        <v>410142</v>
      </c>
      <c r="D438" t="s">
        <v>81</v>
      </c>
      <c r="E438">
        <v>8700</v>
      </c>
      <c r="F438" t="s">
        <v>82</v>
      </c>
      <c r="G438" t="s">
        <v>378</v>
      </c>
      <c r="I438" t="s">
        <v>378</v>
      </c>
      <c r="K438">
        <v>14</v>
      </c>
      <c r="L438">
        <v>14</v>
      </c>
      <c r="M438" t="s">
        <v>614</v>
      </c>
      <c r="N438" t="s">
        <v>615</v>
      </c>
      <c r="O438" t="s">
        <v>206</v>
      </c>
      <c r="P438" t="s">
        <v>271</v>
      </c>
      <c r="Q438" t="s">
        <v>116</v>
      </c>
      <c r="R438">
        <v>1</v>
      </c>
      <c r="S438" t="s">
        <v>117</v>
      </c>
      <c r="T438" t="s">
        <v>118</v>
      </c>
      <c r="U438" t="s">
        <v>119</v>
      </c>
      <c r="V438">
        <v>411</v>
      </c>
      <c r="Y438">
        <v>410054</v>
      </c>
      <c r="Z438" t="s">
        <v>92</v>
      </c>
      <c r="AG438">
        <v>4</v>
      </c>
      <c r="AH438" s="1">
        <v>42130</v>
      </c>
      <c r="AI438">
        <v>57</v>
      </c>
      <c r="AS438" s="1">
        <v>42053</v>
      </c>
      <c r="AT438" s="1">
        <v>42170</v>
      </c>
      <c r="AU438" s="1">
        <v>42216</v>
      </c>
      <c r="AW438">
        <v>2</v>
      </c>
      <c r="BB438">
        <v>0</v>
      </c>
      <c r="BC438">
        <v>0</v>
      </c>
      <c r="BD438">
        <v>2</v>
      </c>
      <c r="BE438">
        <v>4375</v>
      </c>
      <c r="BF438" t="s">
        <v>93</v>
      </c>
      <c r="BG438">
        <v>8750</v>
      </c>
      <c r="BH438">
        <v>136.71</v>
      </c>
      <c r="BI438">
        <v>178.9</v>
      </c>
      <c r="BJ438">
        <v>0</v>
      </c>
      <c r="BL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8750</v>
      </c>
      <c r="CD438">
        <v>1</v>
      </c>
      <c r="CE438" t="s">
        <v>121</v>
      </c>
      <c r="CF438" t="s">
        <v>543</v>
      </c>
      <c r="CG438" t="str">
        <f t="shared" ref="CG438:CG454" si="77">"05"</f>
        <v>05</v>
      </c>
      <c r="CH438" t="str">
        <f t="shared" ref="CH438:CH451" si="78">"0"</f>
        <v>0</v>
      </c>
      <c r="CI438" t="str">
        <f>"03"</f>
        <v>03</v>
      </c>
      <c r="CJ438" t="s">
        <v>123</v>
      </c>
      <c r="CK438" t="str">
        <f>"02"</f>
        <v>02</v>
      </c>
      <c r="CL438" t="s">
        <v>162</v>
      </c>
      <c r="CW438">
        <v>8</v>
      </c>
      <c r="CX438">
        <v>8</v>
      </c>
      <c r="CY438">
        <v>8</v>
      </c>
    </row>
    <row r="439" spans="1:103" x14ac:dyDescent="0.25">
      <c r="A439">
        <v>410</v>
      </c>
      <c r="B439" t="s">
        <v>80</v>
      </c>
      <c r="C439">
        <v>410142</v>
      </c>
      <c r="D439" t="s">
        <v>81</v>
      </c>
      <c r="E439">
        <v>8700</v>
      </c>
      <c r="F439" t="s">
        <v>82</v>
      </c>
      <c r="G439" t="s">
        <v>378</v>
      </c>
      <c r="I439" t="s">
        <v>378</v>
      </c>
      <c r="K439">
        <v>32</v>
      </c>
      <c r="L439">
        <v>32</v>
      </c>
      <c r="M439" t="s">
        <v>614</v>
      </c>
      <c r="N439" t="s">
        <v>615</v>
      </c>
      <c r="O439" t="s">
        <v>206</v>
      </c>
      <c r="P439" t="s">
        <v>271</v>
      </c>
      <c r="Q439" t="s">
        <v>116</v>
      </c>
      <c r="R439">
        <v>1</v>
      </c>
      <c r="S439" t="s">
        <v>117</v>
      </c>
      <c r="T439" t="s">
        <v>118</v>
      </c>
      <c r="U439" t="s">
        <v>119</v>
      </c>
      <c r="V439">
        <v>411</v>
      </c>
      <c r="Y439">
        <v>410054</v>
      </c>
      <c r="Z439" t="s">
        <v>92</v>
      </c>
      <c r="AG439">
        <v>4</v>
      </c>
      <c r="AH439" s="1">
        <v>42130</v>
      </c>
      <c r="AI439">
        <v>57</v>
      </c>
      <c r="AS439" s="1">
        <v>42053</v>
      </c>
      <c r="AT439" s="1">
        <v>42170</v>
      </c>
      <c r="AU439" s="1">
        <v>42216</v>
      </c>
      <c r="AW439">
        <v>3</v>
      </c>
      <c r="BB439">
        <v>0</v>
      </c>
      <c r="BC439">
        <v>0</v>
      </c>
      <c r="BD439">
        <v>3</v>
      </c>
      <c r="BE439">
        <v>4375</v>
      </c>
      <c r="BF439" t="s">
        <v>93</v>
      </c>
      <c r="BG439">
        <v>13125</v>
      </c>
      <c r="BH439">
        <v>205.06</v>
      </c>
      <c r="BI439">
        <v>268.35000000000002</v>
      </c>
      <c r="BJ439">
        <v>0</v>
      </c>
      <c r="BL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3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13125</v>
      </c>
      <c r="CD439">
        <v>1</v>
      </c>
      <c r="CE439" t="s">
        <v>121</v>
      </c>
      <c r="CF439" t="s">
        <v>543</v>
      </c>
      <c r="CG439" t="str">
        <f t="shared" si="77"/>
        <v>05</v>
      </c>
      <c r="CH439" t="str">
        <f t="shared" si="78"/>
        <v>0</v>
      </c>
      <c r="CI439" t="str">
        <f>"03"</f>
        <v>03</v>
      </c>
      <c r="CJ439" t="s">
        <v>123</v>
      </c>
      <c r="CK439" t="str">
        <f>"02"</f>
        <v>02</v>
      </c>
      <c r="CL439" t="s">
        <v>162</v>
      </c>
      <c r="CW439">
        <v>8</v>
      </c>
      <c r="CX439">
        <v>8</v>
      </c>
      <c r="CY439">
        <v>8</v>
      </c>
    </row>
    <row r="440" spans="1:103" x14ac:dyDescent="0.25">
      <c r="A440">
        <v>410</v>
      </c>
      <c r="B440" t="s">
        <v>80</v>
      </c>
      <c r="C440">
        <v>410183</v>
      </c>
      <c r="D440" t="s">
        <v>81</v>
      </c>
      <c r="E440">
        <v>8700</v>
      </c>
      <c r="F440" t="s">
        <v>82</v>
      </c>
      <c r="G440" t="s">
        <v>280</v>
      </c>
      <c r="I440" t="s">
        <v>280</v>
      </c>
      <c r="K440">
        <v>23</v>
      </c>
      <c r="L440">
        <v>23</v>
      </c>
      <c r="M440" t="s">
        <v>616</v>
      </c>
      <c r="N440" t="s">
        <v>617</v>
      </c>
      <c r="O440" t="s">
        <v>206</v>
      </c>
      <c r="P440" t="s">
        <v>207</v>
      </c>
      <c r="Q440" t="s">
        <v>116</v>
      </c>
      <c r="R440">
        <v>1</v>
      </c>
      <c r="S440" t="s">
        <v>117</v>
      </c>
      <c r="T440" t="s">
        <v>118</v>
      </c>
      <c r="U440" t="s">
        <v>119</v>
      </c>
      <c r="V440">
        <v>411</v>
      </c>
      <c r="Y440">
        <v>410054</v>
      </c>
      <c r="Z440" t="s">
        <v>92</v>
      </c>
      <c r="AG440">
        <v>2</v>
      </c>
      <c r="AH440" s="1">
        <v>42185</v>
      </c>
      <c r="AI440">
        <v>57</v>
      </c>
      <c r="AS440" s="1">
        <v>42163</v>
      </c>
      <c r="AT440" s="1">
        <v>42286</v>
      </c>
      <c r="AU440" s="1">
        <v>42278</v>
      </c>
      <c r="AW440">
        <v>4</v>
      </c>
      <c r="AY440" t="s">
        <v>210</v>
      </c>
      <c r="BB440">
        <v>0</v>
      </c>
      <c r="BC440">
        <v>0</v>
      </c>
      <c r="BD440">
        <v>4</v>
      </c>
      <c r="BE440">
        <v>11743</v>
      </c>
      <c r="BF440" t="s">
        <v>93</v>
      </c>
      <c r="BG440">
        <v>46972</v>
      </c>
      <c r="BH440">
        <v>733.88</v>
      </c>
      <c r="BI440">
        <v>960.37</v>
      </c>
      <c r="BJ440">
        <v>0</v>
      </c>
      <c r="BL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4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46972</v>
      </c>
      <c r="CD440">
        <v>1</v>
      </c>
      <c r="CE440" t="s">
        <v>121</v>
      </c>
      <c r="CF440" t="s">
        <v>543</v>
      </c>
      <c r="CG440" t="str">
        <f t="shared" si="77"/>
        <v>05</v>
      </c>
      <c r="CH440" t="str">
        <f t="shared" si="78"/>
        <v>0</v>
      </c>
      <c r="CI440" t="str">
        <f>"03"</f>
        <v>03</v>
      </c>
      <c r="CJ440" t="s">
        <v>123</v>
      </c>
      <c r="CK440" t="str">
        <f>"13"</f>
        <v>13</v>
      </c>
      <c r="CL440" t="s">
        <v>162</v>
      </c>
      <c r="CW440">
        <v>8</v>
      </c>
      <c r="CX440">
        <v>8</v>
      </c>
      <c r="CY440">
        <v>8</v>
      </c>
    </row>
    <row r="441" spans="1:103" x14ac:dyDescent="0.25">
      <c r="A441">
        <v>410</v>
      </c>
      <c r="B441" t="s">
        <v>80</v>
      </c>
      <c r="C441">
        <v>410183</v>
      </c>
      <c r="D441" t="s">
        <v>81</v>
      </c>
      <c r="E441">
        <v>8700</v>
      </c>
      <c r="F441" t="s">
        <v>82</v>
      </c>
      <c r="G441" t="s">
        <v>280</v>
      </c>
      <c r="I441" t="s">
        <v>280</v>
      </c>
      <c r="K441">
        <v>36</v>
      </c>
      <c r="L441">
        <v>36</v>
      </c>
      <c r="M441" t="s">
        <v>616</v>
      </c>
      <c r="N441" t="s">
        <v>617</v>
      </c>
      <c r="O441" t="s">
        <v>206</v>
      </c>
      <c r="P441" t="s">
        <v>207</v>
      </c>
      <c r="Q441" t="s">
        <v>116</v>
      </c>
      <c r="R441">
        <v>1</v>
      </c>
      <c r="S441" t="s">
        <v>117</v>
      </c>
      <c r="T441" t="s">
        <v>118</v>
      </c>
      <c r="U441" t="s">
        <v>119</v>
      </c>
      <c r="V441">
        <v>411</v>
      </c>
      <c r="Y441">
        <v>410054</v>
      </c>
      <c r="Z441" t="s">
        <v>92</v>
      </c>
      <c r="AG441">
        <v>2</v>
      </c>
      <c r="AH441" s="1">
        <v>42185</v>
      </c>
      <c r="AI441">
        <v>57</v>
      </c>
      <c r="AS441" s="1">
        <v>42163</v>
      </c>
      <c r="AT441" s="1">
        <v>42286</v>
      </c>
      <c r="AU441" s="1">
        <v>42278</v>
      </c>
      <c r="AW441">
        <v>4</v>
      </c>
      <c r="AY441" t="s">
        <v>210</v>
      </c>
      <c r="BB441">
        <v>0</v>
      </c>
      <c r="BC441">
        <v>0</v>
      </c>
      <c r="BD441">
        <v>4</v>
      </c>
      <c r="BE441">
        <v>11743</v>
      </c>
      <c r="BF441" t="s">
        <v>93</v>
      </c>
      <c r="BG441">
        <v>46972</v>
      </c>
      <c r="BH441">
        <v>733.88</v>
      </c>
      <c r="BI441">
        <v>960.37</v>
      </c>
      <c r="BJ441">
        <v>0</v>
      </c>
      <c r="BL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4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46972</v>
      </c>
      <c r="CD441">
        <v>1</v>
      </c>
      <c r="CE441" t="s">
        <v>121</v>
      </c>
      <c r="CF441" t="s">
        <v>543</v>
      </c>
      <c r="CG441" t="str">
        <f t="shared" si="77"/>
        <v>05</v>
      </c>
      <c r="CH441" t="str">
        <f t="shared" si="78"/>
        <v>0</v>
      </c>
      <c r="CI441" t="str">
        <f>"03"</f>
        <v>03</v>
      </c>
      <c r="CJ441" t="s">
        <v>123</v>
      </c>
      <c r="CK441" t="str">
        <f>"13"</f>
        <v>13</v>
      </c>
      <c r="CL441" t="s">
        <v>162</v>
      </c>
      <c r="CW441">
        <v>8</v>
      </c>
      <c r="CX441">
        <v>8</v>
      </c>
      <c r="CY441">
        <v>8</v>
      </c>
    </row>
    <row r="442" spans="1:103" x14ac:dyDescent="0.25">
      <c r="A442">
        <v>410</v>
      </c>
      <c r="B442" t="s">
        <v>80</v>
      </c>
      <c r="C442">
        <v>410142</v>
      </c>
      <c r="D442" t="s">
        <v>81</v>
      </c>
      <c r="E442">
        <v>8700</v>
      </c>
      <c r="F442" t="s">
        <v>82</v>
      </c>
      <c r="G442" t="s">
        <v>378</v>
      </c>
      <c r="I442" t="s">
        <v>378</v>
      </c>
      <c r="K442">
        <v>11</v>
      </c>
      <c r="L442">
        <v>11</v>
      </c>
      <c r="M442" t="s">
        <v>618</v>
      </c>
      <c r="N442" t="s">
        <v>619</v>
      </c>
      <c r="O442" t="s">
        <v>620</v>
      </c>
      <c r="P442" t="s">
        <v>381</v>
      </c>
      <c r="Q442" t="s">
        <v>116</v>
      </c>
      <c r="R442">
        <v>1</v>
      </c>
      <c r="S442" t="s">
        <v>117</v>
      </c>
      <c r="T442" t="s">
        <v>118</v>
      </c>
      <c r="U442" t="s">
        <v>119</v>
      </c>
      <c r="V442">
        <v>411</v>
      </c>
      <c r="Y442">
        <v>410054</v>
      </c>
      <c r="Z442" t="s">
        <v>92</v>
      </c>
      <c r="AG442">
        <v>4</v>
      </c>
      <c r="AH442" s="1">
        <v>42130</v>
      </c>
      <c r="AI442">
        <v>57</v>
      </c>
      <c r="AS442" s="1">
        <v>42053</v>
      </c>
      <c r="AT442" s="1">
        <v>42170</v>
      </c>
      <c r="AU442" s="1">
        <v>42216</v>
      </c>
      <c r="AW442">
        <v>2</v>
      </c>
      <c r="BB442">
        <v>0</v>
      </c>
      <c r="BC442">
        <v>0</v>
      </c>
      <c r="BD442">
        <v>2</v>
      </c>
      <c r="BE442">
        <v>4639</v>
      </c>
      <c r="BF442" t="s">
        <v>93</v>
      </c>
      <c r="BG442">
        <v>9278</v>
      </c>
      <c r="BH442">
        <v>144.96</v>
      </c>
      <c r="BI442">
        <v>189.69</v>
      </c>
      <c r="BJ442">
        <v>0</v>
      </c>
      <c r="BL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2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9278</v>
      </c>
      <c r="CD442">
        <v>1</v>
      </c>
      <c r="CE442" t="s">
        <v>121</v>
      </c>
      <c r="CF442" t="s">
        <v>543</v>
      </c>
      <c r="CG442" t="str">
        <f t="shared" si="77"/>
        <v>05</v>
      </c>
      <c r="CH442" t="str">
        <f t="shared" si="78"/>
        <v>0</v>
      </c>
      <c r="CI442" t="str">
        <f t="shared" ref="CI442:CI451" si="79">"05"</f>
        <v>05</v>
      </c>
      <c r="CJ442" t="s">
        <v>123</v>
      </c>
      <c r="CK442" t="str">
        <f>"02"</f>
        <v>02</v>
      </c>
      <c r="CL442" t="s">
        <v>124</v>
      </c>
      <c r="CW442">
        <v>8</v>
      </c>
      <c r="CX442">
        <v>8</v>
      </c>
      <c r="CY442">
        <v>8</v>
      </c>
    </row>
    <row r="443" spans="1:103" x14ac:dyDescent="0.25">
      <c r="A443">
        <v>410</v>
      </c>
      <c r="B443" t="s">
        <v>80</v>
      </c>
      <c r="C443">
        <v>410142</v>
      </c>
      <c r="D443" t="s">
        <v>81</v>
      </c>
      <c r="E443">
        <v>8700</v>
      </c>
      <c r="F443" t="s">
        <v>82</v>
      </c>
      <c r="G443" t="s">
        <v>378</v>
      </c>
      <c r="I443" t="s">
        <v>378</v>
      </c>
      <c r="K443">
        <v>35</v>
      </c>
      <c r="L443">
        <v>35</v>
      </c>
      <c r="M443" t="s">
        <v>618</v>
      </c>
      <c r="N443" t="s">
        <v>619</v>
      </c>
      <c r="O443" t="s">
        <v>620</v>
      </c>
      <c r="P443" t="s">
        <v>381</v>
      </c>
      <c r="Q443" t="s">
        <v>116</v>
      </c>
      <c r="R443">
        <v>1</v>
      </c>
      <c r="S443" t="s">
        <v>117</v>
      </c>
      <c r="T443" t="s">
        <v>118</v>
      </c>
      <c r="U443" t="s">
        <v>119</v>
      </c>
      <c r="V443">
        <v>411</v>
      </c>
      <c r="Y443">
        <v>410054</v>
      </c>
      <c r="Z443" t="s">
        <v>92</v>
      </c>
      <c r="AG443">
        <v>4</v>
      </c>
      <c r="AH443" s="1">
        <v>42130</v>
      </c>
      <c r="AI443">
        <v>57</v>
      </c>
      <c r="AS443" s="1">
        <v>42053</v>
      </c>
      <c r="AT443" s="1">
        <v>42170</v>
      </c>
      <c r="AU443" s="1">
        <v>42216</v>
      </c>
      <c r="AW443">
        <v>20</v>
      </c>
      <c r="BB443">
        <v>0</v>
      </c>
      <c r="BC443">
        <v>0</v>
      </c>
      <c r="BD443">
        <v>20</v>
      </c>
      <c r="BE443">
        <v>4639</v>
      </c>
      <c r="BF443" t="s">
        <v>93</v>
      </c>
      <c r="BG443">
        <v>92780</v>
      </c>
      <c r="BH443">
        <v>1449.57</v>
      </c>
      <c r="BI443">
        <v>1896.94</v>
      </c>
      <c r="BJ443">
        <v>0</v>
      </c>
      <c r="BL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20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92780</v>
      </c>
      <c r="CD443">
        <v>1</v>
      </c>
      <c r="CE443" t="s">
        <v>121</v>
      </c>
      <c r="CF443" t="s">
        <v>543</v>
      </c>
      <c r="CG443" t="str">
        <f t="shared" si="77"/>
        <v>05</v>
      </c>
      <c r="CH443" t="str">
        <f t="shared" si="78"/>
        <v>0</v>
      </c>
      <c r="CI443" t="str">
        <f t="shared" si="79"/>
        <v>05</v>
      </c>
      <c r="CJ443" t="s">
        <v>123</v>
      </c>
      <c r="CK443" t="str">
        <f>"02"</f>
        <v>02</v>
      </c>
      <c r="CL443" t="s">
        <v>124</v>
      </c>
      <c r="CW443">
        <v>8</v>
      </c>
      <c r="CX443">
        <v>8</v>
      </c>
      <c r="CY443">
        <v>8</v>
      </c>
    </row>
    <row r="444" spans="1:103" x14ac:dyDescent="0.25">
      <c r="A444">
        <v>410</v>
      </c>
      <c r="B444" t="s">
        <v>80</v>
      </c>
      <c r="C444">
        <v>410142</v>
      </c>
      <c r="D444" t="s">
        <v>81</v>
      </c>
      <c r="E444">
        <v>8700</v>
      </c>
      <c r="F444" t="s">
        <v>82</v>
      </c>
      <c r="G444" t="s">
        <v>378</v>
      </c>
      <c r="I444" t="s">
        <v>378</v>
      </c>
      <c r="K444">
        <v>54</v>
      </c>
      <c r="L444">
        <v>54</v>
      </c>
      <c r="M444" t="s">
        <v>618</v>
      </c>
      <c r="N444" t="s">
        <v>619</v>
      </c>
      <c r="O444" t="s">
        <v>620</v>
      </c>
      <c r="P444" t="s">
        <v>381</v>
      </c>
      <c r="Q444" t="s">
        <v>116</v>
      </c>
      <c r="R444">
        <v>1</v>
      </c>
      <c r="S444" t="s">
        <v>117</v>
      </c>
      <c r="T444" t="s">
        <v>118</v>
      </c>
      <c r="U444" t="s">
        <v>119</v>
      </c>
      <c r="V444">
        <v>411</v>
      </c>
      <c r="Y444">
        <v>410054</v>
      </c>
      <c r="Z444" t="s">
        <v>92</v>
      </c>
      <c r="AG444">
        <v>4</v>
      </c>
      <c r="AH444" s="1">
        <v>42130</v>
      </c>
      <c r="AI444">
        <v>57</v>
      </c>
      <c r="AS444" s="1">
        <v>42090</v>
      </c>
      <c r="AT444" s="1">
        <v>42170</v>
      </c>
      <c r="AU444" s="1">
        <v>42216</v>
      </c>
      <c r="AW444">
        <v>1</v>
      </c>
      <c r="BB444">
        <v>0</v>
      </c>
      <c r="BC444">
        <v>0</v>
      </c>
      <c r="BD444">
        <v>1</v>
      </c>
      <c r="BE444">
        <v>4639</v>
      </c>
      <c r="BF444" t="s">
        <v>93</v>
      </c>
      <c r="BG444">
        <v>4639</v>
      </c>
      <c r="BH444">
        <v>72.48</v>
      </c>
      <c r="BI444">
        <v>94.85</v>
      </c>
      <c r="BJ444">
        <v>0</v>
      </c>
      <c r="BL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1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4639</v>
      </c>
      <c r="CD444">
        <v>1</v>
      </c>
      <c r="CE444" t="s">
        <v>121</v>
      </c>
      <c r="CF444" t="s">
        <v>543</v>
      </c>
      <c r="CG444" t="str">
        <f t="shared" si="77"/>
        <v>05</v>
      </c>
      <c r="CH444" t="str">
        <f t="shared" si="78"/>
        <v>0</v>
      </c>
      <c r="CI444" t="str">
        <f t="shared" si="79"/>
        <v>05</v>
      </c>
      <c r="CJ444" t="s">
        <v>123</v>
      </c>
      <c r="CK444" t="str">
        <f>"02"</f>
        <v>02</v>
      </c>
      <c r="CL444" t="s">
        <v>124</v>
      </c>
      <c r="CW444">
        <v>8</v>
      </c>
      <c r="CX444">
        <v>8</v>
      </c>
      <c r="CY444">
        <v>8</v>
      </c>
    </row>
    <row r="445" spans="1:103" x14ac:dyDescent="0.25">
      <c r="A445">
        <v>410</v>
      </c>
      <c r="B445" t="s">
        <v>80</v>
      </c>
      <c r="C445">
        <v>410142</v>
      </c>
      <c r="D445" t="s">
        <v>81</v>
      </c>
      <c r="E445">
        <v>8700</v>
      </c>
      <c r="F445" t="s">
        <v>82</v>
      </c>
      <c r="G445" t="s">
        <v>378</v>
      </c>
      <c r="I445" t="s">
        <v>378</v>
      </c>
      <c r="K445">
        <v>34</v>
      </c>
      <c r="L445">
        <v>34</v>
      </c>
      <c r="M445" t="s">
        <v>621</v>
      </c>
      <c r="N445" t="s">
        <v>619</v>
      </c>
      <c r="O445" t="s">
        <v>620</v>
      </c>
      <c r="P445" t="s">
        <v>381</v>
      </c>
      <c r="Q445" t="s">
        <v>116</v>
      </c>
      <c r="R445">
        <v>1</v>
      </c>
      <c r="S445" t="s">
        <v>117</v>
      </c>
      <c r="T445" t="s">
        <v>118</v>
      </c>
      <c r="U445" t="s">
        <v>119</v>
      </c>
      <c r="V445">
        <v>411</v>
      </c>
      <c r="Y445">
        <v>410054</v>
      </c>
      <c r="Z445" t="s">
        <v>92</v>
      </c>
      <c r="AG445">
        <v>4</v>
      </c>
      <c r="AH445" s="1">
        <v>42130</v>
      </c>
      <c r="AI445">
        <v>57</v>
      </c>
      <c r="AS445" s="1">
        <v>42053</v>
      </c>
      <c r="AT445" s="1">
        <v>42170</v>
      </c>
      <c r="AU445" s="1">
        <v>42216</v>
      </c>
      <c r="AW445">
        <v>2</v>
      </c>
      <c r="BB445">
        <v>0</v>
      </c>
      <c r="BC445">
        <v>0</v>
      </c>
      <c r="BD445">
        <v>2</v>
      </c>
      <c r="BE445">
        <v>4639</v>
      </c>
      <c r="BF445" t="s">
        <v>93</v>
      </c>
      <c r="BG445">
        <v>9278</v>
      </c>
      <c r="BH445">
        <v>144.96</v>
      </c>
      <c r="BI445">
        <v>189.69</v>
      </c>
      <c r="BJ445">
        <v>0</v>
      </c>
      <c r="BL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2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9278</v>
      </c>
      <c r="CD445">
        <v>1</v>
      </c>
      <c r="CE445" t="s">
        <v>121</v>
      </c>
      <c r="CF445" t="s">
        <v>543</v>
      </c>
      <c r="CG445" t="str">
        <f t="shared" si="77"/>
        <v>05</v>
      </c>
      <c r="CH445" t="str">
        <f t="shared" si="78"/>
        <v>0</v>
      </c>
      <c r="CI445" t="str">
        <f t="shared" si="79"/>
        <v>05</v>
      </c>
      <c r="CJ445" t="s">
        <v>123</v>
      </c>
      <c r="CK445" t="str">
        <f>"02"</f>
        <v>02</v>
      </c>
      <c r="CL445" t="s">
        <v>124</v>
      </c>
      <c r="CW445">
        <v>8</v>
      </c>
      <c r="CX445">
        <v>8</v>
      </c>
      <c r="CY445">
        <v>8</v>
      </c>
    </row>
    <row r="446" spans="1:103" x14ac:dyDescent="0.25">
      <c r="A446">
        <v>410</v>
      </c>
      <c r="B446" t="s">
        <v>80</v>
      </c>
      <c r="C446">
        <v>410184</v>
      </c>
      <c r="D446" t="s">
        <v>81</v>
      </c>
      <c r="E446">
        <v>8700</v>
      </c>
      <c r="F446" t="s">
        <v>82</v>
      </c>
      <c r="G446" t="s">
        <v>459</v>
      </c>
      <c r="I446" t="s">
        <v>459</v>
      </c>
      <c r="K446">
        <v>2</v>
      </c>
      <c r="L446">
        <v>2</v>
      </c>
      <c r="M446" t="s">
        <v>622</v>
      </c>
      <c r="N446" t="s">
        <v>623</v>
      </c>
      <c r="O446" t="s">
        <v>620</v>
      </c>
      <c r="P446" t="s">
        <v>407</v>
      </c>
      <c r="Q446" t="s">
        <v>116</v>
      </c>
      <c r="R446">
        <v>1</v>
      </c>
      <c r="S446" t="s">
        <v>117</v>
      </c>
      <c r="T446" t="s">
        <v>118</v>
      </c>
      <c r="U446" t="s">
        <v>119</v>
      </c>
      <c r="V446">
        <v>411</v>
      </c>
      <c r="Y446">
        <v>410054</v>
      </c>
      <c r="Z446" t="s">
        <v>92</v>
      </c>
      <c r="AG446">
        <v>2</v>
      </c>
      <c r="AH446" s="1">
        <v>42185</v>
      </c>
      <c r="AI446">
        <v>57</v>
      </c>
      <c r="AS446" s="1">
        <v>42170</v>
      </c>
      <c r="AT446" s="1">
        <v>42286</v>
      </c>
      <c r="AU446" s="1">
        <v>42278</v>
      </c>
      <c r="AW446">
        <v>4</v>
      </c>
      <c r="AY446" t="s">
        <v>154</v>
      </c>
      <c r="BB446">
        <v>0</v>
      </c>
      <c r="BC446">
        <v>0</v>
      </c>
      <c r="BD446">
        <v>4</v>
      </c>
      <c r="BE446">
        <v>4506</v>
      </c>
      <c r="BF446" t="s">
        <v>93</v>
      </c>
      <c r="BG446">
        <v>18024</v>
      </c>
      <c r="BH446">
        <v>281.60000000000002</v>
      </c>
      <c r="BI446">
        <v>368.51</v>
      </c>
      <c r="BJ446">
        <v>0</v>
      </c>
      <c r="BL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4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18024</v>
      </c>
      <c r="CD446">
        <v>1</v>
      </c>
      <c r="CE446" t="s">
        <v>121</v>
      </c>
      <c r="CF446" t="s">
        <v>543</v>
      </c>
      <c r="CG446" t="str">
        <f t="shared" si="77"/>
        <v>05</v>
      </c>
      <c r="CH446" t="str">
        <f t="shared" si="78"/>
        <v>0</v>
      </c>
      <c r="CI446" t="str">
        <f t="shared" si="79"/>
        <v>05</v>
      </c>
      <c r="CJ446" t="s">
        <v>123</v>
      </c>
      <c r="CK446" t="str">
        <f t="shared" ref="CK446:CK451" si="80">"26"</f>
        <v>26</v>
      </c>
      <c r="CL446" t="s">
        <v>162</v>
      </c>
      <c r="CW446">
        <v>8</v>
      </c>
      <c r="CX446">
        <v>8</v>
      </c>
      <c r="CY446">
        <v>8</v>
      </c>
    </row>
    <row r="447" spans="1:103" x14ac:dyDescent="0.25">
      <c r="A447">
        <v>410</v>
      </c>
      <c r="B447" t="s">
        <v>80</v>
      </c>
      <c r="C447">
        <v>410184</v>
      </c>
      <c r="D447" t="s">
        <v>81</v>
      </c>
      <c r="E447">
        <v>8700</v>
      </c>
      <c r="F447" t="s">
        <v>82</v>
      </c>
      <c r="G447" t="s">
        <v>459</v>
      </c>
      <c r="I447" t="s">
        <v>459</v>
      </c>
      <c r="K447">
        <v>32</v>
      </c>
      <c r="L447">
        <v>32</v>
      </c>
      <c r="M447" t="s">
        <v>622</v>
      </c>
      <c r="N447" t="s">
        <v>623</v>
      </c>
      <c r="O447" t="s">
        <v>620</v>
      </c>
      <c r="P447" t="s">
        <v>407</v>
      </c>
      <c r="Q447" t="s">
        <v>116</v>
      </c>
      <c r="R447">
        <v>1</v>
      </c>
      <c r="S447" t="s">
        <v>117</v>
      </c>
      <c r="T447" t="s">
        <v>118</v>
      </c>
      <c r="U447" t="s">
        <v>119</v>
      </c>
      <c r="V447">
        <v>411</v>
      </c>
      <c r="Y447">
        <v>410054</v>
      </c>
      <c r="Z447" t="s">
        <v>92</v>
      </c>
      <c r="AG447">
        <v>2</v>
      </c>
      <c r="AH447" s="1">
        <v>42185</v>
      </c>
      <c r="AI447">
        <v>57</v>
      </c>
      <c r="AS447" s="1">
        <v>42170</v>
      </c>
      <c r="AT447" s="1">
        <v>42286</v>
      </c>
      <c r="AU447" s="1">
        <v>42278</v>
      </c>
      <c r="AW447">
        <v>34</v>
      </c>
      <c r="AY447" t="s">
        <v>154</v>
      </c>
      <c r="BB447">
        <v>0</v>
      </c>
      <c r="BC447">
        <v>0</v>
      </c>
      <c r="BD447">
        <v>34</v>
      </c>
      <c r="BE447">
        <v>4506</v>
      </c>
      <c r="BF447" t="s">
        <v>93</v>
      </c>
      <c r="BG447">
        <v>153204</v>
      </c>
      <c r="BH447">
        <v>2393.61</v>
      </c>
      <c r="BI447">
        <v>3132.34</v>
      </c>
      <c r="BJ447">
        <v>0</v>
      </c>
      <c r="BL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34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153204</v>
      </c>
      <c r="CD447">
        <v>1</v>
      </c>
      <c r="CE447" t="s">
        <v>121</v>
      </c>
      <c r="CF447" t="s">
        <v>543</v>
      </c>
      <c r="CG447" t="str">
        <f t="shared" si="77"/>
        <v>05</v>
      </c>
      <c r="CH447" t="str">
        <f t="shared" si="78"/>
        <v>0</v>
      </c>
      <c r="CI447" t="str">
        <f t="shared" si="79"/>
        <v>05</v>
      </c>
      <c r="CJ447" t="s">
        <v>123</v>
      </c>
      <c r="CK447" t="str">
        <f t="shared" si="80"/>
        <v>26</v>
      </c>
      <c r="CL447" t="s">
        <v>162</v>
      </c>
      <c r="CW447">
        <v>8</v>
      </c>
      <c r="CX447">
        <v>8</v>
      </c>
      <c r="CY447">
        <v>8</v>
      </c>
    </row>
    <row r="448" spans="1:103" x14ac:dyDescent="0.25">
      <c r="A448">
        <v>410</v>
      </c>
      <c r="B448" t="s">
        <v>80</v>
      </c>
      <c r="C448">
        <v>410185</v>
      </c>
      <c r="D448" t="s">
        <v>81</v>
      </c>
      <c r="E448">
        <v>8702</v>
      </c>
      <c r="F448" t="s">
        <v>145</v>
      </c>
      <c r="G448" t="s">
        <v>196</v>
      </c>
      <c r="I448" t="s">
        <v>196</v>
      </c>
      <c r="K448">
        <v>26</v>
      </c>
      <c r="L448">
        <v>26</v>
      </c>
      <c r="M448" t="s">
        <v>622</v>
      </c>
      <c r="N448" t="s">
        <v>623</v>
      </c>
      <c r="O448" t="s">
        <v>620</v>
      </c>
      <c r="P448" t="s">
        <v>407</v>
      </c>
      <c r="Q448" t="s">
        <v>116</v>
      </c>
      <c r="R448">
        <v>1</v>
      </c>
      <c r="S448" t="s">
        <v>117</v>
      </c>
      <c r="T448" t="s">
        <v>118</v>
      </c>
      <c r="U448" t="s">
        <v>119</v>
      </c>
      <c r="V448">
        <v>411</v>
      </c>
      <c r="Y448">
        <v>410054</v>
      </c>
      <c r="Z448" t="s">
        <v>92</v>
      </c>
      <c r="AG448">
        <v>3</v>
      </c>
      <c r="AH448" s="1">
        <v>42212</v>
      </c>
      <c r="AI448">
        <v>57</v>
      </c>
      <c r="AS448" s="1">
        <v>42166</v>
      </c>
      <c r="AT448" s="1">
        <v>42349</v>
      </c>
      <c r="AU448" s="1">
        <v>42339</v>
      </c>
      <c r="AW448">
        <v>30</v>
      </c>
      <c r="AY448" t="s">
        <v>154</v>
      </c>
      <c r="BB448">
        <v>0</v>
      </c>
      <c r="BC448">
        <v>0</v>
      </c>
      <c r="BD448">
        <v>30</v>
      </c>
      <c r="BE448">
        <v>4506</v>
      </c>
      <c r="BF448" t="s">
        <v>93</v>
      </c>
      <c r="BG448">
        <v>135180</v>
      </c>
      <c r="BH448">
        <v>2112.0100000000002</v>
      </c>
      <c r="BI448">
        <v>2763.83</v>
      </c>
      <c r="BJ448">
        <v>0</v>
      </c>
      <c r="BL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30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135180</v>
      </c>
      <c r="CD448">
        <v>1</v>
      </c>
      <c r="CE448" t="s">
        <v>121</v>
      </c>
      <c r="CF448" t="s">
        <v>543</v>
      </c>
      <c r="CG448" t="str">
        <f t="shared" si="77"/>
        <v>05</v>
      </c>
      <c r="CH448" t="str">
        <f t="shared" si="78"/>
        <v>0</v>
      </c>
      <c r="CI448" t="str">
        <f t="shared" si="79"/>
        <v>05</v>
      </c>
      <c r="CJ448" t="s">
        <v>123</v>
      </c>
      <c r="CK448" t="str">
        <f t="shared" si="80"/>
        <v>26</v>
      </c>
      <c r="CL448" t="s">
        <v>162</v>
      </c>
      <c r="CW448">
        <v>8</v>
      </c>
      <c r="CX448">
        <v>8</v>
      </c>
      <c r="CY448">
        <v>8</v>
      </c>
    </row>
    <row r="449" spans="1:103" x14ac:dyDescent="0.25">
      <c r="A449">
        <v>410</v>
      </c>
      <c r="B449" t="s">
        <v>80</v>
      </c>
      <c r="C449">
        <v>410203</v>
      </c>
      <c r="D449" t="s">
        <v>81</v>
      </c>
      <c r="E449">
        <v>8700</v>
      </c>
      <c r="F449" t="s">
        <v>82</v>
      </c>
      <c r="G449" t="s">
        <v>147</v>
      </c>
      <c r="I449" t="s">
        <v>147</v>
      </c>
      <c r="K449">
        <v>7</v>
      </c>
      <c r="L449">
        <v>7</v>
      </c>
      <c r="M449" t="s">
        <v>622</v>
      </c>
      <c r="N449" t="s">
        <v>623</v>
      </c>
      <c r="O449" t="s">
        <v>620</v>
      </c>
      <c r="P449" t="s">
        <v>407</v>
      </c>
      <c r="Q449" t="s">
        <v>116</v>
      </c>
      <c r="R449">
        <v>1</v>
      </c>
      <c r="S449" t="s">
        <v>117</v>
      </c>
      <c r="T449" t="s">
        <v>118</v>
      </c>
      <c r="U449" t="s">
        <v>119</v>
      </c>
      <c r="V449">
        <v>411</v>
      </c>
      <c r="Y449">
        <v>410054</v>
      </c>
      <c r="Z449" t="s">
        <v>92</v>
      </c>
      <c r="AG449">
        <v>3</v>
      </c>
      <c r="AH449" s="1">
        <v>42212</v>
      </c>
      <c r="AI449">
        <v>57</v>
      </c>
      <c r="AS449" s="1">
        <v>42184</v>
      </c>
      <c r="AT449" s="1">
        <v>42277</v>
      </c>
      <c r="AU449" s="1">
        <v>42292</v>
      </c>
      <c r="AW449">
        <v>20</v>
      </c>
      <c r="AY449" t="s">
        <v>154</v>
      </c>
      <c r="BB449">
        <v>0</v>
      </c>
      <c r="BC449">
        <v>0</v>
      </c>
      <c r="BD449">
        <v>20</v>
      </c>
      <c r="BE449">
        <v>3862</v>
      </c>
      <c r="BF449" t="s">
        <v>93</v>
      </c>
      <c r="BG449">
        <v>77240</v>
      </c>
      <c r="BH449">
        <v>1206.77</v>
      </c>
      <c r="BI449">
        <v>1579.21</v>
      </c>
      <c r="BJ449">
        <v>0</v>
      </c>
      <c r="BL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20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77240</v>
      </c>
      <c r="CD449">
        <v>1</v>
      </c>
      <c r="CE449" t="s">
        <v>121</v>
      </c>
      <c r="CF449" t="s">
        <v>543</v>
      </c>
      <c r="CG449" t="str">
        <f t="shared" si="77"/>
        <v>05</v>
      </c>
      <c r="CH449" t="str">
        <f t="shared" si="78"/>
        <v>0</v>
      </c>
      <c r="CI449" t="str">
        <f t="shared" si="79"/>
        <v>05</v>
      </c>
      <c r="CJ449" t="s">
        <v>123</v>
      </c>
      <c r="CK449" t="str">
        <f t="shared" si="80"/>
        <v>26</v>
      </c>
      <c r="CL449" t="s">
        <v>162</v>
      </c>
      <c r="CW449">
        <v>8</v>
      </c>
      <c r="CX449">
        <v>8</v>
      </c>
      <c r="CY449">
        <v>8</v>
      </c>
    </row>
    <row r="450" spans="1:103" x14ac:dyDescent="0.25">
      <c r="A450">
        <v>410</v>
      </c>
      <c r="B450" t="s">
        <v>80</v>
      </c>
      <c r="C450">
        <v>410203</v>
      </c>
      <c r="D450" t="s">
        <v>81</v>
      </c>
      <c r="E450">
        <v>8700</v>
      </c>
      <c r="F450" t="s">
        <v>82</v>
      </c>
      <c r="G450" t="s">
        <v>147</v>
      </c>
      <c r="I450" t="s">
        <v>147</v>
      </c>
      <c r="K450">
        <v>17</v>
      </c>
      <c r="L450">
        <v>17</v>
      </c>
      <c r="M450" t="s">
        <v>622</v>
      </c>
      <c r="N450" t="s">
        <v>623</v>
      </c>
      <c r="O450" t="s">
        <v>620</v>
      </c>
      <c r="P450" t="s">
        <v>407</v>
      </c>
      <c r="Q450" t="s">
        <v>116</v>
      </c>
      <c r="R450">
        <v>1</v>
      </c>
      <c r="S450" t="s">
        <v>117</v>
      </c>
      <c r="T450" t="s">
        <v>118</v>
      </c>
      <c r="U450" t="s">
        <v>119</v>
      </c>
      <c r="V450">
        <v>411</v>
      </c>
      <c r="Y450">
        <v>410054</v>
      </c>
      <c r="Z450" t="s">
        <v>92</v>
      </c>
      <c r="AG450">
        <v>3</v>
      </c>
      <c r="AH450" s="1">
        <v>42212</v>
      </c>
      <c r="AI450">
        <v>57</v>
      </c>
      <c r="AS450" s="1">
        <v>42193</v>
      </c>
      <c r="AT450" s="1">
        <v>42299</v>
      </c>
      <c r="AU450" s="1">
        <v>42292</v>
      </c>
      <c r="AW450">
        <v>10</v>
      </c>
      <c r="AY450" t="s">
        <v>154</v>
      </c>
      <c r="BB450">
        <v>0</v>
      </c>
      <c r="BC450">
        <v>0</v>
      </c>
      <c r="BD450">
        <v>10</v>
      </c>
      <c r="BE450">
        <v>3862</v>
      </c>
      <c r="BF450" t="s">
        <v>93</v>
      </c>
      <c r="BG450">
        <v>38620</v>
      </c>
      <c r="BH450">
        <v>603.39</v>
      </c>
      <c r="BI450">
        <v>789.61</v>
      </c>
      <c r="BJ450">
        <v>0</v>
      </c>
      <c r="BL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10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38620</v>
      </c>
      <c r="CD450">
        <v>1</v>
      </c>
      <c r="CE450" t="s">
        <v>121</v>
      </c>
      <c r="CF450" t="s">
        <v>543</v>
      </c>
      <c r="CG450" t="str">
        <f t="shared" si="77"/>
        <v>05</v>
      </c>
      <c r="CH450" t="str">
        <f t="shared" si="78"/>
        <v>0</v>
      </c>
      <c r="CI450" t="str">
        <f t="shared" si="79"/>
        <v>05</v>
      </c>
      <c r="CJ450" t="s">
        <v>123</v>
      </c>
      <c r="CK450" t="str">
        <f t="shared" si="80"/>
        <v>26</v>
      </c>
      <c r="CL450" t="s">
        <v>162</v>
      </c>
      <c r="CW450">
        <v>8</v>
      </c>
      <c r="CX450">
        <v>8</v>
      </c>
      <c r="CY450">
        <v>8</v>
      </c>
    </row>
    <row r="451" spans="1:103" x14ac:dyDescent="0.25">
      <c r="A451">
        <v>410</v>
      </c>
      <c r="B451" t="s">
        <v>80</v>
      </c>
      <c r="C451">
        <v>410204</v>
      </c>
      <c r="D451" t="s">
        <v>81</v>
      </c>
      <c r="E451">
        <v>8702</v>
      </c>
      <c r="F451" t="s">
        <v>145</v>
      </c>
      <c r="G451" t="s">
        <v>148</v>
      </c>
      <c r="I451" t="s">
        <v>148</v>
      </c>
      <c r="K451">
        <v>8</v>
      </c>
      <c r="L451">
        <v>8</v>
      </c>
      <c r="M451" t="s">
        <v>622</v>
      </c>
      <c r="N451" t="s">
        <v>623</v>
      </c>
      <c r="O451" t="s">
        <v>620</v>
      </c>
      <c r="P451" t="s">
        <v>407</v>
      </c>
      <c r="Q451" t="s">
        <v>116</v>
      </c>
      <c r="R451">
        <v>1</v>
      </c>
      <c r="S451" t="s">
        <v>117</v>
      </c>
      <c r="T451" t="s">
        <v>118</v>
      </c>
      <c r="U451" t="s">
        <v>119</v>
      </c>
      <c r="V451">
        <v>411</v>
      </c>
      <c r="Y451">
        <v>410054</v>
      </c>
      <c r="Z451" t="s">
        <v>92</v>
      </c>
      <c r="AG451">
        <v>2</v>
      </c>
      <c r="AH451" s="1">
        <v>42206</v>
      </c>
      <c r="AI451">
        <v>57</v>
      </c>
      <c r="AS451" s="1">
        <v>42184</v>
      </c>
      <c r="AT451" s="1">
        <v>42377</v>
      </c>
      <c r="AU451" s="1">
        <v>42339</v>
      </c>
      <c r="AW451">
        <v>10</v>
      </c>
      <c r="AY451" t="s">
        <v>154</v>
      </c>
      <c r="BB451">
        <v>0</v>
      </c>
      <c r="BC451">
        <v>0</v>
      </c>
      <c r="BD451">
        <v>10</v>
      </c>
      <c r="BE451">
        <v>3862</v>
      </c>
      <c r="BF451" t="s">
        <v>93</v>
      </c>
      <c r="BG451">
        <v>38620</v>
      </c>
      <c r="BH451">
        <v>603.39</v>
      </c>
      <c r="BI451">
        <v>789.61</v>
      </c>
      <c r="BJ451">
        <v>0</v>
      </c>
      <c r="BL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10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38620</v>
      </c>
      <c r="CD451">
        <v>1</v>
      </c>
      <c r="CE451" t="s">
        <v>121</v>
      </c>
      <c r="CF451" t="s">
        <v>543</v>
      </c>
      <c r="CG451" t="str">
        <f t="shared" si="77"/>
        <v>05</v>
      </c>
      <c r="CH451" t="str">
        <f t="shared" si="78"/>
        <v>0</v>
      </c>
      <c r="CI451" t="str">
        <f t="shared" si="79"/>
        <v>05</v>
      </c>
      <c r="CJ451" t="s">
        <v>123</v>
      </c>
      <c r="CK451" t="str">
        <f t="shared" si="80"/>
        <v>26</v>
      </c>
      <c r="CL451" t="s">
        <v>162</v>
      </c>
      <c r="CW451">
        <v>8</v>
      </c>
      <c r="CX451">
        <v>8</v>
      </c>
      <c r="CY451">
        <v>8</v>
      </c>
    </row>
    <row r="452" spans="1:103" x14ac:dyDescent="0.25">
      <c r="A452">
        <v>410</v>
      </c>
      <c r="B452" t="s">
        <v>80</v>
      </c>
      <c r="C452">
        <v>410183</v>
      </c>
      <c r="D452" t="s">
        <v>81</v>
      </c>
      <c r="E452">
        <v>8700</v>
      </c>
      <c r="F452" t="s">
        <v>82</v>
      </c>
      <c r="G452" t="s">
        <v>280</v>
      </c>
      <c r="I452" t="s">
        <v>280</v>
      </c>
      <c r="K452">
        <v>30</v>
      </c>
      <c r="L452">
        <v>30</v>
      </c>
      <c r="M452" t="s">
        <v>624</v>
      </c>
      <c r="N452" t="s">
        <v>625</v>
      </c>
      <c r="O452" t="s">
        <v>626</v>
      </c>
      <c r="P452" t="s">
        <v>271</v>
      </c>
      <c r="Q452" t="s">
        <v>116</v>
      </c>
      <c r="R452">
        <v>1</v>
      </c>
      <c r="S452" t="s">
        <v>117</v>
      </c>
      <c r="T452" t="s">
        <v>118</v>
      </c>
      <c r="U452" t="s">
        <v>119</v>
      </c>
      <c r="V452">
        <v>411</v>
      </c>
      <c r="Y452">
        <v>410054</v>
      </c>
      <c r="Z452" t="s">
        <v>92</v>
      </c>
      <c r="AG452">
        <v>2</v>
      </c>
      <c r="AH452" s="1">
        <v>42185</v>
      </c>
      <c r="AI452">
        <v>57</v>
      </c>
      <c r="AS452" s="1">
        <v>42163</v>
      </c>
      <c r="AT452" s="1">
        <v>42286</v>
      </c>
      <c r="AU452" s="1">
        <v>42278</v>
      </c>
      <c r="AW452">
        <v>3</v>
      </c>
      <c r="BB452">
        <v>0</v>
      </c>
      <c r="BC452">
        <v>0</v>
      </c>
      <c r="BD452">
        <v>3</v>
      </c>
      <c r="BE452">
        <v>4282</v>
      </c>
      <c r="BF452" t="s">
        <v>93</v>
      </c>
      <c r="BG452">
        <v>12846</v>
      </c>
      <c r="BH452">
        <v>200.7</v>
      </c>
      <c r="BI452">
        <v>262.64</v>
      </c>
      <c r="BJ452">
        <v>0</v>
      </c>
      <c r="BL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3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12846</v>
      </c>
      <c r="CD452">
        <v>1</v>
      </c>
      <c r="CE452" t="s">
        <v>121</v>
      </c>
      <c r="CF452" t="s">
        <v>543</v>
      </c>
      <c r="CG452" t="str">
        <f t="shared" si="77"/>
        <v>05</v>
      </c>
      <c r="CH452" t="str">
        <f>"1"</f>
        <v>1</v>
      </c>
      <c r="CI452" t="str">
        <f>"03"</f>
        <v>03</v>
      </c>
      <c r="CJ452" t="s">
        <v>123</v>
      </c>
      <c r="CK452" t="str">
        <f>"02"</f>
        <v>02</v>
      </c>
      <c r="CL452" t="s">
        <v>162</v>
      </c>
      <c r="CW452">
        <v>8</v>
      </c>
      <c r="CX452">
        <v>8</v>
      </c>
      <c r="CY452">
        <v>8</v>
      </c>
    </row>
    <row r="453" spans="1:103" x14ac:dyDescent="0.25">
      <c r="A453">
        <v>410</v>
      </c>
      <c r="B453" t="s">
        <v>80</v>
      </c>
      <c r="C453">
        <v>410077</v>
      </c>
      <c r="D453" t="s">
        <v>81</v>
      </c>
      <c r="E453">
        <v>8700</v>
      </c>
      <c r="F453" t="s">
        <v>82</v>
      </c>
      <c r="G453" t="s">
        <v>212</v>
      </c>
      <c r="I453" t="s">
        <v>212</v>
      </c>
      <c r="K453">
        <v>13</v>
      </c>
      <c r="L453">
        <v>13</v>
      </c>
      <c r="M453" t="s">
        <v>627</v>
      </c>
      <c r="N453" t="s">
        <v>628</v>
      </c>
      <c r="O453" t="s">
        <v>626</v>
      </c>
      <c r="P453" t="s">
        <v>629</v>
      </c>
      <c r="Q453" t="s">
        <v>116</v>
      </c>
      <c r="R453">
        <v>1</v>
      </c>
      <c r="S453" t="s">
        <v>117</v>
      </c>
      <c r="T453" t="s">
        <v>118</v>
      </c>
      <c r="U453" t="s">
        <v>119</v>
      </c>
      <c r="V453">
        <v>411</v>
      </c>
      <c r="Y453">
        <v>410054</v>
      </c>
      <c r="Z453" t="s">
        <v>92</v>
      </c>
      <c r="AC453" t="s">
        <v>225</v>
      </c>
      <c r="AD453" s="1">
        <v>42172</v>
      </c>
      <c r="AG453">
        <v>3</v>
      </c>
      <c r="AH453" s="1">
        <v>42194</v>
      </c>
      <c r="AI453">
        <v>57</v>
      </c>
      <c r="AM453" t="s">
        <v>216</v>
      </c>
      <c r="AS453" s="1">
        <v>41828</v>
      </c>
      <c r="AT453" s="1">
        <v>41942</v>
      </c>
      <c r="AU453" s="1">
        <v>41913</v>
      </c>
      <c r="AW453">
        <v>2</v>
      </c>
      <c r="AX453">
        <v>404071</v>
      </c>
      <c r="AY453" t="s">
        <v>154</v>
      </c>
      <c r="AZ453">
        <v>999</v>
      </c>
      <c r="BA453">
        <v>811</v>
      </c>
      <c r="BB453">
        <v>0</v>
      </c>
      <c r="BC453">
        <v>0</v>
      </c>
      <c r="BD453">
        <v>2</v>
      </c>
      <c r="BE453">
        <v>6007</v>
      </c>
      <c r="BF453" t="s">
        <v>93</v>
      </c>
      <c r="BG453">
        <v>12014</v>
      </c>
      <c r="BH453">
        <v>187.7</v>
      </c>
      <c r="BI453">
        <v>245.63</v>
      </c>
      <c r="BJ453">
        <v>0</v>
      </c>
      <c r="BL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2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12014</v>
      </c>
      <c r="CD453">
        <v>1</v>
      </c>
      <c r="CE453" t="s">
        <v>121</v>
      </c>
      <c r="CF453" t="s">
        <v>543</v>
      </c>
      <c r="CG453" t="str">
        <f t="shared" si="77"/>
        <v>05</v>
      </c>
      <c r="CH453" t="str">
        <f>"1"</f>
        <v>1</v>
      </c>
      <c r="CI453" t="str">
        <f>"03"</f>
        <v>03</v>
      </c>
      <c r="CJ453" t="s">
        <v>123</v>
      </c>
      <c r="CK453" t="str">
        <f>"26"</f>
        <v>26</v>
      </c>
      <c r="CL453" t="s">
        <v>162</v>
      </c>
      <c r="CR453" s="3">
        <v>0</v>
      </c>
      <c r="CS453" s="3">
        <v>2</v>
      </c>
      <c r="CW453">
        <v>8</v>
      </c>
      <c r="CX453">
        <v>8</v>
      </c>
      <c r="CY453">
        <v>8</v>
      </c>
    </row>
    <row r="454" spans="1:103" x14ac:dyDescent="0.25">
      <c r="A454">
        <v>410</v>
      </c>
      <c r="B454" t="s">
        <v>80</v>
      </c>
      <c r="C454">
        <v>410079</v>
      </c>
      <c r="D454" t="s">
        <v>81</v>
      </c>
      <c r="E454">
        <v>8702</v>
      </c>
      <c r="F454" t="s">
        <v>145</v>
      </c>
      <c r="G454" t="s">
        <v>217</v>
      </c>
      <c r="I454" t="s">
        <v>217</v>
      </c>
      <c r="K454">
        <v>19</v>
      </c>
      <c r="L454">
        <v>19</v>
      </c>
      <c r="M454" t="s">
        <v>627</v>
      </c>
      <c r="N454" t="s">
        <v>628</v>
      </c>
      <c r="O454" t="s">
        <v>626</v>
      </c>
      <c r="P454" t="s">
        <v>629</v>
      </c>
      <c r="Q454" t="s">
        <v>116</v>
      </c>
      <c r="R454">
        <v>1</v>
      </c>
      <c r="S454" t="s">
        <v>117</v>
      </c>
      <c r="T454" t="s">
        <v>118</v>
      </c>
      <c r="U454" t="s">
        <v>119</v>
      </c>
      <c r="V454">
        <v>411</v>
      </c>
      <c r="Y454">
        <v>410054</v>
      </c>
      <c r="Z454" t="s">
        <v>92</v>
      </c>
      <c r="AG454">
        <v>2</v>
      </c>
      <c r="AH454" s="1">
        <v>41831</v>
      </c>
      <c r="AI454">
        <v>57</v>
      </c>
      <c r="AM454" t="s">
        <v>209</v>
      </c>
      <c r="AS454" s="1">
        <v>41831</v>
      </c>
      <c r="AT454" s="1">
        <v>41912</v>
      </c>
      <c r="AU454" s="1">
        <v>41974</v>
      </c>
      <c r="AW454">
        <v>2</v>
      </c>
      <c r="AY454" t="s">
        <v>210</v>
      </c>
      <c r="BB454">
        <v>0</v>
      </c>
      <c r="BC454">
        <v>0</v>
      </c>
      <c r="BD454">
        <v>2</v>
      </c>
      <c r="BE454">
        <v>6007</v>
      </c>
      <c r="BF454" t="s">
        <v>93</v>
      </c>
      <c r="BG454">
        <v>12014</v>
      </c>
      <c r="BH454">
        <v>187.7</v>
      </c>
      <c r="BI454">
        <v>245.63</v>
      </c>
      <c r="BJ454">
        <v>0</v>
      </c>
      <c r="BL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2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12014</v>
      </c>
      <c r="CC454">
        <v>0</v>
      </c>
      <c r="CD454">
        <v>1</v>
      </c>
      <c r="CE454" t="s">
        <v>121</v>
      </c>
      <c r="CF454" t="s">
        <v>543</v>
      </c>
      <c r="CG454" t="str">
        <f t="shared" si="77"/>
        <v>05</v>
      </c>
      <c r="CH454" t="str">
        <f>"1"</f>
        <v>1</v>
      </c>
      <c r="CI454" t="str">
        <f>"03"</f>
        <v>03</v>
      </c>
      <c r="CJ454" t="s">
        <v>123</v>
      </c>
      <c r="CK454" t="str">
        <f>"26"</f>
        <v>26</v>
      </c>
      <c r="CL454" t="s">
        <v>162</v>
      </c>
      <c r="CR454" s="3">
        <v>0</v>
      </c>
      <c r="CS454" s="3">
        <v>2</v>
      </c>
      <c r="CW454">
        <v>8</v>
      </c>
      <c r="CX454">
        <v>8</v>
      </c>
      <c r="CY454">
        <v>8</v>
      </c>
    </row>
    <row r="455" spans="1:103" x14ac:dyDescent="0.25">
      <c r="A455">
        <v>410</v>
      </c>
      <c r="B455" t="s">
        <v>80</v>
      </c>
      <c r="C455">
        <v>410166</v>
      </c>
      <c r="D455" t="s">
        <v>81</v>
      </c>
      <c r="E455">
        <v>8700</v>
      </c>
      <c r="F455" t="s">
        <v>82</v>
      </c>
      <c r="G455" t="s">
        <v>149</v>
      </c>
      <c r="I455" t="s">
        <v>149</v>
      </c>
      <c r="K455">
        <v>9</v>
      </c>
      <c r="L455">
        <v>9</v>
      </c>
      <c r="M455" t="s">
        <v>630</v>
      </c>
      <c r="N455" t="s">
        <v>631</v>
      </c>
      <c r="O455" t="s">
        <v>632</v>
      </c>
      <c r="P455" t="s">
        <v>207</v>
      </c>
      <c r="Q455" t="s">
        <v>116</v>
      </c>
      <c r="R455">
        <v>1</v>
      </c>
      <c r="S455" t="s">
        <v>117</v>
      </c>
      <c r="T455" t="s">
        <v>118</v>
      </c>
      <c r="U455" t="s">
        <v>119</v>
      </c>
      <c r="V455">
        <v>411</v>
      </c>
      <c r="Y455">
        <v>410054</v>
      </c>
      <c r="Z455" t="s">
        <v>92</v>
      </c>
      <c r="AG455">
        <v>2</v>
      </c>
      <c r="AH455" s="1">
        <v>42212</v>
      </c>
      <c r="AI455">
        <v>57</v>
      </c>
      <c r="AS455" s="1">
        <v>42121</v>
      </c>
      <c r="AT455" s="1">
        <v>42265</v>
      </c>
      <c r="AU455" s="1">
        <v>42248</v>
      </c>
      <c r="AW455">
        <v>3</v>
      </c>
      <c r="BB455">
        <v>0</v>
      </c>
      <c r="BC455">
        <v>0</v>
      </c>
      <c r="BD455">
        <v>3</v>
      </c>
      <c r="BE455">
        <v>72401</v>
      </c>
      <c r="BF455" t="s">
        <v>93</v>
      </c>
      <c r="BG455">
        <v>217203</v>
      </c>
      <c r="BH455">
        <v>3393.51</v>
      </c>
      <c r="BI455">
        <v>4440.83</v>
      </c>
      <c r="BJ455">
        <v>0</v>
      </c>
      <c r="BL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3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217203</v>
      </c>
      <c r="CD455">
        <v>0</v>
      </c>
      <c r="CW455">
        <v>8</v>
      </c>
      <c r="CX455">
        <v>8</v>
      </c>
      <c r="CY455">
        <v>8</v>
      </c>
    </row>
    <row r="456" spans="1:103" x14ac:dyDescent="0.25">
      <c r="A456">
        <v>410</v>
      </c>
      <c r="B456" t="s">
        <v>80</v>
      </c>
      <c r="C456">
        <v>410183</v>
      </c>
      <c r="D456" t="s">
        <v>81</v>
      </c>
      <c r="E456">
        <v>8700</v>
      </c>
      <c r="F456" t="s">
        <v>82</v>
      </c>
      <c r="G456" t="s">
        <v>280</v>
      </c>
      <c r="I456" t="s">
        <v>280</v>
      </c>
      <c r="K456">
        <v>20</v>
      </c>
      <c r="L456">
        <v>20</v>
      </c>
      <c r="M456" t="s">
        <v>633</v>
      </c>
      <c r="N456" t="s">
        <v>634</v>
      </c>
      <c r="O456" t="s">
        <v>635</v>
      </c>
      <c r="P456" t="s">
        <v>142</v>
      </c>
      <c r="Q456" t="s">
        <v>116</v>
      </c>
      <c r="R456">
        <v>1</v>
      </c>
      <c r="S456" t="s">
        <v>117</v>
      </c>
      <c r="T456" t="s">
        <v>118</v>
      </c>
      <c r="U456" t="s">
        <v>119</v>
      </c>
      <c r="V456">
        <v>411</v>
      </c>
      <c r="Y456">
        <v>410054</v>
      </c>
      <c r="Z456" t="s">
        <v>92</v>
      </c>
      <c r="AG456">
        <v>2</v>
      </c>
      <c r="AH456" s="1">
        <v>42185</v>
      </c>
      <c r="AI456">
        <v>57</v>
      </c>
      <c r="AS456" s="1">
        <v>42163</v>
      </c>
      <c r="AT456" s="1">
        <v>42286</v>
      </c>
      <c r="AU456" s="1">
        <v>42278</v>
      </c>
      <c r="AW456">
        <v>3</v>
      </c>
      <c r="BB456">
        <v>0</v>
      </c>
      <c r="BC456">
        <v>0</v>
      </c>
      <c r="BD456">
        <v>3</v>
      </c>
      <c r="BE456">
        <v>16759</v>
      </c>
      <c r="BF456" t="s">
        <v>93</v>
      </c>
      <c r="BG456">
        <v>50277</v>
      </c>
      <c r="BH456">
        <v>785.51</v>
      </c>
      <c r="BI456">
        <v>1027.94</v>
      </c>
      <c r="BJ456">
        <v>0</v>
      </c>
      <c r="BL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3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50277</v>
      </c>
      <c r="CD456">
        <v>1</v>
      </c>
      <c r="CE456" t="s">
        <v>121</v>
      </c>
      <c r="CF456" t="s">
        <v>543</v>
      </c>
      <c r="CG456" t="str">
        <f t="shared" ref="CG456:CG462" si="81">"05"</f>
        <v>05</v>
      </c>
      <c r="CH456" t="str">
        <f t="shared" ref="CH456:CH462" si="82">"1"</f>
        <v>1</v>
      </c>
      <c r="CI456" t="str">
        <f t="shared" ref="CI456:CI462" si="83">"05"</f>
        <v>05</v>
      </c>
      <c r="CJ456" t="s">
        <v>123</v>
      </c>
      <c r="CK456" t="str">
        <f>"14"</f>
        <v>14</v>
      </c>
      <c r="CL456" t="s">
        <v>162</v>
      </c>
      <c r="CW456">
        <v>8</v>
      </c>
      <c r="CX456">
        <v>8</v>
      </c>
      <c r="CY456">
        <v>8</v>
      </c>
    </row>
    <row r="457" spans="1:103" x14ac:dyDescent="0.25">
      <c r="A457">
        <v>410</v>
      </c>
      <c r="B457" t="s">
        <v>80</v>
      </c>
      <c r="C457">
        <v>410079</v>
      </c>
      <c r="D457" t="s">
        <v>81</v>
      </c>
      <c r="E457">
        <v>8702</v>
      </c>
      <c r="F457" t="s">
        <v>145</v>
      </c>
      <c r="G457" t="s">
        <v>217</v>
      </c>
      <c r="I457" t="s">
        <v>217</v>
      </c>
      <c r="K457">
        <v>14</v>
      </c>
      <c r="L457">
        <v>14</v>
      </c>
      <c r="M457" t="s">
        <v>636</v>
      </c>
      <c r="N457" t="s">
        <v>637</v>
      </c>
      <c r="O457" t="s">
        <v>635</v>
      </c>
      <c r="P457" t="s">
        <v>407</v>
      </c>
      <c r="Q457" t="s">
        <v>116</v>
      </c>
      <c r="R457">
        <v>1</v>
      </c>
      <c r="S457" t="s">
        <v>117</v>
      </c>
      <c r="T457" t="s">
        <v>118</v>
      </c>
      <c r="U457" t="s">
        <v>119</v>
      </c>
      <c r="V457">
        <v>411</v>
      </c>
      <c r="Y457">
        <v>410054</v>
      </c>
      <c r="Z457" t="s">
        <v>92</v>
      </c>
      <c r="AC457" t="s">
        <v>208</v>
      </c>
      <c r="AD457" s="1">
        <v>42216</v>
      </c>
      <c r="AG457">
        <v>2</v>
      </c>
      <c r="AH457" s="1">
        <v>41831</v>
      </c>
      <c r="AI457">
        <v>57</v>
      </c>
      <c r="AM457" t="s">
        <v>209</v>
      </c>
      <c r="AS457" s="1">
        <v>41831</v>
      </c>
      <c r="AT457" s="1">
        <v>41912</v>
      </c>
      <c r="AU457" s="1">
        <v>41974</v>
      </c>
      <c r="AW457">
        <v>62</v>
      </c>
      <c r="AX457">
        <v>403971</v>
      </c>
      <c r="AY457" t="s">
        <v>154</v>
      </c>
      <c r="AZ457">
        <v>999</v>
      </c>
      <c r="BB457">
        <v>57</v>
      </c>
      <c r="BC457">
        <v>5</v>
      </c>
      <c r="BD457">
        <v>5</v>
      </c>
      <c r="BE457">
        <v>4712</v>
      </c>
      <c r="BF457" t="s">
        <v>93</v>
      </c>
      <c r="BG457">
        <v>23560</v>
      </c>
      <c r="BH457">
        <v>368.09</v>
      </c>
      <c r="BI457">
        <v>481.7</v>
      </c>
      <c r="BJ457">
        <v>5</v>
      </c>
      <c r="BK457" s="1">
        <v>42216</v>
      </c>
      <c r="BL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5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23560</v>
      </c>
      <c r="CC457">
        <v>0</v>
      </c>
      <c r="CD457">
        <v>1</v>
      </c>
      <c r="CE457" t="s">
        <v>121</v>
      </c>
      <c r="CF457" t="s">
        <v>543</v>
      </c>
      <c r="CG457" t="str">
        <f t="shared" si="81"/>
        <v>05</v>
      </c>
      <c r="CH457" t="str">
        <f t="shared" si="82"/>
        <v>1</v>
      </c>
      <c r="CI457" t="str">
        <f t="shared" si="83"/>
        <v>05</v>
      </c>
      <c r="CJ457" t="s">
        <v>123</v>
      </c>
      <c r="CK457" t="str">
        <f>"26"</f>
        <v>26</v>
      </c>
      <c r="CL457" t="s">
        <v>162</v>
      </c>
      <c r="CR457" s="3">
        <v>5</v>
      </c>
      <c r="CW457">
        <v>8</v>
      </c>
      <c r="CX457">
        <v>8</v>
      </c>
      <c r="CY457">
        <v>8</v>
      </c>
    </row>
    <row r="458" spans="1:103" x14ac:dyDescent="0.25">
      <c r="A458">
        <v>410</v>
      </c>
      <c r="B458" t="s">
        <v>80</v>
      </c>
      <c r="C458">
        <v>410142</v>
      </c>
      <c r="D458" t="s">
        <v>81</v>
      </c>
      <c r="E458">
        <v>8700</v>
      </c>
      <c r="F458" t="s">
        <v>82</v>
      </c>
      <c r="G458" t="s">
        <v>378</v>
      </c>
      <c r="I458" t="s">
        <v>378</v>
      </c>
      <c r="K458">
        <v>58</v>
      </c>
      <c r="L458">
        <v>60</v>
      </c>
      <c r="M458" t="s">
        <v>636</v>
      </c>
      <c r="N458" t="s">
        <v>637</v>
      </c>
      <c r="O458" t="s">
        <v>635</v>
      </c>
      <c r="P458" t="s">
        <v>407</v>
      </c>
      <c r="Q458" t="s">
        <v>116</v>
      </c>
      <c r="R458">
        <v>1</v>
      </c>
      <c r="S458" t="s">
        <v>117</v>
      </c>
      <c r="T458" t="s">
        <v>118</v>
      </c>
      <c r="U458" t="s">
        <v>119</v>
      </c>
      <c r="V458">
        <v>411</v>
      </c>
      <c r="Y458">
        <v>410054</v>
      </c>
      <c r="Z458" t="s">
        <v>92</v>
      </c>
      <c r="AG458">
        <v>4</v>
      </c>
      <c r="AH458" s="1">
        <v>42130</v>
      </c>
      <c r="AI458">
        <v>57</v>
      </c>
      <c r="AS458" s="1">
        <v>42130</v>
      </c>
      <c r="AT458" s="1">
        <v>42289</v>
      </c>
      <c r="AU458" s="1">
        <v>42216</v>
      </c>
      <c r="AW458">
        <v>3</v>
      </c>
      <c r="AY458" t="s">
        <v>154</v>
      </c>
      <c r="BB458">
        <v>0</v>
      </c>
      <c r="BC458">
        <v>0</v>
      </c>
      <c r="BD458">
        <v>3</v>
      </c>
      <c r="BE458">
        <v>5699</v>
      </c>
      <c r="BF458" t="s">
        <v>93</v>
      </c>
      <c r="BG458">
        <v>17097</v>
      </c>
      <c r="BH458">
        <v>267.12</v>
      </c>
      <c r="BI458">
        <v>349.56</v>
      </c>
      <c r="BJ458">
        <v>0</v>
      </c>
      <c r="BL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3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17097</v>
      </c>
      <c r="CD458">
        <v>1</v>
      </c>
      <c r="CE458" t="s">
        <v>121</v>
      </c>
      <c r="CF458" t="s">
        <v>543</v>
      </c>
      <c r="CG458" t="str">
        <f t="shared" si="81"/>
        <v>05</v>
      </c>
      <c r="CH458" t="str">
        <f t="shared" si="82"/>
        <v>1</v>
      </c>
      <c r="CI458" t="str">
        <f t="shared" si="83"/>
        <v>05</v>
      </c>
      <c r="CJ458" t="s">
        <v>123</v>
      </c>
      <c r="CK458" t="str">
        <f>"26"</f>
        <v>26</v>
      </c>
      <c r="CL458" t="s">
        <v>162</v>
      </c>
      <c r="CW458">
        <v>8</v>
      </c>
      <c r="CX458">
        <v>8</v>
      </c>
      <c r="CY458">
        <v>8</v>
      </c>
    </row>
    <row r="459" spans="1:103" x14ac:dyDescent="0.25">
      <c r="A459">
        <v>410</v>
      </c>
      <c r="B459" t="s">
        <v>80</v>
      </c>
      <c r="C459">
        <v>410143</v>
      </c>
      <c r="D459" t="s">
        <v>81</v>
      </c>
      <c r="E459">
        <v>8700</v>
      </c>
      <c r="F459" t="s">
        <v>82</v>
      </c>
      <c r="G459" t="s">
        <v>170</v>
      </c>
      <c r="I459" t="s">
        <v>170</v>
      </c>
      <c r="K459">
        <v>60</v>
      </c>
      <c r="L459">
        <v>62</v>
      </c>
      <c r="M459" t="s">
        <v>636</v>
      </c>
      <c r="N459" t="s">
        <v>637</v>
      </c>
      <c r="O459" t="s">
        <v>635</v>
      </c>
      <c r="P459" t="s">
        <v>407</v>
      </c>
      <c r="Q459" t="s">
        <v>116</v>
      </c>
      <c r="R459">
        <v>1</v>
      </c>
      <c r="S459" t="s">
        <v>117</v>
      </c>
      <c r="T459" t="s">
        <v>118</v>
      </c>
      <c r="U459" t="s">
        <v>119</v>
      </c>
      <c r="V459">
        <v>411</v>
      </c>
      <c r="Y459">
        <v>410054</v>
      </c>
      <c r="Z459" t="s">
        <v>92</v>
      </c>
      <c r="AG459">
        <v>4</v>
      </c>
      <c r="AH459" s="1">
        <v>42130</v>
      </c>
      <c r="AI459">
        <v>57</v>
      </c>
      <c r="AS459" s="1">
        <v>42130</v>
      </c>
      <c r="AT459" s="1">
        <v>42289</v>
      </c>
      <c r="AU459" s="1">
        <v>42216</v>
      </c>
      <c r="AW459">
        <v>10</v>
      </c>
      <c r="AY459" t="s">
        <v>154</v>
      </c>
      <c r="BB459">
        <v>0</v>
      </c>
      <c r="BC459">
        <v>0</v>
      </c>
      <c r="BD459">
        <v>10</v>
      </c>
      <c r="BE459">
        <v>5699</v>
      </c>
      <c r="BF459" t="s">
        <v>93</v>
      </c>
      <c r="BG459">
        <v>56990</v>
      </c>
      <c r="BH459">
        <v>890.39</v>
      </c>
      <c r="BI459">
        <v>1165.19</v>
      </c>
      <c r="BJ459">
        <v>0</v>
      </c>
      <c r="BL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10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56990</v>
      </c>
      <c r="CD459">
        <v>1</v>
      </c>
      <c r="CE459" t="s">
        <v>121</v>
      </c>
      <c r="CF459" t="s">
        <v>543</v>
      </c>
      <c r="CG459" t="str">
        <f t="shared" si="81"/>
        <v>05</v>
      </c>
      <c r="CH459" t="str">
        <f t="shared" si="82"/>
        <v>1</v>
      </c>
      <c r="CI459" t="str">
        <f t="shared" si="83"/>
        <v>05</v>
      </c>
      <c r="CJ459" t="s">
        <v>123</v>
      </c>
      <c r="CK459" t="str">
        <f>"26"</f>
        <v>26</v>
      </c>
      <c r="CL459" t="s">
        <v>162</v>
      </c>
      <c r="CW459">
        <v>8</v>
      </c>
      <c r="CX459">
        <v>8</v>
      </c>
      <c r="CY459">
        <v>8</v>
      </c>
    </row>
    <row r="460" spans="1:103" x14ac:dyDescent="0.25">
      <c r="A460">
        <v>410</v>
      </c>
      <c r="B460" t="s">
        <v>80</v>
      </c>
      <c r="C460">
        <v>410145</v>
      </c>
      <c r="D460" t="s">
        <v>81</v>
      </c>
      <c r="E460">
        <v>8702</v>
      </c>
      <c r="F460" t="s">
        <v>145</v>
      </c>
      <c r="G460" t="s">
        <v>175</v>
      </c>
      <c r="I460" t="s">
        <v>175</v>
      </c>
      <c r="K460">
        <v>39</v>
      </c>
      <c r="L460">
        <v>39</v>
      </c>
      <c r="M460" t="s">
        <v>636</v>
      </c>
      <c r="N460" t="s">
        <v>637</v>
      </c>
      <c r="O460" t="s">
        <v>635</v>
      </c>
      <c r="P460" t="s">
        <v>407</v>
      </c>
      <c r="Q460" t="s">
        <v>116</v>
      </c>
      <c r="R460">
        <v>1</v>
      </c>
      <c r="S460" t="s">
        <v>117</v>
      </c>
      <c r="T460" t="s">
        <v>118</v>
      </c>
      <c r="U460" t="s">
        <v>119</v>
      </c>
      <c r="V460">
        <v>411</v>
      </c>
      <c r="Y460">
        <v>410054</v>
      </c>
      <c r="Z460" t="s">
        <v>92</v>
      </c>
      <c r="AG460">
        <v>4</v>
      </c>
      <c r="AH460" s="1">
        <v>42163</v>
      </c>
      <c r="AI460">
        <v>57</v>
      </c>
      <c r="AS460" s="1">
        <v>42076</v>
      </c>
      <c r="AT460" s="1">
        <v>42223</v>
      </c>
      <c r="AU460" s="1">
        <v>42219</v>
      </c>
      <c r="AW460">
        <v>2</v>
      </c>
      <c r="AY460" t="s">
        <v>154</v>
      </c>
      <c r="BB460">
        <v>0</v>
      </c>
      <c r="BC460">
        <v>0</v>
      </c>
      <c r="BD460">
        <v>2</v>
      </c>
      <c r="BE460">
        <v>5699</v>
      </c>
      <c r="BF460" t="s">
        <v>93</v>
      </c>
      <c r="BG460">
        <v>11398</v>
      </c>
      <c r="BH460">
        <v>178.08</v>
      </c>
      <c r="BI460">
        <v>233.04</v>
      </c>
      <c r="BJ460">
        <v>0</v>
      </c>
      <c r="BL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2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11398</v>
      </c>
      <c r="CD460">
        <v>1</v>
      </c>
      <c r="CE460" t="s">
        <v>121</v>
      </c>
      <c r="CF460" t="s">
        <v>543</v>
      </c>
      <c r="CG460" t="str">
        <f t="shared" si="81"/>
        <v>05</v>
      </c>
      <c r="CH460" t="str">
        <f t="shared" si="82"/>
        <v>1</v>
      </c>
      <c r="CI460" t="str">
        <f t="shared" si="83"/>
        <v>05</v>
      </c>
      <c r="CJ460" t="s">
        <v>123</v>
      </c>
      <c r="CK460" t="str">
        <f>"26"</f>
        <v>26</v>
      </c>
      <c r="CL460" t="s">
        <v>162</v>
      </c>
      <c r="CW460">
        <v>8</v>
      </c>
      <c r="CX460">
        <v>8</v>
      </c>
      <c r="CY460">
        <v>8</v>
      </c>
    </row>
    <row r="461" spans="1:103" x14ac:dyDescent="0.25">
      <c r="A461">
        <v>410</v>
      </c>
      <c r="B461" t="s">
        <v>80</v>
      </c>
      <c r="C461">
        <v>410142</v>
      </c>
      <c r="D461" t="s">
        <v>81</v>
      </c>
      <c r="E461">
        <v>8700</v>
      </c>
      <c r="F461" t="s">
        <v>82</v>
      </c>
      <c r="G461" t="s">
        <v>378</v>
      </c>
      <c r="I461" t="s">
        <v>378</v>
      </c>
      <c r="K461">
        <v>36</v>
      </c>
      <c r="L461">
        <v>36</v>
      </c>
      <c r="M461" t="s">
        <v>638</v>
      </c>
      <c r="N461" t="s">
        <v>637</v>
      </c>
      <c r="O461" t="s">
        <v>635</v>
      </c>
      <c r="P461" t="s">
        <v>407</v>
      </c>
      <c r="Q461" t="s">
        <v>116</v>
      </c>
      <c r="R461">
        <v>1</v>
      </c>
      <c r="S461" t="s">
        <v>117</v>
      </c>
      <c r="T461" t="s">
        <v>118</v>
      </c>
      <c r="U461" t="s">
        <v>119</v>
      </c>
      <c r="V461">
        <v>411</v>
      </c>
      <c r="Y461">
        <v>410054</v>
      </c>
      <c r="Z461" t="s">
        <v>92</v>
      </c>
      <c r="AG461">
        <v>4</v>
      </c>
      <c r="AH461" s="1">
        <v>42130</v>
      </c>
      <c r="AI461">
        <v>57</v>
      </c>
      <c r="AS461" s="1">
        <v>42053</v>
      </c>
      <c r="AT461" s="1">
        <v>42170</v>
      </c>
      <c r="AU461" s="1">
        <v>42216</v>
      </c>
      <c r="AW461">
        <v>20</v>
      </c>
      <c r="BB461">
        <v>0</v>
      </c>
      <c r="BC461">
        <v>0</v>
      </c>
      <c r="BD461">
        <v>20</v>
      </c>
      <c r="BE461">
        <v>5699</v>
      </c>
      <c r="BF461" t="s">
        <v>93</v>
      </c>
      <c r="BG461">
        <v>113980</v>
      </c>
      <c r="BH461">
        <v>1780.79</v>
      </c>
      <c r="BI461">
        <v>2330.38</v>
      </c>
      <c r="BJ461">
        <v>0</v>
      </c>
      <c r="BL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20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113980</v>
      </c>
      <c r="CD461">
        <v>1</v>
      </c>
      <c r="CE461" t="s">
        <v>121</v>
      </c>
      <c r="CF461" t="s">
        <v>543</v>
      </c>
      <c r="CG461" t="str">
        <f t="shared" si="81"/>
        <v>05</v>
      </c>
      <c r="CH461" t="str">
        <f t="shared" si="82"/>
        <v>1</v>
      </c>
      <c r="CI461" t="str">
        <f t="shared" si="83"/>
        <v>05</v>
      </c>
      <c r="CJ461" t="s">
        <v>123</v>
      </c>
      <c r="CK461" t="str">
        <f>"26"</f>
        <v>26</v>
      </c>
      <c r="CL461" t="s">
        <v>162</v>
      </c>
      <c r="CW461">
        <v>8</v>
      </c>
      <c r="CX461">
        <v>8</v>
      </c>
      <c r="CY461">
        <v>8</v>
      </c>
    </row>
    <row r="462" spans="1:103" x14ac:dyDescent="0.25">
      <c r="A462">
        <v>410</v>
      </c>
      <c r="B462" t="s">
        <v>80</v>
      </c>
      <c r="C462">
        <v>410184</v>
      </c>
      <c r="D462" t="s">
        <v>81</v>
      </c>
      <c r="E462">
        <v>8700</v>
      </c>
      <c r="F462" t="s">
        <v>82</v>
      </c>
      <c r="G462" t="s">
        <v>459</v>
      </c>
      <c r="I462" t="s">
        <v>459</v>
      </c>
      <c r="K462">
        <v>18</v>
      </c>
      <c r="L462">
        <v>18</v>
      </c>
      <c r="M462" t="s">
        <v>639</v>
      </c>
      <c r="N462" t="s">
        <v>640</v>
      </c>
      <c r="O462" t="s">
        <v>635</v>
      </c>
      <c r="P462" t="s">
        <v>153</v>
      </c>
      <c r="Q462" t="s">
        <v>116</v>
      </c>
      <c r="R462">
        <v>1</v>
      </c>
      <c r="S462" t="s">
        <v>117</v>
      </c>
      <c r="T462" t="s">
        <v>118</v>
      </c>
      <c r="U462" t="s">
        <v>119</v>
      </c>
      <c r="V462">
        <v>411</v>
      </c>
      <c r="Y462">
        <v>410054</v>
      </c>
      <c r="Z462" t="s">
        <v>92</v>
      </c>
      <c r="AG462">
        <v>2</v>
      </c>
      <c r="AH462" s="1">
        <v>42185</v>
      </c>
      <c r="AI462">
        <v>57</v>
      </c>
      <c r="AS462" s="1">
        <v>42170</v>
      </c>
      <c r="AT462" s="1">
        <v>42286</v>
      </c>
      <c r="AU462" s="1">
        <v>42278</v>
      </c>
      <c r="AW462">
        <v>5</v>
      </c>
      <c r="BB462">
        <v>0</v>
      </c>
      <c r="BC462">
        <v>0</v>
      </c>
      <c r="BD462">
        <v>5</v>
      </c>
      <c r="BE462">
        <v>21427</v>
      </c>
      <c r="BF462" t="s">
        <v>93</v>
      </c>
      <c r="BG462">
        <v>107135</v>
      </c>
      <c r="BH462">
        <v>1673.84</v>
      </c>
      <c r="BI462">
        <v>2190.4299999999998</v>
      </c>
      <c r="BJ462">
        <v>0</v>
      </c>
      <c r="BL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5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107135</v>
      </c>
      <c r="CD462">
        <v>1</v>
      </c>
      <c r="CE462" t="s">
        <v>121</v>
      </c>
      <c r="CF462" t="s">
        <v>543</v>
      </c>
      <c r="CG462" t="str">
        <f t="shared" si="81"/>
        <v>05</v>
      </c>
      <c r="CH462" t="str">
        <f t="shared" si="82"/>
        <v>1</v>
      </c>
      <c r="CI462" t="str">
        <f t="shared" si="83"/>
        <v>05</v>
      </c>
      <c r="CJ462" t="s">
        <v>155</v>
      </c>
      <c r="CK462" t="str">
        <f>"11"</f>
        <v>11</v>
      </c>
      <c r="CL462" t="s">
        <v>413</v>
      </c>
      <c r="CW462">
        <v>8</v>
      </c>
      <c r="CX462">
        <v>8</v>
      </c>
      <c r="CY462">
        <v>8</v>
      </c>
    </row>
    <row r="463" spans="1:103" x14ac:dyDescent="0.25">
      <c r="A463">
        <v>410</v>
      </c>
      <c r="B463" t="s">
        <v>80</v>
      </c>
      <c r="C463">
        <v>410166</v>
      </c>
      <c r="D463" t="s">
        <v>81</v>
      </c>
      <c r="E463">
        <v>8700</v>
      </c>
      <c r="F463" t="s">
        <v>82</v>
      </c>
      <c r="G463" t="s">
        <v>149</v>
      </c>
      <c r="I463" t="s">
        <v>149</v>
      </c>
      <c r="K463">
        <v>3</v>
      </c>
      <c r="L463">
        <v>3</v>
      </c>
      <c r="M463" t="s">
        <v>641</v>
      </c>
      <c r="N463" t="s">
        <v>642</v>
      </c>
      <c r="O463" t="s">
        <v>635</v>
      </c>
      <c r="P463" t="s">
        <v>142</v>
      </c>
      <c r="Q463" t="s">
        <v>116</v>
      </c>
      <c r="R463">
        <v>1</v>
      </c>
      <c r="S463" t="s">
        <v>117</v>
      </c>
      <c r="T463" t="s">
        <v>118</v>
      </c>
      <c r="U463" t="s">
        <v>119</v>
      </c>
      <c r="V463">
        <v>411</v>
      </c>
      <c r="Y463">
        <v>410054</v>
      </c>
      <c r="Z463" t="s">
        <v>92</v>
      </c>
      <c r="AG463">
        <v>2</v>
      </c>
      <c r="AH463" s="1">
        <v>42212</v>
      </c>
      <c r="AI463">
        <v>57</v>
      </c>
      <c r="AS463" s="1">
        <v>42212</v>
      </c>
      <c r="AT463" s="1">
        <v>42265</v>
      </c>
      <c r="AU463" s="1">
        <v>42321</v>
      </c>
      <c r="AW463">
        <v>3</v>
      </c>
      <c r="BB463">
        <v>0</v>
      </c>
      <c r="BC463">
        <v>0</v>
      </c>
      <c r="BD463">
        <v>3</v>
      </c>
      <c r="BE463">
        <v>74370</v>
      </c>
      <c r="BF463" t="s">
        <v>93</v>
      </c>
      <c r="BG463">
        <v>223110</v>
      </c>
      <c r="BH463">
        <v>3485.8</v>
      </c>
      <c r="BI463">
        <v>4561.6099999999997</v>
      </c>
      <c r="BJ463">
        <v>0</v>
      </c>
      <c r="BL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3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223110</v>
      </c>
      <c r="CD463">
        <v>0</v>
      </c>
      <c r="CW463">
        <v>8</v>
      </c>
      <c r="CX463">
        <v>8</v>
      </c>
      <c r="CY463">
        <v>8</v>
      </c>
    </row>
    <row r="464" spans="1:103" x14ac:dyDescent="0.25">
      <c r="A464">
        <v>410</v>
      </c>
      <c r="B464" t="s">
        <v>80</v>
      </c>
      <c r="C464">
        <v>410079</v>
      </c>
      <c r="D464" t="s">
        <v>81</v>
      </c>
      <c r="E464">
        <v>8702</v>
      </c>
      <c r="F464" t="s">
        <v>145</v>
      </c>
      <c r="G464" t="s">
        <v>217</v>
      </c>
      <c r="I464" t="s">
        <v>217</v>
      </c>
      <c r="K464">
        <v>20</v>
      </c>
      <c r="L464">
        <v>20</v>
      </c>
      <c r="M464" t="s">
        <v>643</v>
      </c>
      <c r="N464" t="s">
        <v>644</v>
      </c>
      <c r="O464" t="s">
        <v>114</v>
      </c>
      <c r="P464" t="s">
        <v>207</v>
      </c>
      <c r="Q464" t="s">
        <v>116</v>
      </c>
      <c r="R464">
        <v>1</v>
      </c>
      <c r="S464" t="s">
        <v>117</v>
      </c>
      <c r="T464" t="s">
        <v>118</v>
      </c>
      <c r="U464" t="s">
        <v>119</v>
      </c>
      <c r="V464">
        <v>411</v>
      </c>
      <c r="Y464">
        <v>410054</v>
      </c>
      <c r="Z464" t="s">
        <v>92</v>
      </c>
      <c r="AC464" t="s">
        <v>225</v>
      </c>
      <c r="AD464" s="1">
        <v>42172</v>
      </c>
      <c r="AG464">
        <v>2</v>
      </c>
      <c r="AH464" s="1">
        <v>41831</v>
      </c>
      <c r="AI464">
        <v>57</v>
      </c>
      <c r="AM464" t="s">
        <v>209</v>
      </c>
      <c r="AS464" s="1">
        <v>41831</v>
      </c>
      <c r="AT464" s="1">
        <v>41912</v>
      </c>
      <c r="AU464" s="1">
        <v>41974</v>
      </c>
      <c r="AW464">
        <v>5</v>
      </c>
      <c r="AX464">
        <v>404073</v>
      </c>
      <c r="AY464" t="s">
        <v>210</v>
      </c>
      <c r="AZ464">
        <v>999</v>
      </c>
      <c r="BA464">
        <v>813</v>
      </c>
      <c r="BB464">
        <v>0</v>
      </c>
      <c r="BC464">
        <v>0</v>
      </c>
      <c r="BD464">
        <v>5</v>
      </c>
      <c r="BE464">
        <v>6007</v>
      </c>
      <c r="BF464" t="s">
        <v>93</v>
      </c>
      <c r="BG464">
        <v>30035</v>
      </c>
      <c r="BH464">
        <v>469.26</v>
      </c>
      <c r="BI464">
        <v>614.08000000000004</v>
      </c>
      <c r="BJ464">
        <v>0</v>
      </c>
      <c r="BL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5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30035</v>
      </c>
      <c r="CC464">
        <v>0</v>
      </c>
      <c r="CD464">
        <v>1</v>
      </c>
      <c r="CE464" t="s">
        <v>121</v>
      </c>
      <c r="CF464" t="s">
        <v>543</v>
      </c>
      <c r="CG464" t="str">
        <f t="shared" ref="CG464:CG486" si="84">"05"</f>
        <v>05</v>
      </c>
      <c r="CH464" t="str">
        <f t="shared" ref="CH464:CH478" si="85">"2"</f>
        <v>2</v>
      </c>
      <c r="CI464" t="str">
        <f t="shared" ref="CI464:CI473" si="86">"03"</f>
        <v>03</v>
      </c>
      <c r="CJ464" t="s">
        <v>123</v>
      </c>
      <c r="CK464" t="str">
        <f>"12"</f>
        <v>12</v>
      </c>
      <c r="CL464" t="s">
        <v>162</v>
      </c>
      <c r="CR464" s="3">
        <v>0</v>
      </c>
      <c r="CS464" s="3">
        <v>5</v>
      </c>
      <c r="CW464">
        <v>8</v>
      </c>
      <c r="CX464">
        <v>8</v>
      </c>
      <c r="CY464">
        <v>8</v>
      </c>
    </row>
    <row r="465" spans="1:103" x14ac:dyDescent="0.25">
      <c r="A465">
        <v>410</v>
      </c>
      <c r="B465" t="s">
        <v>80</v>
      </c>
      <c r="C465">
        <v>410184</v>
      </c>
      <c r="D465" t="s">
        <v>81</v>
      </c>
      <c r="E465">
        <v>8700</v>
      </c>
      <c r="F465" t="s">
        <v>82</v>
      </c>
      <c r="G465" t="s">
        <v>459</v>
      </c>
      <c r="I465" t="s">
        <v>459</v>
      </c>
      <c r="K465">
        <v>7</v>
      </c>
      <c r="L465">
        <v>7</v>
      </c>
      <c r="M465" t="s">
        <v>645</v>
      </c>
      <c r="N465" t="s">
        <v>644</v>
      </c>
      <c r="O465" t="s">
        <v>114</v>
      </c>
      <c r="P465" t="s">
        <v>207</v>
      </c>
      <c r="Q465" t="s">
        <v>116</v>
      </c>
      <c r="R465">
        <v>1</v>
      </c>
      <c r="S465" t="s">
        <v>117</v>
      </c>
      <c r="T465" t="s">
        <v>118</v>
      </c>
      <c r="U465" t="s">
        <v>119</v>
      </c>
      <c r="V465">
        <v>411</v>
      </c>
      <c r="Y465">
        <v>410054</v>
      </c>
      <c r="Z465" t="s">
        <v>92</v>
      </c>
      <c r="AG465">
        <v>2</v>
      </c>
      <c r="AH465" s="1">
        <v>42185</v>
      </c>
      <c r="AI465">
        <v>57</v>
      </c>
      <c r="AS465" s="1">
        <v>42170</v>
      </c>
      <c r="AT465" s="1">
        <v>42286</v>
      </c>
      <c r="AU465" s="1">
        <v>42278</v>
      </c>
      <c r="AW465">
        <v>3</v>
      </c>
      <c r="AY465" t="s">
        <v>154</v>
      </c>
      <c r="BB465">
        <v>0</v>
      </c>
      <c r="BC465">
        <v>0</v>
      </c>
      <c r="BD465">
        <v>3</v>
      </c>
      <c r="BE465">
        <v>12346</v>
      </c>
      <c r="BF465" t="s">
        <v>93</v>
      </c>
      <c r="BG465">
        <v>37038</v>
      </c>
      <c r="BH465">
        <v>578.66999999999996</v>
      </c>
      <c r="BI465">
        <v>757.26</v>
      </c>
      <c r="BJ465">
        <v>0</v>
      </c>
      <c r="BL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3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37038</v>
      </c>
      <c r="CD465">
        <v>1</v>
      </c>
      <c r="CE465" t="s">
        <v>121</v>
      </c>
      <c r="CF465" t="s">
        <v>543</v>
      </c>
      <c r="CG465" t="str">
        <f t="shared" si="84"/>
        <v>05</v>
      </c>
      <c r="CH465" t="str">
        <f t="shared" si="85"/>
        <v>2</v>
      </c>
      <c r="CI465" t="str">
        <f t="shared" si="86"/>
        <v>03</v>
      </c>
      <c r="CJ465" t="s">
        <v>123</v>
      </c>
      <c r="CK465" t="str">
        <f>"12"</f>
        <v>12</v>
      </c>
      <c r="CL465" t="s">
        <v>162</v>
      </c>
      <c r="CW465">
        <v>8</v>
      </c>
      <c r="CX465">
        <v>8</v>
      </c>
      <c r="CY465">
        <v>8</v>
      </c>
    </row>
    <row r="466" spans="1:103" x14ac:dyDescent="0.25">
      <c r="A466">
        <v>410</v>
      </c>
      <c r="B466" t="s">
        <v>80</v>
      </c>
      <c r="C466">
        <v>410203</v>
      </c>
      <c r="D466" t="s">
        <v>81</v>
      </c>
      <c r="E466">
        <v>8700</v>
      </c>
      <c r="F466" t="s">
        <v>82</v>
      </c>
      <c r="G466" t="s">
        <v>147</v>
      </c>
      <c r="I466" t="s">
        <v>147</v>
      </c>
      <c r="K466">
        <v>3</v>
      </c>
      <c r="L466">
        <v>3</v>
      </c>
      <c r="M466" t="s">
        <v>645</v>
      </c>
      <c r="N466" t="s">
        <v>644</v>
      </c>
      <c r="O466" t="s">
        <v>114</v>
      </c>
      <c r="P466" t="s">
        <v>207</v>
      </c>
      <c r="Q466" t="s">
        <v>116</v>
      </c>
      <c r="R466">
        <v>1</v>
      </c>
      <c r="S466" t="s">
        <v>117</v>
      </c>
      <c r="T466" t="s">
        <v>118</v>
      </c>
      <c r="U466" t="s">
        <v>119</v>
      </c>
      <c r="V466">
        <v>411</v>
      </c>
      <c r="Y466">
        <v>410054</v>
      </c>
      <c r="Z466" t="s">
        <v>92</v>
      </c>
      <c r="AG466">
        <v>3</v>
      </c>
      <c r="AH466" s="1">
        <v>42212</v>
      </c>
      <c r="AI466">
        <v>57</v>
      </c>
      <c r="AS466" s="1">
        <v>42184</v>
      </c>
      <c r="AT466" s="1">
        <v>42277</v>
      </c>
      <c r="AU466" s="1">
        <v>42292</v>
      </c>
      <c r="AW466">
        <v>2</v>
      </c>
      <c r="AY466" t="s">
        <v>154</v>
      </c>
      <c r="BB466">
        <v>0</v>
      </c>
      <c r="BC466">
        <v>0</v>
      </c>
      <c r="BD466">
        <v>2</v>
      </c>
      <c r="BE466">
        <v>6007</v>
      </c>
      <c r="BF466" t="s">
        <v>93</v>
      </c>
      <c r="BG466">
        <v>12014</v>
      </c>
      <c r="BH466">
        <v>187.7</v>
      </c>
      <c r="BI466">
        <v>245.63</v>
      </c>
      <c r="BJ466">
        <v>0</v>
      </c>
      <c r="BL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2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12014</v>
      </c>
      <c r="CD466">
        <v>1</v>
      </c>
      <c r="CE466" t="s">
        <v>121</v>
      </c>
      <c r="CF466" t="s">
        <v>543</v>
      </c>
      <c r="CG466" t="str">
        <f t="shared" si="84"/>
        <v>05</v>
      </c>
      <c r="CH466" t="str">
        <f t="shared" si="85"/>
        <v>2</v>
      </c>
      <c r="CI466" t="str">
        <f t="shared" si="86"/>
        <v>03</v>
      </c>
      <c r="CJ466" t="s">
        <v>123</v>
      </c>
      <c r="CK466" t="str">
        <f>"12"</f>
        <v>12</v>
      </c>
      <c r="CL466" t="s">
        <v>162</v>
      </c>
      <c r="CW466">
        <v>8</v>
      </c>
      <c r="CX466">
        <v>8</v>
      </c>
      <c r="CY466">
        <v>8</v>
      </c>
    </row>
    <row r="467" spans="1:103" x14ac:dyDescent="0.25">
      <c r="A467">
        <v>410</v>
      </c>
      <c r="B467" t="s">
        <v>80</v>
      </c>
      <c r="C467">
        <v>410183</v>
      </c>
      <c r="D467" t="s">
        <v>81</v>
      </c>
      <c r="E467">
        <v>8700</v>
      </c>
      <c r="F467" t="s">
        <v>82</v>
      </c>
      <c r="G467" t="s">
        <v>280</v>
      </c>
      <c r="I467" t="s">
        <v>280</v>
      </c>
      <c r="K467">
        <v>24</v>
      </c>
      <c r="L467">
        <v>24</v>
      </c>
      <c r="M467" t="s">
        <v>646</v>
      </c>
      <c r="N467" t="s">
        <v>647</v>
      </c>
      <c r="O467" t="s">
        <v>114</v>
      </c>
      <c r="P467" t="s">
        <v>207</v>
      </c>
      <c r="Q467" t="s">
        <v>116</v>
      </c>
      <c r="R467">
        <v>1</v>
      </c>
      <c r="S467" t="s">
        <v>117</v>
      </c>
      <c r="T467" t="s">
        <v>118</v>
      </c>
      <c r="U467" t="s">
        <v>119</v>
      </c>
      <c r="V467">
        <v>411</v>
      </c>
      <c r="Y467">
        <v>410054</v>
      </c>
      <c r="Z467" t="s">
        <v>92</v>
      </c>
      <c r="AG467">
        <v>2</v>
      </c>
      <c r="AH467" s="1">
        <v>42185</v>
      </c>
      <c r="AI467">
        <v>57</v>
      </c>
      <c r="AS467" s="1">
        <v>42163</v>
      </c>
      <c r="AT467" s="1">
        <v>42286</v>
      </c>
      <c r="AU467" s="1">
        <v>42278</v>
      </c>
      <c r="AW467">
        <v>2</v>
      </c>
      <c r="BB467">
        <v>0</v>
      </c>
      <c r="BC467">
        <v>0</v>
      </c>
      <c r="BD467">
        <v>2</v>
      </c>
      <c r="BE467">
        <v>16412</v>
      </c>
      <c r="BF467" t="s">
        <v>93</v>
      </c>
      <c r="BG467">
        <v>32824</v>
      </c>
      <c r="BH467">
        <v>512.83000000000004</v>
      </c>
      <c r="BI467">
        <v>671.1</v>
      </c>
      <c r="BJ467">
        <v>0</v>
      </c>
      <c r="BL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2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32824</v>
      </c>
      <c r="CD467">
        <v>1</v>
      </c>
      <c r="CE467" t="s">
        <v>121</v>
      </c>
      <c r="CF467" t="s">
        <v>543</v>
      </c>
      <c r="CG467" t="str">
        <f t="shared" si="84"/>
        <v>05</v>
      </c>
      <c r="CH467" t="str">
        <f t="shared" si="85"/>
        <v>2</v>
      </c>
      <c r="CI467" t="str">
        <f t="shared" si="86"/>
        <v>03</v>
      </c>
      <c r="CJ467" t="s">
        <v>123</v>
      </c>
      <c r="CK467" t="str">
        <f>"14"</f>
        <v>14</v>
      </c>
      <c r="CL467" t="s">
        <v>162</v>
      </c>
      <c r="CW467">
        <v>8</v>
      </c>
      <c r="CX467">
        <v>8</v>
      </c>
      <c r="CY467">
        <v>8</v>
      </c>
    </row>
    <row r="468" spans="1:103" x14ac:dyDescent="0.25">
      <c r="A468">
        <v>410</v>
      </c>
      <c r="B468" t="s">
        <v>80</v>
      </c>
      <c r="C468">
        <v>410145</v>
      </c>
      <c r="D468" t="s">
        <v>81</v>
      </c>
      <c r="E468">
        <v>8702</v>
      </c>
      <c r="F468" t="s">
        <v>145</v>
      </c>
      <c r="G468" t="s">
        <v>175</v>
      </c>
      <c r="I468" t="s">
        <v>175</v>
      </c>
      <c r="K468">
        <v>34</v>
      </c>
      <c r="L468">
        <v>34</v>
      </c>
      <c r="M468" t="s">
        <v>648</v>
      </c>
      <c r="N468" t="s">
        <v>649</v>
      </c>
      <c r="O468" t="s">
        <v>114</v>
      </c>
      <c r="P468" t="s">
        <v>207</v>
      </c>
      <c r="Q468" t="s">
        <v>116</v>
      </c>
      <c r="R468">
        <v>1</v>
      </c>
      <c r="S468" t="s">
        <v>117</v>
      </c>
      <c r="T468" t="s">
        <v>118</v>
      </c>
      <c r="U468" t="s">
        <v>119</v>
      </c>
      <c r="V468">
        <v>411</v>
      </c>
      <c r="Y468">
        <v>410054</v>
      </c>
      <c r="Z468" t="s">
        <v>92</v>
      </c>
      <c r="AG468">
        <v>4</v>
      </c>
      <c r="AH468" s="1">
        <v>42163</v>
      </c>
      <c r="AI468">
        <v>57</v>
      </c>
      <c r="AS468" s="1">
        <v>42163</v>
      </c>
      <c r="AT468" s="1">
        <v>42223</v>
      </c>
      <c r="AU468" s="1">
        <v>42219</v>
      </c>
      <c r="AW468">
        <v>1</v>
      </c>
      <c r="BB468">
        <v>0</v>
      </c>
      <c r="BC468">
        <v>0</v>
      </c>
      <c r="BD468">
        <v>1</v>
      </c>
      <c r="BE468">
        <v>21496</v>
      </c>
      <c r="BF468" t="s">
        <v>93</v>
      </c>
      <c r="BG468">
        <v>21496</v>
      </c>
      <c r="BH468">
        <v>335.85</v>
      </c>
      <c r="BI468">
        <v>439.5</v>
      </c>
      <c r="BJ468">
        <v>0</v>
      </c>
      <c r="BL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21496</v>
      </c>
      <c r="CD468">
        <v>1</v>
      </c>
      <c r="CE468" t="s">
        <v>121</v>
      </c>
      <c r="CF468" t="s">
        <v>543</v>
      </c>
      <c r="CG468" t="str">
        <f t="shared" si="84"/>
        <v>05</v>
      </c>
      <c r="CH468" t="str">
        <f t="shared" si="85"/>
        <v>2</v>
      </c>
      <c r="CI468" t="str">
        <f t="shared" si="86"/>
        <v>03</v>
      </c>
      <c r="CJ468" t="s">
        <v>123</v>
      </c>
      <c r="CK468" t="str">
        <f>"15"</f>
        <v>15</v>
      </c>
      <c r="CL468" t="s">
        <v>650</v>
      </c>
      <c r="CW468">
        <v>8</v>
      </c>
      <c r="CX468">
        <v>8</v>
      </c>
      <c r="CY468">
        <v>8</v>
      </c>
    </row>
    <row r="469" spans="1:103" x14ac:dyDescent="0.25">
      <c r="A469">
        <v>410</v>
      </c>
      <c r="B469" t="s">
        <v>80</v>
      </c>
      <c r="C469">
        <v>410145</v>
      </c>
      <c r="D469" t="s">
        <v>81</v>
      </c>
      <c r="E469">
        <v>8702</v>
      </c>
      <c r="F469" t="s">
        <v>145</v>
      </c>
      <c r="G469" t="s">
        <v>175</v>
      </c>
      <c r="I469" t="s">
        <v>175</v>
      </c>
      <c r="K469">
        <v>50</v>
      </c>
      <c r="L469">
        <v>50</v>
      </c>
      <c r="M469" t="s">
        <v>648</v>
      </c>
      <c r="N469" t="s">
        <v>649</v>
      </c>
      <c r="O469" t="s">
        <v>114</v>
      </c>
      <c r="P469" t="s">
        <v>207</v>
      </c>
      <c r="Q469" t="s">
        <v>116</v>
      </c>
      <c r="R469">
        <v>1</v>
      </c>
      <c r="S469" t="s">
        <v>117</v>
      </c>
      <c r="T469" t="s">
        <v>118</v>
      </c>
      <c r="U469" t="s">
        <v>119</v>
      </c>
      <c r="V469">
        <v>411</v>
      </c>
      <c r="Y469">
        <v>410054</v>
      </c>
      <c r="Z469" t="s">
        <v>92</v>
      </c>
      <c r="AG469">
        <v>4</v>
      </c>
      <c r="AH469" s="1">
        <v>42163</v>
      </c>
      <c r="AI469">
        <v>57</v>
      </c>
      <c r="AS469" s="1">
        <v>42163</v>
      </c>
      <c r="AT469" s="1">
        <v>42223</v>
      </c>
      <c r="AU469" s="1">
        <v>42219</v>
      </c>
      <c r="AW469">
        <v>3</v>
      </c>
      <c r="BB469">
        <v>0</v>
      </c>
      <c r="BC469">
        <v>0</v>
      </c>
      <c r="BD469">
        <v>3</v>
      </c>
      <c r="BE469">
        <v>21496</v>
      </c>
      <c r="BF469" t="s">
        <v>93</v>
      </c>
      <c r="BG469">
        <v>64488</v>
      </c>
      <c r="BH469">
        <v>1007.54</v>
      </c>
      <c r="BI469">
        <v>1318.49</v>
      </c>
      <c r="BJ469">
        <v>0</v>
      </c>
      <c r="BL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3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64488</v>
      </c>
      <c r="CD469">
        <v>1</v>
      </c>
      <c r="CE469" t="s">
        <v>121</v>
      </c>
      <c r="CF469" t="s">
        <v>543</v>
      </c>
      <c r="CG469" t="str">
        <f t="shared" si="84"/>
        <v>05</v>
      </c>
      <c r="CH469" t="str">
        <f t="shared" si="85"/>
        <v>2</v>
      </c>
      <c r="CI469" t="str">
        <f t="shared" si="86"/>
        <v>03</v>
      </c>
      <c r="CJ469" t="s">
        <v>123</v>
      </c>
      <c r="CK469" t="str">
        <f>"15"</f>
        <v>15</v>
      </c>
      <c r="CL469" t="s">
        <v>650</v>
      </c>
      <c r="CW469">
        <v>8</v>
      </c>
      <c r="CX469">
        <v>8</v>
      </c>
      <c r="CY469">
        <v>8</v>
      </c>
    </row>
    <row r="470" spans="1:103" x14ac:dyDescent="0.25">
      <c r="A470">
        <v>410</v>
      </c>
      <c r="B470" t="s">
        <v>80</v>
      </c>
      <c r="C470">
        <v>410180</v>
      </c>
      <c r="D470" t="s">
        <v>81</v>
      </c>
      <c r="E470">
        <v>8700</v>
      </c>
      <c r="F470" t="s">
        <v>82</v>
      </c>
      <c r="G470" t="s">
        <v>400</v>
      </c>
      <c r="I470" t="s">
        <v>400</v>
      </c>
      <c r="K470">
        <v>20</v>
      </c>
      <c r="L470">
        <v>21</v>
      </c>
      <c r="M470" t="s">
        <v>648</v>
      </c>
      <c r="N470" t="s">
        <v>649</v>
      </c>
      <c r="O470" t="s">
        <v>114</v>
      </c>
      <c r="P470" t="s">
        <v>207</v>
      </c>
      <c r="Q470" t="s">
        <v>116</v>
      </c>
      <c r="R470">
        <v>1</v>
      </c>
      <c r="S470" t="s">
        <v>117</v>
      </c>
      <c r="T470" t="s">
        <v>118</v>
      </c>
      <c r="U470" t="s">
        <v>119</v>
      </c>
      <c r="V470">
        <v>411</v>
      </c>
      <c r="Y470">
        <v>410054</v>
      </c>
      <c r="Z470" t="s">
        <v>92</v>
      </c>
      <c r="AG470">
        <v>2</v>
      </c>
      <c r="AH470" s="1">
        <v>42192</v>
      </c>
      <c r="AI470">
        <v>57</v>
      </c>
      <c r="AS470" s="1">
        <v>42192</v>
      </c>
      <c r="AT470" s="1">
        <v>42277</v>
      </c>
      <c r="AU470" s="1">
        <v>42248</v>
      </c>
      <c r="AW470">
        <v>3</v>
      </c>
      <c r="BB470">
        <v>0</v>
      </c>
      <c r="BC470">
        <v>0</v>
      </c>
      <c r="BD470">
        <v>3</v>
      </c>
      <c r="BE470">
        <v>21496</v>
      </c>
      <c r="BF470" t="s">
        <v>93</v>
      </c>
      <c r="BG470">
        <v>64488</v>
      </c>
      <c r="BH470">
        <v>1007.54</v>
      </c>
      <c r="BI470">
        <v>1318.49</v>
      </c>
      <c r="BJ470">
        <v>0</v>
      </c>
      <c r="BL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3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64488</v>
      </c>
      <c r="CD470">
        <v>1</v>
      </c>
      <c r="CE470" t="s">
        <v>121</v>
      </c>
      <c r="CF470" t="s">
        <v>543</v>
      </c>
      <c r="CG470" t="str">
        <f t="shared" si="84"/>
        <v>05</v>
      </c>
      <c r="CH470" t="str">
        <f t="shared" si="85"/>
        <v>2</v>
      </c>
      <c r="CI470" t="str">
        <f t="shared" si="86"/>
        <v>03</v>
      </c>
      <c r="CJ470" t="s">
        <v>123</v>
      </c>
      <c r="CK470" t="str">
        <f>"15"</f>
        <v>15</v>
      </c>
      <c r="CL470" t="s">
        <v>650</v>
      </c>
      <c r="CW470">
        <v>8</v>
      </c>
      <c r="CX470">
        <v>8</v>
      </c>
      <c r="CY470">
        <v>8</v>
      </c>
    </row>
    <row r="471" spans="1:103" x14ac:dyDescent="0.25">
      <c r="A471">
        <v>410</v>
      </c>
      <c r="B471" t="s">
        <v>80</v>
      </c>
      <c r="C471">
        <v>410166</v>
      </c>
      <c r="D471" t="s">
        <v>81</v>
      </c>
      <c r="E471">
        <v>8700</v>
      </c>
      <c r="F471" t="s">
        <v>82</v>
      </c>
      <c r="G471" t="s">
        <v>149</v>
      </c>
      <c r="I471" t="s">
        <v>149</v>
      </c>
      <c r="K471">
        <v>11</v>
      </c>
      <c r="L471">
        <v>11</v>
      </c>
      <c r="M471" t="s">
        <v>651</v>
      </c>
      <c r="N471" t="s">
        <v>652</v>
      </c>
      <c r="O471" t="s">
        <v>114</v>
      </c>
      <c r="P471" t="s">
        <v>207</v>
      </c>
      <c r="Q471" t="s">
        <v>116</v>
      </c>
      <c r="R471">
        <v>1</v>
      </c>
      <c r="S471" t="s">
        <v>117</v>
      </c>
      <c r="T471" t="s">
        <v>118</v>
      </c>
      <c r="U471" t="s">
        <v>119</v>
      </c>
      <c r="V471">
        <v>411</v>
      </c>
      <c r="Y471">
        <v>410054</v>
      </c>
      <c r="Z471" t="s">
        <v>92</v>
      </c>
      <c r="AG471">
        <v>2</v>
      </c>
      <c r="AH471" s="1">
        <v>42212</v>
      </c>
      <c r="AI471">
        <v>57</v>
      </c>
      <c r="AS471" s="1">
        <v>42121</v>
      </c>
      <c r="AT471" s="1">
        <v>42265</v>
      </c>
      <c r="AU471" s="1">
        <v>42248</v>
      </c>
      <c r="AW471">
        <v>3</v>
      </c>
      <c r="BB471">
        <v>0</v>
      </c>
      <c r="BC471">
        <v>0</v>
      </c>
      <c r="BD471">
        <v>3</v>
      </c>
      <c r="BE471">
        <v>59428</v>
      </c>
      <c r="BF471" t="s">
        <v>93</v>
      </c>
      <c r="BG471">
        <v>178284</v>
      </c>
      <c r="BH471">
        <v>2785.45</v>
      </c>
      <c r="BI471">
        <v>3645.11</v>
      </c>
      <c r="BJ471">
        <v>0</v>
      </c>
      <c r="BL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3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178284</v>
      </c>
      <c r="CD471">
        <v>1</v>
      </c>
      <c r="CE471" t="s">
        <v>121</v>
      </c>
      <c r="CF471" t="s">
        <v>543</v>
      </c>
      <c r="CG471" t="str">
        <f t="shared" si="84"/>
        <v>05</v>
      </c>
      <c r="CH471" t="str">
        <f t="shared" si="85"/>
        <v>2</v>
      </c>
      <c r="CI471" t="str">
        <f t="shared" si="86"/>
        <v>03</v>
      </c>
      <c r="CJ471" t="s">
        <v>123</v>
      </c>
      <c r="CK471" t="str">
        <f>"19"</f>
        <v>19</v>
      </c>
      <c r="CL471" t="s">
        <v>144</v>
      </c>
      <c r="CW471">
        <v>8</v>
      </c>
      <c r="CX471">
        <v>8</v>
      </c>
      <c r="CY471">
        <v>8</v>
      </c>
    </row>
    <row r="472" spans="1:103" x14ac:dyDescent="0.25">
      <c r="A472">
        <v>410</v>
      </c>
      <c r="B472" t="s">
        <v>80</v>
      </c>
      <c r="C472">
        <v>410184</v>
      </c>
      <c r="D472" t="s">
        <v>81</v>
      </c>
      <c r="E472">
        <v>8700</v>
      </c>
      <c r="F472" t="s">
        <v>82</v>
      </c>
      <c r="G472" t="s">
        <v>459</v>
      </c>
      <c r="I472" t="s">
        <v>459</v>
      </c>
      <c r="K472">
        <v>21</v>
      </c>
      <c r="L472">
        <v>21</v>
      </c>
      <c r="M472" t="s">
        <v>653</v>
      </c>
      <c r="N472" t="s">
        <v>654</v>
      </c>
      <c r="O472" t="s">
        <v>114</v>
      </c>
      <c r="P472" t="s">
        <v>271</v>
      </c>
      <c r="Q472" t="s">
        <v>116</v>
      </c>
      <c r="R472">
        <v>1</v>
      </c>
      <c r="S472" t="s">
        <v>117</v>
      </c>
      <c r="T472" t="s">
        <v>118</v>
      </c>
      <c r="U472" t="s">
        <v>119</v>
      </c>
      <c r="V472">
        <v>411</v>
      </c>
      <c r="Y472">
        <v>410054</v>
      </c>
      <c r="Z472" t="s">
        <v>92</v>
      </c>
      <c r="AG472">
        <v>2</v>
      </c>
      <c r="AH472" s="1">
        <v>42185</v>
      </c>
      <c r="AI472">
        <v>57</v>
      </c>
      <c r="AS472" s="1">
        <v>42170</v>
      </c>
      <c r="AT472" s="1">
        <v>42286</v>
      </c>
      <c r="AU472" s="1">
        <v>42278</v>
      </c>
      <c r="AW472">
        <v>2</v>
      </c>
      <c r="BB472">
        <v>0</v>
      </c>
      <c r="BC472">
        <v>0</v>
      </c>
      <c r="BD472">
        <v>2</v>
      </c>
      <c r="BE472">
        <v>22209</v>
      </c>
      <c r="BF472" t="s">
        <v>93</v>
      </c>
      <c r="BG472">
        <v>44418</v>
      </c>
      <c r="BH472">
        <v>693.97</v>
      </c>
      <c r="BI472">
        <v>908.15</v>
      </c>
      <c r="BJ472">
        <v>0</v>
      </c>
      <c r="BL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2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44418</v>
      </c>
      <c r="CD472">
        <v>1</v>
      </c>
      <c r="CE472" t="s">
        <v>121</v>
      </c>
      <c r="CF472" t="s">
        <v>543</v>
      </c>
      <c r="CG472" t="str">
        <f t="shared" si="84"/>
        <v>05</v>
      </c>
      <c r="CH472" t="str">
        <f t="shared" si="85"/>
        <v>2</v>
      </c>
      <c r="CI472" t="str">
        <f t="shared" si="86"/>
        <v>03</v>
      </c>
      <c r="CJ472" t="s">
        <v>123</v>
      </c>
      <c r="CK472" t="str">
        <f>"48"</f>
        <v>48</v>
      </c>
      <c r="CL472" t="s">
        <v>602</v>
      </c>
      <c r="CW472">
        <v>8</v>
      </c>
      <c r="CX472">
        <v>8</v>
      </c>
      <c r="CY472">
        <v>8</v>
      </c>
    </row>
    <row r="473" spans="1:103" x14ac:dyDescent="0.25">
      <c r="A473">
        <v>410</v>
      </c>
      <c r="B473" t="s">
        <v>80</v>
      </c>
      <c r="C473">
        <v>410185</v>
      </c>
      <c r="D473" t="s">
        <v>81</v>
      </c>
      <c r="E473">
        <v>8702</v>
      </c>
      <c r="F473" t="s">
        <v>145</v>
      </c>
      <c r="G473" t="s">
        <v>196</v>
      </c>
      <c r="I473" t="s">
        <v>196</v>
      </c>
      <c r="K473">
        <v>25</v>
      </c>
      <c r="L473">
        <v>25</v>
      </c>
      <c r="M473" t="s">
        <v>653</v>
      </c>
      <c r="N473" t="s">
        <v>654</v>
      </c>
      <c r="O473" t="s">
        <v>114</v>
      </c>
      <c r="P473" t="s">
        <v>271</v>
      </c>
      <c r="Q473" t="s">
        <v>116</v>
      </c>
      <c r="R473">
        <v>1</v>
      </c>
      <c r="S473" t="s">
        <v>117</v>
      </c>
      <c r="T473" t="s">
        <v>118</v>
      </c>
      <c r="U473" t="s">
        <v>119</v>
      </c>
      <c r="V473">
        <v>411</v>
      </c>
      <c r="Y473">
        <v>410054</v>
      </c>
      <c r="Z473" t="s">
        <v>92</v>
      </c>
      <c r="AG473">
        <v>3</v>
      </c>
      <c r="AH473" s="1">
        <v>42212</v>
      </c>
      <c r="AI473">
        <v>57</v>
      </c>
      <c r="AS473" s="1">
        <v>42166</v>
      </c>
      <c r="AT473" s="1">
        <v>42349</v>
      </c>
      <c r="AU473" s="1">
        <v>42339</v>
      </c>
      <c r="AW473">
        <v>4</v>
      </c>
      <c r="BB473">
        <v>0</v>
      </c>
      <c r="BC473">
        <v>0</v>
      </c>
      <c r="BD473">
        <v>4</v>
      </c>
      <c r="BE473">
        <v>22209</v>
      </c>
      <c r="BF473" t="s">
        <v>93</v>
      </c>
      <c r="BG473">
        <v>88836</v>
      </c>
      <c r="BH473">
        <v>1387.95</v>
      </c>
      <c r="BI473">
        <v>1816.3</v>
      </c>
      <c r="BJ473">
        <v>0</v>
      </c>
      <c r="BL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4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88836</v>
      </c>
      <c r="CD473">
        <v>1</v>
      </c>
      <c r="CE473" t="s">
        <v>121</v>
      </c>
      <c r="CF473" t="s">
        <v>543</v>
      </c>
      <c r="CG473" t="str">
        <f t="shared" si="84"/>
        <v>05</v>
      </c>
      <c r="CH473" t="str">
        <f t="shared" si="85"/>
        <v>2</v>
      </c>
      <c r="CI473" t="str">
        <f t="shared" si="86"/>
        <v>03</v>
      </c>
      <c r="CJ473" t="s">
        <v>123</v>
      </c>
      <c r="CK473" t="str">
        <f>"48"</f>
        <v>48</v>
      </c>
      <c r="CL473" t="s">
        <v>602</v>
      </c>
      <c r="CW473">
        <v>8</v>
      </c>
      <c r="CX473">
        <v>8</v>
      </c>
      <c r="CY473">
        <v>8</v>
      </c>
    </row>
    <row r="474" spans="1:103" x14ac:dyDescent="0.25">
      <c r="A474">
        <v>410</v>
      </c>
      <c r="B474" t="s">
        <v>80</v>
      </c>
      <c r="C474">
        <v>410183</v>
      </c>
      <c r="D474" t="s">
        <v>81</v>
      </c>
      <c r="E474">
        <v>8700</v>
      </c>
      <c r="F474" t="s">
        <v>82</v>
      </c>
      <c r="G474" t="s">
        <v>280</v>
      </c>
      <c r="I474" t="s">
        <v>280</v>
      </c>
      <c r="K474">
        <v>7</v>
      </c>
      <c r="L474">
        <v>7</v>
      </c>
      <c r="M474" t="s">
        <v>655</v>
      </c>
      <c r="N474" t="s">
        <v>656</v>
      </c>
      <c r="O474" t="s">
        <v>494</v>
      </c>
      <c r="P474" t="s">
        <v>407</v>
      </c>
      <c r="Q474" t="s">
        <v>116</v>
      </c>
      <c r="R474">
        <v>1</v>
      </c>
      <c r="S474" t="s">
        <v>117</v>
      </c>
      <c r="T474" t="s">
        <v>118</v>
      </c>
      <c r="U474" t="s">
        <v>119</v>
      </c>
      <c r="V474">
        <v>411</v>
      </c>
      <c r="Y474">
        <v>410054</v>
      </c>
      <c r="Z474" t="s">
        <v>92</v>
      </c>
      <c r="AG474">
        <v>2</v>
      </c>
      <c r="AH474" s="1">
        <v>42185</v>
      </c>
      <c r="AI474">
        <v>57</v>
      </c>
      <c r="AS474" s="1">
        <v>42163</v>
      </c>
      <c r="AT474" s="1">
        <v>42286</v>
      </c>
      <c r="AU474" s="1">
        <v>42278</v>
      </c>
      <c r="AW474">
        <v>3</v>
      </c>
      <c r="AY474" t="s">
        <v>154</v>
      </c>
      <c r="BB474">
        <v>0</v>
      </c>
      <c r="BC474">
        <v>0</v>
      </c>
      <c r="BD474">
        <v>3</v>
      </c>
      <c r="BE474">
        <v>5081</v>
      </c>
      <c r="BF474" t="s">
        <v>93</v>
      </c>
      <c r="BG474">
        <v>15243</v>
      </c>
      <c r="BH474">
        <v>238.15</v>
      </c>
      <c r="BI474">
        <v>311.64999999999998</v>
      </c>
      <c r="BJ474">
        <v>0</v>
      </c>
      <c r="BL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3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15243</v>
      </c>
      <c r="CD474">
        <v>1</v>
      </c>
      <c r="CE474" t="s">
        <v>121</v>
      </c>
      <c r="CF474" t="s">
        <v>543</v>
      </c>
      <c r="CG474" t="str">
        <f t="shared" si="84"/>
        <v>05</v>
      </c>
      <c r="CH474" t="str">
        <f t="shared" si="85"/>
        <v>2</v>
      </c>
      <c r="CI474" t="str">
        <f>"05"</f>
        <v>05</v>
      </c>
      <c r="CJ474" t="s">
        <v>123</v>
      </c>
      <c r="CK474" t="str">
        <f>"26"</f>
        <v>26</v>
      </c>
      <c r="CL474" t="s">
        <v>162</v>
      </c>
      <c r="CW474">
        <v>8</v>
      </c>
      <c r="CX474">
        <v>8</v>
      </c>
      <c r="CY474">
        <v>8</v>
      </c>
    </row>
    <row r="475" spans="1:103" x14ac:dyDescent="0.25">
      <c r="A475">
        <v>410</v>
      </c>
      <c r="B475" t="s">
        <v>80</v>
      </c>
      <c r="C475">
        <v>410184</v>
      </c>
      <c r="D475" t="s">
        <v>81</v>
      </c>
      <c r="E475">
        <v>8700</v>
      </c>
      <c r="F475" t="s">
        <v>82</v>
      </c>
      <c r="G475" t="s">
        <v>459</v>
      </c>
      <c r="I475" t="s">
        <v>459</v>
      </c>
      <c r="K475">
        <v>1</v>
      </c>
      <c r="L475">
        <v>1</v>
      </c>
      <c r="M475" t="s">
        <v>655</v>
      </c>
      <c r="N475" t="s">
        <v>656</v>
      </c>
      <c r="O475" t="s">
        <v>494</v>
      </c>
      <c r="P475" t="s">
        <v>407</v>
      </c>
      <c r="Q475" t="s">
        <v>116</v>
      </c>
      <c r="R475">
        <v>1</v>
      </c>
      <c r="S475" t="s">
        <v>117</v>
      </c>
      <c r="T475" t="s">
        <v>118</v>
      </c>
      <c r="U475" t="s">
        <v>119</v>
      </c>
      <c r="V475">
        <v>411</v>
      </c>
      <c r="Y475">
        <v>410054</v>
      </c>
      <c r="Z475" t="s">
        <v>92</v>
      </c>
      <c r="AG475">
        <v>2</v>
      </c>
      <c r="AH475" s="1">
        <v>42185</v>
      </c>
      <c r="AI475">
        <v>57</v>
      </c>
      <c r="AS475" s="1">
        <v>42170</v>
      </c>
      <c r="AT475" s="1">
        <v>42286</v>
      </c>
      <c r="AU475" s="1">
        <v>42278</v>
      </c>
      <c r="AW475">
        <v>2</v>
      </c>
      <c r="AY475" t="s">
        <v>154</v>
      </c>
      <c r="BB475">
        <v>0</v>
      </c>
      <c r="BC475">
        <v>0</v>
      </c>
      <c r="BD475">
        <v>2</v>
      </c>
      <c r="BE475">
        <v>5081</v>
      </c>
      <c r="BF475" t="s">
        <v>93</v>
      </c>
      <c r="BG475">
        <v>10162</v>
      </c>
      <c r="BH475">
        <v>158.77000000000001</v>
      </c>
      <c r="BI475">
        <v>207.77</v>
      </c>
      <c r="BJ475">
        <v>0</v>
      </c>
      <c r="BL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2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10162</v>
      </c>
      <c r="CD475">
        <v>1</v>
      </c>
      <c r="CE475" t="s">
        <v>121</v>
      </c>
      <c r="CF475" t="s">
        <v>543</v>
      </c>
      <c r="CG475" t="str">
        <f t="shared" si="84"/>
        <v>05</v>
      </c>
      <c r="CH475" t="str">
        <f t="shared" si="85"/>
        <v>2</v>
      </c>
      <c r="CI475" t="str">
        <f>"05"</f>
        <v>05</v>
      </c>
      <c r="CJ475" t="s">
        <v>123</v>
      </c>
      <c r="CK475" t="str">
        <f>"26"</f>
        <v>26</v>
      </c>
      <c r="CL475" t="s">
        <v>162</v>
      </c>
      <c r="CW475">
        <v>8</v>
      </c>
      <c r="CX475">
        <v>8</v>
      </c>
      <c r="CY475">
        <v>8</v>
      </c>
    </row>
    <row r="476" spans="1:103" x14ac:dyDescent="0.25">
      <c r="A476">
        <v>410</v>
      </c>
      <c r="B476" t="s">
        <v>80</v>
      </c>
      <c r="C476">
        <v>410184</v>
      </c>
      <c r="D476" t="s">
        <v>81</v>
      </c>
      <c r="E476">
        <v>8700</v>
      </c>
      <c r="F476" t="s">
        <v>82</v>
      </c>
      <c r="G476" t="s">
        <v>459</v>
      </c>
      <c r="I476" t="s">
        <v>459</v>
      </c>
      <c r="K476">
        <v>33</v>
      </c>
      <c r="L476">
        <v>33</v>
      </c>
      <c r="M476" t="s">
        <v>655</v>
      </c>
      <c r="N476" t="s">
        <v>656</v>
      </c>
      <c r="O476" t="s">
        <v>494</v>
      </c>
      <c r="P476" t="s">
        <v>407</v>
      </c>
      <c r="Q476" t="s">
        <v>116</v>
      </c>
      <c r="R476">
        <v>1</v>
      </c>
      <c r="S476" t="s">
        <v>117</v>
      </c>
      <c r="T476" t="s">
        <v>118</v>
      </c>
      <c r="U476" t="s">
        <v>119</v>
      </c>
      <c r="V476">
        <v>411</v>
      </c>
      <c r="Y476">
        <v>410054</v>
      </c>
      <c r="Z476" t="s">
        <v>92</v>
      </c>
      <c r="AG476">
        <v>2</v>
      </c>
      <c r="AH476" s="1">
        <v>42185</v>
      </c>
      <c r="AI476">
        <v>57</v>
      </c>
      <c r="AS476" s="1">
        <v>42170</v>
      </c>
      <c r="AT476" s="1">
        <v>42286</v>
      </c>
      <c r="AU476" s="1">
        <v>42278</v>
      </c>
      <c r="AW476">
        <v>10</v>
      </c>
      <c r="AY476" t="s">
        <v>154</v>
      </c>
      <c r="BB476">
        <v>0</v>
      </c>
      <c r="BC476">
        <v>0</v>
      </c>
      <c r="BD476">
        <v>10</v>
      </c>
      <c r="BE476">
        <v>5081</v>
      </c>
      <c r="BF476" t="s">
        <v>93</v>
      </c>
      <c r="BG476">
        <v>50810</v>
      </c>
      <c r="BH476">
        <v>793.84</v>
      </c>
      <c r="BI476">
        <v>1038.8399999999999</v>
      </c>
      <c r="BJ476">
        <v>0</v>
      </c>
      <c r="BL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10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50810</v>
      </c>
      <c r="CD476">
        <v>1</v>
      </c>
      <c r="CE476" t="s">
        <v>121</v>
      </c>
      <c r="CF476" t="s">
        <v>543</v>
      </c>
      <c r="CG476" t="str">
        <f t="shared" si="84"/>
        <v>05</v>
      </c>
      <c r="CH476" t="str">
        <f t="shared" si="85"/>
        <v>2</v>
      </c>
      <c r="CI476" t="str">
        <f>"05"</f>
        <v>05</v>
      </c>
      <c r="CJ476" t="s">
        <v>123</v>
      </c>
      <c r="CK476" t="str">
        <f>"26"</f>
        <v>26</v>
      </c>
      <c r="CL476" t="s">
        <v>162</v>
      </c>
      <c r="CW476">
        <v>8</v>
      </c>
      <c r="CX476">
        <v>8</v>
      </c>
      <c r="CY476">
        <v>8</v>
      </c>
    </row>
    <row r="477" spans="1:103" x14ac:dyDescent="0.25">
      <c r="A477">
        <v>410</v>
      </c>
      <c r="B477" t="s">
        <v>80</v>
      </c>
      <c r="C477">
        <v>410203</v>
      </c>
      <c r="D477" t="s">
        <v>81</v>
      </c>
      <c r="E477">
        <v>8700</v>
      </c>
      <c r="F477" t="s">
        <v>82</v>
      </c>
      <c r="G477" t="s">
        <v>147</v>
      </c>
      <c r="I477" t="s">
        <v>147</v>
      </c>
      <c r="K477">
        <v>6</v>
      </c>
      <c r="L477">
        <v>6</v>
      </c>
      <c r="M477" t="s">
        <v>655</v>
      </c>
      <c r="N477" t="s">
        <v>656</v>
      </c>
      <c r="O477" t="s">
        <v>494</v>
      </c>
      <c r="P477" t="s">
        <v>407</v>
      </c>
      <c r="Q477" t="s">
        <v>116</v>
      </c>
      <c r="R477">
        <v>1</v>
      </c>
      <c r="S477" t="s">
        <v>117</v>
      </c>
      <c r="T477" t="s">
        <v>118</v>
      </c>
      <c r="U477" t="s">
        <v>119</v>
      </c>
      <c r="V477">
        <v>411</v>
      </c>
      <c r="Y477">
        <v>410054</v>
      </c>
      <c r="Z477" t="s">
        <v>92</v>
      </c>
      <c r="AG477">
        <v>3</v>
      </c>
      <c r="AH477" s="1">
        <v>42212</v>
      </c>
      <c r="AI477">
        <v>57</v>
      </c>
      <c r="AS477" s="1">
        <v>42184</v>
      </c>
      <c r="AT477" s="1">
        <v>42277</v>
      </c>
      <c r="AU477" s="1">
        <v>42292</v>
      </c>
      <c r="AW477">
        <v>10</v>
      </c>
      <c r="AY477" t="s">
        <v>154</v>
      </c>
      <c r="BB477">
        <v>0</v>
      </c>
      <c r="BC477">
        <v>0</v>
      </c>
      <c r="BD477">
        <v>10</v>
      </c>
      <c r="BE477">
        <v>5632</v>
      </c>
      <c r="BF477" t="s">
        <v>93</v>
      </c>
      <c r="BG477">
        <v>56320</v>
      </c>
      <c r="BH477">
        <v>879.93</v>
      </c>
      <c r="BI477">
        <v>1151.49</v>
      </c>
      <c r="BJ477">
        <v>0</v>
      </c>
      <c r="BL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10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56320</v>
      </c>
      <c r="CD477">
        <v>1</v>
      </c>
      <c r="CE477" t="s">
        <v>121</v>
      </c>
      <c r="CF477" t="s">
        <v>543</v>
      </c>
      <c r="CG477" t="str">
        <f t="shared" si="84"/>
        <v>05</v>
      </c>
      <c r="CH477" t="str">
        <f t="shared" si="85"/>
        <v>2</v>
      </c>
      <c r="CI477" t="str">
        <f>"05"</f>
        <v>05</v>
      </c>
      <c r="CJ477" t="s">
        <v>123</v>
      </c>
      <c r="CK477" t="str">
        <f>"26"</f>
        <v>26</v>
      </c>
      <c r="CL477" t="s">
        <v>162</v>
      </c>
      <c r="CW477">
        <v>8</v>
      </c>
      <c r="CX477">
        <v>8</v>
      </c>
      <c r="CY477">
        <v>8</v>
      </c>
    </row>
    <row r="478" spans="1:103" x14ac:dyDescent="0.25">
      <c r="A478">
        <v>410</v>
      </c>
      <c r="B478" t="s">
        <v>80</v>
      </c>
      <c r="C478">
        <v>410040</v>
      </c>
      <c r="D478" t="s">
        <v>81</v>
      </c>
      <c r="E478">
        <v>8673</v>
      </c>
      <c r="F478" t="s">
        <v>232</v>
      </c>
      <c r="G478" t="s">
        <v>233</v>
      </c>
      <c r="I478" t="s">
        <v>233</v>
      </c>
      <c r="J478">
        <v>410003</v>
      </c>
      <c r="K478">
        <v>709</v>
      </c>
      <c r="L478">
        <v>709</v>
      </c>
      <c r="M478" t="s">
        <v>657</v>
      </c>
      <c r="N478" t="s">
        <v>658</v>
      </c>
      <c r="O478" t="s">
        <v>114</v>
      </c>
      <c r="P478" t="s">
        <v>597</v>
      </c>
      <c r="Q478" t="s">
        <v>116</v>
      </c>
      <c r="R478">
        <v>1</v>
      </c>
      <c r="S478" t="s">
        <v>117</v>
      </c>
      <c r="T478" t="s">
        <v>118</v>
      </c>
      <c r="U478" t="s">
        <v>119</v>
      </c>
      <c r="V478">
        <v>411</v>
      </c>
      <c r="Y478">
        <v>410009</v>
      </c>
      <c r="Z478" t="s">
        <v>236</v>
      </c>
      <c r="AG478">
        <v>4</v>
      </c>
      <c r="AH478" s="1">
        <v>41815</v>
      </c>
      <c r="AI478">
        <v>57</v>
      </c>
      <c r="AS478" s="1">
        <v>41815</v>
      </c>
      <c r="AT478" s="1">
        <v>41988</v>
      </c>
      <c r="AU478" s="1">
        <v>41974</v>
      </c>
      <c r="AW478">
        <v>2</v>
      </c>
      <c r="AY478" t="s">
        <v>237</v>
      </c>
      <c r="BB478">
        <v>1</v>
      </c>
      <c r="BC478">
        <v>0</v>
      </c>
      <c r="BD478">
        <v>1</v>
      </c>
      <c r="BE478">
        <v>16173</v>
      </c>
      <c r="BF478" t="s">
        <v>93</v>
      </c>
      <c r="BG478">
        <v>16173</v>
      </c>
      <c r="BH478">
        <v>252.68</v>
      </c>
      <c r="BI478">
        <v>330.67</v>
      </c>
      <c r="BJ478">
        <v>0</v>
      </c>
      <c r="BL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1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16173</v>
      </c>
      <c r="CD478">
        <v>1</v>
      </c>
      <c r="CE478" t="s">
        <v>121</v>
      </c>
      <c r="CF478" t="s">
        <v>543</v>
      </c>
      <c r="CG478" t="str">
        <f t="shared" si="84"/>
        <v>05</v>
      </c>
      <c r="CH478" t="str">
        <f t="shared" si="85"/>
        <v>2</v>
      </c>
      <c r="CI478" t="str">
        <f>"07"</f>
        <v>07</v>
      </c>
      <c r="CJ478" t="s">
        <v>123</v>
      </c>
      <c r="CK478" t="str">
        <f>"13"</f>
        <v>13</v>
      </c>
      <c r="CL478" t="s">
        <v>413</v>
      </c>
      <c r="CR478" s="3">
        <v>1</v>
      </c>
      <c r="CW478">
        <v>8</v>
      </c>
      <c r="CX478">
        <v>8</v>
      </c>
      <c r="CY478">
        <v>8</v>
      </c>
    </row>
    <row r="479" spans="1:103" x14ac:dyDescent="0.25">
      <c r="A479">
        <v>410</v>
      </c>
      <c r="B479" t="s">
        <v>80</v>
      </c>
      <c r="C479">
        <v>410184</v>
      </c>
      <c r="D479" t="s">
        <v>81</v>
      </c>
      <c r="E479">
        <v>8700</v>
      </c>
      <c r="F479" t="s">
        <v>82</v>
      </c>
      <c r="G479" t="s">
        <v>459</v>
      </c>
      <c r="I479" t="s">
        <v>459</v>
      </c>
      <c r="K479">
        <v>10</v>
      </c>
      <c r="L479">
        <v>10</v>
      </c>
      <c r="M479" t="s">
        <v>659</v>
      </c>
      <c r="N479" t="s">
        <v>660</v>
      </c>
      <c r="O479" t="s">
        <v>661</v>
      </c>
      <c r="P479" t="s">
        <v>662</v>
      </c>
      <c r="Q479" t="s">
        <v>116</v>
      </c>
      <c r="R479">
        <v>1</v>
      </c>
      <c r="S479" t="s">
        <v>117</v>
      </c>
      <c r="T479" t="s">
        <v>118</v>
      </c>
      <c r="U479" t="s">
        <v>119</v>
      </c>
      <c r="V479">
        <v>411</v>
      </c>
      <c r="Y479">
        <v>410054</v>
      </c>
      <c r="Z479" t="s">
        <v>92</v>
      </c>
      <c r="AG479">
        <v>2</v>
      </c>
      <c r="AH479" s="1">
        <v>42185</v>
      </c>
      <c r="AI479">
        <v>57</v>
      </c>
      <c r="AS479" s="1">
        <v>42170</v>
      </c>
      <c r="AT479" s="1">
        <v>42286</v>
      </c>
      <c r="AU479" s="1">
        <v>42278</v>
      </c>
      <c r="AW479">
        <v>4</v>
      </c>
      <c r="BB479">
        <v>0</v>
      </c>
      <c r="BC479">
        <v>0</v>
      </c>
      <c r="BD479">
        <v>4</v>
      </c>
      <c r="BE479">
        <v>32076</v>
      </c>
      <c r="BF479" t="s">
        <v>93</v>
      </c>
      <c r="BG479">
        <v>128304</v>
      </c>
      <c r="BH479">
        <v>2004.58</v>
      </c>
      <c r="BI479">
        <v>2623.25</v>
      </c>
      <c r="BJ479">
        <v>0</v>
      </c>
      <c r="BL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4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128304</v>
      </c>
      <c r="CD479">
        <v>1</v>
      </c>
      <c r="CE479" t="s">
        <v>121</v>
      </c>
      <c r="CF479" t="s">
        <v>543</v>
      </c>
      <c r="CG479" t="str">
        <f t="shared" si="84"/>
        <v>05</v>
      </c>
      <c r="CH479" t="str">
        <f t="shared" ref="CH479:CH486" si="87">"3"</f>
        <v>3</v>
      </c>
      <c r="CI479" t="str">
        <f>"03"</f>
        <v>03</v>
      </c>
      <c r="CJ479" t="s">
        <v>123</v>
      </c>
      <c r="CK479" t="str">
        <f>"13"</f>
        <v>13</v>
      </c>
      <c r="CL479" t="s">
        <v>162</v>
      </c>
      <c r="CW479">
        <v>8</v>
      </c>
      <c r="CX479">
        <v>8</v>
      </c>
      <c r="CY479">
        <v>8</v>
      </c>
    </row>
    <row r="480" spans="1:103" x14ac:dyDescent="0.25">
      <c r="A480">
        <v>410</v>
      </c>
      <c r="B480" t="s">
        <v>80</v>
      </c>
      <c r="C480">
        <v>410185</v>
      </c>
      <c r="D480" t="s">
        <v>81</v>
      </c>
      <c r="E480">
        <v>8702</v>
      </c>
      <c r="F480" t="s">
        <v>145</v>
      </c>
      <c r="G480" t="s">
        <v>196</v>
      </c>
      <c r="I480" t="s">
        <v>196</v>
      </c>
      <c r="K480">
        <v>4</v>
      </c>
      <c r="L480">
        <v>4</v>
      </c>
      <c r="M480" t="s">
        <v>659</v>
      </c>
      <c r="N480" t="s">
        <v>660</v>
      </c>
      <c r="O480" t="s">
        <v>661</v>
      </c>
      <c r="P480" t="s">
        <v>662</v>
      </c>
      <c r="Q480" t="s">
        <v>116</v>
      </c>
      <c r="R480">
        <v>1</v>
      </c>
      <c r="S480" t="s">
        <v>117</v>
      </c>
      <c r="T480" t="s">
        <v>118</v>
      </c>
      <c r="U480" t="s">
        <v>119</v>
      </c>
      <c r="V480">
        <v>411</v>
      </c>
      <c r="Y480">
        <v>410054</v>
      </c>
      <c r="Z480" t="s">
        <v>92</v>
      </c>
      <c r="AG480">
        <v>3</v>
      </c>
      <c r="AH480" s="1">
        <v>42212</v>
      </c>
      <c r="AI480">
        <v>57</v>
      </c>
      <c r="AS480" s="1">
        <v>42166</v>
      </c>
      <c r="AT480" s="1">
        <v>42349</v>
      </c>
      <c r="AU480" s="1">
        <v>42339</v>
      </c>
      <c r="AW480">
        <v>7</v>
      </c>
      <c r="BB480">
        <v>0</v>
      </c>
      <c r="BC480">
        <v>0</v>
      </c>
      <c r="BD480">
        <v>7</v>
      </c>
      <c r="BE480">
        <v>32076</v>
      </c>
      <c r="BF480" t="s">
        <v>93</v>
      </c>
      <c r="BG480">
        <v>224532</v>
      </c>
      <c r="BH480">
        <v>3508.02</v>
      </c>
      <c r="BI480">
        <v>4590.68</v>
      </c>
      <c r="BJ480">
        <v>0</v>
      </c>
      <c r="BL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7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224532</v>
      </c>
      <c r="CD480">
        <v>1</v>
      </c>
      <c r="CE480" t="s">
        <v>121</v>
      </c>
      <c r="CF480" t="s">
        <v>543</v>
      </c>
      <c r="CG480" t="str">
        <f t="shared" si="84"/>
        <v>05</v>
      </c>
      <c r="CH480" t="str">
        <f t="shared" si="87"/>
        <v>3</v>
      </c>
      <c r="CI480" t="str">
        <f>"03"</f>
        <v>03</v>
      </c>
      <c r="CJ480" t="s">
        <v>123</v>
      </c>
      <c r="CK480" t="str">
        <f>"13"</f>
        <v>13</v>
      </c>
      <c r="CL480" t="s">
        <v>162</v>
      </c>
      <c r="CW480">
        <v>8</v>
      </c>
      <c r="CX480">
        <v>8</v>
      </c>
      <c r="CY480">
        <v>8</v>
      </c>
    </row>
    <row r="481" spans="1:103" x14ac:dyDescent="0.25">
      <c r="A481">
        <v>410</v>
      </c>
      <c r="B481" t="s">
        <v>80</v>
      </c>
      <c r="C481">
        <v>410184</v>
      </c>
      <c r="D481" t="s">
        <v>81</v>
      </c>
      <c r="E481">
        <v>8700</v>
      </c>
      <c r="F481" t="s">
        <v>82</v>
      </c>
      <c r="G481" t="s">
        <v>459</v>
      </c>
      <c r="I481" t="s">
        <v>459</v>
      </c>
      <c r="K481">
        <v>28</v>
      </c>
      <c r="L481">
        <v>28</v>
      </c>
      <c r="M481" t="s">
        <v>663</v>
      </c>
      <c r="N481" t="s">
        <v>664</v>
      </c>
      <c r="O481" t="s">
        <v>661</v>
      </c>
      <c r="P481" t="s">
        <v>662</v>
      </c>
      <c r="Q481" t="s">
        <v>116</v>
      </c>
      <c r="R481">
        <v>1</v>
      </c>
      <c r="S481" t="s">
        <v>117</v>
      </c>
      <c r="T481" t="s">
        <v>118</v>
      </c>
      <c r="U481" t="s">
        <v>119</v>
      </c>
      <c r="V481">
        <v>411</v>
      </c>
      <c r="Y481">
        <v>410054</v>
      </c>
      <c r="Z481" t="s">
        <v>92</v>
      </c>
      <c r="AG481">
        <v>2</v>
      </c>
      <c r="AH481" s="1">
        <v>42185</v>
      </c>
      <c r="AI481">
        <v>57</v>
      </c>
      <c r="AS481" s="1">
        <v>42170</v>
      </c>
      <c r="AT481" s="1">
        <v>42286</v>
      </c>
      <c r="AU481" s="1">
        <v>42278</v>
      </c>
      <c r="AW481">
        <v>3</v>
      </c>
      <c r="BB481">
        <v>0</v>
      </c>
      <c r="BC481">
        <v>0</v>
      </c>
      <c r="BD481">
        <v>3</v>
      </c>
      <c r="BE481">
        <v>24693</v>
      </c>
      <c r="BF481" t="s">
        <v>93</v>
      </c>
      <c r="BG481">
        <v>74079</v>
      </c>
      <c r="BH481">
        <v>1157.3900000000001</v>
      </c>
      <c r="BI481">
        <v>1514.59</v>
      </c>
      <c r="BJ481">
        <v>0</v>
      </c>
      <c r="BL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3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74079</v>
      </c>
      <c r="CD481">
        <v>1</v>
      </c>
      <c r="CE481" t="s">
        <v>121</v>
      </c>
      <c r="CF481" t="s">
        <v>543</v>
      </c>
      <c r="CG481" t="str">
        <f t="shared" si="84"/>
        <v>05</v>
      </c>
      <c r="CH481" t="str">
        <f t="shared" si="87"/>
        <v>3</v>
      </c>
      <c r="CI481" t="str">
        <f>"03"</f>
        <v>03</v>
      </c>
      <c r="CJ481" t="s">
        <v>123</v>
      </c>
      <c r="CK481" t="str">
        <f>"15"</f>
        <v>15</v>
      </c>
      <c r="CL481" t="s">
        <v>650</v>
      </c>
      <c r="CW481">
        <v>8</v>
      </c>
      <c r="CX481">
        <v>8</v>
      </c>
      <c r="CY481">
        <v>8</v>
      </c>
    </row>
    <row r="482" spans="1:103" x14ac:dyDescent="0.25">
      <c r="A482">
        <v>410</v>
      </c>
      <c r="B482" t="s">
        <v>80</v>
      </c>
      <c r="C482">
        <v>410185</v>
      </c>
      <c r="D482" t="s">
        <v>81</v>
      </c>
      <c r="E482">
        <v>8702</v>
      </c>
      <c r="F482" t="s">
        <v>145</v>
      </c>
      <c r="G482" t="s">
        <v>196</v>
      </c>
      <c r="I482" t="s">
        <v>196</v>
      </c>
      <c r="K482">
        <v>19</v>
      </c>
      <c r="L482">
        <v>19</v>
      </c>
      <c r="M482" t="s">
        <v>663</v>
      </c>
      <c r="N482" t="s">
        <v>664</v>
      </c>
      <c r="O482" t="s">
        <v>661</v>
      </c>
      <c r="P482" t="s">
        <v>662</v>
      </c>
      <c r="Q482" t="s">
        <v>116</v>
      </c>
      <c r="R482">
        <v>1</v>
      </c>
      <c r="S482" t="s">
        <v>117</v>
      </c>
      <c r="T482" t="s">
        <v>118</v>
      </c>
      <c r="U482" t="s">
        <v>119</v>
      </c>
      <c r="V482">
        <v>411</v>
      </c>
      <c r="Y482">
        <v>410054</v>
      </c>
      <c r="Z482" t="s">
        <v>92</v>
      </c>
      <c r="AG482">
        <v>3</v>
      </c>
      <c r="AH482" s="1">
        <v>42212</v>
      </c>
      <c r="AI482">
        <v>57</v>
      </c>
      <c r="AS482" s="1">
        <v>42166</v>
      </c>
      <c r="AT482" s="1">
        <v>42349</v>
      </c>
      <c r="AU482" s="1">
        <v>42339</v>
      </c>
      <c r="AW482">
        <v>5</v>
      </c>
      <c r="BB482">
        <v>0</v>
      </c>
      <c r="BC482">
        <v>0</v>
      </c>
      <c r="BD482">
        <v>5</v>
      </c>
      <c r="BE482">
        <v>24693</v>
      </c>
      <c r="BF482" t="s">
        <v>93</v>
      </c>
      <c r="BG482">
        <v>123465</v>
      </c>
      <c r="BH482">
        <v>1928.98</v>
      </c>
      <c r="BI482">
        <v>2524.31</v>
      </c>
      <c r="BJ482">
        <v>0</v>
      </c>
      <c r="BL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5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123465</v>
      </c>
      <c r="CD482">
        <v>1</v>
      </c>
      <c r="CE482" t="s">
        <v>121</v>
      </c>
      <c r="CF482" t="s">
        <v>543</v>
      </c>
      <c r="CG482" t="str">
        <f t="shared" si="84"/>
        <v>05</v>
      </c>
      <c r="CH482" t="str">
        <f t="shared" si="87"/>
        <v>3</v>
      </c>
      <c r="CI482" t="str">
        <f>"03"</f>
        <v>03</v>
      </c>
      <c r="CJ482" t="s">
        <v>123</v>
      </c>
      <c r="CK482" t="str">
        <f>"15"</f>
        <v>15</v>
      </c>
      <c r="CL482" t="s">
        <v>650</v>
      </c>
      <c r="CW482">
        <v>8</v>
      </c>
      <c r="CX482">
        <v>8</v>
      </c>
      <c r="CY482">
        <v>8</v>
      </c>
    </row>
    <row r="483" spans="1:103" x14ac:dyDescent="0.25">
      <c r="A483">
        <v>410</v>
      </c>
      <c r="B483" t="s">
        <v>80</v>
      </c>
      <c r="C483">
        <v>410143</v>
      </c>
      <c r="D483" t="s">
        <v>81</v>
      </c>
      <c r="E483">
        <v>8700</v>
      </c>
      <c r="F483" t="s">
        <v>82</v>
      </c>
      <c r="G483" t="s">
        <v>170</v>
      </c>
      <c r="I483" t="s">
        <v>170</v>
      </c>
      <c r="K483">
        <v>3</v>
      </c>
      <c r="L483">
        <v>3</v>
      </c>
      <c r="M483" t="s">
        <v>665</v>
      </c>
      <c r="N483" t="s">
        <v>666</v>
      </c>
      <c r="O483" t="s">
        <v>505</v>
      </c>
      <c r="P483" t="s">
        <v>489</v>
      </c>
      <c r="Q483" t="s">
        <v>116</v>
      </c>
      <c r="R483">
        <v>1</v>
      </c>
      <c r="S483" t="s">
        <v>117</v>
      </c>
      <c r="T483" t="s">
        <v>118</v>
      </c>
      <c r="U483" t="s">
        <v>119</v>
      </c>
      <c r="V483">
        <v>411</v>
      </c>
      <c r="Y483">
        <v>410054</v>
      </c>
      <c r="Z483" t="s">
        <v>92</v>
      </c>
      <c r="AG483">
        <v>4</v>
      </c>
      <c r="AH483" s="1">
        <v>42130</v>
      </c>
      <c r="AI483">
        <v>57</v>
      </c>
      <c r="AS483" s="1">
        <v>42079</v>
      </c>
      <c r="AT483" s="1">
        <v>42185</v>
      </c>
      <c r="AU483" s="1">
        <v>42216</v>
      </c>
      <c r="AW483">
        <v>100</v>
      </c>
      <c r="BB483">
        <v>0</v>
      </c>
      <c r="BC483">
        <v>0</v>
      </c>
      <c r="BD483">
        <v>100</v>
      </c>
      <c r="BE483">
        <v>9602</v>
      </c>
      <c r="BF483" t="s">
        <v>93</v>
      </c>
      <c r="BG483">
        <v>960200</v>
      </c>
      <c r="BH483">
        <v>15001.86</v>
      </c>
      <c r="BI483">
        <v>19631.82</v>
      </c>
      <c r="BJ483">
        <v>0</v>
      </c>
      <c r="BL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100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960200</v>
      </c>
      <c r="CD483">
        <v>1</v>
      </c>
      <c r="CE483" t="s">
        <v>121</v>
      </c>
      <c r="CF483" t="s">
        <v>543</v>
      </c>
      <c r="CG483" t="str">
        <f t="shared" si="84"/>
        <v>05</v>
      </c>
      <c r="CH483" t="str">
        <f t="shared" si="87"/>
        <v>3</v>
      </c>
      <c r="CI483" t="str">
        <f>"05"</f>
        <v>05</v>
      </c>
      <c r="CJ483" t="s">
        <v>123</v>
      </c>
      <c r="CK483" t="str">
        <f>"02"</f>
        <v>02</v>
      </c>
      <c r="CL483" t="s">
        <v>124</v>
      </c>
      <c r="CW483">
        <v>8</v>
      </c>
      <c r="CX483">
        <v>8</v>
      </c>
      <c r="CY483">
        <v>8</v>
      </c>
    </row>
    <row r="484" spans="1:103" x14ac:dyDescent="0.25">
      <c r="A484">
        <v>410</v>
      </c>
      <c r="B484" t="s">
        <v>80</v>
      </c>
      <c r="C484">
        <v>410145</v>
      </c>
      <c r="D484" t="s">
        <v>81</v>
      </c>
      <c r="E484">
        <v>8702</v>
      </c>
      <c r="F484" t="s">
        <v>145</v>
      </c>
      <c r="G484" t="s">
        <v>175</v>
      </c>
      <c r="I484" t="s">
        <v>175</v>
      </c>
      <c r="K484">
        <v>2</v>
      </c>
      <c r="L484">
        <v>2</v>
      </c>
      <c r="M484" t="s">
        <v>665</v>
      </c>
      <c r="N484" t="s">
        <v>666</v>
      </c>
      <c r="O484" t="s">
        <v>505</v>
      </c>
      <c r="P484" t="s">
        <v>489</v>
      </c>
      <c r="Q484" t="s">
        <v>116</v>
      </c>
      <c r="R484">
        <v>1</v>
      </c>
      <c r="S484" t="s">
        <v>117</v>
      </c>
      <c r="T484" t="s">
        <v>118</v>
      </c>
      <c r="U484" t="s">
        <v>119</v>
      </c>
      <c r="V484">
        <v>411</v>
      </c>
      <c r="Y484">
        <v>410054</v>
      </c>
      <c r="Z484" t="s">
        <v>92</v>
      </c>
      <c r="AG484">
        <v>4</v>
      </c>
      <c r="AH484" s="1">
        <v>42163</v>
      </c>
      <c r="AI484">
        <v>57</v>
      </c>
      <c r="AS484" s="1">
        <v>42076</v>
      </c>
      <c r="AT484" s="1">
        <v>42223</v>
      </c>
      <c r="AU484" s="1">
        <v>42219</v>
      </c>
      <c r="AW484">
        <v>100</v>
      </c>
      <c r="BB484">
        <v>0</v>
      </c>
      <c r="BC484">
        <v>0</v>
      </c>
      <c r="BD484">
        <v>100</v>
      </c>
      <c r="BE484">
        <v>9602</v>
      </c>
      <c r="BF484" t="s">
        <v>93</v>
      </c>
      <c r="BG484">
        <v>960200</v>
      </c>
      <c r="BH484">
        <v>15001.86</v>
      </c>
      <c r="BI484">
        <v>19631.82</v>
      </c>
      <c r="BJ484">
        <v>0</v>
      </c>
      <c r="BL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100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960200</v>
      </c>
      <c r="CD484">
        <v>1</v>
      </c>
      <c r="CE484" t="s">
        <v>121</v>
      </c>
      <c r="CF484" t="s">
        <v>543</v>
      </c>
      <c r="CG484" t="str">
        <f t="shared" si="84"/>
        <v>05</v>
      </c>
      <c r="CH484" t="str">
        <f t="shared" si="87"/>
        <v>3</v>
      </c>
      <c r="CI484" t="str">
        <f>"05"</f>
        <v>05</v>
      </c>
      <c r="CJ484" t="s">
        <v>123</v>
      </c>
      <c r="CK484" t="str">
        <f>"02"</f>
        <v>02</v>
      </c>
      <c r="CL484" t="s">
        <v>124</v>
      </c>
      <c r="CW484">
        <v>8</v>
      </c>
      <c r="CX484">
        <v>8</v>
      </c>
      <c r="CY484">
        <v>8</v>
      </c>
    </row>
    <row r="485" spans="1:103" x14ac:dyDescent="0.25">
      <c r="A485">
        <v>410</v>
      </c>
      <c r="B485" t="s">
        <v>80</v>
      </c>
      <c r="C485">
        <v>410184</v>
      </c>
      <c r="D485" t="s">
        <v>81</v>
      </c>
      <c r="E485">
        <v>8700</v>
      </c>
      <c r="F485" t="s">
        <v>82</v>
      </c>
      <c r="G485" t="s">
        <v>459</v>
      </c>
      <c r="I485" t="s">
        <v>459</v>
      </c>
      <c r="K485">
        <v>29</v>
      </c>
      <c r="L485">
        <v>29</v>
      </c>
      <c r="M485" t="s">
        <v>667</v>
      </c>
      <c r="N485" t="s">
        <v>668</v>
      </c>
      <c r="O485" t="s">
        <v>661</v>
      </c>
      <c r="P485" t="s">
        <v>613</v>
      </c>
      <c r="Q485" t="s">
        <v>116</v>
      </c>
      <c r="R485">
        <v>1</v>
      </c>
      <c r="S485" t="s">
        <v>117</v>
      </c>
      <c r="T485" t="s">
        <v>118</v>
      </c>
      <c r="U485" t="s">
        <v>119</v>
      </c>
      <c r="V485">
        <v>411</v>
      </c>
      <c r="Y485">
        <v>410054</v>
      </c>
      <c r="Z485" t="s">
        <v>92</v>
      </c>
      <c r="AG485">
        <v>2</v>
      </c>
      <c r="AH485" s="1">
        <v>42185</v>
      </c>
      <c r="AI485">
        <v>57</v>
      </c>
      <c r="AS485" s="1">
        <v>42170</v>
      </c>
      <c r="AT485" s="1">
        <v>42286</v>
      </c>
      <c r="AU485" s="1">
        <v>42278</v>
      </c>
      <c r="AW485">
        <v>2</v>
      </c>
      <c r="BB485">
        <v>0</v>
      </c>
      <c r="BC485">
        <v>0</v>
      </c>
      <c r="BD485">
        <v>2</v>
      </c>
      <c r="BE485">
        <v>36743</v>
      </c>
      <c r="BF485" t="s">
        <v>93</v>
      </c>
      <c r="BG485">
        <v>73486</v>
      </c>
      <c r="BH485">
        <v>1148.1199999999999</v>
      </c>
      <c r="BI485">
        <v>1502.46</v>
      </c>
      <c r="BJ485">
        <v>0</v>
      </c>
      <c r="BL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2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73486</v>
      </c>
      <c r="CD485">
        <v>1</v>
      </c>
      <c r="CE485" t="s">
        <v>121</v>
      </c>
      <c r="CF485" t="s">
        <v>543</v>
      </c>
      <c r="CG485" t="str">
        <f t="shared" si="84"/>
        <v>05</v>
      </c>
      <c r="CH485" t="str">
        <f t="shared" si="87"/>
        <v>3</v>
      </c>
      <c r="CI485" t="str">
        <f>"07"</f>
        <v>07</v>
      </c>
      <c r="CJ485" t="s">
        <v>123</v>
      </c>
      <c r="CK485" t="str">
        <f>"15"</f>
        <v>15</v>
      </c>
      <c r="CL485" t="s">
        <v>650</v>
      </c>
      <c r="CW485">
        <v>8</v>
      </c>
      <c r="CX485">
        <v>8</v>
      </c>
      <c r="CY485">
        <v>8</v>
      </c>
    </row>
    <row r="486" spans="1:103" x14ac:dyDescent="0.25">
      <c r="A486">
        <v>410</v>
      </c>
      <c r="B486" t="s">
        <v>80</v>
      </c>
      <c r="C486">
        <v>410185</v>
      </c>
      <c r="D486" t="s">
        <v>81</v>
      </c>
      <c r="E486">
        <v>8702</v>
      </c>
      <c r="F486" t="s">
        <v>145</v>
      </c>
      <c r="G486" t="s">
        <v>196</v>
      </c>
      <c r="I486" t="s">
        <v>196</v>
      </c>
      <c r="K486">
        <v>20</v>
      </c>
      <c r="L486">
        <v>20</v>
      </c>
      <c r="M486" t="s">
        <v>667</v>
      </c>
      <c r="N486" t="s">
        <v>668</v>
      </c>
      <c r="O486" t="s">
        <v>661</v>
      </c>
      <c r="P486" t="s">
        <v>613</v>
      </c>
      <c r="Q486" t="s">
        <v>116</v>
      </c>
      <c r="R486">
        <v>1</v>
      </c>
      <c r="S486" t="s">
        <v>117</v>
      </c>
      <c r="T486" t="s">
        <v>118</v>
      </c>
      <c r="U486" t="s">
        <v>119</v>
      </c>
      <c r="V486">
        <v>411</v>
      </c>
      <c r="Y486">
        <v>410054</v>
      </c>
      <c r="Z486" t="s">
        <v>92</v>
      </c>
      <c r="AG486">
        <v>3</v>
      </c>
      <c r="AH486" s="1">
        <v>42212</v>
      </c>
      <c r="AI486">
        <v>57</v>
      </c>
      <c r="AS486" s="1">
        <v>42166</v>
      </c>
      <c r="AT486" s="1">
        <v>42349</v>
      </c>
      <c r="AU486" s="1">
        <v>42339</v>
      </c>
      <c r="AW486">
        <v>2</v>
      </c>
      <c r="BB486">
        <v>0</v>
      </c>
      <c r="BC486">
        <v>0</v>
      </c>
      <c r="BD486">
        <v>2</v>
      </c>
      <c r="BE486">
        <v>36743</v>
      </c>
      <c r="BF486" t="s">
        <v>93</v>
      </c>
      <c r="BG486">
        <v>73486</v>
      </c>
      <c r="BH486">
        <v>1148.1199999999999</v>
      </c>
      <c r="BI486">
        <v>1502.46</v>
      </c>
      <c r="BJ486">
        <v>0</v>
      </c>
      <c r="BL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2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73486</v>
      </c>
      <c r="CD486">
        <v>1</v>
      </c>
      <c r="CE486" t="s">
        <v>121</v>
      </c>
      <c r="CF486" t="s">
        <v>543</v>
      </c>
      <c r="CG486" t="str">
        <f t="shared" si="84"/>
        <v>05</v>
      </c>
      <c r="CH486" t="str">
        <f t="shared" si="87"/>
        <v>3</v>
      </c>
      <c r="CI486" t="str">
        <f>"07"</f>
        <v>07</v>
      </c>
      <c r="CJ486" t="s">
        <v>123</v>
      </c>
      <c r="CK486" t="str">
        <f>"15"</f>
        <v>15</v>
      </c>
      <c r="CL486" t="s">
        <v>650</v>
      </c>
      <c r="CW486">
        <v>8</v>
      </c>
      <c r="CX486">
        <v>8</v>
      </c>
      <c r="CY486">
        <v>8</v>
      </c>
    </row>
    <row r="487" spans="1:103" x14ac:dyDescent="0.25">
      <c r="A487">
        <v>410</v>
      </c>
      <c r="B487" t="s">
        <v>80</v>
      </c>
      <c r="C487">
        <v>410083</v>
      </c>
      <c r="D487" t="s">
        <v>81</v>
      </c>
      <c r="E487">
        <v>8700</v>
      </c>
      <c r="F487" t="s">
        <v>82</v>
      </c>
      <c r="G487" t="s">
        <v>669</v>
      </c>
      <c r="I487" t="s">
        <v>669</v>
      </c>
      <c r="K487">
        <v>12</v>
      </c>
      <c r="L487">
        <v>14</v>
      </c>
      <c r="M487" t="s">
        <v>670</v>
      </c>
      <c r="N487" t="s">
        <v>671</v>
      </c>
      <c r="O487" t="s">
        <v>672</v>
      </c>
      <c r="P487" t="s">
        <v>207</v>
      </c>
      <c r="Q487" t="s">
        <v>116</v>
      </c>
      <c r="R487">
        <v>1</v>
      </c>
      <c r="S487" t="s">
        <v>117</v>
      </c>
      <c r="T487" t="s">
        <v>118</v>
      </c>
      <c r="U487" t="s">
        <v>119</v>
      </c>
      <c r="V487">
        <v>411</v>
      </c>
      <c r="Y487">
        <v>410054</v>
      </c>
      <c r="Z487" t="s">
        <v>92</v>
      </c>
      <c r="AC487" t="s">
        <v>225</v>
      </c>
      <c r="AD487" s="1">
        <v>42207</v>
      </c>
      <c r="AG487">
        <v>3</v>
      </c>
      <c r="AH487" s="1">
        <v>42194</v>
      </c>
      <c r="AI487">
        <v>57</v>
      </c>
      <c r="AM487" t="s">
        <v>209</v>
      </c>
      <c r="AS487" s="1">
        <v>41800</v>
      </c>
      <c r="AT487" s="1">
        <v>42004</v>
      </c>
      <c r="AU487" s="1">
        <v>41946</v>
      </c>
      <c r="AW487">
        <v>12</v>
      </c>
      <c r="AX487">
        <v>404228</v>
      </c>
      <c r="AY487" t="s">
        <v>210</v>
      </c>
      <c r="AZ487">
        <v>999</v>
      </c>
      <c r="BA487">
        <v>811</v>
      </c>
      <c r="BB487">
        <v>3</v>
      </c>
      <c r="BC487">
        <v>0</v>
      </c>
      <c r="BD487">
        <v>9</v>
      </c>
      <c r="BE487">
        <v>10570</v>
      </c>
      <c r="BF487" t="s">
        <v>93</v>
      </c>
      <c r="BG487">
        <v>95130</v>
      </c>
      <c r="BH487">
        <v>1486.28</v>
      </c>
      <c r="BI487">
        <v>1944.99</v>
      </c>
      <c r="BJ487">
        <v>0</v>
      </c>
      <c r="BL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9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95130</v>
      </c>
      <c r="CD487">
        <v>1</v>
      </c>
      <c r="CE487" t="s">
        <v>121</v>
      </c>
      <c r="CF487" t="s">
        <v>543</v>
      </c>
      <c r="CG487" t="str">
        <f t="shared" ref="CG487:CG494" si="88">"07"</f>
        <v>07</v>
      </c>
      <c r="CH487" t="str">
        <f t="shared" ref="CH487:CH494" si="89">"0"</f>
        <v>0</v>
      </c>
      <c r="CI487" t="str">
        <f>"03"</f>
        <v>03</v>
      </c>
      <c r="CJ487" t="s">
        <v>123</v>
      </c>
      <c r="CK487" t="str">
        <f>"13"</f>
        <v>13</v>
      </c>
      <c r="CL487" t="s">
        <v>162</v>
      </c>
      <c r="CR487" s="3">
        <v>0</v>
      </c>
      <c r="CS487" s="3">
        <v>9</v>
      </c>
      <c r="CW487">
        <v>8</v>
      </c>
      <c r="CX487">
        <v>8</v>
      </c>
      <c r="CY487">
        <v>8</v>
      </c>
    </row>
    <row r="488" spans="1:103" x14ac:dyDescent="0.25">
      <c r="A488">
        <v>410</v>
      </c>
      <c r="B488" t="s">
        <v>80</v>
      </c>
      <c r="C488">
        <v>410144</v>
      </c>
      <c r="D488" t="s">
        <v>81</v>
      </c>
      <c r="E488">
        <v>8702</v>
      </c>
      <c r="F488" t="s">
        <v>145</v>
      </c>
      <c r="G488" t="s">
        <v>239</v>
      </c>
      <c r="I488" t="s">
        <v>239</v>
      </c>
      <c r="K488">
        <v>8</v>
      </c>
      <c r="L488">
        <v>8</v>
      </c>
      <c r="M488" t="s">
        <v>673</v>
      </c>
      <c r="N488" t="s">
        <v>674</v>
      </c>
      <c r="O488" t="s">
        <v>675</v>
      </c>
      <c r="P488" t="s">
        <v>407</v>
      </c>
      <c r="Q488" t="s">
        <v>116</v>
      </c>
      <c r="R488">
        <v>1</v>
      </c>
      <c r="S488" t="s">
        <v>117</v>
      </c>
      <c r="T488" t="s">
        <v>118</v>
      </c>
      <c r="U488" t="s">
        <v>119</v>
      </c>
      <c r="V488">
        <v>411</v>
      </c>
      <c r="Y488">
        <v>410054</v>
      </c>
      <c r="Z488" t="s">
        <v>92</v>
      </c>
      <c r="AG488">
        <v>2</v>
      </c>
      <c r="AH488" s="1">
        <v>42055</v>
      </c>
      <c r="AI488">
        <v>57</v>
      </c>
      <c r="AS488" s="1">
        <v>42045</v>
      </c>
      <c r="AT488" s="1">
        <v>42124</v>
      </c>
      <c r="AU488" s="1">
        <v>42124</v>
      </c>
      <c r="AW488">
        <v>80</v>
      </c>
      <c r="AY488" t="s">
        <v>509</v>
      </c>
      <c r="BB488">
        <v>0</v>
      </c>
      <c r="BC488">
        <v>0</v>
      </c>
      <c r="BD488">
        <v>80</v>
      </c>
      <c r="BE488">
        <v>7437</v>
      </c>
      <c r="BF488" t="s">
        <v>93</v>
      </c>
      <c r="BG488">
        <v>594960</v>
      </c>
      <c r="BH488">
        <v>9295.4699999999993</v>
      </c>
      <c r="BI488">
        <v>12164.28</v>
      </c>
      <c r="BJ488">
        <v>0</v>
      </c>
      <c r="BL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80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594960</v>
      </c>
      <c r="CD488">
        <v>1</v>
      </c>
      <c r="CE488" t="s">
        <v>121</v>
      </c>
      <c r="CF488" t="s">
        <v>543</v>
      </c>
      <c r="CG488" t="str">
        <f t="shared" si="88"/>
        <v>07</v>
      </c>
      <c r="CH488" t="str">
        <f t="shared" si="89"/>
        <v>0</v>
      </c>
      <c r="CI488" t="str">
        <f>"05"</f>
        <v>05</v>
      </c>
      <c r="CJ488" t="s">
        <v>123</v>
      </c>
      <c r="CK488" t="str">
        <f t="shared" ref="CK488:CK494" si="90">"26"</f>
        <v>26</v>
      </c>
      <c r="CL488" t="s">
        <v>162</v>
      </c>
      <c r="CW488">
        <v>8</v>
      </c>
      <c r="CX488">
        <v>8</v>
      </c>
      <c r="CY488">
        <v>8</v>
      </c>
    </row>
    <row r="489" spans="1:103" x14ac:dyDescent="0.25">
      <c r="A489">
        <v>410</v>
      </c>
      <c r="B489" t="s">
        <v>80</v>
      </c>
      <c r="C489">
        <v>410180</v>
      </c>
      <c r="D489" t="s">
        <v>81</v>
      </c>
      <c r="E489">
        <v>8700</v>
      </c>
      <c r="F489" t="s">
        <v>82</v>
      </c>
      <c r="G489" t="s">
        <v>400</v>
      </c>
      <c r="I489" t="s">
        <v>400</v>
      </c>
      <c r="K489">
        <v>1</v>
      </c>
      <c r="L489">
        <v>1</v>
      </c>
      <c r="M489" t="s">
        <v>673</v>
      </c>
      <c r="N489" t="s">
        <v>674</v>
      </c>
      <c r="O489" t="s">
        <v>675</v>
      </c>
      <c r="P489" t="s">
        <v>407</v>
      </c>
      <c r="Q489" t="s">
        <v>116</v>
      </c>
      <c r="R489">
        <v>1</v>
      </c>
      <c r="S489" t="s">
        <v>117</v>
      </c>
      <c r="T489" t="s">
        <v>118</v>
      </c>
      <c r="U489" t="s">
        <v>119</v>
      </c>
      <c r="V489">
        <v>411</v>
      </c>
      <c r="Y489">
        <v>410054</v>
      </c>
      <c r="Z489" t="s">
        <v>92</v>
      </c>
      <c r="AG489">
        <v>2</v>
      </c>
      <c r="AH489" s="1">
        <v>42192</v>
      </c>
      <c r="AI489">
        <v>57</v>
      </c>
      <c r="AS489" s="1">
        <v>42153</v>
      </c>
      <c r="AT489" s="1">
        <v>42277</v>
      </c>
      <c r="AU489" s="1">
        <v>42248</v>
      </c>
      <c r="AW489">
        <v>7</v>
      </c>
      <c r="AY489" t="s">
        <v>509</v>
      </c>
      <c r="BB489">
        <v>0</v>
      </c>
      <c r="BC489">
        <v>0</v>
      </c>
      <c r="BD489">
        <v>7</v>
      </c>
      <c r="BE489">
        <v>7999</v>
      </c>
      <c r="BF489" t="s">
        <v>93</v>
      </c>
      <c r="BG489">
        <v>55993</v>
      </c>
      <c r="BH489">
        <v>874.82</v>
      </c>
      <c r="BI489">
        <v>1144.81</v>
      </c>
      <c r="BJ489">
        <v>0</v>
      </c>
      <c r="BL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55993</v>
      </c>
      <c r="CD489">
        <v>1</v>
      </c>
      <c r="CE489" t="s">
        <v>121</v>
      </c>
      <c r="CF489" t="s">
        <v>543</v>
      </c>
      <c r="CG489" t="str">
        <f t="shared" si="88"/>
        <v>07</v>
      </c>
      <c r="CH489" t="str">
        <f t="shared" si="89"/>
        <v>0</v>
      </c>
      <c r="CI489" t="str">
        <f>"05"</f>
        <v>05</v>
      </c>
      <c r="CJ489" t="s">
        <v>123</v>
      </c>
      <c r="CK489" t="str">
        <f t="shared" si="90"/>
        <v>26</v>
      </c>
      <c r="CL489" t="s">
        <v>162</v>
      </c>
      <c r="CW489">
        <v>8</v>
      </c>
      <c r="CX489">
        <v>8</v>
      </c>
      <c r="CY489">
        <v>8</v>
      </c>
    </row>
    <row r="490" spans="1:103" x14ac:dyDescent="0.25">
      <c r="A490">
        <v>410</v>
      </c>
      <c r="B490" t="s">
        <v>80</v>
      </c>
      <c r="C490">
        <v>410180</v>
      </c>
      <c r="D490" t="s">
        <v>81</v>
      </c>
      <c r="E490">
        <v>8700</v>
      </c>
      <c r="F490" t="s">
        <v>82</v>
      </c>
      <c r="G490" t="s">
        <v>400</v>
      </c>
      <c r="I490" t="s">
        <v>400</v>
      </c>
      <c r="K490">
        <v>4</v>
      </c>
      <c r="L490">
        <v>4</v>
      </c>
      <c r="M490" t="s">
        <v>673</v>
      </c>
      <c r="N490" t="s">
        <v>674</v>
      </c>
      <c r="O490" t="s">
        <v>675</v>
      </c>
      <c r="P490" t="s">
        <v>407</v>
      </c>
      <c r="Q490" t="s">
        <v>116</v>
      </c>
      <c r="R490">
        <v>1</v>
      </c>
      <c r="S490" t="s">
        <v>117</v>
      </c>
      <c r="T490" t="s">
        <v>118</v>
      </c>
      <c r="U490" t="s">
        <v>119</v>
      </c>
      <c r="V490">
        <v>411</v>
      </c>
      <c r="Y490">
        <v>410054</v>
      </c>
      <c r="Z490" t="s">
        <v>92</v>
      </c>
      <c r="AG490">
        <v>2</v>
      </c>
      <c r="AH490" s="1">
        <v>42192</v>
      </c>
      <c r="AI490">
        <v>57</v>
      </c>
      <c r="AS490" s="1">
        <v>42153</v>
      </c>
      <c r="AT490" s="1">
        <v>42277</v>
      </c>
      <c r="AU490" s="1">
        <v>42248</v>
      </c>
      <c r="AW490">
        <v>22</v>
      </c>
      <c r="AY490" t="s">
        <v>509</v>
      </c>
      <c r="BB490">
        <v>0</v>
      </c>
      <c r="BC490">
        <v>0</v>
      </c>
      <c r="BD490">
        <v>22</v>
      </c>
      <c r="BE490">
        <v>7999</v>
      </c>
      <c r="BF490" t="s">
        <v>93</v>
      </c>
      <c r="BG490">
        <v>175978</v>
      </c>
      <c r="BH490">
        <v>2749.42</v>
      </c>
      <c r="BI490">
        <v>3597.97</v>
      </c>
      <c r="BJ490">
        <v>0</v>
      </c>
      <c r="BL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22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175978</v>
      </c>
      <c r="CD490">
        <v>1</v>
      </c>
      <c r="CE490" t="s">
        <v>121</v>
      </c>
      <c r="CF490" t="s">
        <v>543</v>
      </c>
      <c r="CG490" t="str">
        <f t="shared" si="88"/>
        <v>07</v>
      </c>
      <c r="CH490" t="str">
        <f t="shared" si="89"/>
        <v>0</v>
      </c>
      <c r="CI490" t="str">
        <f>"05"</f>
        <v>05</v>
      </c>
      <c r="CJ490" t="s">
        <v>123</v>
      </c>
      <c r="CK490" t="str">
        <f t="shared" si="90"/>
        <v>26</v>
      </c>
      <c r="CL490" t="s">
        <v>162</v>
      </c>
      <c r="CW490">
        <v>8</v>
      </c>
      <c r="CX490">
        <v>8</v>
      </c>
      <c r="CY490">
        <v>8</v>
      </c>
    </row>
    <row r="491" spans="1:103" x14ac:dyDescent="0.25">
      <c r="A491">
        <v>410</v>
      </c>
      <c r="B491" t="s">
        <v>80</v>
      </c>
      <c r="C491">
        <v>410180</v>
      </c>
      <c r="D491" t="s">
        <v>81</v>
      </c>
      <c r="E491">
        <v>8700</v>
      </c>
      <c r="F491" t="s">
        <v>82</v>
      </c>
      <c r="G491" t="s">
        <v>400</v>
      </c>
      <c r="I491" t="s">
        <v>400</v>
      </c>
      <c r="K491">
        <v>18</v>
      </c>
      <c r="L491">
        <v>18</v>
      </c>
      <c r="M491" t="s">
        <v>673</v>
      </c>
      <c r="N491" t="s">
        <v>674</v>
      </c>
      <c r="O491" t="s">
        <v>675</v>
      </c>
      <c r="P491" t="s">
        <v>407</v>
      </c>
      <c r="Q491" t="s">
        <v>116</v>
      </c>
      <c r="R491">
        <v>1</v>
      </c>
      <c r="S491" t="s">
        <v>117</v>
      </c>
      <c r="T491" t="s">
        <v>118</v>
      </c>
      <c r="U491" t="s">
        <v>119</v>
      </c>
      <c r="V491">
        <v>411</v>
      </c>
      <c r="Y491">
        <v>410054</v>
      </c>
      <c r="Z491" t="s">
        <v>92</v>
      </c>
      <c r="AG491">
        <v>2</v>
      </c>
      <c r="AH491" s="1">
        <v>42192</v>
      </c>
      <c r="AI491">
        <v>57</v>
      </c>
      <c r="AS491" s="1">
        <v>42153</v>
      </c>
      <c r="AT491" s="1">
        <v>42277</v>
      </c>
      <c r="AU491" s="1">
        <v>42248</v>
      </c>
      <c r="AW491">
        <v>50</v>
      </c>
      <c r="AY491" t="s">
        <v>509</v>
      </c>
      <c r="BB491">
        <v>0</v>
      </c>
      <c r="BC491">
        <v>0</v>
      </c>
      <c r="BD491">
        <v>50</v>
      </c>
      <c r="BE491">
        <v>7999</v>
      </c>
      <c r="BF491" t="s">
        <v>93</v>
      </c>
      <c r="BG491">
        <v>399950</v>
      </c>
      <c r="BH491">
        <v>6248.69</v>
      </c>
      <c r="BI491">
        <v>8177.2</v>
      </c>
      <c r="BJ491">
        <v>0</v>
      </c>
      <c r="BL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50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399950</v>
      </c>
      <c r="CD491">
        <v>1</v>
      </c>
      <c r="CE491" t="s">
        <v>121</v>
      </c>
      <c r="CF491" t="s">
        <v>543</v>
      </c>
      <c r="CG491" t="str">
        <f t="shared" si="88"/>
        <v>07</v>
      </c>
      <c r="CH491" t="str">
        <f t="shared" si="89"/>
        <v>0</v>
      </c>
      <c r="CI491" t="str">
        <f>"05"</f>
        <v>05</v>
      </c>
      <c r="CJ491" t="s">
        <v>123</v>
      </c>
      <c r="CK491" t="str">
        <f t="shared" si="90"/>
        <v>26</v>
      </c>
      <c r="CL491" t="s">
        <v>162</v>
      </c>
      <c r="CW491">
        <v>8</v>
      </c>
      <c r="CX491">
        <v>8</v>
      </c>
      <c r="CY491">
        <v>8</v>
      </c>
    </row>
    <row r="492" spans="1:103" x14ac:dyDescent="0.25">
      <c r="A492">
        <v>410</v>
      </c>
      <c r="B492" t="s">
        <v>80</v>
      </c>
      <c r="C492">
        <v>410203</v>
      </c>
      <c r="D492" t="s">
        <v>81</v>
      </c>
      <c r="E492">
        <v>8700</v>
      </c>
      <c r="F492" t="s">
        <v>82</v>
      </c>
      <c r="G492" t="s">
        <v>147</v>
      </c>
      <c r="I492" t="s">
        <v>147</v>
      </c>
      <c r="K492">
        <v>5</v>
      </c>
      <c r="L492">
        <v>5</v>
      </c>
      <c r="M492" t="s">
        <v>673</v>
      </c>
      <c r="N492" t="s">
        <v>674</v>
      </c>
      <c r="O492" t="s">
        <v>675</v>
      </c>
      <c r="P492" t="s">
        <v>407</v>
      </c>
      <c r="Q492" t="s">
        <v>116</v>
      </c>
      <c r="R492">
        <v>1</v>
      </c>
      <c r="S492" t="s">
        <v>117</v>
      </c>
      <c r="T492" t="s">
        <v>118</v>
      </c>
      <c r="U492" t="s">
        <v>119</v>
      </c>
      <c r="V492">
        <v>411</v>
      </c>
      <c r="Y492">
        <v>410054</v>
      </c>
      <c r="Z492" t="s">
        <v>92</v>
      </c>
      <c r="AG492">
        <v>3</v>
      </c>
      <c r="AH492" s="1">
        <v>42212</v>
      </c>
      <c r="AI492">
        <v>57</v>
      </c>
      <c r="AS492" s="1">
        <v>42184</v>
      </c>
      <c r="AT492" s="1">
        <v>42277</v>
      </c>
      <c r="AU492" s="1">
        <v>42292</v>
      </c>
      <c r="AW492">
        <v>12</v>
      </c>
      <c r="AY492" t="s">
        <v>509</v>
      </c>
      <c r="BB492">
        <v>0</v>
      </c>
      <c r="BC492">
        <v>0</v>
      </c>
      <c r="BD492">
        <v>12</v>
      </c>
      <c r="BE492">
        <v>7999</v>
      </c>
      <c r="BF492" t="s">
        <v>93</v>
      </c>
      <c r="BG492">
        <v>95988</v>
      </c>
      <c r="BH492">
        <v>1499.69</v>
      </c>
      <c r="BI492">
        <v>1962.53</v>
      </c>
      <c r="BJ492">
        <v>0</v>
      </c>
      <c r="BL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12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95988</v>
      </c>
      <c r="CD492">
        <v>1</v>
      </c>
      <c r="CE492" t="s">
        <v>121</v>
      </c>
      <c r="CF492" t="s">
        <v>543</v>
      </c>
      <c r="CG492" t="str">
        <f t="shared" si="88"/>
        <v>07</v>
      </c>
      <c r="CH492" t="str">
        <f t="shared" si="89"/>
        <v>0</v>
      </c>
      <c r="CI492" t="str">
        <f>"05"</f>
        <v>05</v>
      </c>
      <c r="CJ492" t="s">
        <v>123</v>
      </c>
      <c r="CK492" t="str">
        <f t="shared" si="90"/>
        <v>26</v>
      </c>
      <c r="CL492" t="s">
        <v>162</v>
      </c>
      <c r="CW492">
        <v>8</v>
      </c>
      <c r="CX492">
        <v>8</v>
      </c>
      <c r="CY492">
        <v>8</v>
      </c>
    </row>
    <row r="493" spans="1:103" x14ac:dyDescent="0.25">
      <c r="A493">
        <v>410</v>
      </c>
      <c r="B493" t="s">
        <v>80</v>
      </c>
      <c r="C493">
        <v>410143</v>
      </c>
      <c r="D493" t="s">
        <v>81</v>
      </c>
      <c r="E493">
        <v>8700</v>
      </c>
      <c r="F493" t="s">
        <v>82</v>
      </c>
      <c r="G493" t="s">
        <v>170</v>
      </c>
      <c r="I493" t="s">
        <v>170</v>
      </c>
      <c r="K493">
        <v>46</v>
      </c>
      <c r="L493">
        <v>46</v>
      </c>
      <c r="M493" t="s">
        <v>676</v>
      </c>
      <c r="N493" t="s">
        <v>677</v>
      </c>
      <c r="O493" t="s">
        <v>678</v>
      </c>
      <c r="P493" t="s">
        <v>127</v>
      </c>
      <c r="Q493" t="s">
        <v>116</v>
      </c>
      <c r="R493">
        <v>1</v>
      </c>
      <c r="S493" t="s">
        <v>117</v>
      </c>
      <c r="T493" t="s">
        <v>118</v>
      </c>
      <c r="U493" t="s">
        <v>119</v>
      </c>
      <c r="V493">
        <v>411</v>
      </c>
      <c r="Y493">
        <v>410054</v>
      </c>
      <c r="Z493" t="s">
        <v>92</v>
      </c>
      <c r="AG493">
        <v>4</v>
      </c>
      <c r="AH493" s="1">
        <v>42130</v>
      </c>
      <c r="AI493">
        <v>57</v>
      </c>
      <c r="AS493" s="1">
        <v>42090</v>
      </c>
      <c r="AT493" s="1">
        <v>42185</v>
      </c>
      <c r="AU493" s="1">
        <v>42216</v>
      </c>
      <c r="AW493">
        <v>2</v>
      </c>
      <c r="BB493">
        <v>0</v>
      </c>
      <c r="BC493">
        <v>0</v>
      </c>
      <c r="BD493">
        <v>2</v>
      </c>
      <c r="BE493">
        <v>7966</v>
      </c>
      <c r="BF493" t="s">
        <v>93</v>
      </c>
      <c r="BG493">
        <v>15932</v>
      </c>
      <c r="BH493">
        <v>248.92</v>
      </c>
      <c r="BI493">
        <v>325.74</v>
      </c>
      <c r="BJ493">
        <v>0</v>
      </c>
      <c r="BL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2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15932</v>
      </c>
      <c r="CD493">
        <v>1</v>
      </c>
      <c r="CE493" t="s">
        <v>121</v>
      </c>
      <c r="CF493" t="s">
        <v>543</v>
      </c>
      <c r="CG493" t="str">
        <f t="shared" si="88"/>
        <v>07</v>
      </c>
      <c r="CH493" t="str">
        <f t="shared" si="89"/>
        <v>0</v>
      </c>
      <c r="CI493" t="str">
        <f>"07"</f>
        <v>07</v>
      </c>
      <c r="CJ493" t="s">
        <v>123</v>
      </c>
      <c r="CK493" t="str">
        <f t="shared" si="90"/>
        <v>26</v>
      </c>
      <c r="CL493" t="s">
        <v>162</v>
      </c>
      <c r="CW493">
        <v>8</v>
      </c>
      <c r="CX493">
        <v>8</v>
      </c>
      <c r="CY493">
        <v>8</v>
      </c>
    </row>
    <row r="494" spans="1:103" x14ac:dyDescent="0.25">
      <c r="A494">
        <v>410</v>
      </c>
      <c r="B494" t="s">
        <v>80</v>
      </c>
      <c r="C494">
        <v>410145</v>
      </c>
      <c r="D494" t="s">
        <v>81</v>
      </c>
      <c r="E494">
        <v>8702</v>
      </c>
      <c r="F494" t="s">
        <v>145</v>
      </c>
      <c r="G494" t="s">
        <v>175</v>
      </c>
      <c r="I494" t="s">
        <v>175</v>
      </c>
      <c r="K494">
        <v>36</v>
      </c>
      <c r="L494">
        <v>36</v>
      </c>
      <c r="M494" t="s">
        <v>676</v>
      </c>
      <c r="N494" t="s">
        <v>677</v>
      </c>
      <c r="O494" t="s">
        <v>678</v>
      </c>
      <c r="P494" t="s">
        <v>127</v>
      </c>
      <c r="Q494" t="s">
        <v>116</v>
      </c>
      <c r="R494">
        <v>1</v>
      </c>
      <c r="S494" t="s">
        <v>117</v>
      </c>
      <c r="T494" t="s">
        <v>118</v>
      </c>
      <c r="U494" t="s">
        <v>119</v>
      </c>
      <c r="V494">
        <v>411</v>
      </c>
      <c r="Y494">
        <v>410054</v>
      </c>
      <c r="Z494" t="s">
        <v>92</v>
      </c>
      <c r="AG494">
        <v>4</v>
      </c>
      <c r="AH494" s="1">
        <v>42163</v>
      </c>
      <c r="AI494">
        <v>57</v>
      </c>
      <c r="AS494" s="1">
        <v>42076</v>
      </c>
      <c r="AT494" s="1">
        <v>42223</v>
      </c>
      <c r="AU494" s="1">
        <v>42219</v>
      </c>
      <c r="AW494">
        <v>3</v>
      </c>
      <c r="BB494">
        <v>0</v>
      </c>
      <c r="BC494">
        <v>0</v>
      </c>
      <c r="BD494">
        <v>3</v>
      </c>
      <c r="BE494">
        <v>7966</v>
      </c>
      <c r="BF494" t="s">
        <v>93</v>
      </c>
      <c r="BG494">
        <v>23898</v>
      </c>
      <c r="BH494">
        <v>373.37</v>
      </c>
      <c r="BI494">
        <v>488.61</v>
      </c>
      <c r="BJ494">
        <v>0</v>
      </c>
      <c r="BL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3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23898</v>
      </c>
      <c r="CD494">
        <v>1</v>
      </c>
      <c r="CE494" t="s">
        <v>121</v>
      </c>
      <c r="CF494" t="s">
        <v>543</v>
      </c>
      <c r="CG494" t="str">
        <f t="shared" si="88"/>
        <v>07</v>
      </c>
      <c r="CH494" t="str">
        <f t="shared" si="89"/>
        <v>0</v>
      </c>
      <c r="CI494" t="str">
        <f>"07"</f>
        <v>07</v>
      </c>
      <c r="CJ494" t="s">
        <v>123</v>
      </c>
      <c r="CK494" t="str">
        <f t="shared" si="90"/>
        <v>26</v>
      </c>
      <c r="CL494" t="s">
        <v>162</v>
      </c>
      <c r="CW494">
        <v>8</v>
      </c>
      <c r="CX494">
        <v>8</v>
      </c>
      <c r="CY494">
        <v>8</v>
      </c>
    </row>
    <row r="495" spans="1:103" x14ac:dyDescent="0.25">
      <c r="A495">
        <v>410</v>
      </c>
      <c r="B495" t="s">
        <v>80</v>
      </c>
      <c r="C495">
        <v>410166</v>
      </c>
      <c r="D495" t="s">
        <v>81</v>
      </c>
      <c r="E495">
        <v>8700</v>
      </c>
      <c r="F495" t="s">
        <v>82</v>
      </c>
      <c r="G495" t="s">
        <v>149</v>
      </c>
      <c r="I495" t="s">
        <v>149</v>
      </c>
      <c r="K495">
        <v>10</v>
      </c>
      <c r="L495">
        <v>10</v>
      </c>
      <c r="M495" t="s">
        <v>679</v>
      </c>
      <c r="N495" t="s">
        <v>680</v>
      </c>
      <c r="O495" t="s">
        <v>681</v>
      </c>
      <c r="P495" t="s">
        <v>142</v>
      </c>
      <c r="Q495" t="s">
        <v>116</v>
      </c>
      <c r="R495">
        <v>1</v>
      </c>
      <c r="S495" t="s">
        <v>117</v>
      </c>
      <c r="T495" t="s">
        <v>118</v>
      </c>
      <c r="U495" t="s">
        <v>119</v>
      </c>
      <c r="V495">
        <v>411</v>
      </c>
      <c r="Y495">
        <v>410054</v>
      </c>
      <c r="Z495" t="s">
        <v>92</v>
      </c>
      <c r="AG495">
        <v>2</v>
      </c>
      <c r="AH495" s="1">
        <v>42212</v>
      </c>
      <c r="AI495">
        <v>57</v>
      </c>
      <c r="AS495" s="1">
        <v>42201</v>
      </c>
      <c r="AT495" s="1">
        <v>42265</v>
      </c>
      <c r="AU495" s="1">
        <v>42321</v>
      </c>
      <c r="AW495">
        <v>3</v>
      </c>
      <c r="BB495">
        <v>0</v>
      </c>
      <c r="BC495">
        <v>0</v>
      </c>
      <c r="BD495">
        <v>3</v>
      </c>
      <c r="BE495">
        <v>145214</v>
      </c>
      <c r="BF495" t="s">
        <v>93</v>
      </c>
      <c r="BG495">
        <v>435642</v>
      </c>
      <c r="BH495">
        <v>6806.33</v>
      </c>
      <c r="BI495">
        <v>8906.94</v>
      </c>
      <c r="BJ495">
        <v>0</v>
      </c>
      <c r="BL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3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435642</v>
      </c>
      <c r="CD495">
        <v>0</v>
      </c>
      <c r="CW495">
        <v>8</v>
      </c>
      <c r="CX495">
        <v>8</v>
      </c>
      <c r="CY495">
        <v>8</v>
      </c>
    </row>
    <row r="496" spans="1:103" x14ac:dyDescent="0.25">
      <c r="A496">
        <v>410</v>
      </c>
      <c r="B496" t="s">
        <v>80</v>
      </c>
      <c r="C496">
        <v>410183</v>
      </c>
      <c r="D496" t="s">
        <v>81</v>
      </c>
      <c r="E496">
        <v>8700</v>
      </c>
      <c r="F496" t="s">
        <v>82</v>
      </c>
      <c r="G496" t="s">
        <v>280</v>
      </c>
      <c r="I496" t="s">
        <v>280</v>
      </c>
      <c r="K496">
        <v>19</v>
      </c>
      <c r="L496">
        <v>19</v>
      </c>
      <c r="M496" t="s">
        <v>682</v>
      </c>
      <c r="N496" t="s">
        <v>683</v>
      </c>
      <c r="O496" t="s">
        <v>130</v>
      </c>
      <c r="P496" t="s">
        <v>207</v>
      </c>
      <c r="Q496" t="s">
        <v>116</v>
      </c>
      <c r="R496">
        <v>1</v>
      </c>
      <c r="S496" t="s">
        <v>117</v>
      </c>
      <c r="T496" t="s">
        <v>118</v>
      </c>
      <c r="U496" t="s">
        <v>119</v>
      </c>
      <c r="V496">
        <v>411</v>
      </c>
      <c r="Y496">
        <v>410054</v>
      </c>
      <c r="Z496" t="s">
        <v>92</v>
      </c>
      <c r="AG496">
        <v>2</v>
      </c>
      <c r="AH496" s="1">
        <v>42185</v>
      </c>
      <c r="AI496">
        <v>57</v>
      </c>
      <c r="AS496" s="1">
        <v>42163</v>
      </c>
      <c r="AT496" s="1">
        <v>42286</v>
      </c>
      <c r="AU496" s="1">
        <v>42278</v>
      </c>
      <c r="AW496">
        <v>3</v>
      </c>
      <c r="BB496">
        <v>0</v>
      </c>
      <c r="BC496">
        <v>0</v>
      </c>
      <c r="BD496">
        <v>3</v>
      </c>
      <c r="BE496">
        <v>24797</v>
      </c>
      <c r="BF496" t="s">
        <v>93</v>
      </c>
      <c r="BG496">
        <v>74391</v>
      </c>
      <c r="BH496">
        <v>1162.26</v>
      </c>
      <c r="BI496">
        <v>1520.96</v>
      </c>
      <c r="BJ496">
        <v>0</v>
      </c>
      <c r="BL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3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74391</v>
      </c>
      <c r="CD496">
        <v>1</v>
      </c>
      <c r="CE496" t="s">
        <v>121</v>
      </c>
      <c r="CF496" t="s">
        <v>543</v>
      </c>
      <c r="CG496" t="str">
        <f>"07"</f>
        <v>07</v>
      </c>
      <c r="CH496" t="str">
        <f>"2"</f>
        <v>2</v>
      </c>
      <c r="CI496" t="str">
        <f>"03"</f>
        <v>03</v>
      </c>
      <c r="CJ496" t="s">
        <v>123</v>
      </c>
      <c r="CK496" t="str">
        <f>"14"</f>
        <v>14</v>
      </c>
      <c r="CL496" t="s">
        <v>162</v>
      </c>
      <c r="CW496">
        <v>8</v>
      </c>
      <c r="CX496">
        <v>8</v>
      </c>
      <c r="CY496">
        <v>8</v>
      </c>
    </row>
    <row r="497" spans="1:103" x14ac:dyDescent="0.25">
      <c r="A497">
        <v>410</v>
      </c>
      <c r="B497" t="s">
        <v>80</v>
      </c>
      <c r="C497">
        <v>410166</v>
      </c>
      <c r="D497" t="s">
        <v>81</v>
      </c>
      <c r="E497">
        <v>8700</v>
      </c>
      <c r="F497" t="s">
        <v>82</v>
      </c>
      <c r="G497" t="s">
        <v>149</v>
      </c>
      <c r="I497" t="s">
        <v>149</v>
      </c>
      <c r="K497">
        <v>7</v>
      </c>
      <c r="L497">
        <v>7</v>
      </c>
      <c r="M497" t="s">
        <v>684</v>
      </c>
      <c r="N497" t="s">
        <v>685</v>
      </c>
      <c r="O497" t="s">
        <v>276</v>
      </c>
      <c r="P497" t="s">
        <v>142</v>
      </c>
      <c r="Q497" t="s">
        <v>116</v>
      </c>
      <c r="R497">
        <v>1</v>
      </c>
      <c r="S497" t="s">
        <v>117</v>
      </c>
      <c r="T497" t="s">
        <v>118</v>
      </c>
      <c r="U497" t="s">
        <v>119</v>
      </c>
      <c r="V497">
        <v>411</v>
      </c>
      <c r="Y497">
        <v>410054</v>
      </c>
      <c r="Z497" t="s">
        <v>92</v>
      </c>
      <c r="AG497">
        <v>2</v>
      </c>
      <c r="AH497" s="1">
        <v>42212</v>
      </c>
      <c r="AI497">
        <v>57</v>
      </c>
      <c r="AS497" s="1">
        <v>42201</v>
      </c>
      <c r="AT497" s="1">
        <v>42265</v>
      </c>
      <c r="AU497" s="1">
        <v>42321</v>
      </c>
      <c r="AW497">
        <v>3</v>
      </c>
      <c r="BB497">
        <v>0</v>
      </c>
      <c r="BC497">
        <v>0</v>
      </c>
      <c r="BD497">
        <v>3</v>
      </c>
      <c r="BE497">
        <v>160359</v>
      </c>
      <c r="BF497" t="s">
        <v>93</v>
      </c>
      <c r="BG497">
        <v>481077</v>
      </c>
      <c r="BH497">
        <v>7516.19</v>
      </c>
      <c r="BI497">
        <v>9835.8799999999992</v>
      </c>
      <c r="BJ497">
        <v>0</v>
      </c>
      <c r="BL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3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481077</v>
      </c>
      <c r="CD497">
        <v>0</v>
      </c>
      <c r="CW497">
        <v>8</v>
      </c>
      <c r="CX497">
        <v>8</v>
      </c>
      <c r="CY497">
        <v>8</v>
      </c>
    </row>
    <row r="498" spans="1:103" x14ac:dyDescent="0.25">
      <c r="A498">
        <v>410</v>
      </c>
      <c r="B498" t="s">
        <v>80</v>
      </c>
      <c r="C498">
        <v>410077</v>
      </c>
      <c r="D498" t="s">
        <v>81</v>
      </c>
      <c r="E498">
        <v>8700</v>
      </c>
      <c r="F498" t="s">
        <v>82</v>
      </c>
      <c r="G498" t="s">
        <v>212</v>
      </c>
      <c r="I498" t="s">
        <v>212</v>
      </c>
      <c r="K498">
        <v>3</v>
      </c>
      <c r="L498">
        <v>3</v>
      </c>
      <c r="M498" t="s">
        <v>686</v>
      </c>
      <c r="N498" t="s">
        <v>687</v>
      </c>
      <c r="O498" t="s">
        <v>688</v>
      </c>
      <c r="P498" t="s">
        <v>489</v>
      </c>
      <c r="Q498" t="s">
        <v>116</v>
      </c>
      <c r="R498">
        <v>1</v>
      </c>
      <c r="S498" t="s">
        <v>117</v>
      </c>
      <c r="T498" t="s">
        <v>118</v>
      </c>
      <c r="U498" t="s">
        <v>119</v>
      </c>
      <c r="V498">
        <v>411</v>
      </c>
      <c r="Y498">
        <v>410054</v>
      </c>
      <c r="Z498" t="s">
        <v>92</v>
      </c>
      <c r="AC498" t="s">
        <v>208</v>
      </c>
      <c r="AD498" s="1">
        <v>41963</v>
      </c>
      <c r="AG498">
        <v>3</v>
      </c>
      <c r="AH498" s="1">
        <v>42194</v>
      </c>
      <c r="AI498">
        <v>57</v>
      </c>
      <c r="AM498" t="s">
        <v>216</v>
      </c>
      <c r="AS498" s="1">
        <v>41789</v>
      </c>
      <c r="AT498" s="1">
        <v>41942</v>
      </c>
      <c r="AU498" s="1">
        <v>41883</v>
      </c>
      <c r="AW498">
        <v>38</v>
      </c>
      <c r="AX498">
        <v>402647</v>
      </c>
      <c r="AY498" t="s">
        <v>509</v>
      </c>
      <c r="AZ498">
        <v>999</v>
      </c>
      <c r="BB498">
        <v>36</v>
      </c>
      <c r="BC498">
        <v>20</v>
      </c>
      <c r="BD498">
        <v>2</v>
      </c>
      <c r="BE498">
        <v>12551</v>
      </c>
      <c r="BF498" t="s">
        <v>93</v>
      </c>
      <c r="BG498">
        <v>25102</v>
      </c>
      <c r="BH498">
        <v>392.19</v>
      </c>
      <c r="BI498">
        <v>513.22</v>
      </c>
      <c r="BJ498">
        <v>20</v>
      </c>
      <c r="BK498" s="1">
        <v>41972</v>
      </c>
      <c r="BL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25102</v>
      </c>
      <c r="CD498">
        <v>1</v>
      </c>
      <c r="CE498" t="s">
        <v>121</v>
      </c>
      <c r="CF498" t="s">
        <v>543</v>
      </c>
      <c r="CG498" t="str">
        <f t="shared" ref="CG498:CG505" si="91">"07"</f>
        <v>07</v>
      </c>
      <c r="CH498" t="str">
        <f t="shared" ref="CH498:CH505" si="92">"3"</f>
        <v>3</v>
      </c>
      <c r="CI498" t="str">
        <f>"05"</f>
        <v>05</v>
      </c>
      <c r="CJ498" t="s">
        <v>123</v>
      </c>
      <c r="CK498" t="str">
        <f>"02"</f>
        <v>02</v>
      </c>
      <c r="CL498" t="s">
        <v>227</v>
      </c>
      <c r="CR498" s="3">
        <v>2</v>
      </c>
      <c r="CW498">
        <v>8</v>
      </c>
      <c r="CX498">
        <v>8</v>
      </c>
      <c r="CY498">
        <v>8</v>
      </c>
    </row>
    <row r="499" spans="1:103" x14ac:dyDescent="0.25">
      <c r="A499">
        <v>410</v>
      </c>
      <c r="B499" t="s">
        <v>80</v>
      </c>
      <c r="C499">
        <v>410166</v>
      </c>
      <c r="D499" t="s">
        <v>81</v>
      </c>
      <c r="E499">
        <v>8700</v>
      </c>
      <c r="F499" t="s">
        <v>82</v>
      </c>
      <c r="G499" t="s">
        <v>149</v>
      </c>
      <c r="I499" t="s">
        <v>149</v>
      </c>
      <c r="K499">
        <v>12</v>
      </c>
      <c r="L499">
        <v>12</v>
      </c>
      <c r="M499" t="s">
        <v>689</v>
      </c>
      <c r="N499" t="s">
        <v>690</v>
      </c>
      <c r="O499" t="s">
        <v>688</v>
      </c>
      <c r="P499" t="s">
        <v>608</v>
      </c>
      <c r="Q499" t="s">
        <v>116</v>
      </c>
      <c r="R499">
        <v>1</v>
      </c>
      <c r="S499" t="s">
        <v>117</v>
      </c>
      <c r="T499" t="s">
        <v>118</v>
      </c>
      <c r="U499" t="s">
        <v>119</v>
      </c>
      <c r="V499">
        <v>411</v>
      </c>
      <c r="Y499">
        <v>410054</v>
      </c>
      <c r="Z499" t="s">
        <v>92</v>
      </c>
      <c r="AG499">
        <v>2</v>
      </c>
      <c r="AH499" s="1">
        <v>42212</v>
      </c>
      <c r="AI499">
        <v>57</v>
      </c>
      <c r="AS499" s="1">
        <v>42121</v>
      </c>
      <c r="AT499" s="1">
        <v>42265</v>
      </c>
      <c r="AU499" s="1">
        <v>42248</v>
      </c>
      <c r="AW499">
        <v>10</v>
      </c>
      <c r="BB499">
        <v>0</v>
      </c>
      <c r="BC499">
        <v>0</v>
      </c>
      <c r="BD499">
        <v>10</v>
      </c>
      <c r="BE499">
        <v>47868</v>
      </c>
      <c r="BF499" t="s">
        <v>93</v>
      </c>
      <c r="BG499">
        <v>478680</v>
      </c>
      <c r="BH499">
        <v>7478.74</v>
      </c>
      <c r="BI499">
        <v>9786.8799999999992</v>
      </c>
      <c r="BJ499">
        <v>0</v>
      </c>
      <c r="BL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478680</v>
      </c>
      <c r="CD499">
        <v>1</v>
      </c>
      <c r="CE499" t="s">
        <v>121</v>
      </c>
      <c r="CF499" t="s">
        <v>543</v>
      </c>
      <c r="CG499" t="str">
        <f t="shared" si="91"/>
        <v>07</v>
      </c>
      <c r="CH499" t="str">
        <f t="shared" si="92"/>
        <v>3</v>
      </c>
      <c r="CI499" t="str">
        <f>"05"</f>
        <v>05</v>
      </c>
      <c r="CJ499" t="s">
        <v>123</v>
      </c>
      <c r="CK499" t="str">
        <f>"13"</f>
        <v>13</v>
      </c>
      <c r="CL499" t="s">
        <v>162</v>
      </c>
      <c r="CW499">
        <v>8</v>
      </c>
      <c r="CX499">
        <v>8</v>
      </c>
      <c r="CY499">
        <v>8</v>
      </c>
    </row>
    <row r="500" spans="1:103" x14ac:dyDescent="0.25">
      <c r="A500">
        <v>410</v>
      </c>
      <c r="B500" t="s">
        <v>80</v>
      </c>
      <c r="C500">
        <v>410201</v>
      </c>
      <c r="D500" t="s">
        <v>81</v>
      </c>
      <c r="E500">
        <v>8700</v>
      </c>
      <c r="F500" t="s">
        <v>82</v>
      </c>
      <c r="G500" t="s">
        <v>691</v>
      </c>
      <c r="I500" t="s">
        <v>691</v>
      </c>
      <c r="K500">
        <v>1</v>
      </c>
      <c r="L500">
        <v>1</v>
      </c>
      <c r="M500" t="s">
        <v>692</v>
      </c>
      <c r="N500" t="s">
        <v>693</v>
      </c>
      <c r="O500" t="s">
        <v>694</v>
      </c>
      <c r="P500" t="s">
        <v>489</v>
      </c>
      <c r="Q500" t="s">
        <v>116</v>
      </c>
      <c r="R500">
        <v>1</v>
      </c>
      <c r="S500" t="s">
        <v>117</v>
      </c>
      <c r="T500" t="s">
        <v>118</v>
      </c>
      <c r="U500" t="s">
        <v>119</v>
      </c>
      <c r="V500">
        <v>411</v>
      </c>
      <c r="Y500">
        <v>410054</v>
      </c>
      <c r="Z500" t="s">
        <v>92</v>
      </c>
      <c r="AG500">
        <v>1</v>
      </c>
      <c r="AH500" s="1">
        <v>42188</v>
      </c>
      <c r="AI500">
        <v>57</v>
      </c>
      <c r="AS500" s="1">
        <v>42188</v>
      </c>
      <c r="AT500" s="1">
        <v>42353</v>
      </c>
      <c r="AU500" s="1">
        <v>42339</v>
      </c>
      <c r="AW500">
        <v>4</v>
      </c>
      <c r="AY500" t="s">
        <v>509</v>
      </c>
      <c r="BB500">
        <v>0</v>
      </c>
      <c r="BC500">
        <v>0</v>
      </c>
      <c r="BD500">
        <v>4</v>
      </c>
      <c r="BE500">
        <v>460000</v>
      </c>
      <c r="BF500" t="s">
        <v>93</v>
      </c>
      <c r="BG500">
        <v>1840000</v>
      </c>
      <c r="BH500">
        <v>28747.57</v>
      </c>
      <c r="BI500">
        <v>37619.81</v>
      </c>
      <c r="BJ500">
        <v>0</v>
      </c>
      <c r="BL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4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1840000</v>
      </c>
      <c r="CD500">
        <v>1</v>
      </c>
      <c r="CE500" t="s">
        <v>121</v>
      </c>
      <c r="CF500" t="s">
        <v>543</v>
      </c>
      <c r="CG500" t="str">
        <f t="shared" si="91"/>
        <v>07</v>
      </c>
      <c r="CH500" t="str">
        <f t="shared" si="92"/>
        <v>3</v>
      </c>
      <c r="CI500" t="str">
        <f>"05"</f>
        <v>05</v>
      </c>
      <c r="CJ500" t="s">
        <v>123</v>
      </c>
      <c r="CK500" t="str">
        <f>"20"</f>
        <v>20</v>
      </c>
      <c r="CL500" t="s">
        <v>695</v>
      </c>
      <c r="CW500">
        <v>8</v>
      </c>
      <c r="CX500">
        <v>8</v>
      </c>
      <c r="CY500">
        <v>8</v>
      </c>
    </row>
    <row r="501" spans="1:103" x14ac:dyDescent="0.25">
      <c r="A501">
        <v>410</v>
      </c>
      <c r="B501" t="s">
        <v>80</v>
      </c>
      <c r="C501">
        <v>410049</v>
      </c>
      <c r="D501" t="s">
        <v>81</v>
      </c>
      <c r="E501">
        <v>8700</v>
      </c>
      <c r="F501" t="s">
        <v>82</v>
      </c>
      <c r="G501" t="s">
        <v>696</v>
      </c>
      <c r="I501" t="s">
        <v>696</v>
      </c>
      <c r="K501">
        <v>28</v>
      </c>
      <c r="L501">
        <v>28</v>
      </c>
      <c r="M501" t="s">
        <v>697</v>
      </c>
      <c r="N501" t="s">
        <v>698</v>
      </c>
      <c r="O501" t="s">
        <v>699</v>
      </c>
      <c r="P501" t="s">
        <v>180</v>
      </c>
      <c r="Q501" t="s">
        <v>116</v>
      </c>
      <c r="R501">
        <v>1</v>
      </c>
      <c r="S501" t="s">
        <v>117</v>
      </c>
      <c r="T501" t="s">
        <v>118</v>
      </c>
      <c r="U501" t="s">
        <v>119</v>
      </c>
      <c r="V501">
        <v>411</v>
      </c>
      <c r="Y501">
        <v>410009</v>
      </c>
      <c r="Z501" t="s">
        <v>236</v>
      </c>
      <c r="AC501" t="s">
        <v>225</v>
      </c>
      <c r="AD501" s="1">
        <v>42158</v>
      </c>
      <c r="AG501">
        <v>2</v>
      </c>
      <c r="AH501" s="1">
        <v>41746</v>
      </c>
      <c r="AI501">
        <v>57</v>
      </c>
      <c r="AM501" t="s">
        <v>464</v>
      </c>
      <c r="AS501" s="1">
        <v>41689</v>
      </c>
      <c r="AT501" s="1">
        <v>41982</v>
      </c>
      <c r="AU501" s="1">
        <v>41946</v>
      </c>
      <c r="AW501">
        <v>120</v>
      </c>
      <c r="AX501">
        <v>404009</v>
      </c>
      <c r="AY501" t="s">
        <v>509</v>
      </c>
      <c r="AZ501">
        <v>999</v>
      </c>
      <c r="BA501">
        <v>811</v>
      </c>
      <c r="BB501">
        <v>110</v>
      </c>
      <c r="BC501">
        <v>0</v>
      </c>
      <c r="BD501">
        <v>10</v>
      </c>
      <c r="BE501">
        <v>12025</v>
      </c>
      <c r="BF501" t="s">
        <v>93</v>
      </c>
      <c r="BG501">
        <v>120250</v>
      </c>
      <c r="BH501">
        <v>1878.75</v>
      </c>
      <c r="BI501">
        <v>2458.58</v>
      </c>
      <c r="BJ501">
        <v>0</v>
      </c>
      <c r="BL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120250</v>
      </c>
      <c r="CD501">
        <v>1</v>
      </c>
      <c r="CE501" t="s">
        <v>121</v>
      </c>
      <c r="CF501" t="s">
        <v>543</v>
      </c>
      <c r="CG501" t="str">
        <f t="shared" si="91"/>
        <v>07</v>
      </c>
      <c r="CH501" t="str">
        <f t="shared" si="92"/>
        <v>3</v>
      </c>
      <c r="CI501" t="str">
        <f>"05"</f>
        <v>05</v>
      </c>
      <c r="CJ501" t="s">
        <v>161</v>
      </c>
      <c r="CK501" t="str">
        <f>"02"</f>
        <v>02</v>
      </c>
      <c r="CL501" t="s">
        <v>193</v>
      </c>
      <c r="CR501" s="3">
        <v>0</v>
      </c>
      <c r="CS501" s="3">
        <v>10</v>
      </c>
      <c r="CW501">
        <v>8</v>
      </c>
      <c r="CX501">
        <v>8</v>
      </c>
      <c r="CY501">
        <v>8</v>
      </c>
    </row>
    <row r="502" spans="1:103" x14ac:dyDescent="0.25">
      <c r="A502">
        <v>410</v>
      </c>
      <c r="B502" t="s">
        <v>80</v>
      </c>
      <c r="C502">
        <v>410051</v>
      </c>
      <c r="D502" t="s">
        <v>81</v>
      </c>
      <c r="E502">
        <v>8702</v>
      </c>
      <c r="F502" t="s">
        <v>145</v>
      </c>
      <c r="G502" t="s">
        <v>700</v>
      </c>
      <c r="I502" t="s">
        <v>700</v>
      </c>
      <c r="K502">
        <v>26</v>
      </c>
      <c r="L502">
        <v>31</v>
      </c>
      <c r="M502" t="s">
        <v>697</v>
      </c>
      <c r="N502" t="s">
        <v>698</v>
      </c>
      <c r="O502" t="s">
        <v>699</v>
      </c>
      <c r="P502" t="s">
        <v>180</v>
      </c>
      <c r="Q502" t="s">
        <v>116</v>
      </c>
      <c r="R502">
        <v>1</v>
      </c>
      <c r="S502" t="s">
        <v>117</v>
      </c>
      <c r="T502" t="s">
        <v>118</v>
      </c>
      <c r="U502" t="s">
        <v>119</v>
      </c>
      <c r="V502">
        <v>411</v>
      </c>
      <c r="Y502">
        <v>410009</v>
      </c>
      <c r="Z502" t="s">
        <v>236</v>
      </c>
      <c r="AC502" t="s">
        <v>208</v>
      </c>
      <c r="AD502" s="1">
        <v>42047</v>
      </c>
      <c r="AG502">
        <v>1</v>
      </c>
      <c r="AH502" s="1">
        <v>41690</v>
      </c>
      <c r="AI502">
        <v>57</v>
      </c>
      <c r="AM502" t="s">
        <v>464</v>
      </c>
      <c r="AS502" s="1">
        <v>41689</v>
      </c>
      <c r="AT502" s="1">
        <v>41982</v>
      </c>
      <c r="AU502" s="1">
        <v>41946</v>
      </c>
      <c r="AW502">
        <v>222</v>
      </c>
      <c r="AX502">
        <v>403143</v>
      </c>
      <c r="AY502" t="s">
        <v>509</v>
      </c>
      <c r="AZ502">
        <v>999</v>
      </c>
      <c r="BB502">
        <v>214</v>
      </c>
      <c r="BC502">
        <v>165</v>
      </c>
      <c r="BD502">
        <v>8</v>
      </c>
      <c r="BE502">
        <v>12025</v>
      </c>
      <c r="BF502" t="s">
        <v>93</v>
      </c>
      <c r="BG502">
        <v>96200</v>
      </c>
      <c r="BH502">
        <v>1503</v>
      </c>
      <c r="BI502">
        <v>1966.86</v>
      </c>
      <c r="BJ502">
        <v>165</v>
      </c>
      <c r="BK502" s="1">
        <v>42058</v>
      </c>
      <c r="BL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8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96200</v>
      </c>
      <c r="CD502">
        <v>1</v>
      </c>
      <c r="CE502" t="s">
        <v>121</v>
      </c>
      <c r="CF502" t="s">
        <v>543</v>
      </c>
      <c r="CG502" t="str">
        <f t="shared" si="91"/>
        <v>07</v>
      </c>
      <c r="CH502" t="str">
        <f t="shared" si="92"/>
        <v>3</v>
      </c>
      <c r="CI502" t="str">
        <f>"05"</f>
        <v>05</v>
      </c>
      <c r="CJ502" t="s">
        <v>161</v>
      </c>
      <c r="CK502" t="str">
        <f>"02"</f>
        <v>02</v>
      </c>
      <c r="CL502" t="s">
        <v>193</v>
      </c>
      <c r="CR502" s="3">
        <v>4</v>
      </c>
      <c r="CS502" s="3">
        <v>4</v>
      </c>
      <c r="CW502">
        <v>8</v>
      </c>
      <c r="CX502">
        <v>8</v>
      </c>
      <c r="CY502">
        <v>8</v>
      </c>
    </row>
    <row r="503" spans="1:103" x14ac:dyDescent="0.25">
      <c r="A503">
        <v>410</v>
      </c>
      <c r="B503" t="s">
        <v>80</v>
      </c>
      <c r="C503">
        <v>410143</v>
      </c>
      <c r="D503" t="s">
        <v>81</v>
      </c>
      <c r="E503">
        <v>8700</v>
      </c>
      <c r="F503" t="s">
        <v>82</v>
      </c>
      <c r="G503" t="s">
        <v>170</v>
      </c>
      <c r="I503" t="s">
        <v>170</v>
      </c>
      <c r="K503">
        <v>10</v>
      </c>
      <c r="L503">
        <v>10</v>
      </c>
      <c r="M503" t="s">
        <v>701</v>
      </c>
      <c r="N503" t="s">
        <v>702</v>
      </c>
      <c r="O503" t="s">
        <v>703</v>
      </c>
      <c r="P503" t="s">
        <v>573</v>
      </c>
      <c r="Q503" t="s">
        <v>116</v>
      </c>
      <c r="R503">
        <v>1</v>
      </c>
      <c r="S503" t="s">
        <v>117</v>
      </c>
      <c r="T503" t="s">
        <v>118</v>
      </c>
      <c r="U503" t="s">
        <v>119</v>
      </c>
      <c r="V503">
        <v>411</v>
      </c>
      <c r="Y503">
        <v>410054</v>
      </c>
      <c r="Z503" t="s">
        <v>92</v>
      </c>
      <c r="AG503">
        <v>4</v>
      </c>
      <c r="AH503" s="1">
        <v>42130</v>
      </c>
      <c r="AI503">
        <v>57</v>
      </c>
      <c r="AS503" s="1">
        <v>42079</v>
      </c>
      <c r="AT503" s="1">
        <v>42185</v>
      </c>
      <c r="AU503" s="1">
        <v>42216</v>
      </c>
      <c r="AW503">
        <v>3</v>
      </c>
      <c r="BB503">
        <v>0</v>
      </c>
      <c r="BC503">
        <v>0</v>
      </c>
      <c r="BD503">
        <v>3</v>
      </c>
      <c r="BE503">
        <v>22051</v>
      </c>
      <c r="BF503" t="s">
        <v>93</v>
      </c>
      <c r="BG503">
        <v>66153</v>
      </c>
      <c r="BH503">
        <v>1033.55</v>
      </c>
      <c r="BI503">
        <v>1352.53</v>
      </c>
      <c r="BJ503">
        <v>0</v>
      </c>
      <c r="BL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3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66153</v>
      </c>
      <c r="CD503">
        <v>1</v>
      </c>
      <c r="CE503" t="s">
        <v>121</v>
      </c>
      <c r="CF503" t="s">
        <v>543</v>
      </c>
      <c r="CG503" t="str">
        <f t="shared" si="91"/>
        <v>07</v>
      </c>
      <c r="CH503" t="str">
        <f t="shared" si="92"/>
        <v>3</v>
      </c>
      <c r="CI503" t="str">
        <f>"07"</f>
        <v>07</v>
      </c>
      <c r="CJ503" t="s">
        <v>123</v>
      </c>
      <c r="CK503" t="str">
        <f>"02"</f>
        <v>02</v>
      </c>
      <c r="CL503" t="s">
        <v>124</v>
      </c>
      <c r="CW503">
        <v>8</v>
      </c>
      <c r="CX503">
        <v>8</v>
      </c>
      <c r="CY503">
        <v>8</v>
      </c>
    </row>
    <row r="504" spans="1:103" x14ac:dyDescent="0.25">
      <c r="A504">
        <v>410</v>
      </c>
      <c r="B504" t="s">
        <v>80</v>
      </c>
      <c r="C504">
        <v>410145</v>
      </c>
      <c r="D504" t="s">
        <v>81</v>
      </c>
      <c r="E504">
        <v>8702</v>
      </c>
      <c r="F504" t="s">
        <v>145</v>
      </c>
      <c r="G504" t="s">
        <v>175</v>
      </c>
      <c r="I504" t="s">
        <v>175</v>
      </c>
      <c r="K504">
        <v>13</v>
      </c>
      <c r="L504">
        <v>13</v>
      </c>
      <c r="M504" t="s">
        <v>701</v>
      </c>
      <c r="N504" t="s">
        <v>702</v>
      </c>
      <c r="O504" t="s">
        <v>703</v>
      </c>
      <c r="P504" t="s">
        <v>573</v>
      </c>
      <c r="Q504" t="s">
        <v>116</v>
      </c>
      <c r="R504">
        <v>1</v>
      </c>
      <c r="S504" t="s">
        <v>117</v>
      </c>
      <c r="T504" t="s">
        <v>118</v>
      </c>
      <c r="U504" t="s">
        <v>119</v>
      </c>
      <c r="V504">
        <v>411</v>
      </c>
      <c r="Y504">
        <v>410054</v>
      </c>
      <c r="Z504" t="s">
        <v>92</v>
      </c>
      <c r="AG504">
        <v>4</v>
      </c>
      <c r="AH504" s="1">
        <v>42163</v>
      </c>
      <c r="AI504">
        <v>57</v>
      </c>
      <c r="AS504" s="1">
        <v>42076</v>
      </c>
      <c r="AT504" s="1">
        <v>42223</v>
      </c>
      <c r="AU504" s="1">
        <v>42219</v>
      </c>
      <c r="AW504">
        <v>2</v>
      </c>
      <c r="BB504">
        <v>0</v>
      </c>
      <c r="BC504">
        <v>0</v>
      </c>
      <c r="BD504">
        <v>2</v>
      </c>
      <c r="BE504">
        <v>22051</v>
      </c>
      <c r="BF504" t="s">
        <v>93</v>
      </c>
      <c r="BG504">
        <v>44102</v>
      </c>
      <c r="BH504">
        <v>689.04</v>
      </c>
      <c r="BI504">
        <v>901.69</v>
      </c>
      <c r="BJ504">
        <v>0</v>
      </c>
      <c r="BL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2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44102</v>
      </c>
      <c r="CD504">
        <v>1</v>
      </c>
      <c r="CE504" t="s">
        <v>121</v>
      </c>
      <c r="CF504" t="s">
        <v>543</v>
      </c>
      <c r="CG504" t="str">
        <f t="shared" si="91"/>
        <v>07</v>
      </c>
      <c r="CH504" t="str">
        <f t="shared" si="92"/>
        <v>3</v>
      </c>
      <c r="CI504" t="str">
        <f>"07"</f>
        <v>07</v>
      </c>
      <c r="CJ504" t="s">
        <v>123</v>
      </c>
      <c r="CK504" t="str">
        <f>"02"</f>
        <v>02</v>
      </c>
      <c r="CL504" t="s">
        <v>124</v>
      </c>
      <c r="CW504">
        <v>8</v>
      </c>
      <c r="CX504">
        <v>8</v>
      </c>
      <c r="CY504">
        <v>8</v>
      </c>
    </row>
    <row r="505" spans="1:103" x14ac:dyDescent="0.25">
      <c r="A505">
        <v>410</v>
      </c>
      <c r="B505" t="s">
        <v>80</v>
      </c>
      <c r="C505">
        <v>410049</v>
      </c>
      <c r="D505" t="s">
        <v>81</v>
      </c>
      <c r="E505">
        <v>8700</v>
      </c>
      <c r="F505" t="s">
        <v>82</v>
      </c>
      <c r="G505" t="s">
        <v>696</v>
      </c>
      <c r="I505" t="s">
        <v>696</v>
      </c>
      <c r="K505">
        <v>30</v>
      </c>
      <c r="L505">
        <v>30</v>
      </c>
      <c r="M505" t="s">
        <v>704</v>
      </c>
      <c r="N505" t="s">
        <v>705</v>
      </c>
      <c r="O505" t="s">
        <v>703</v>
      </c>
      <c r="P505" t="s">
        <v>613</v>
      </c>
      <c r="Q505" t="s">
        <v>116</v>
      </c>
      <c r="R505">
        <v>1</v>
      </c>
      <c r="S505" t="s">
        <v>117</v>
      </c>
      <c r="T505" t="s">
        <v>118</v>
      </c>
      <c r="U505" t="s">
        <v>119</v>
      </c>
      <c r="V505">
        <v>411</v>
      </c>
      <c r="Y505">
        <v>410009</v>
      </c>
      <c r="Z505" t="s">
        <v>236</v>
      </c>
      <c r="AC505" t="s">
        <v>208</v>
      </c>
      <c r="AD505" s="1">
        <v>42185</v>
      </c>
      <c r="AG505">
        <v>2</v>
      </c>
      <c r="AH505" s="1">
        <v>41746</v>
      </c>
      <c r="AI505">
        <v>57</v>
      </c>
      <c r="AM505" t="s">
        <v>464</v>
      </c>
      <c r="AS505" s="1">
        <v>41689</v>
      </c>
      <c r="AT505" s="1">
        <v>41982</v>
      </c>
      <c r="AU505" s="1">
        <v>41883</v>
      </c>
      <c r="AW505">
        <v>8</v>
      </c>
      <c r="AX505">
        <v>403759</v>
      </c>
      <c r="AY505" t="s">
        <v>288</v>
      </c>
      <c r="AZ505">
        <v>999</v>
      </c>
      <c r="BB505">
        <v>7</v>
      </c>
      <c r="BC505">
        <v>7</v>
      </c>
      <c r="BD505">
        <v>1</v>
      </c>
      <c r="BE505">
        <v>45751</v>
      </c>
      <c r="BF505" t="s">
        <v>93</v>
      </c>
      <c r="BG505">
        <v>45751</v>
      </c>
      <c r="BH505">
        <v>714.8</v>
      </c>
      <c r="BI505">
        <v>935.4</v>
      </c>
      <c r="BJ505">
        <v>7</v>
      </c>
      <c r="BK505" s="1">
        <v>42185</v>
      </c>
      <c r="BL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45751</v>
      </c>
      <c r="CD505">
        <v>1</v>
      </c>
      <c r="CE505" t="s">
        <v>121</v>
      </c>
      <c r="CF505" t="s">
        <v>543</v>
      </c>
      <c r="CG505" t="str">
        <f t="shared" si="91"/>
        <v>07</v>
      </c>
      <c r="CH505" t="str">
        <f t="shared" si="92"/>
        <v>3</v>
      </c>
      <c r="CI505" t="str">
        <f>"07"</f>
        <v>07</v>
      </c>
      <c r="CJ505" t="s">
        <v>123</v>
      </c>
      <c r="CK505" t="str">
        <f>"13"</f>
        <v>13</v>
      </c>
      <c r="CL505" t="s">
        <v>162</v>
      </c>
      <c r="CR505" s="3">
        <v>0</v>
      </c>
      <c r="CS505" s="3">
        <v>1</v>
      </c>
      <c r="CW505">
        <v>8</v>
      </c>
      <c r="CX505">
        <v>8</v>
      </c>
      <c r="CY505">
        <v>8</v>
      </c>
    </row>
    <row r="506" spans="1:103" x14ac:dyDescent="0.25">
      <c r="A506">
        <v>410</v>
      </c>
      <c r="B506" t="s">
        <v>80</v>
      </c>
      <c r="C506">
        <v>410184</v>
      </c>
      <c r="D506" t="s">
        <v>81</v>
      </c>
      <c r="E506">
        <v>8700</v>
      </c>
      <c r="F506" t="s">
        <v>82</v>
      </c>
      <c r="G506" t="s">
        <v>459</v>
      </c>
      <c r="I506" t="s">
        <v>459</v>
      </c>
      <c r="K506">
        <v>41</v>
      </c>
      <c r="L506">
        <v>41</v>
      </c>
      <c r="M506" t="s">
        <v>706</v>
      </c>
      <c r="N506" t="s">
        <v>707</v>
      </c>
      <c r="O506" t="s">
        <v>708</v>
      </c>
      <c r="P506" t="s">
        <v>709</v>
      </c>
      <c r="Q506" t="s">
        <v>116</v>
      </c>
      <c r="R506">
        <v>1</v>
      </c>
      <c r="S506" t="s">
        <v>117</v>
      </c>
      <c r="T506" t="s">
        <v>118</v>
      </c>
      <c r="U506" t="s">
        <v>119</v>
      </c>
      <c r="V506">
        <v>411</v>
      </c>
      <c r="Y506">
        <v>410054</v>
      </c>
      <c r="Z506" t="s">
        <v>92</v>
      </c>
      <c r="AG506">
        <v>2</v>
      </c>
      <c r="AH506" s="1">
        <v>42185</v>
      </c>
      <c r="AI506">
        <v>57</v>
      </c>
      <c r="AS506" s="1">
        <v>42185</v>
      </c>
      <c r="AT506" s="1">
        <v>42262</v>
      </c>
      <c r="AU506" s="1">
        <v>42311</v>
      </c>
      <c r="AW506">
        <v>1</v>
      </c>
      <c r="BB506">
        <v>0</v>
      </c>
      <c r="BC506">
        <v>0</v>
      </c>
      <c r="BD506">
        <v>1</v>
      </c>
      <c r="BE506">
        <v>38738</v>
      </c>
      <c r="BF506" t="s">
        <v>93</v>
      </c>
      <c r="BG506">
        <v>38738</v>
      </c>
      <c r="BH506">
        <v>605.23</v>
      </c>
      <c r="BI506">
        <v>792.02</v>
      </c>
      <c r="BJ506">
        <v>0</v>
      </c>
      <c r="BL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38738</v>
      </c>
      <c r="CD506">
        <v>1</v>
      </c>
      <c r="CE506" t="s">
        <v>121</v>
      </c>
      <c r="CF506" t="s">
        <v>543</v>
      </c>
      <c r="CG506" t="str">
        <f>"08"</f>
        <v>08</v>
      </c>
      <c r="CH506" t="str">
        <f>"0"</f>
        <v>0</v>
      </c>
      <c r="CI506" t="str">
        <f>"07"</f>
        <v>07</v>
      </c>
      <c r="CJ506" t="s">
        <v>351</v>
      </c>
      <c r="CK506" t="str">
        <f>"13"</f>
        <v>13</v>
      </c>
      <c r="CL506" t="s">
        <v>162</v>
      </c>
      <c r="CW506">
        <v>8</v>
      </c>
      <c r="CX506">
        <v>8</v>
      </c>
      <c r="CY506">
        <v>8</v>
      </c>
    </row>
    <row r="507" spans="1:103" x14ac:dyDescent="0.25">
      <c r="A507">
        <v>410</v>
      </c>
      <c r="B507" t="s">
        <v>80</v>
      </c>
      <c r="C507">
        <v>410121</v>
      </c>
      <c r="D507" t="s">
        <v>81</v>
      </c>
      <c r="E507">
        <v>6280</v>
      </c>
      <c r="F507" t="s">
        <v>145</v>
      </c>
      <c r="G507" t="s">
        <v>710</v>
      </c>
      <c r="I507" t="s">
        <v>710</v>
      </c>
      <c r="K507">
        <v>14</v>
      </c>
      <c r="L507">
        <v>14</v>
      </c>
      <c r="M507" t="s">
        <v>711</v>
      </c>
      <c r="N507" t="s">
        <v>712</v>
      </c>
      <c r="O507" t="s">
        <v>713</v>
      </c>
      <c r="P507" t="s">
        <v>349</v>
      </c>
      <c r="Q507" t="s">
        <v>116</v>
      </c>
      <c r="R507">
        <v>1</v>
      </c>
      <c r="S507" t="s">
        <v>117</v>
      </c>
      <c r="T507" t="s">
        <v>118</v>
      </c>
      <c r="U507" t="s">
        <v>119</v>
      </c>
      <c r="V507">
        <v>411</v>
      </c>
      <c r="W507" t="s">
        <v>255</v>
      </c>
      <c r="X507" t="s">
        <v>326</v>
      </c>
      <c r="Y507">
        <v>410009</v>
      </c>
      <c r="Z507" t="s">
        <v>236</v>
      </c>
      <c r="AC507" t="s">
        <v>225</v>
      </c>
      <c r="AD507" s="1">
        <v>42180</v>
      </c>
      <c r="AG507">
        <v>2</v>
      </c>
      <c r="AH507" s="1">
        <v>42083</v>
      </c>
      <c r="AI507">
        <v>57</v>
      </c>
      <c r="AL507" t="s">
        <v>109</v>
      </c>
      <c r="AM507" t="s">
        <v>714</v>
      </c>
      <c r="AS507" s="1">
        <v>41990</v>
      </c>
      <c r="AT507" s="1">
        <v>42124</v>
      </c>
      <c r="AU507" s="1">
        <v>42185</v>
      </c>
      <c r="AW507">
        <v>1</v>
      </c>
      <c r="AX507">
        <v>404078</v>
      </c>
      <c r="AY507" t="s">
        <v>350</v>
      </c>
      <c r="AZ507">
        <v>999</v>
      </c>
      <c r="BA507">
        <v>811</v>
      </c>
      <c r="BB507">
        <v>0</v>
      </c>
      <c r="BC507">
        <v>0</v>
      </c>
      <c r="BD507">
        <v>1</v>
      </c>
      <c r="BE507">
        <v>734252</v>
      </c>
      <c r="BF507" t="s">
        <v>93</v>
      </c>
      <c r="BG507">
        <v>734252</v>
      </c>
      <c r="BH507">
        <v>11471.72</v>
      </c>
      <c r="BI507">
        <v>15012.19</v>
      </c>
      <c r="BJ507">
        <v>0</v>
      </c>
      <c r="BL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734252</v>
      </c>
      <c r="CD507">
        <v>1</v>
      </c>
      <c r="CE507" t="s">
        <v>121</v>
      </c>
      <c r="CF507" t="s">
        <v>543</v>
      </c>
      <c r="CG507" t="str">
        <f>"08"</f>
        <v>08</v>
      </c>
      <c r="CH507" t="str">
        <f>"1"</f>
        <v>1</v>
      </c>
      <c r="CI507" t="str">
        <f t="shared" ref="CI507:CI512" si="93">"06"</f>
        <v>06</v>
      </c>
      <c r="CJ507" t="s">
        <v>351</v>
      </c>
      <c r="CK507" t="str">
        <f t="shared" ref="CK507:CK512" si="94">"02"</f>
        <v>02</v>
      </c>
      <c r="CL507" t="s">
        <v>124</v>
      </c>
      <c r="CR507" s="3">
        <v>0</v>
      </c>
      <c r="CS507" s="3">
        <v>1</v>
      </c>
      <c r="CW507">
        <v>8</v>
      </c>
      <c r="CX507">
        <v>8</v>
      </c>
      <c r="CY507">
        <v>8</v>
      </c>
    </row>
    <row r="508" spans="1:103" x14ac:dyDescent="0.25">
      <c r="A508">
        <v>410</v>
      </c>
      <c r="B508" t="s">
        <v>80</v>
      </c>
      <c r="C508">
        <v>410130</v>
      </c>
      <c r="D508" t="s">
        <v>81</v>
      </c>
      <c r="E508">
        <v>8667</v>
      </c>
      <c r="F508" t="s">
        <v>145</v>
      </c>
      <c r="G508" t="s">
        <v>715</v>
      </c>
      <c r="I508" t="s">
        <v>715</v>
      </c>
      <c r="K508">
        <v>1</v>
      </c>
      <c r="L508">
        <v>1</v>
      </c>
      <c r="M508" t="s">
        <v>716</v>
      </c>
      <c r="N508" t="s">
        <v>717</v>
      </c>
      <c r="O508" t="s">
        <v>718</v>
      </c>
      <c r="P508" t="s">
        <v>349</v>
      </c>
      <c r="Q508" t="s">
        <v>116</v>
      </c>
      <c r="R508">
        <v>1</v>
      </c>
      <c r="S508" t="s">
        <v>117</v>
      </c>
      <c r="T508" t="s">
        <v>118</v>
      </c>
      <c r="U508" t="s">
        <v>119</v>
      </c>
      <c r="V508">
        <v>411</v>
      </c>
      <c r="Y508">
        <v>410054</v>
      </c>
      <c r="Z508" t="s">
        <v>92</v>
      </c>
      <c r="AC508" t="s">
        <v>208</v>
      </c>
      <c r="AD508" s="1">
        <v>42142</v>
      </c>
      <c r="AG508">
        <v>1</v>
      </c>
      <c r="AH508" s="1">
        <v>41964</v>
      </c>
      <c r="AI508">
        <v>57</v>
      </c>
      <c r="AM508" t="s">
        <v>719</v>
      </c>
      <c r="AS508" s="1">
        <v>41964</v>
      </c>
      <c r="AT508" s="1">
        <v>42247</v>
      </c>
      <c r="AU508" s="1">
        <v>42216</v>
      </c>
      <c r="AW508">
        <v>130</v>
      </c>
      <c r="AX508">
        <v>403933</v>
      </c>
      <c r="AY508" t="s">
        <v>350</v>
      </c>
      <c r="AZ508">
        <v>999</v>
      </c>
      <c r="BB508">
        <v>0</v>
      </c>
      <c r="BC508">
        <v>115</v>
      </c>
      <c r="BD508">
        <v>130</v>
      </c>
      <c r="BE508">
        <v>13621</v>
      </c>
      <c r="BF508" t="s">
        <v>93</v>
      </c>
      <c r="BG508">
        <v>1770730</v>
      </c>
      <c r="BH508">
        <v>27665.32</v>
      </c>
      <c r="BI508">
        <v>36203.550000000003</v>
      </c>
      <c r="BJ508">
        <v>115</v>
      </c>
      <c r="BK508" s="1">
        <v>42150</v>
      </c>
      <c r="BL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130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1770730</v>
      </c>
      <c r="CD508">
        <v>1</v>
      </c>
      <c r="CE508" t="s">
        <v>121</v>
      </c>
      <c r="CF508" t="s">
        <v>543</v>
      </c>
      <c r="CG508" t="str">
        <f>"08"</f>
        <v>08</v>
      </c>
      <c r="CH508" t="str">
        <f>"2"</f>
        <v>2</v>
      </c>
      <c r="CI508" t="str">
        <f t="shared" si="93"/>
        <v>06</v>
      </c>
      <c r="CJ508" t="s">
        <v>351</v>
      </c>
      <c r="CK508" t="str">
        <f t="shared" si="94"/>
        <v>02</v>
      </c>
      <c r="CL508" t="s">
        <v>124</v>
      </c>
      <c r="CR508" s="3">
        <v>130</v>
      </c>
      <c r="CW508">
        <v>8</v>
      </c>
      <c r="CX508">
        <v>8</v>
      </c>
      <c r="CY508">
        <v>8</v>
      </c>
    </row>
    <row r="509" spans="1:103" x14ac:dyDescent="0.25">
      <c r="A509">
        <v>410</v>
      </c>
      <c r="B509" t="s">
        <v>80</v>
      </c>
      <c r="C509">
        <v>410121</v>
      </c>
      <c r="D509" t="s">
        <v>81</v>
      </c>
      <c r="E509">
        <v>6280</v>
      </c>
      <c r="F509" t="s">
        <v>145</v>
      </c>
      <c r="G509" t="s">
        <v>710</v>
      </c>
      <c r="I509" t="s">
        <v>710</v>
      </c>
      <c r="K509">
        <v>15</v>
      </c>
      <c r="L509">
        <v>15</v>
      </c>
      <c r="M509" t="s">
        <v>720</v>
      </c>
      <c r="N509" t="s">
        <v>721</v>
      </c>
      <c r="O509" t="s">
        <v>722</v>
      </c>
      <c r="P509" t="s">
        <v>349</v>
      </c>
      <c r="Q509" t="s">
        <v>116</v>
      </c>
      <c r="R509">
        <v>1</v>
      </c>
      <c r="S509" t="s">
        <v>117</v>
      </c>
      <c r="T509" t="s">
        <v>118</v>
      </c>
      <c r="U509" t="s">
        <v>119</v>
      </c>
      <c r="V509">
        <v>411</v>
      </c>
      <c r="W509" t="s">
        <v>255</v>
      </c>
      <c r="X509" t="s">
        <v>326</v>
      </c>
      <c r="Y509">
        <v>410009</v>
      </c>
      <c r="Z509" t="s">
        <v>236</v>
      </c>
      <c r="AC509" t="s">
        <v>225</v>
      </c>
      <c r="AD509" s="1">
        <v>42180</v>
      </c>
      <c r="AG509">
        <v>2</v>
      </c>
      <c r="AH509" s="1">
        <v>42083</v>
      </c>
      <c r="AI509">
        <v>57</v>
      </c>
      <c r="AL509" t="s">
        <v>109</v>
      </c>
      <c r="AM509" t="s">
        <v>714</v>
      </c>
      <c r="AS509" s="1">
        <v>41990</v>
      </c>
      <c r="AT509" s="1">
        <v>42124</v>
      </c>
      <c r="AU509" s="1">
        <v>42185</v>
      </c>
      <c r="AW509">
        <v>1</v>
      </c>
      <c r="AX509">
        <v>404079</v>
      </c>
      <c r="AY509" t="s">
        <v>350</v>
      </c>
      <c r="AZ509">
        <v>999</v>
      </c>
      <c r="BA509">
        <v>811</v>
      </c>
      <c r="BB509">
        <v>0</v>
      </c>
      <c r="BC509">
        <v>0</v>
      </c>
      <c r="BD509">
        <v>1</v>
      </c>
      <c r="BE509">
        <v>753518</v>
      </c>
      <c r="BF509" t="s">
        <v>93</v>
      </c>
      <c r="BG509">
        <v>753518</v>
      </c>
      <c r="BH509">
        <v>11772.73</v>
      </c>
      <c r="BI509">
        <v>15406.09</v>
      </c>
      <c r="BJ509">
        <v>0</v>
      </c>
      <c r="BL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753518</v>
      </c>
      <c r="CD509">
        <v>1</v>
      </c>
      <c r="CE509" t="s">
        <v>121</v>
      </c>
      <c r="CF509" t="s">
        <v>543</v>
      </c>
      <c r="CG509" t="str">
        <f t="shared" ref="CG509:CG516" si="95">"10"</f>
        <v>10</v>
      </c>
      <c r="CH509" t="str">
        <f>"1"</f>
        <v>1</v>
      </c>
      <c r="CI509" t="str">
        <f t="shared" si="93"/>
        <v>06</v>
      </c>
      <c r="CJ509" t="s">
        <v>351</v>
      </c>
      <c r="CK509" t="str">
        <f t="shared" si="94"/>
        <v>02</v>
      </c>
      <c r="CL509" t="s">
        <v>124</v>
      </c>
      <c r="CR509" s="3">
        <v>0</v>
      </c>
      <c r="CS509" s="3">
        <v>1</v>
      </c>
      <c r="CW509">
        <v>8</v>
      </c>
      <c r="CX509">
        <v>8</v>
      </c>
      <c r="CY509">
        <v>8</v>
      </c>
    </row>
    <row r="510" spans="1:103" x14ac:dyDescent="0.25">
      <c r="A510">
        <v>410</v>
      </c>
      <c r="B510" t="s">
        <v>80</v>
      </c>
      <c r="C510">
        <v>410121</v>
      </c>
      <c r="D510" t="s">
        <v>81</v>
      </c>
      <c r="E510">
        <v>6280</v>
      </c>
      <c r="F510" t="s">
        <v>145</v>
      </c>
      <c r="G510" t="s">
        <v>710</v>
      </c>
      <c r="I510" t="s">
        <v>710</v>
      </c>
      <c r="K510">
        <v>12</v>
      </c>
      <c r="L510">
        <v>12</v>
      </c>
      <c r="M510" t="s">
        <v>723</v>
      </c>
      <c r="N510" t="s">
        <v>721</v>
      </c>
      <c r="O510" t="s">
        <v>722</v>
      </c>
      <c r="P510" t="s">
        <v>349</v>
      </c>
      <c r="Q510" t="s">
        <v>116</v>
      </c>
      <c r="R510">
        <v>1</v>
      </c>
      <c r="S510" t="s">
        <v>117</v>
      </c>
      <c r="T510" t="s">
        <v>118</v>
      </c>
      <c r="U510" t="s">
        <v>119</v>
      </c>
      <c r="V510">
        <v>411</v>
      </c>
      <c r="W510" t="s">
        <v>255</v>
      </c>
      <c r="X510" t="s">
        <v>326</v>
      </c>
      <c r="Y510">
        <v>410009</v>
      </c>
      <c r="Z510" t="s">
        <v>236</v>
      </c>
      <c r="AC510" t="s">
        <v>314</v>
      </c>
      <c r="AD510" s="1">
        <v>42216</v>
      </c>
      <c r="AG510">
        <v>2</v>
      </c>
      <c r="AH510" s="1">
        <v>42083</v>
      </c>
      <c r="AI510">
        <v>57</v>
      </c>
      <c r="AL510" t="s">
        <v>109</v>
      </c>
      <c r="AM510" t="s">
        <v>714</v>
      </c>
      <c r="AS510" s="1">
        <v>41990</v>
      </c>
      <c r="AT510" s="1">
        <v>42124</v>
      </c>
      <c r="AU510" s="1">
        <v>42185</v>
      </c>
      <c r="AW510">
        <v>1</v>
      </c>
      <c r="AX510">
        <v>404080</v>
      </c>
      <c r="AY510" t="s">
        <v>350</v>
      </c>
      <c r="AZ510">
        <v>999</v>
      </c>
      <c r="BB510">
        <v>0</v>
      </c>
      <c r="BC510">
        <v>1</v>
      </c>
      <c r="BD510">
        <v>1</v>
      </c>
      <c r="BE510">
        <v>1207852</v>
      </c>
      <c r="BF510" t="s">
        <v>93</v>
      </c>
      <c r="BG510">
        <v>1207852</v>
      </c>
      <c r="BH510">
        <v>18871.099999999999</v>
      </c>
      <c r="BI510">
        <v>24695.200000000001</v>
      </c>
      <c r="BJ510">
        <v>1</v>
      </c>
      <c r="BK510" s="1">
        <v>42216</v>
      </c>
      <c r="BL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1207852</v>
      </c>
      <c r="CD510">
        <v>1</v>
      </c>
      <c r="CE510" t="s">
        <v>121</v>
      </c>
      <c r="CF510" t="s">
        <v>543</v>
      </c>
      <c r="CG510" t="str">
        <f t="shared" si="95"/>
        <v>10</v>
      </c>
      <c r="CH510" t="str">
        <f>"1"</f>
        <v>1</v>
      </c>
      <c r="CI510" t="str">
        <f t="shared" si="93"/>
        <v>06</v>
      </c>
      <c r="CJ510" t="s">
        <v>351</v>
      </c>
      <c r="CK510" t="str">
        <f t="shared" si="94"/>
        <v>02</v>
      </c>
      <c r="CL510" t="s">
        <v>124</v>
      </c>
      <c r="CR510" s="3">
        <v>1</v>
      </c>
      <c r="CW510">
        <v>8</v>
      </c>
      <c r="CX510">
        <v>8</v>
      </c>
      <c r="CY510">
        <v>8</v>
      </c>
    </row>
    <row r="511" spans="1:103" x14ac:dyDescent="0.25">
      <c r="A511">
        <v>410</v>
      </c>
      <c r="B511" t="s">
        <v>80</v>
      </c>
      <c r="C511">
        <v>410121</v>
      </c>
      <c r="D511" t="s">
        <v>81</v>
      </c>
      <c r="E511">
        <v>6280</v>
      </c>
      <c r="F511" t="s">
        <v>145</v>
      </c>
      <c r="G511" t="s">
        <v>710</v>
      </c>
      <c r="I511" t="s">
        <v>710</v>
      </c>
      <c r="K511">
        <v>13</v>
      </c>
      <c r="L511">
        <v>13</v>
      </c>
      <c r="M511" t="s">
        <v>724</v>
      </c>
      <c r="N511" t="s">
        <v>725</v>
      </c>
      <c r="O511" t="s">
        <v>348</v>
      </c>
      <c r="P511" t="s">
        <v>349</v>
      </c>
      <c r="Q511" t="s">
        <v>116</v>
      </c>
      <c r="R511">
        <v>1</v>
      </c>
      <c r="S511" t="s">
        <v>117</v>
      </c>
      <c r="T511" t="s">
        <v>118</v>
      </c>
      <c r="U511" t="s">
        <v>119</v>
      </c>
      <c r="V511">
        <v>411</v>
      </c>
      <c r="W511" t="s">
        <v>255</v>
      </c>
      <c r="X511" t="s">
        <v>326</v>
      </c>
      <c r="Y511">
        <v>410009</v>
      </c>
      <c r="Z511" t="s">
        <v>236</v>
      </c>
      <c r="AC511" t="s">
        <v>225</v>
      </c>
      <c r="AD511" s="1">
        <v>42189</v>
      </c>
      <c r="AG511">
        <v>2</v>
      </c>
      <c r="AH511" s="1">
        <v>42083</v>
      </c>
      <c r="AI511">
        <v>57</v>
      </c>
      <c r="AL511" t="s">
        <v>109</v>
      </c>
      <c r="AM511" t="s">
        <v>714</v>
      </c>
      <c r="AS511" s="1">
        <v>41990</v>
      </c>
      <c r="AT511" s="1">
        <v>42124</v>
      </c>
      <c r="AU511" s="1">
        <v>42185</v>
      </c>
      <c r="AW511">
        <v>1</v>
      </c>
      <c r="AX511">
        <v>404081</v>
      </c>
      <c r="AY511" t="s">
        <v>350</v>
      </c>
      <c r="AZ511">
        <v>999</v>
      </c>
      <c r="BA511">
        <v>813</v>
      </c>
      <c r="BB511">
        <v>0</v>
      </c>
      <c r="BC511">
        <v>0</v>
      </c>
      <c r="BD511">
        <v>1</v>
      </c>
      <c r="BE511">
        <v>1804865</v>
      </c>
      <c r="BF511" t="s">
        <v>93</v>
      </c>
      <c r="BG511">
        <v>1804865</v>
      </c>
      <c r="BH511">
        <v>28198.639999999999</v>
      </c>
      <c r="BI511">
        <v>36901.46</v>
      </c>
      <c r="BJ511">
        <v>0</v>
      </c>
      <c r="BL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1804865</v>
      </c>
      <c r="CD511">
        <v>1</v>
      </c>
      <c r="CE511" t="s">
        <v>121</v>
      </c>
      <c r="CF511" t="s">
        <v>543</v>
      </c>
      <c r="CG511" t="str">
        <f t="shared" si="95"/>
        <v>10</v>
      </c>
      <c r="CH511" t="str">
        <f t="shared" ref="CH511:CH516" si="96">"2"</f>
        <v>2</v>
      </c>
      <c r="CI511" t="str">
        <f t="shared" si="93"/>
        <v>06</v>
      </c>
      <c r="CJ511" t="s">
        <v>351</v>
      </c>
      <c r="CK511" t="str">
        <f t="shared" si="94"/>
        <v>02</v>
      </c>
      <c r="CL511" t="s">
        <v>193</v>
      </c>
      <c r="CR511" s="3">
        <v>0</v>
      </c>
      <c r="CS511" s="3">
        <v>1</v>
      </c>
      <c r="CW511">
        <v>8</v>
      </c>
      <c r="CX511">
        <v>8</v>
      </c>
      <c r="CY511">
        <v>8</v>
      </c>
    </row>
    <row r="512" spans="1:103" x14ac:dyDescent="0.25">
      <c r="A512">
        <v>410</v>
      </c>
      <c r="B512" t="s">
        <v>80</v>
      </c>
      <c r="C512">
        <v>410130</v>
      </c>
      <c r="D512" t="s">
        <v>81</v>
      </c>
      <c r="E512">
        <v>8667</v>
      </c>
      <c r="F512" t="s">
        <v>145</v>
      </c>
      <c r="G512" t="s">
        <v>715</v>
      </c>
      <c r="I512" t="s">
        <v>715</v>
      </c>
      <c r="K512">
        <v>2</v>
      </c>
      <c r="L512">
        <v>2</v>
      </c>
      <c r="M512" t="s">
        <v>726</v>
      </c>
      <c r="N512" t="s">
        <v>727</v>
      </c>
      <c r="O512" t="s">
        <v>728</v>
      </c>
      <c r="P512" t="s">
        <v>349</v>
      </c>
      <c r="Q512" t="s">
        <v>116</v>
      </c>
      <c r="R512">
        <v>1</v>
      </c>
      <c r="S512" t="s">
        <v>117</v>
      </c>
      <c r="T512" t="s">
        <v>118</v>
      </c>
      <c r="U512" t="s">
        <v>119</v>
      </c>
      <c r="V512">
        <v>411</v>
      </c>
      <c r="Y512">
        <v>410054</v>
      </c>
      <c r="Z512" t="s">
        <v>92</v>
      </c>
      <c r="AC512" t="s">
        <v>225</v>
      </c>
      <c r="AD512" s="1">
        <v>42180</v>
      </c>
      <c r="AG512">
        <v>1</v>
      </c>
      <c r="AH512" s="1">
        <v>41964</v>
      </c>
      <c r="AI512">
        <v>57</v>
      </c>
      <c r="AM512" t="s">
        <v>719</v>
      </c>
      <c r="AS512" s="1">
        <v>41964</v>
      </c>
      <c r="AT512" s="1">
        <v>42247</v>
      </c>
      <c r="AU512" s="1">
        <v>42216</v>
      </c>
      <c r="AW512">
        <v>65</v>
      </c>
      <c r="AX512">
        <v>404082</v>
      </c>
      <c r="AY512" t="s">
        <v>350</v>
      </c>
      <c r="AZ512">
        <v>999</v>
      </c>
      <c r="BA512">
        <v>813</v>
      </c>
      <c r="BB512">
        <v>0</v>
      </c>
      <c r="BC512">
        <v>0</v>
      </c>
      <c r="BD512">
        <v>65</v>
      </c>
      <c r="BE512">
        <v>22600</v>
      </c>
      <c r="BF512" t="s">
        <v>93</v>
      </c>
      <c r="BG512">
        <v>1469000</v>
      </c>
      <c r="BH512">
        <v>22951.19</v>
      </c>
      <c r="BI512">
        <v>30034.51</v>
      </c>
      <c r="BJ512">
        <v>0</v>
      </c>
      <c r="BL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65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1469000</v>
      </c>
      <c r="CD512">
        <v>1</v>
      </c>
      <c r="CE512" t="s">
        <v>121</v>
      </c>
      <c r="CF512" t="s">
        <v>543</v>
      </c>
      <c r="CG512" t="str">
        <f t="shared" si="95"/>
        <v>10</v>
      </c>
      <c r="CH512" t="str">
        <f t="shared" si="96"/>
        <v>2</v>
      </c>
      <c r="CI512" t="str">
        <f t="shared" si="93"/>
        <v>06</v>
      </c>
      <c r="CJ512" t="s">
        <v>351</v>
      </c>
      <c r="CK512" t="str">
        <f t="shared" si="94"/>
        <v>02</v>
      </c>
      <c r="CL512" t="s">
        <v>124</v>
      </c>
      <c r="CR512" s="3">
        <v>0</v>
      </c>
      <c r="CS512" s="3">
        <v>65</v>
      </c>
      <c r="CW512">
        <v>8</v>
      </c>
      <c r="CX512">
        <v>8</v>
      </c>
      <c r="CY512">
        <v>8</v>
      </c>
    </row>
    <row r="513" spans="1:103" x14ac:dyDescent="0.25">
      <c r="A513">
        <v>410</v>
      </c>
      <c r="B513" t="s">
        <v>80</v>
      </c>
      <c r="C513">
        <v>410184</v>
      </c>
      <c r="D513" t="s">
        <v>81</v>
      </c>
      <c r="E513">
        <v>8700</v>
      </c>
      <c r="F513" t="s">
        <v>82</v>
      </c>
      <c r="G513" t="s">
        <v>459</v>
      </c>
      <c r="I513" t="s">
        <v>459</v>
      </c>
      <c r="K513">
        <v>38</v>
      </c>
      <c r="L513">
        <v>38</v>
      </c>
      <c r="M513" t="s">
        <v>729</v>
      </c>
      <c r="N513" t="s">
        <v>730</v>
      </c>
      <c r="O513" t="s">
        <v>731</v>
      </c>
      <c r="P513" t="s">
        <v>709</v>
      </c>
      <c r="Q513" t="s">
        <v>116</v>
      </c>
      <c r="R513">
        <v>1</v>
      </c>
      <c r="S513" t="s">
        <v>117</v>
      </c>
      <c r="T513" t="s">
        <v>118</v>
      </c>
      <c r="U513" t="s">
        <v>119</v>
      </c>
      <c r="V513">
        <v>411</v>
      </c>
      <c r="Y513">
        <v>410054</v>
      </c>
      <c r="Z513" t="s">
        <v>92</v>
      </c>
      <c r="AG513">
        <v>2</v>
      </c>
      <c r="AH513" s="1">
        <v>42185</v>
      </c>
      <c r="AI513">
        <v>57</v>
      </c>
      <c r="AS513" s="1">
        <v>42185</v>
      </c>
      <c r="AT513" s="1">
        <v>42289</v>
      </c>
      <c r="AU513" s="1">
        <v>42311</v>
      </c>
      <c r="AW513">
        <v>1</v>
      </c>
      <c r="BB513">
        <v>0</v>
      </c>
      <c r="BC513">
        <v>0</v>
      </c>
      <c r="BD513">
        <v>1</v>
      </c>
      <c r="BE513">
        <v>90460</v>
      </c>
      <c r="BF513" t="s">
        <v>93</v>
      </c>
      <c r="BG513">
        <v>90460</v>
      </c>
      <c r="BH513">
        <v>1413.32</v>
      </c>
      <c r="BI513">
        <v>1849.5</v>
      </c>
      <c r="BJ513">
        <v>0</v>
      </c>
      <c r="BL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90460</v>
      </c>
      <c r="CD513">
        <v>1</v>
      </c>
      <c r="CE513" t="s">
        <v>121</v>
      </c>
      <c r="CF513" t="s">
        <v>543</v>
      </c>
      <c r="CG513" t="str">
        <f t="shared" si="95"/>
        <v>10</v>
      </c>
      <c r="CH513" t="str">
        <f t="shared" si="96"/>
        <v>2</v>
      </c>
      <c r="CI513" t="str">
        <f>"07"</f>
        <v>07</v>
      </c>
      <c r="CJ513" t="s">
        <v>351</v>
      </c>
      <c r="CK513" t="str">
        <f>"32"</f>
        <v>32</v>
      </c>
      <c r="CL513" t="s">
        <v>732</v>
      </c>
      <c r="CW513">
        <v>8</v>
      </c>
      <c r="CX513">
        <v>8</v>
      </c>
      <c r="CY513">
        <v>8</v>
      </c>
    </row>
    <row r="514" spans="1:103" x14ac:dyDescent="0.25">
      <c r="A514">
        <v>410</v>
      </c>
      <c r="B514" t="s">
        <v>80</v>
      </c>
      <c r="C514">
        <v>410185</v>
      </c>
      <c r="D514" t="s">
        <v>81</v>
      </c>
      <c r="E514">
        <v>8702</v>
      </c>
      <c r="F514" t="s">
        <v>145</v>
      </c>
      <c r="G514" t="s">
        <v>196</v>
      </c>
      <c r="I514" t="s">
        <v>196</v>
      </c>
      <c r="K514">
        <v>35</v>
      </c>
      <c r="L514">
        <v>35</v>
      </c>
      <c r="M514" t="s">
        <v>729</v>
      </c>
      <c r="N514" t="s">
        <v>730</v>
      </c>
      <c r="O514" t="s">
        <v>731</v>
      </c>
      <c r="P514" t="s">
        <v>709</v>
      </c>
      <c r="Q514" t="s">
        <v>116</v>
      </c>
      <c r="R514">
        <v>1</v>
      </c>
      <c r="S514" t="s">
        <v>117</v>
      </c>
      <c r="T514" t="s">
        <v>118</v>
      </c>
      <c r="U514" t="s">
        <v>119</v>
      </c>
      <c r="V514">
        <v>411</v>
      </c>
      <c r="Y514">
        <v>410054</v>
      </c>
      <c r="Z514" t="s">
        <v>92</v>
      </c>
      <c r="AG514">
        <v>3</v>
      </c>
      <c r="AH514" s="1">
        <v>42212</v>
      </c>
      <c r="AI514">
        <v>57</v>
      </c>
      <c r="AS514" s="1">
        <v>42184</v>
      </c>
      <c r="AT514" s="1">
        <v>42363</v>
      </c>
      <c r="AU514" s="1">
        <v>42339</v>
      </c>
      <c r="AW514">
        <v>1</v>
      </c>
      <c r="BB514">
        <v>0</v>
      </c>
      <c r="BC514">
        <v>0</v>
      </c>
      <c r="BD514">
        <v>1</v>
      </c>
      <c r="BE514">
        <v>90460</v>
      </c>
      <c r="BF514" t="s">
        <v>93</v>
      </c>
      <c r="BG514">
        <v>90460</v>
      </c>
      <c r="BH514">
        <v>1413.32</v>
      </c>
      <c r="BI514">
        <v>1849.5</v>
      </c>
      <c r="BJ514">
        <v>0</v>
      </c>
      <c r="BL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90460</v>
      </c>
      <c r="CD514">
        <v>1</v>
      </c>
      <c r="CE514" t="s">
        <v>121</v>
      </c>
      <c r="CF514" t="s">
        <v>543</v>
      </c>
      <c r="CG514" t="str">
        <f t="shared" si="95"/>
        <v>10</v>
      </c>
      <c r="CH514" t="str">
        <f t="shared" si="96"/>
        <v>2</v>
      </c>
      <c r="CI514" t="str">
        <f>"07"</f>
        <v>07</v>
      </c>
      <c r="CJ514" t="s">
        <v>351</v>
      </c>
      <c r="CK514" t="str">
        <f>"32"</f>
        <v>32</v>
      </c>
      <c r="CL514" t="s">
        <v>732</v>
      </c>
      <c r="CW514">
        <v>8</v>
      </c>
      <c r="CX514">
        <v>8</v>
      </c>
      <c r="CY514">
        <v>8</v>
      </c>
    </row>
    <row r="515" spans="1:103" x14ac:dyDescent="0.25">
      <c r="A515">
        <v>410</v>
      </c>
      <c r="B515" t="s">
        <v>80</v>
      </c>
      <c r="C515">
        <v>410182</v>
      </c>
      <c r="D515" t="s">
        <v>81</v>
      </c>
      <c r="E515">
        <v>8702</v>
      </c>
      <c r="F515" t="s">
        <v>145</v>
      </c>
      <c r="G515" t="s">
        <v>156</v>
      </c>
      <c r="I515" t="s">
        <v>156</v>
      </c>
      <c r="K515">
        <v>4</v>
      </c>
      <c r="L515">
        <v>4</v>
      </c>
      <c r="M515" t="s">
        <v>733</v>
      </c>
      <c r="N515" t="s">
        <v>734</v>
      </c>
      <c r="O515" t="s">
        <v>735</v>
      </c>
      <c r="P515" t="s">
        <v>355</v>
      </c>
      <c r="Q515" t="s">
        <v>116</v>
      </c>
      <c r="R515">
        <v>1</v>
      </c>
      <c r="S515" t="s">
        <v>117</v>
      </c>
      <c r="T515" t="s">
        <v>118</v>
      </c>
      <c r="U515" t="s">
        <v>119</v>
      </c>
      <c r="V515">
        <v>411</v>
      </c>
      <c r="Y515">
        <v>410054</v>
      </c>
      <c r="Z515" t="s">
        <v>92</v>
      </c>
      <c r="AG515">
        <v>3</v>
      </c>
      <c r="AH515" s="1">
        <v>42178</v>
      </c>
      <c r="AI515">
        <v>57</v>
      </c>
      <c r="AS515" s="1">
        <v>42178</v>
      </c>
      <c r="AT515" s="1">
        <v>42262</v>
      </c>
      <c r="AU515" s="1">
        <v>42307</v>
      </c>
      <c r="AW515">
        <v>1</v>
      </c>
      <c r="AY515" t="s">
        <v>350</v>
      </c>
      <c r="BB515">
        <v>0</v>
      </c>
      <c r="BC515">
        <v>0</v>
      </c>
      <c r="BD515">
        <v>1</v>
      </c>
      <c r="BE515">
        <v>57548</v>
      </c>
      <c r="BF515" t="s">
        <v>93</v>
      </c>
      <c r="BG515">
        <v>57548</v>
      </c>
      <c r="BH515">
        <v>899.11</v>
      </c>
      <c r="BI515">
        <v>1176.5999999999999</v>
      </c>
      <c r="BJ515">
        <v>0</v>
      </c>
      <c r="BL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57548</v>
      </c>
      <c r="CD515">
        <v>1</v>
      </c>
      <c r="CE515" t="s">
        <v>121</v>
      </c>
      <c r="CF515" t="s">
        <v>543</v>
      </c>
      <c r="CG515" t="str">
        <f t="shared" si="95"/>
        <v>10</v>
      </c>
      <c r="CH515" t="str">
        <f t="shared" si="96"/>
        <v>2</v>
      </c>
      <c r="CI515" t="str">
        <f>"11"</f>
        <v>11</v>
      </c>
      <c r="CJ515" t="s">
        <v>351</v>
      </c>
      <c r="CK515" t="str">
        <f>"11"</f>
        <v>11</v>
      </c>
      <c r="CL515" t="s">
        <v>162</v>
      </c>
      <c r="CW515">
        <v>8</v>
      </c>
      <c r="CX515">
        <v>8</v>
      </c>
      <c r="CY515">
        <v>8</v>
      </c>
    </row>
    <row r="516" spans="1:103" x14ac:dyDescent="0.25">
      <c r="A516">
        <v>410</v>
      </c>
      <c r="B516" t="s">
        <v>80</v>
      </c>
      <c r="C516">
        <v>410182</v>
      </c>
      <c r="D516" t="s">
        <v>81</v>
      </c>
      <c r="E516">
        <v>8702</v>
      </c>
      <c r="F516" t="s">
        <v>145</v>
      </c>
      <c r="G516" t="s">
        <v>156</v>
      </c>
      <c r="I516" t="s">
        <v>156</v>
      </c>
      <c r="K516">
        <v>4</v>
      </c>
      <c r="L516">
        <v>5</v>
      </c>
      <c r="M516" t="s">
        <v>736</v>
      </c>
      <c r="N516" t="s">
        <v>734</v>
      </c>
      <c r="O516" t="s">
        <v>735</v>
      </c>
      <c r="P516" t="s">
        <v>355</v>
      </c>
      <c r="Q516" t="s">
        <v>116</v>
      </c>
      <c r="R516">
        <v>1</v>
      </c>
      <c r="S516" t="s">
        <v>117</v>
      </c>
      <c r="T516" t="s">
        <v>118</v>
      </c>
      <c r="U516" t="s">
        <v>119</v>
      </c>
      <c r="V516">
        <v>411</v>
      </c>
      <c r="Y516">
        <v>410054</v>
      </c>
      <c r="Z516" t="s">
        <v>92</v>
      </c>
      <c r="AG516">
        <v>3</v>
      </c>
      <c r="AH516" s="1">
        <v>42178</v>
      </c>
      <c r="AI516">
        <v>57</v>
      </c>
      <c r="AS516" s="1">
        <v>42178</v>
      </c>
      <c r="AT516" s="1">
        <v>42262</v>
      </c>
      <c r="AU516" s="1">
        <v>42307</v>
      </c>
      <c r="AW516">
        <v>3</v>
      </c>
      <c r="AY516" t="s">
        <v>350</v>
      </c>
      <c r="BB516">
        <v>0</v>
      </c>
      <c r="BC516">
        <v>0</v>
      </c>
      <c r="BD516">
        <v>3</v>
      </c>
      <c r="BE516">
        <v>57548</v>
      </c>
      <c r="BF516" t="s">
        <v>93</v>
      </c>
      <c r="BG516">
        <v>172644</v>
      </c>
      <c r="BH516">
        <v>2697.33</v>
      </c>
      <c r="BI516">
        <v>3529.8</v>
      </c>
      <c r="BJ516">
        <v>0</v>
      </c>
      <c r="BL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3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172644</v>
      </c>
      <c r="CD516">
        <v>1</v>
      </c>
      <c r="CE516" t="s">
        <v>121</v>
      </c>
      <c r="CF516" t="s">
        <v>543</v>
      </c>
      <c r="CG516" t="str">
        <f t="shared" si="95"/>
        <v>10</v>
      </c>
      <c r="CH516" t="str">
        <f t="shared" si="96"/>
        <v>2</v>
      </c>
      <c r="CI516" t="str">
        <f>"11"</f>
        <v>11</v>
      </c>
      <c r="CJ516" t="s">
        <v>351</v>
      </c>
      <c r="CK516" t="str">
        <f>"11"</f>
        <v>11</v>
      </c>
      <c r="CL516" t="s">
        <v>162</v>
      </c>
      <c r="CW516">
        <v>8</v>
      </c>
      <c r="CX516">
        <v>8</v>
      </c>
      <c r="CY516">
        <v>8</v>
      </c>
    </row>
    <row r="517" spans="1:103" x14ac:dyDescent="0.25">
      <c r="A517">
        <v>410</v>
      </c>
      <c r="B517" t="s">
        <v>80</v>
      </c>
      <c r="C517">
        <v>410121</v>
      </c>
      <c r="D517" t="s">
        <v>81</v>
      </c>
      <c r="E517">
        <v>6280</v>
      </c>
      <c r="F517" t="s">
        <v>145</v>
      </c>
      <c r="G517" t="s">
        <v>710</v>
      </c>
      <c r="I517" t="s">
        <v>710</v>
      </c>
      <c r="K517">
        <v>5</v>
      </c>
      <c r="L517">
        <v>5</v>
      </c>
      <c r="M517" t="s">
        <v>737</v>
      </c>
      <c r="N517" t="s">
        <v>738</v>
      </c>
      <c r="O517" t="s">
        <v>739</v>
      </c>
      <c r="P517" t="s">
        <v>349</v>
      </c>
      <c r="Q517" t="s">
        <v>116</v>
      </c>
      <c r="R517">
        <v>1</v>
      </c>
      <c r="S517" t="s">
        <v>117</v>
      </c>
      <c r="T517" t="s">
        <v>118</v>
      </c>
      <c r="U517" t="s">
        <v>119</v>
      </c>
      <c r="V517">
        <v>411</v>
      </c>
      <c r="W517" t="s">
        <v>255</v>
      </c>
      <c r="X517" t="s">
        <v>326</v>
      </c>
      <c r="Y517">
        <v>410009</v>
      </c>
      <c r="Z517" t="s">
        <v>236</v>
      </c>
      <c r="AC517" t="s">
        <v>314</v>
      </c>
      <c r="AD517" s="1">
        <v>42216</v>
      </c>
      <c r="AG517">
        <v>2</v>
      </c>
      <c r="AH517" s="1">
        <v>42083</v>
      </c>
      <c r="AI517">
        <v>57</v>
      </c>
      <c r="AL517" t="s">
        <v>109</v>
      </c>
      <c r="AM517" t="s">
        <v>714</v>
      </c>
      <c r="AS517" s="1">
        <v>42083</v>
      </c>
      <c r="AT517" s="1">
        <v>42124</v>
      </c>
      <c r="AU517" s="1">
        <v>42185</v>
      </c>
      <c r="AW517">
        <v>1</v>
      </c>
      <c r="AX517">
        <v>404083</v>
      </c>
      <c r="AY517" t="s">
        <v>350</v>
      </c>
      <c r="AZ517">
        <v>999</v>
      </c>
      <c r="BB517">
        <v>0</v>
      </c>
      <c r="BC517">
        <v>1</v>
      </c>
      <c r="BD517">
        <v>1</v>
      </c>
      <c r="BE517">
        <v>777827</v>
      </c>
      <c r="BF517" t="s">
        <v>93</v>
      </c>
      <c r="BG517">
        <v>777827</v>
      </c>
      <c r="BH517">
        <v>12152.52</v>
      </c>
      <c r="BI517">
        <v>15903.1</v>
      </c>
      <c r="BJ517">
        <v>1</v>
      </c>
      <c r="BK517" s="1">
        <v>42216</v>
      </c>
      <c r="BL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777827</v>
      </c>
      <c r="CD517">
        <v>1</v>
      </c>
      <c r="CE517" t="s">
        <v>121</v>
      </c>
      <c r="CF517" t="s">
        <v>543</v>
      </c>
      <c r="CG517" t="str">
        <f t="shared" ref="CG517:CG529" si="97">"12"</f>
        <v>12</v>
      </c>
      <c r="CH517" t="str">
        <f t="shared" ref="CH517:CH522" si="98">"0"</f>
        <v>0</v>
      </c>
      <c r="CI517" t="str">
        <f>"06"</f>
        <v>06</v>
      </c>
      <c r="CJ517" t="s">
        <v>351</v>
      </c>
      <c r="CK517" t="str">
        <f>"02"</f>
        <v>02</v>
      </c>
      <c r="CL517" t="s">
        <v>124</v>
      </c>
      <c r="CR517" s="3">
        <v>1</v>
      </c>
      <c r="CW517">
        <v>8</v>
      </c>
      <c r="CX517">
        <v>8</v>
      </c>
      <c r="CY517">
        <v>8</v>
      </c>
    </row>
    <row r="518" spans="1:103" x14ac:dyDescent="0.25">
      <c r="A518">
        <v>410</v>
      </c>
      <c r="B518" t="s">
        <v>80</v>
      </c>
      <c r="C518">
        <v>410184</v>
      </c>
      <c r="D518" t="s">
        <v>81</v>
      </c>
      <c r="E518">
        <v>8700</v>
      </c>
      <c r="F518" t="s">
        <v>82</v>
      </c>
      <c r="G518" t="s">
        <v>459</v>
      </c>
      <c r="I518" t="s">
        <v>459</v>
      </c>
      <c r="K518">
        <v>40</v>
      </c>
      <c r="L518">
        <v>40</v>
      </c>
      <c r="M518" t="s">
        <v>740</v>
      </c>
      <c r="N518" t="s">
        <v>741</v>
      </c>
      <c r="O518" t="s">
        <v>742</v>
      </c>
      <c r="P518" t="s">
        <v>743</v>
      </c>
      <c r="Q518" t="s">
        <v>116</v>
      </c>
      <c r="R518">
        <v>1</v>
      </c>
      <c r="S518" t="s">
        <v>117</v>
      </c>
      <c r="T518" t="s">
        <v>118</v>
      </c>
      <c r="U518" t="s">
        <v>119</v>
      </c>
      <c r="V518">
        <v>411</v>
      </c>
      <c r="Y518">
        <v>410054</v>
      </c>
      <c r="Z518" t="s">
        <v>92</v>
      </c>
      <c r="AG518">
        <v>2</v>
      </c>
      <c r="AH518" s="1">
        <v>42185</v>
      </c>
      <c r="AI518">
        <v>57</v>
      </c>
      <c r="AS518" s="1">
        <v>42185</v>
      </c>
      <c r="AT518" s="1">
        <v>42262</v>
      </c>
      <c r="AU518" s="1">
        <v>42311</v>
      </c>
      <c r="AW518">
        <v>2</v>
      </c>
      <c r="BB518">
        <v>0</v>
      </c>
      <c r="BC518">
        <v>0</v>
      </c>
      <c r="BD518">
        <v>2</v>
      </c>
      <c r="BE518">
        <v>31995</v>
      </c>
      <c r="BF518" t="s">
        <v>93</v>
      </c>
      <c r="BG518">
        <v>63990</v>
      </c>
      <c r="BH518">
        <v>999.76</v>
      </c>
      <c r="BI518">
        <v>1308.31</v>
      </c>
      <c r="BJ518">
        <v>0</v>
      </c>
      <c r="BL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63990</v>
      </c>
      <c r="CD518">
        <v>1</v>
      </c>
      <c r="CE518" t="s">
        <v>121</v>
      </c>
      <c r="CF518" t="s">
        <v>543</v>
      </c>
      <c r="CG518" t="str">
        <f t="shared" si="97"/>
        <v>12</v>
      </c>
      <c r="CH518" t="str">
        <f t="shared" si="98"/>
        <v>0</v>
      </c>
      <c r="CI518" t="str">
        <f>"07"</f>
        <v>07</v>
      </c>
      <c r="CJ518" t="s">
        <v>351</v>
      </c>
      <c r="CK518" t="str">
        <f>"02"</f>
        <v>02</v>
      </c>
      <c r="CL518" t="s">
        <v>124</v>
      </c>
      <c r="CW518">
        <v>8</v>
      </c>
      <c r="CX518">
        <v>8</v>
      </c>
      <c r="CY518">
        <v>8</v>
      </c>
    </row>
    <row r="519" spans="1:103" x14ac:dyDescent="0.25">
      <c r="A519">
        <v>410</v>
      </c>
      <c r="B519" t="s">
        <v>80</v>
      </c>
      <c r="C519">
        <v>410184</v>
      </c>
      <c r="D519" t="s">
        <v>81</v>
      </c>
      <c r="E519">
        <v>8700</v>
      </c>
      <c r="F519" t="s">
        <v>82</v>
      </c>
      <c r="G519" t="s">
        <v>459</v>
      </c>
      <c r="I519" t="s">
        <v>459</v>
      </c>
      <c r="K519">
        <v>43</v>
      </c>
      <c r="L519">
        <v>43</v>
      </c>
      <c r="M519" t="s">
        <v>740</v>
      </c>
      <c r="N519" t="s">
        <v>741</v>
      </c>
      <c r="O519" t="s">
        <v>742</v>
      </c>
      <c r="P519" t="s">
        <v>743</v>
      </c>
      <c r="Q519" t="s">
        <v>116</v>
      </c>
      <c r="R519">
        <v>1</v>
      </c>
      <c r="S519" t="s">
        <v>117</v>
      </c>
      <c r="T519" t="s">
        <v>118</v>
      </c>
      <c r="U519" t="s">
        <v>119</v>
      </c>
      <c r="V519">
        <v>411</v>
      </c>
      <c r="Y519">
        <v>410054</v>
      </c>
      <c r="Z519" t="s">
        <v>92</v>
      </c>
      <c r="AG519">
        <v>2</v>
      </c>
      <c r="AH519" s="1">
        <v>42185</v>
      </c>
      <c r="AI519">
        <v>57</v>
      </c>
      <c r="AS519" s="1">
        <v>42185</v>
      </c>
      <c r="AT519" s="1">
        <v>42262</v>
      </c>
      <c r="AU519" s="1">
        <v>42311</v>
      </c>
      <c r="AW519">
        <v>1</v>
      </c>
      <c r="BB519">
        <v>0</v>
      </c>
      <c r="BC519">
        <v>0</v>
      </c>
      <c r="BD519">
        <v>1</v>
      </c>
      <c r="BE519">
        <v>31995</v>
      </c>
      <c r="BF519" t="s">
        <v>93</v>
      </c>
      <c r="BG519">
        <v>31995</v>
      </c>
      <c r="BH519">
        <v>499.88</v>
      </c>
      <c r="BI519">
        <v>654.16</v>
      </c>
      <c r="BJ519">
        <v>0</v>
      </c>
      <c r="BL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1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31995</v>
      </c>
      <c r="CD519">
        <v>1</v>
      </c>
      <c r="CE519" t="s">
        <v>121</v>
      </c>
      <c r="CF519" t="s">
        <v>543</v>
      </c>
      <c r="CG519" t="str">
        <f t="shared" si="97"/>
        <v>12</v>
      </c>
      <c r="CH519" t="str">
        <f t="shared" si="98"/>
        <v>0</v>
      </c>
      <c r="CI519" t="str">
        <f>"07"</f>
        <v>07</v>
      </c>
      <c r="CJ519" t="s">
        <v>351</v>
      </c>
      <c r="CK519" t="str">
        <f>"02"</f>
        <v>02</v>
      </c>
      <c r="CL519" t="s">
        <v>124</v>
      </c>
      <c r="CW519">
        <v>8</v>
      </c>
      <c r="CX519">
        <v>8</v>
      </c>
      <c r="CY519">
        <v>8</v>
      </c>
    </row>
    <row r="520" spans="1:103" x14ac:dyDescent="0.25">
      <c r="A520">
        <v>410</v>
      </c>
      <c r="B520" t="s">
        <v>80</v>
      </c>
      <c r="C520">
        <v>410185</v>
      </c>
      <c r="D520" t="s">
        <v>81</v>
      </c>
      <c r="E520">
        <v>8702</v>
      </c>
      <c r="F520" t="s">
        <v>145</v>
      </c>
      <c r="G520" t="s">
        <v>196</v>
      </c>
      <c r="I520" t="s">
        <v>196</v>
      </c>
      <c r="K520">
        <v>34</v>
      </c>
      <c r="L520">
        <v>34</v>
      </c>
      <c r="M520" t="s">
        <v>740</v>
      </c>
      <c r="N520" t="s">
        <v>741</v>
      </c>
      <c r="O520" t="s">
        <v>742</v>
      </c>
      <c r="P520" t="s">
        <v>743</v>
      </c>
      <c r="Q520" t="s">
        <v>116</v>
      </c>
      <c r="R520">
        <v>1</v>
      </c>
      <c r="S520" t="s">
        <v>117</v>
      </c>
      <c r="T520" t="s">
        <v>118</v>
      </c>
      <c r="U520" t="s">
        <v>119</v>
      </c>
      <c r="V520">
        <v>411</v>
      </c>
      <c r="Y520">
        <v>410054</v>
      </c>
      <c r="Z520" t="s">
        <v>92</v>
      </c>
      <c r="AG520">
        <v>3</v>
      </c>
      <c r="AH520" s="1">
        <v>42212</v>
      </c>
      <c r="AI520">
        <v>57</v>
      </c>
      <c r="AS520" s="1">
        <v>42184</v>
      </c>
      <c r="AT520" s="1">
        <v>42363</v>
      </c>
      <c r="AU520" s="1">
        <v>42339</v>
      </c>
      <c r="AW520">
        <v>3</v>
      </c>
      <c r="BB520">
        <v>0</v>
      </c>
      <c r="BC520">
        <v>0</v>
      </c>
      <c r="BD520">
        <v>3</v>
      </c>
      <c r="BE520">
        <v>31995</v>
      </c>
      <c r="BF520" t="s">
        <v>93</v>
      </c>
      <c r="BG520">
        <v>95985</v>
      </c>
      <c r="BH520">
        <v>1499.64</v>
      </c>
      <c r="BI520">
        <v>1962.47</v>
      </c>
      <c r="BJ520">
        <v>0</v>
      </c>
      <c r="BL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3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95985</v>
      </c>
      <c r="CD520">
        <v>1</v>
      </c>
      <c r="CE520" t="s">
        <v>121</v>
      </c>
      <c r="CF520" t="s">
        <v>543</v>
      </c>
      <c r="CG520" t="str">
        <f t="shared" si="97"/>
        <v>12</v>
      </c>
      <c r="CH520" t="str">
        <f t="shared" si="98"/>
        <v>0</v>
      </c>
      <c r="CI520" t="str">
        <f>"07"</f>
        <v>07</v>
      </c>
      <c r="CJ520" t="s">
        <v>351</v>
      </c>
      <c r="CK520" t="str">
        <f>"02"</f>
        <v>02</v>
      </c>
      <c r="CL520" t="s">
        <v>124</v>
      </c>
      <c r="CW520">
        <v>8</v>
      </c>
      <c r="CX520">
        <v>8</v>
      </c>
      <c r="CY520">
        <v>8</v>
      </c>
    </row>
    <row r="521" spans="1:103" x14ac:dyDescent="0.25">
      <c r="A521">
        <v>410</v>
      </c>
      <c r="B521" t="s">
        <v>80</v>
      </c>
      <c r="C521">
        <v>410184</v>
      </c>
      <c r="D521" t="s">
        <v>81</v>
      </c>
      <c r="E521">
        <v>8700</v>
      </c>
      <c r="F521" t="s">
        <v>82</v>
      </c>
      <c r="G521" t="s">
        <v>459</v>
      </c>
      <c r="I521" t="s">
        <v>459</v>
      </c>
      <c r="K521">
        <v>39</v>
      </c>
      <c r="L521">
        <v>39</v>
      </c>
      <c r="M521" t="s">
        <v>744</v>
      </c>
      <c r="N521" t="s">
        <v>745</v>
      </c>
      <c r="O521" t="s">
        <v>746</v>
      </c>
      <c r="P521" t="s">
        <v>747</v>
      </c>
      <c r="Q521" t="s">
        <v>116</v>
      </c>
      <c r="R521">
        <v>1</v>
      </c>
      <c r="S521" t="s">
        <v>117</v>
      </c>
      <c r="T521" t="s">
        <v>118</v>
      </c>
      <c r="U521" t="s">
        <v>119</v>
      </c>
      <c r="V521">
        <v>411</v>
      </c>
      <c r="Y521">
        <v>410054</v>
      </c>
      <c r="Z521" t="s">
        <v>92</v>
      </c>
      <c r="AG521">
        <v>2</v>
      </c>
      <c r="AH521" s="1">
        <v>42185</v>
      </c>
      <c r="AI521">
        <v>57</v>
      </c>
      <c r="AS521" s="1">
        <v>42185</v>
      </c>
      <c r="AT521" s="1">
        <v>42289</v>
      </c>
      <c r="AU521" s="1">
        <v>42311</v>
      </c>
      <c r="AW521">
        <v>1</v>
      </c>
      <c r="AY521" t="s">
        <v>350</v>
      </c>
      <c r="BB521">
        <v>0</v>
      </c>
      <c r="BC521">
        <v>0</v>
      </c>
      <c r="BD521">
        <v>1</v>
      </c>
      <c r="BE521">
        <v>114078</v>
      </c>
      <c r="BF521" t="s">
        <v>93</v>
      </c>
      <c r="BG521">
        <v>114078</v>
      </c>
      <c r="BH521">
        <v>1782.32</v>
      </c>
      <c r="BI521">
        <v>2332.39</v>
      </c>
      <c r="BJ521">
        <v>0</v>
      </c>
      <c r="BL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1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114078</v>
      </c>
      <c r="CD521">
        <v>1</v>
      </c>
      <c r="CE521" t="s">
        <v>121</v>
      </c>
      <c r="CF521" t="s">
        <v>543</v>
      </c>
      <c r="CG521" t="str">
        <f t="shared" si="97"/>
        <v>12</v>
      </c>
      <c r="CH521" t="str">
        <f t="shared" si="98"/>
        <v>0</v>
      </c>
      <c r="CI521" t="str">
        <f>"11"</f>
        <v>11</v>
      </c>
      <c r="CJ521" t="s">
        <v>351</v>
      </c>
      <c r="CK521" t="str">
        <f>"32"</f>
        <v>32</v>
      </c>
      <c r="CL521" t="s">
        <v>732</v>
      </c>
      <c r="CW521">
        <v>8</v>
      </c>
      <c r="CX521">
        <v>8</v>
      </c>
      <c r="CY521">
        <v>8</v>
      </c>
    </row>
    <row r="522" spans="1:103" x14ac:dyDescent="0.25">
      <c r="A522">
        <v>410</v>
      </c>
      <c r="B522" t="s">
        <v>80</v>
      </c>
      <c r="C522">
        <v>410185</v>
      </c>
      <c r="D522" t="s">
        <v>81</v>
      </c>
      <c r="E522">
        <v>8702</v>
      </c>
      <c r="F522" t="s">
        <v>145</v>
      </c>
      <c r="G522" t="s">
        <v>196</v>
      </c>
      <c r="I522" t="s">
        <v>196</v>
      </c>
      <c r="K522">
        <v>36</v>
      </c>
      <c r="L522">
        <v>36</v>
      </c>
      <c r="M522" t="s">
        <v>744</v>
      </c>
      <c r="N522" t="s">
        <v>745</v>
      </c>
      <c r="O522" t="s">
        <v>746</v>
      </c>
      <c r="P522" t="s">
        <v>747</v>
      </c>
      <c r="Q522" t="s">
        <v>116</v>
      </c>
      <c r="R522">
        <v>1</v>
      </c>
      <c r="S522" t="s">
        <v>117</v>
      </c>
      <c r="T522" t="s">
        <v>118</v>
      </c>
      <c r="U522" t="s">
        <v>119</v>
      </c>
      <c r="V522">
        <v>411</v>
      </c>
      <c r="Y522">
        <v>410054</v>
      </c>
      <c r="Z522" t="s">
        <v>92</v>
      </c>
      <c r="AG522">
        <v>3</v>
      </c>
      <c r="AH522" s="1">
        <v>42212</v>
      </c>
      <c r="AI522">
        <v>57</v>
      </c>
      <c r="AS522" s="1">
        <v>42184</v>
      </c>
      <c r="AT522" s="1">
        <v>42363</v>
      </c>
      <c r="AU522" s="1">
        <v>42339</v>
      </c>
      <c r="AW522">
        <v>1</v>
      </c>
      <c r="AY522" t="s">
        <v>350</v>
      </c>
      <c r="BB522">
        <v>0</v>
      </c>
      <c r="BC522">
        <v>0</v>
      </c>
      <c r="BD522">
        <v>1</v>
      </c>
      <c r="BE522">
        <v>114078</v>
      </c>
      <c r="BF522" t="s">
        <v>93</v>
      </c>
      <c r="BG522">
        <v>114078</v>
      </c>
      <c r="BH522">
        <v>1782.32</v>
      </c>
      <c r="BI522">
        <v>2332.39</v>
      </c>
      <c r="BJ522">
        <v>0</v>
      </c>
      <c r="BL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1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114078</v>
      </c>
      <c r="CD522">
        <v>1</v>
      </c>
      <c r="CE522" t="s">
        <v>121</v>
      </c>
      <c r="CF522" t="s">
        <v>543</v>
      </c>
      <c r="CG522" t="str">
        <f t="shared" si="97"/>
        <v>12</v>
      </c>
      <c r="CH522" t="str">
        <f t="shared" si="98"/>
        <v>0</v>
      </c>
      <c r="CI522" t="str">
        <f>"11"</f>
        <v>11</v>
      </c>
      <c r="CJ522" t="s">
        <v>351</v>
      </c>
      <c r="CK522" t="str">
        <f>"32"</f>
        <v>32</v>
      </c>
      <c r="CL522" t="s">
        <v>732</v>
      </c>
      <c r="CW522">
        <v>8</v>
      </c>
      <c r="CX522">
        <v>8</v>
      </c>
      <c r="CY522">
        <v>8</v>
      </c>
    </row>
    <row r="523" spans="1:103" x14ac:dyDescent="0.25">
      <c r="A523">
        <v>410</v>
      </c>
      <c r="B523" t="s">
        <v>80</v>
      </c>
      <c r="C523">
        <v>410121</v>
      </c>
      <c r="D523" t="s">
        <v>81</v>
      </c>
      <c r="E523">
        <v>6280</v>
      </c>
      <c r="F523" t="s">
        <v>145</v>
      </c>
      <c r="G523" t="s">
        <v>710</v>
      </c>
      <c r="I523" t="s">
        <v>710</v>
      </c>
      <c r="K523">
        <v>9</v>
      </c>
      <c r="L523">
        <v>9</v>
      </c>
      <c r="M523" t="s">
        <v>748</v>
      </c>
      <c r="N523" t="s">
        <v>749</v>
      </c>
      <c r="O523" t="s">
        <v>750</v>
      </c>
      <c r="P523" t="s">
        <v>349</v>
      </c>
      <c r="Q523" t="s">
        <v>116</v>
      </c>
      <c r="R523">
        <v>1</v>
      </c>
      <c r="S523" t="s">
        <v>117</v>
      </c>
      <c r="T523" t="s">
        <v>118</v>
      </c>
      <c r="U523" t="s">
        <v>119</v>
      </c>
      <c r="V523">
        <v>411</v>
      </c>
      <c r="W523" t="s">
        <v>255</v>
      </c>
      <c r="X523" t="s">
        <v>326</v>
      </c>
      <c r="Y523">
        <v>410009</v>
      </c>
      <c r="Z523" t="s">
        <v>236</v>
      </c>
      <c r="AC523" t="s">
        <v>225</v>
      </c>
      <c r="AD523" s="1">
        <v>42175</v>
      </c>
      <c r="AG523">
        <v>2</v>
      </c>
      <c r="AH523" s="1">
        <v>42083</v>
      </c>
      <c r="AI523">
        <v>57</v>
      </c>
      <c r="AL523" t="s">
        <v>109</v>
      </c>
      <c r="AM523" t="s">
        <v>714</v>
      </c>
      <c r="AS523" s="1">
        <v>41990</v>
      </c>
      <c r="AT523" s="1">
        <v>42124</v>
      </c>
      <c r="AU523" s="1">
        <v>42185</v>
      </c>
      <c r="AW523">
        <v>1</v>
      </c>
      <c r="AX523">
        <v>404187</v>
      </c>
      <c r="AY523" t="s">
        <v>350</v>
      </c>
      <c r="AZ523">
        <v>999</v>
      </c>
      <c r="BA523">
        <v>811</v>
      </c>
      <c r="BB523">
        <v>0</v>
      </c>
      <c r="BC523">
        <v>0</v>
      </c>
      <c r="BD523">
        <v>1</v>
      </c>
      <c r="BE523">
        <v>1513301</v>
      </c>
      <c r="BF523" t="s">
        <v>93</v>
      </c>
      <c r="BG523">
        <v>1513301</v>
      </c>
      <c r="BH523">
        <v>23643.33</v>
      </c>
      <c r="BI523">
        <v>30940.27</v>
      </c>
      <c r="BJ523">
        <v>0</v>
      </c>
      <c r="BL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1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1513301</v>
      </c>
      <c r="CD523">
        <v>1</v>
      </c>
      <c r="CE523" t="s">
        <v>121</v>
      </c>
      <c r="CF523" t="s">
        <v>543</v>
      </c>
      <c r="CG523" t="str">
        <f t="shared" si="97"/>
        <v>12</v>
      </c>
      <c r="CH523" t="str">
        <f t="shared" ref="CH523:CH529" si="99">"1"</f>
        <v>1</v>
      </c>
      <c r="CI523" t="str">
        <f>"06"</f>
        <v>06</v>
      </c>
      <c r="CJ523" t="s">
        <v>351</v>
      </c>
      <c r="CK523" t="str">
        <f>"02"</f>
        <v>02</v>
      </c>
      <c r="CL523" t="s">
        <v>124</v>
      </c>
      <c r="CR523" s="3">
        <v>0</v>
      </c>
      <c r="CS523" s="3">
        <v>1</v>
      </c>
      <c r="CW523">
        <v>8</v>
      </c>
      <c r="CX523">
        <v>8</v>
      </c>
      <c r="CY523">
        <v>8</v>
      </c>
    </row>
    <row r="524" spans="1:103" x14ac:dyDescent="0.25">
      <c r="A524">
        <v>410</v>
      </c>
      <c r="B524" t="s">
        <v>80</v>
      </c>
      <c r="C524">
        <v>410121</v>
      </c>
      <c r="D524" t="s">
        <v>81</v>
      </c>
      <c r="E524">
        <v>6280</v>
      </c>
      <c r="F524" t="s">
        <v>145</v>
      </c>
      <c r="G524" t="s">
        <v>710</v>
      </c>
      <c r="I524" t="s">
        <v>710</v>
      </c>
      <c r="K524">
        <v>11</v>
      </c>
      <c r="L524">
        <v>11</v>
      </c>
      <c r="M524" t="s">
        <v>751</v>
      </c>
      <c r="N524" t="s">
        <v>749</v>
      </c>
      <c r="O524" t="s">
        <v>750</v>
      </c>
      <c r="P524" t="s">
        <v>349</v>
      </c>
      <c r="Q524" t="s">
        <v>116</v>
      </c>
      <c r="R524">
        <v>1</v>
      </c>
      <c r="S524" t="s">
        <v>117</v>
      </c>
      <c r="T524" t="s">
        <v>118</v>
      </c>
      <c r="U524" t="s">
        <v>119</v>
      </c>
      <c r="V524">
        <v>411</v>
      </c>
      <c r="W524" t="s">
        <v>255</v>
      </c>
      <c r="X524" t="s">
        <v>326</v>
      </c>
      <c r="Y524">
        <v>410009</v>
      </c>
      <c r="Z524" t="s">
        <v>236</v>
      </c>
      <c r="AC524" t="s">
        <v>225</v>
      </c>
      <c r="AD524" s="1">
        <v>42175</v>
      </c>
      <c r="AG524">
        <v>2</v>
      </c>
      <c r="AH524" s="1">
        <v>42083</v>
      </c>
      <c r="AI524">
        <v>57</v>
      </c>
      <c r="AL524" t="s">
        <v>109</v>
      </c>
      <c r="AM524" t="s">
        <v>714</v>
      </c>
      <c r="AS524" s="1">
        <v>41990</v>
      </c>
      <c r="AT524" s="1">
        <v>42124</v>
      </c>
      <c r="AU524" s="1">
        <v>42185</v>
      </c>
      <c r="AW524">
        <v>1</v>
      </c>
      <c r="AX524">
        <v>404085</v>
      </c>
      <c r="AY524" t="s">
        <v>350</v>
      </c>
      <c r="AZ524">
        <v>999</v>
      </c>
      <c r="BA524">
        <v>811</v>
      </c>
      <c r="BB524">
        <v>0</v>
      </c>
      <c r="BC524">
        <v>0</v>
      </c>
      <c r="BD524">
        <v>1</v>
      </c>
      <c r="BE524">
        <v>1721710</v>
      </c>
      <c r="BF524" t="s">
        <v>93</v>
      </c>
      <c r="BG524">
        <v>1721710</v>
      </c>
      <c r="BH524">
        <v>26899.45</v>
      </c>
      <c r="BI524">
        <v>35201.31</v>
      </c>
      <c r="BJ524">
        <v>0</v>
      </c>
      <c r="BL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1721710</v>
      </c>
      <c r="CD524">
        <v>1</v>
      </c>
      <c r="CE524" t="s">
        <v>121</v>
      </c>
      <c r="CF524" t="s">
        <v>543</v>
      </c>
      <c r="CG524" t="str">
        <f t="shared" si="97"/>
        <v>12</v>
      </c>
      <c r="CH524" t="str">
        <f t="shared" si="99"/>
        <v>1</v>
      </c>
      <c r="CI524" t="str">
        <f>"06"</f>
        <v>06</v>
      </c>
      <c r="CJ524" t="s">
        <v>351</v>
      </c>
      <c r="CK524" t="str">
        <f>"02"</f>
        <v>02</v>
      </c>
      <c r="CL524" t="s">
        <v>124</v>
      </c>
      <c r="CR524" s="3">
        <v>0</v>
      </c>
      <c r="CS524" s="3">
        <v>1</v>
      </c>
      <c r="CW524">
        <v>8</v>
      </c>
      <c r="CX524">
        <v>8</v>
      </c>
      <c r="CY524">
        <v>8</v>
      </c>
    </row>
    <row r="525" spans="1:103" x14ac:dyDescent="0.25">
      <c r="A525">
        <v>410</v>
      </c>
      <c r="B525" t="s">
        <v>80</v>
      </c>
      <c r="C525">
        <v>410121</v>
      </c>
      <c r="D525" t="s">
        <v>81</v>
      </c>
      <c r="E525">
        <v>6280</v>
      </c>
      <c r="F525" t="s">
        <v>145</v>
      </c>
      <c r="G525" t="s">
        <v>710</v>
      </c>
      <c r="I525" t="s">
        <v>710</v>
      </c>
      <c r="K525">
        <v>7</v>
      </c>
      <c r="L525">
        <v>7</v>
      </c>
      <c r="M525" t="s">
        <v>752</v>
      </c>
      <c r="N525" t="s">
        <v>749</v>
      </c>
      <c r="O525" t="s">
        <v>750</v>
      </c>
      <c r="P525" t="s">
        <v>349</v>
      </c>
      <c r="Q525" t="s">
        <v>116</v>
      </c>
      <c r="R525">
        <v>1</v>
      </c>
      <c r="S525" t="s">
        <v>117</v>
      </c>
      <c r="T525" t="s">
        <v>118</v>
      </c>
      <c r="U525" t="s">
        <v>119</v>
      </c>
      <c r="V525">
        <v>411</v>
      </c>
      <c r="W525" t="s">
        <v>255</v>
      </c>
      <c r="X525" t="s">
        <v>326</v>
      </c>
      <c r="Y525">
        <v>410009</v>
      </c>
      <c r="Z525" t="s">
        <v>236</v>
      </c>
      <c r="AC525" t="s">
        <v>225</v>
      </c>
      <c r="AD525" s="1">
        <v>42175</v>
      </c>
      <c r="AG525">
        <v>2</v>
      </c>
      <c r="AH525" s="1">
        <v>42083</v>
      </c>
      <c r="AI525">
        <v>57</v>
      </c>
      <c r="AL525" t="s">
        <v>109</v>
      </c>
      <c r="AM525" t="s">
        <v>714</v>
      </c>
      <c r="AS525" s="1">
        <v>41990</v>
      </c>
      <c r="AT525" s="1">
        <v>42124</v>
      </c>
      <c r="AU525" s="1">
        <v>42185</v>
      </c>
      <c r="AW525">
        <v>1</v>
      </c>
      <c r="AX525">
        <v>404086</v>
      </c>
      <c r="AY525" t="s">
        <v>350</v>
      </c>
      <c r="AZ525">
        <v>999</v>
      </c>
      <c r="BA525">
        <v>813</v>
      </c>
      <c r="BB525">
        <v>0</v>
      </c>
      <c r="BC525">
        <v>0</v>
      </c>
      <c r="BD525">
        <v>1</v>
      </c>
      <c r="BE525">
        <v>1721710</v>
      </c>
      <c r="BF525" t="s">
        <v>93</v>
      </c>
      <c r="BG525">
        <v>1721710</v>
      </c>
      <c r="BH525">
        <v>26899.45</v>
      </c>
      <c r="BI525">
        <v>35201.31</v>
      </c>
      <c r="BJ525">
        <v>0</v>
      </c>
      <c r="BL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1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1721710</v>
      </c>
      <c r="CD525">
        <v>1</v>
      </c>
      <c r="CE525" t="s">
        <v>121</v>
      </c>
      <c r="CF525" t="s">
        <v>543</v>
      </c>
      <c r="CG525" t="str">
        <f t="shared" si="97"/>
        <v>12</v>
      </c>
      <c r="CH525" t="str">
        <f t="shared" si="99"/>
        <v>1</v>
      </c>
      <c r="CI525" t="str">
        <f>"06"</f>
        <v>06</v>
      </c>
      <c r="CJ525" t="s">
        <v>351</v>
      </c>
      <c r="CK525" t="str">
        <f>"02"</f>
        <v>02</v>
      </c>
      <c r="CL525" t="s">
        <v>124</v>
      </c>
      <c r="CR525" s="3">
        <v>0</v>
      </c>
      <c r="CS525" s="3">
        <v>1</v>
      </c>
      <c r="CW525">
        <v>8</v>
      </c>
      <c r="CX525">
        <v>8</v>
      </c>
      <c r="CY525">
        <v>8</v>
      </c>
    </row>
    <row r="526" spans="1:103" x14ac:dyDescent="0.25">
      <c r="A526">
        <v>410</v>
      </c>
      <c r="B526" t="s">
        <v>80</v>
      </c>
      <c r="C526">
        <v>410121</v>
      </c>
      <c r="D526" t="s">
        <v>81</v>
      </c>
      <c r="E526">
        <v>6280</v>
      </c>
      <c r="F526" t="s">
        <v>145</v>
      </c>
      <c r="G526" t="s">
        <v>710</v>
      </c>
      <c r="I526" t="s">
        <v>710</v>
      </c>
      <c r="K526">
        <v>8</v>
      </c>
      <c r="L526">
        <v>8</v>
      </c>
      <c r="M526" t="s">
        <v>753</v>
      </c>
      <c r="N526" t="s">
        <v>754</v>
      </c>
      <c r="O526" t="s">
        <v>750</v>
      </c>
      <c r="P526" t="s">
        <v>349</v>
      </c>
      <c r="Q526" t="s">
        <v>116</v>
      </c>
      <c r="R526">
        <v>1</v>
      </c>
      <c r="S526" t="s">
        <v>117</v>
      </c>
      <c r="T526" t="s">
        <v>118</v>
      </c>
      <c r="U526" t="s">
        <v>119</v>
      </c>
      <c r="V526">
        <v>411</v>
      </c>
      <c r="W526" t="s">
        <v>255</v>
      </c>
      <c r="X526" t="s">
        <v>326</v>
      </c>
      <c r="Y526">
        <v>410009</v>
      </c>
      <c r="Z526" t="s">
        <v>236</v>
      </c>
      <c r="AC526" t="s">
        <v>314</v>
      </c>
      <c r="AD526" s="1">
        <v>42216</v>
      </c>
      <c r="AG526">
        <v>2</v>
      </c>
      <c r="AH526" s="1">
        <v>42083</v>
      </c>
      <c r="AI526">
        <v>57</v>
      </c>
      <c r="AL526" t="s">
        <v>109</v>
      </c>
      <c r="AM526" t="s">
        <v>714</v>
      </c>
      <c r="AS526" s="1">
        <v>41990</v>
      </c>
      <c r="AT526" s="1">
        <v>42124</v>
      </c>
      <c r="AU526" s="1">
        <v>42185</v>
      </c>
      <c r="AW526">
        <v>1</v>
      </c>
      <c r="AX526">
        <v>404087</v>
      </c>
      <c r="AY526" t="s">
        <v>350</v>
      </c>
      <c r="AZ526">
        <v>999</v>
      </c>
      <c r="BB526">
        <v>0</v>
      </c>
      <c r="BC526">
        <v>1</v>
      </c>
      <c r="BD526">
        <v>1</v>
      </c>
      <c r="BE526">
        <v>1691333</v>
      </c>
      <c r="BF526" t="s">
        <v>93</v>
      </c>
      <c r="BG526">
        <v>1691333</v>
      </c>
      <c r="BH526">
        <v>26424.85</v>
      </c>
      <c r="BI526">
        <v>34580.230000000003</v>
      </c>
      <c r="BJ526">
        <v>1</v>
      </c>
      <c r="BK526" s="1">
        <v>42216</v>
      </c>
      <c r="BL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1691333</v>
      </c>
      <c r="CD526">
        <v>1</v>
      </c>
      <c r="CE526" t="s">
        <v>121</v>
      </c>
      <c r="CF526" t="s">
        <v>543</v>
      </c>
      <c r="CG526" t="str">
        <f t="shared" si="97"/>
        <v>12</v>
      </c>
      <c r="CH526" t="str">
        <f t="shared" si="99"/>
        <v>1</v>
      </c>
      <c r="CI526" t="str">
        <f>"06"</f>
        <v>06</v>
      </c>
      <c r="CJ526" t="s">
        <v>351</v>
      </c>
      <c r="CK526" t="str">
        <f>"02"</f>
        <v>02</v>
      </c>
      <c r="CL526" t="s">
        <v>124</v>
      </c>
      <c r="CR526" s="3">
        <v>1</v>
      </c>
      <c r="CW526">
        <v>8</v>
      </c>
      <c r="CX526">
        <v>8</v>
      </c>
      <c r="CY526">
        <v>8</v>
      </c>
    </row>
    <row r="527" spans="1:103" x14ac:dyDescent="0.25">
      <c r="A527">
        <v>410</v>
      </c>
      <c r="B527" t="s">
        <v>80</v>
      </c>
      <c r="C527">
        <v>410121</v>
      </c>
      <c r="D527" t="s">
        <v>81</v>
      </c>
      <c r="E527">
        <v>6280</v>
      </c>
      <c r="F527" t="s">
        <v>145</v>
      </c>
      <c r="G527" t="s">
        <v>710</v>
      </c>
      <c r="I527" t="s">
        <v>710</v>
      </c>
      <c r="K527">
        <v>3</v>
      </c>
      <c r="L527">
        <v>3</v>
      </c>
      <c r="M527" t="s">
        <v>755</v>
      </c>
      <c r="N527" t="s">
        <v>749</v>
      </c>
      <c r="O527" t="s">
        <v>750</v>
      </c>
      <c r="P527" t="s">
        <v>349</v>
      </c>
      <c r="Q527" t="s">
        <v>116</v>
      </c>
      <c r="R527">
        <v>1</v>
      </c>
      <c r="S527" t="s">
        <v>117</v>
      </c>
      <c r="T527" t="s">
        <v>118</v>
      </c>
      <c r="U527" t="s">
        <v>119</v>
      </c>
      <c r="V527">
        <v>411</v>
      </c>
      <c r="W527" t="s">
        <v>255</v>
      </c>
      <c r="X527" t="s">
        <v>326</v>
      </c>
      <c r="Y527">
        <v>410009</v>
      </c>
      <c r="Z527" t="s">
        <v>236</v>
      </c>
      <c r="AC527" t="s">
        <v>225</v>
      </c>
      <c r="AD527" s="1">
        <v>42175</v>
      </c>
      <c r="AG527">
        <v>2</v>
      </c>
      <c r="AH527" s="1">
        <v>42083</v>
      </c>
      <c r="AI527">
        <v>57</v>
      </c>
      <c r="AL527" t="s">
        <v>109</v>
      </c>
      <c r="AM527" t="s">
        <v>714</v>
      </c>
      <c r="AS527" s="1">
        <v>41990</v>
      </c>
      <c r="AT527" s="1">
        <v>42124</v>
      </c>
      <c r="AU527" s="1">
        <v>42185</v>
      </c>
      <c r="AW527">
        <v>1</v>
      </c>
      <c r="AX527">
        <v>404088</v>
      </c>
      <c r="AY527" t="s">
        <v>350</v>
      </c>
      <c r="AZ527">
        <v>999</v>
      </c>
      <c r="BA527">
        <v>813</v>
      </c>
      <c r="BB527">
        <v>0</v>
      </c>
      <c r="BC527">
        <v>0</v>
      </c>
      <c r="BD527">
        <v>1</v>
      </c>
      <c r="BE527">
        <v>1068646</v>
      </c>
      <c r="BF527" t="s">
        <v>93</v>
      </c>
      <c r="BG527">
        <v>1068646</v>
      </c>
      <c r="BH527">
        <v>16696.189999999999</v>
      </c>
      <c r="BI527">
        <v>21849.05</v>
      </c>
      <c r="BJ527">
        <v>0</v>
      </c>
      <c r="BL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1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1068646</v>
      </c>
      <c r="CD527">
        <v>1</v>
      </c>
      <c r="CE527" t="s">
        <v>121</v>
      </c>
      <c r="CF527" t="s">
        <v>543</v>
      </c>
      <c r="CG527" t="str">
        <f t="shared" si="97"/>
        <v>12</v>
      </c>
      <c r="CH527" t="str">
        <f t="shared" si="99"/>
        <v>1</v>
      </c>
      <c r="CI527" t="str">
        <f>"06"</f>
        <v>06</v>
      </c>
      <c r="CJ527" t="s">
        <v>351</v>
      </c>
      <c r="CK527" t="str">
        <f>"02"</f>
        <v>02</v>
      </c>
      <c r="CL527" t="s">
        <v>124</v>
      </c>
      <c r="CR527" s="3">
        <v>0</v>
      </c>
      <c r="CS527" s="3">
        <v>1</v>
      </c>
      <c r="CW527">
        <v>8</v>
      </c>
      <c r="CX527">
        <v>8</v>
      </c>
      <c r="CY527">
        <v>8</v>
      </c>
    </row>
    <row r="528" spans="1:103" x14ac:dyDescent="0.25">
      <c r="A528">
        <v>410</v>
      </c>
      <c r="B528" t="s">
        <v>80</v>
      </c>
      <c r="C528">
        <v>410183</v>
      </c>
      <c r="D528" t="s">
        <v>81</v>
      </c>
      <c r="E528">
        <v>8700</v>
      </c>
      <c r="F528" t="s">
        <v>82</v>
      </c>
      <c r="G528" t="s">
        <v>280</v>
      </c>
      <c r="I528" t="s">
        <v>280</v>
      </c>
      <c r="K528">
        <v>43</v>
      </c>
      <c r="L528">
        <v>43</v>
      </c>
      <c r="M528" t="s">
        <v>756</v>
      </c>
      <c r="N528" t="s">
        <v>757</v>
      </c>
      <c r="O528" t="s">
        <v>758</v>
      </c>
      <c r="P528" t="s">
        <v>709</v>
      </c>
      <c r="Q528" t="s">
        <v>116</v>
      </c>
      <c r="R528">
        <v>1</v>
      </c>
      <c r="S528" t="s">
        <v>117</v>
      </c>
      <c r="T528" t="s">
        <v>118</v>
      </c>
      <c r="U528" t="s">
        <v>119</v>
      </c>
      <c r="V528">
        <v>411</v>
      </c>
      <c r="Y528">
        <v>410054</v>
      </c>
      <c r="Z528" t="s">
        <v>92</v>
      </c>
      <c r="AG528">
        <v>2</v>
      </c>
      <c r="AH528" s="1">
        <v>42185</v>
      </c>
      <c r="AI528">
        <v>57</v>
      </c>
      <c r="AS528" s="1">
        <v>42185</v>
      </c>
      <c r="AT528" s="1">
        <v>42289</v>
      </c>
      <c r="AU528" s="1">
        <v>42278</v>
      </c>
      <c r="AW528">
        <v>1</v>
      </c>
      <c r="BB528">
        <v>0</v>
      </c>
      <c r="BC528">
        <v>0</v>
      </c>
      <c r="BD528">
        <v>1</v>
      </c>
      <c r="BE528">
        <v>83777</v>
      </c>
      <c r="BF528" t="s">
        <v>93</v>
      </c>
      <c r="BG528">
        <v>83777</v>
      </c>
      <c r="BH528">
        <v>1308.9100000000001</v>
      </c>
      <c r="BI528">
        <v>1712.87</v>
      </c>
      <c r="BJ528">
        <v>0</v>
      </c>
      <c r="BL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83777</v>
      </c>
      <c r="CD528">
        <v>1</v>
      </c>
      <c r="CE528" t="s">
        <v>121</v>
      </c>
      <c r="CF528" t="s">
        <v>543</v>
      </c>
      <c r="CG528" t="str">
        <f t="shared" si="97"/>
        <v>12</v>
      </c>
      <c r="CH528" t="str">
        <f t="shared" si="99"/>
        <v>1</v>
      </c>
      <c r="CI528" t="str">
        <f>"07"</f>
        <v>07</v>
      </c>
      <c r="CJ528" t="s">
        <v>351</v>
      </c>
      <c r="CK528" t="str">
        <f>"13"</f>
        <v>13</v>
      </c>
      <c r="CL528" t="s">
        <v>162</v>
      </c>
      <c r="CW528">
        <v>8</v>
      </c>
      <c r="CX528">
        <v>8</v>
      </c>
      <c r="CY528">
        <v>8</v>
      </c>
    </row>
    <row r="529" spans="1:103" x14ac:dyDescent="0.25">
      <c r="A529">
        <v>410</v>
      </c>
      <c r="B529" t="s">
        <v>80</v>
      </c>
      <c r="C529">
        <v>410183</v>
      </c>
      <c r="D529" t="s">
        <v>81</v>
      </c>
      <c r="E529">
        <v>8700</v>
      </c>
      <c r="F529" t="s">
        <v>82</v>
      </c>
      <c r="G529" t="s">
        <v>280</v>
      </c>
      <c r="I529" t="s">
        <v>280</v>
      </c>
      <c r="K529">
        <v>43</v>
      </c>
      <c r="L529">
        <v>44</v>
      </c>
      <c r="M529" t="s">
        <v>759</v>
      </c>
      <c r="N529" t="s">
        <v>757</v>
      </c>
      <c r="O529" t="s">
        <v>758</v>
      </c>
      <c r="P529" t="s">
        <v>709</v>
      </c>
      <c r="Q529" t="s">
        <v>116</v>
      </c>
      <c r="R529">
        <v>1</v>
      </c>
      <c r="S529" t="s">
        <v>117</v>
      </c>
      <c r="T529" t="s">
        <v>118</v>
      </c>
      <c r="U529" t="s">
        <v>119</v>
      </c>
      <c r="V529">
        <v>411</v>
      </c>
      <c r="Y529">
        <v>410054</v>
      </c>
      <c r="Z529" t="s">
        <v>92</v>
      </c>
      <c r="AG529">
        <v>2</v>
      </c>
      <c r="AH529" s="1">
        <v>42185</v>
      </c>
      <c r="AI529">
        <v>57</v>
      </c>
      <c r="AS529" s="1">
        <v>42185</v>
      </c>
      <c r="AT529" s="1">
        <v>42289</v>
      </c>
      <c r="AU529" s="1">
        <v>42278</v>
      </c>
      <c r="AW529">
        <v>3</v>
      </c>
      <c r="BB529">
        <v>0</v>
      </c>
      <c r="BC529">
        <v>0</v>
      </c>
      <c r="BD529">
        <v>3</v>
      </c>
      <c r="BE529">
        <v>83777</v>
      </c>
      <c r="BF529" t="s">
        <v>93</v>
      </c>
      <c r="BG529">
        <v>251331</v>
      </c>
      <c r="BH529">
        <v>3926.72</v>
      </c>
      <c r="BI529">
        <v>5138.6000000000004</v>
      </c>
      <c r="BJ529">
        <v>0</v>
      </c>
      <c r="BL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3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251331</v>
      </c>
      <c r="CD529">
        <v>1</v>
      </c>
      <c r="CE529" t="s">
        <v>121</v>
      </c>
      <c r="CF529" t="s">
        <v>543</v>
      </c>
      <c r="CG529" t="str">
        <f t="shared" si="97"/>
        <v>12</v>
      </c>
      <c r="CH529" t="str">
        <f t="shared" si="99"/>
        <v>1</v>
      </c>
      <c r="CI529" t="str">
        <f>"07"</f>
        <v>07</v>
      </c>
      <c r="CJ529" t="s">
        <v>351</v>
      </c>
      <c r="CK529" t="str">
        <f>"13"</f>
        <v>13</v>
      </c>
      <c r="CL529" t="s">
        <v>162</v>
      </c>
      <c r="CW529">
        <v>8</v>
      </c>
      <c r="CX529">
        <v>8</v>
      </c>
      <c r="CY529">
        <v>8</v>
      </c>
    </row>
    <row r="530" spans="1:103" x14ac:dyDescent="0.25">
      <c r="A530">
        <v>410</v>
      </c>
      <c r="B530" t="s">
        <v>80</v>
      </c>
      <c r="C530">
        <v>410121</v>
      </c>
      <c r="D530" t="s">
        <v>81</v>
      </c>
      <c r="E530">
        <v>6280</v>
      </c>
      <c r="F530" t="s">
        <v>145</v>
      </c>
      <c r="G530" t="s">
        <v>710</v>
      </c>
      <c r="I530" t="s">
        <v>710</v>
      </c>
      <c r="K530">
        <v>1</v>
      </c>
      <c r="L530">
        <v>1</v>
      </c>
      <c r="M530" t="s">
        <v>760</v>
      </c>
      <c r="N530" t="s">
        <v>761</v>
      </c>
      <c r="O530" t="s">
        <v>762</v>
      </c>
      <c r="P530" t="s">
        <v>349</v>
      </c>
      <c r="Q530" t="s">
        <v>116</v>
      </c>
      <c r="R530">
        <v>1</v>
      </c>
      <c r="S530" t="s">
        <v>117</v>
      </c>
      <c r="T530" t="s">
        <v>118</v>
      </c>
      <c r="U530" t="s">
        <v>119</v>
      </c>
      <c r="V530">
        <v>411</v>
      </c>
      <c r="W530" t="s">
        <v>255</v>
      </c>
      <c r="X530" t="s">
        <v>326</v>
      </c>
      <c r="Y530">
        <v>410009</v>
      </c>
      <c r="Z530" t="s">
        <v>236</v>
      </c>
      <c r="AC530" t="s">
        <v>225</v>
      </c>
      <c r="AD530" s="1">
        <v>42177</v>
      </c>
      <c r="AG530">
        <v>2</v>
      </c>
      <c r="AH530" s="1">
        <v>42083</v>
      </c>
      <c r="AI530">
        <v>57</v>
      </c>
      <c r="AL530" t="s">
        <v>109</v>
      </c>
      <c r="AM530" t="s">
        <v>714</v>
      </c>
      <c r="AS530" s="1">
        <v>42083</v>
      </c>
      <c r="AT530" s="1">
        <v>42124</v>
      </c>
      <c r="AU530" s="1">
        <v>42185</v>
      </c>
      <c r="AW530">
        <v>1</v>
      </c>
      <c r="AX530">
        <v>404089</v>
      </c>
      <c r="AY530" t="s">
        <v>350</v>
      </c>
      <c r="AZ530">
        <v>999</v>
      </c>
      <c r="BA530">
        <v>811</v>
      </c>
      <c r="BB530">
        <v>0</v>
      </c>
      <c r="BC530">
        <v>0</v>
      </c>
      <c r="BD530">
        <v>1</v>
      </c>
      <c r="BE530">
        <v>1984739</v>
      </c>
      <c r="BF530" t="s">
        <v>93</v>
      </c>
      <c r="BG530">
        <v>1984739</v>
      </c>
      <c r="BH530">
        <v>31008.93</v>
      </c>
      <c r="BI530">
        <v>40579.08</v>
      </c>
      <c r="BJ530">
        <v>0</v>
      </c>
      <c r="BL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1984739</v>
      </c>
      <c r="CD530">
        <v>1</v>
      </c>
      <c r="CE530" t="s">
        <v>121</v>
      </c>
      <c r="CF530" t="s">
        <v>543</v>
      </c>
      <c r="CG530" t="str">
        <f t="shared" ref="CG530:CG541" si="100">"14"</f>
        <v>14</v>
      </c>
      <c r="CH530" t="str">
        <f>"0"</f>
        <v>0</v>
      </c>
      <c r="CI530" t="str">
        <f>"06"</f>
        <v>06</v>
      </c>
      <c r="CJ530" t="s">
        <v>351</v>
      </c>
      <c r="CK530" t="str">
        <f>"02"</f>
        <v>02</v>
      </c>
      <c r="CL530" t="s">
        <v>124</v>
      </c>
      <c r="CR530" s="3">
        <v>0</v>
      </c>
      <c r="CS530" s="3">
        <v>1</v>
      </c>
      <c r="CW530">
        <v>8</v>
      </c>
      <c r="CX530">
        <v>8</v>
      </c>
      <c r="CY530">
        <v>8</v>
      </c>
    </row>
    <row r="531" spans="1:103" x14ac:dyDescent="0.25">
      <c r="A531">
        <v>410</v>
      </c>
      <c r="B531" t="s">
        <v>80</v>
      </c>
      <c r="C531">
        <v>410121</v>
      </c>
      <c r="D531" t="s">
        <v>81</v>
      </c>
      <c r="E531">
        <v>6280</v>
      </c>
      <c r="F531" t="s">
        <v>145</v>
      </c>
      <c r="G531" t="s">
        <v>710</v>
      </c>
      <c r="I531" t="s">
        <v>710</v>
      </c>
      <c r="K531">
        <v>6</v>
      </c>
      <c r="L531">
        <v>6</v>
      </c>
      <c r="M531" t="s">
        <v>763</v>
      </c>
      <c r="N531" t="s">
        <v>761</v>
      </c>
      <c r="O531" t="s">
        <v>762</v>
      </c>
      <c r="P531" t="s">
        <v>349</v>
      </c>
      <c r="Q531" t="s">
        <v>116</v>
      </c>
      <c r="R531">
        <v>1</v>
      </c>
      <c r="S531" t="s">
        <v>117</v>
      </c>
      <c r="T531" t="s">
        <v>118</v>
      </c>
      <c r="U531" t="s">
        <v>119</v>
      </c>
      <c r="V531">
        <v>411</v>
      </c>
      <c r="W531" t="s">
        <v>255</v>
      </c>
      <c r="X531" t="s">
        <v>326</v>
      </c>
      <c r="Y531">
        <v>410009</v>
      </c>
      <c r="Z531" t="s">
        <v>236</v>
      </c>
      <c r="AC531" t="s">
        <v>225</v>
      </c>
      <c r="AD531" s="1">
        <v>42177</v>
      </c>
      <c r="AG531">
        <v>2</v>
      </c>
      <c r="AH531" s="1">
        <v>42083</v>
      </c>
      <c r="AI531">
        <v>57</v>
      </c>
      <c r="AL531" t="s">
        <v>109</v>
      </c>
      <c r="AM531" t="s">
        <v>714</v>
      </c>
      <c r="AS531" s="1">
        <v>42083</v>
      </c>
      <c r="AT531" s="1">
        <v>42124</v>
      </c>
      <c r="AU531" s="1">
        <v>42185</v>
      </c>
      <c r="AW531">
        <v>1</v>
      </c>
      <c r="AX531">
        <v>404090</v>
      </c>
      <c r="AY531" t="s">
        <v>350</v>
      </c>
      <c r="AZ531">
        <v>999</v>
      </c>
      <c r="BA531">
        <v>813</v>
      </c>
      <c r="BB531">
        <v>0</v>
      </c>
      <c r="BC531">
        <v>0</v>
      </c>
      <c r="BD531">
        <v>1</v>
      </c>
      <c r="BE531">
        <v>1984739</v>
      </c>
      <c r="BF531" t="s">
        <v>93</v>
      </c>
      <c r="BG531">
        <v>1984739</v>
      </c>
      <c r="BH531">
        <v>31008.93</v>
      </c>
      <c r="BI531">
        <v>40579.08</v>
      </c>
      <c r="BJ531">
        <v>0</v>
      </c>
      <c r="BL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1984739</v>
      </c>
      <c r="CD531">
        <v>1</v>
      </c>
      <c r="CE531" t="s">
        <v>121</v>
      </c>
      <c r="CF531" t="s">
        <v>543</v>
      </c>
      <c r="CG531" t="str">
        <f t="shared" si="100"/>
        <v>14</v>
      </c>
      <c r="CH531" t="str">
        <f>"0"</f>
        <v>0</v>
      </c>
      <c r="CI531" t="str">
        <f>"06"</f>
        <v>06</v>
      </c>
      <c r="CJ531" t="s">
        <v>351</v>
      </c>
      <c r="CK531" t="str">
        <f>"02"</f>
        <v>02</v>
      </c>
      <c r="CL531" t="s">
        <v>124</v>
      </c>
      <c r="CR531" s="3">
        <v>0</v>
      </c>
      <c r="CS531" s="3">
        <v>1</v>
      </c>
      <c r="CW531">
        <v>8</v>
      </c>
      <c r="CX531">
        <v>8</v>
      </c>
      <c r="CY531">
        <v>8</v>
      </c>
    </row>
    <row r="532" spans="1:103" x14ac:dyDescent="0.25">
      <c r="A532">
        <v>410</v>
      </c>
      <c r="B532" t="s">
        <v>80</v>
      </c>
      <c r="C532">
        <v>410121</v>
      </c>
      <c r="D532" t="s">
        <v>81</v>
      </c>
      <c r="E532">
        <v>6280</v>
      </c>
      <c r="F532" t="s">
        <v>145</v>
      </c>
      <c r="G532" t="s">
        <v>710</v>
      </c>
      <c r="I532" t="s">
        <v>710</v>
      </c>
      <c r="K532">
        <v>4</v>
      </c>
      <c r="L532">
        <v>4</v>
      </c>
      <c r="M532" t="s">
        <v>764</v>
      </c>
      <c r="N532" t="s">
        <v>765</v>
      </c>
      <c r="O532" t="s">
        <v>762</v>
      </c>
      <c r="P532" t="s">
        <v>349</v>
      </c>
      <c r="Q532" t="s">
        <v>116</v>
      </c>
      <c r="R532">
        <v>1</v>
      </c>
      <c r="S532" t="s">
        <v>117</v>
      </c>
      <c r="T532" t="s">
        <v>118</v>
      </c>
      <c r="U532" t="s">
        <v>119</v>
      </c>
      <c r="V532">
        <v>411</v>
      </c>
      <c r="W532" t="s">
        <v>255</v>
      </c>
      <c r="X532" t="s">
        <v>326</v>
      </c>
      <c r="Y532">
        <v>410009</v>
      </c>
      <c r="Z532" t="s">
        <v>236</v>
      </c>
      <c r="AC532" t="s">
        <v>225</v>
      </c>
      <c r="AD532" s="1">
        <v>42177</v>
      </c>
      <c r="AG532">
        <v>2</v>
      </c>
      <c r="AH532" s="1">
        <v>42083</v>
      </c>
      <c r="AI532">
        <v>57</v>
      </c>
      <c r="AL532" t="s">
        <v>109</v>
      </c>
      <c r="AM532" t="s">
        <v>714</v>
      </c>
      <c r="AS532" s="1">
        <v>42083</v>
      </c>
      <c r="AT532" s="1">
        <v>42124</v>
      </c>
      <c r="AU532" s="1">
        <v>42185</v>
      </c>
      <c r="AW532">
        <v>1</v>
      </c>
      <c r="AX532">
        <v>404091</v>
      </c>
      <c r="AY532" t="s">
        <v>350</v>
      </c>
      <c r="AZ532">
        <v>999</v>
      </c>
      <c r="BA532">
        <v>813</v>
      </c>
      <c r="BB532">
        <v>0</v>
      </c>
      <c r="BC532">
        <v>0</v>
      </c>
      <c r="BD532">
        <v>1</v>
      </c>
      <c r="BE532">
        <v>1984739</v>
      </c>
      <c r="BF532" t="s">
        <v>93</v>
      </c>
      <c r="BG532">
        <v>1984739</v>
      </c>
      <c r="BH532">
        <v>31008.93</v>
      </c>
      <c r="BI532">
        <v>40579.08</v>
      </c>
      <c r="BJ532">
        <v>0</v>
      </c>
      <c r="BL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1984739</v>
      </c>
      <c r="CD532">
        <v>1</v>
      </c>
      <c r="CE532" t="s">
        <v>121</v>
      </c>
      <c r="CF532" t="s">
        <v>543</v>
      </c>
      <c r="CG532" t="str">
        <f t="shared" si="100"/>
        <v>14</v>
      </c>
      <c r="CH532" t="str">
        <f>"0"</f>
        <v>0</v>
      </c>
      <c r="CI532" t="str">
        <f>"06"</f>
        <v>06</v>
      </c>
      <c r="CJ532" t="s">
        <v>351</v>
      </c>
      <c r="CK532" t="str">
        <f>"02"</f>
        <v>02</v>
      </c>
      <c r="CL532" t="s">
        <v>124</v>
      </c>
      <c r="CR532" s="3">
        <v>0</v>
      </c>
      <c r="CS532" s="3">
        <v>1</v>
      </c>
      <c r="CW532">
        <v>8</v>
      </c>
      <c r="CX532">
        <v>8</v>
      </c>
      <c r="CY532">
        <v>8</v>
      </c>
    </row>
    <row r="533" spans="1:103" x14ac:dyDescent="0.25">
      <c r="A533">
        <v>410</v>
      </c>
      <c r="B533" t="s">
        <v>80</v>
      </c>
      <c r="C533">
        <v>410184</v>
      </c>
      <c r="D533" t="s">
        <v>81</v>
      </c>
      <c r="E533">
        <v>8700</v>
      </c>
      <c r="F533" t="s">
        <v>82</v>
      </c>
      <c r="G533" t="s">
        <v>459</v>
      </c>
      <c r="I533" t="s">
        <v>459</v>
      </c>
      <c r="K533">
        <v>44</v>
      </c>
      <c r="L533">
        <v>44</v>
      </c>
      <c r="M533" t="s">
        <v>766</v>
      </c>
      <c r="N533" t="s">
        <v>767</v>
      </c>
      <c r="O533" t="s">
        <v>768</v>
      </c>
      <c r="P533" t="s">
        <v>709</v>
      </c>
      <c r="Q533" t="s">
        <v>116</v>
      </c>
      <c r="R533">
        <v>1</v>
      </c>
      <c r="S533" t="s">
        <v>117</v>
      </c>
      <c r="T533" t="s">
        <v>118</v>
      </c>
      <c r="U533" t="s">
        <v>119</v>
      </c>
      <c r="V533">
        <v>411</v>
      </c>
      <c r="Y533">
        <v>410054</v>
      </c>
      <c r="Z533" t="s">
        <v>92</v>
      </c>
      <c r="AG533">
        <v>2</v>
      </c>
      <c r="AH533" s="1">
        <v>42185</v>
      </c>
      <c r="AI533">
        <v>57</v>
      </c>
      <c r="AS533" s="1">
        <v>42185</v>
      </c>
      <c r="AT533" s="1">
        <v>42262</v>
      </c>
      <c r="AU533" s="1">
        <v>42311</v>
      </c>
      <c r="AW533">
        <v>1</v>
      </c>
      <c r="BB533">
        <v>0</v>
      </c>
      <c r="BC533">
        <v>0</v>
      </c>
      <c r="BD533">
        <v>1</v>
      </c>
      <c r="BE533">
        <v>129041</v>
      </c>
      <c r="BF533" t="s">
        <v>93</v>
      </c>
      <c r="BG533">
        <v>129041</v>
      </c>
      <c r="BH533">
        <v>2016.1</v>
      </c>
      <c r="BI533">
        <v>2638.31</v>
      </c>
      <c r="BJ533">
        <v>0</v>
      </c>
      <c r="BL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129041</v>
      </c>
      <c r="CD533">
        <v>1</v>
      </c>
      <c r="CE533" t="s">
        <v>121</v>
      </c>
      <c r="CF533" t="s">
        <v>543</v>
      </c>
      <c r="CG533" t="str">
        <f t="shared" si="100"/>
        <v>14</v>
      </c>
      <c r="CH533" t="str">
        <f>"0"</f>
        <v>0</v>
      </c>
      <c r="CI533" t="str">
        <f>"07"</f>
        <v>07</v>
      </c>
      <c r="CJ533" t="s">
        <v>351</v>
      </c>
      <c r="CK533" t="str">
        <f>"13"</f>
        <v>13</v>
      </c>
      <c r="CL533" t="s">
        <v>162</v>
      </c>
      <c r="CW533">
        <v>8</v>
      </c>
      <c r="CX533">
        <v>8</v>
      </c>
      <c r="CY533">
        <v>8</v>
      </c>
    </row>
    <row r="534" spans="1:103" x14ac:dyDescent="0.25">
      <c r="A534">
        <v>410</v>
      </c>
      <c r="B534" t="s">
        <v>80</v>
      </c>
      <c r="C534">
        <v>410184</v>
      </c>
      <c r="D534" t="s">
        <v>81</v>
      </c>
      <c r="E534">
        <v>8700</v>
      </c>
      <c r="F534" t="s">
        <v>82</v>
      </c>
      <c r="G534" t="s">
        <v>459</v>
      </c>
      <c r="I534" t="s">
        <v>459</v>
      </c>
      <c r="K534">
        <v>44</v>
      </c>
      <c r="L534">
        <v>45</v>
      </c>
      <c r="M534" t="s">
        <v>769</v>
      </c>
      <c r="N534" t="s">
        <v>767</v>
      </c>
      <c r="O534" t="s">
        <v>768</v>
      </c>
      <c r="P534" t="s">
        <v>709</v>
      </c>
      <c r="Q534" t="s">
        <v>116</v>
      </c>
      <c r="R534">
        <v>1</v>
      </c>
      <c r="S534" t="s">
        <v>117</v>
      </c>
      <c r="T534" t="s">
        <v>118</v>
      </c>
      <c r="U534" t="s">
        <v>119</v>
      </c>
      <c r="V534">
        <v>411</v>
      </c>
      <c r="Y534">
        <v>410054</v>
      </c>
      <c r="Z534" t="s">
        <v>92</v>
      </c>
      <c r="AG534">
        <v>2</v>
      </c>
      <c r="AH534" s="1">
        <v>42185</v>
      </c>
      <c r="AI534">
        <v>57</v>
      </c>
      <c r="AS534" s="1">
        <v>42185</v>
      </c>
      <c r="AT534" s="1">
        <v>42262</v>
      </c>
      <c r="AU534" s="1">
        <v>42311</v>
      </c>
      <c r="AW534">
        <v>1</v>
      </c>
      <c r="BB534">
        <v>0</v>
      </c>
      <c r="BC534">
        <v>0</v>
      </c>
      <c r="BD534">
        <v>1</v>
      </c>
      <c r="BE534">
        <v>129041</v>
      </c>
      <c r="BF534" t="s">
        <v>93</v>
      </c>
      <c r="BG534">
        <v>129041</v>
      </c>
      <c r="BH534">
        <v>2016.1</v>
      </c>
      <c r="BI534">
        <v>2638.31</v>
      </c>
      <c r="BJ534">
        <v>0</v>
      </c>
      <c r="BL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129041</v>
      </c>
      <c r="CD534">
        <v>1</v>
      </c>
      <c r="CE534" t="s">
        <v>121</v>
      </c>
      <c r="CF534" t="s">
        <v>543</v>
      </c>
      <c r="CG534" t="str">
        <f t="shared" si="100"/>
        <v>14</v>
      </c>
      <c r="CH534" t="str">
        <f>"0"</f>
        <v>0</v>
      </c>
      <c r="CI534" t="str">
        <f>"07"</f>
        <v>07</v>
      </c>
      <c r="CJ534" t="s">
        <v>351</v>
      </c>
      <c r="CK534" t="str">
        <f>"13"</f>
        <v>13</v>
      </c>
      <c r="CL534" t="s">
        <v>162</v>
      </c>
      <c r="CW534">
        <v>8</v>
      </c>
      <c r="CX534">
        <v>8</v>
      </c>
      <c r="CY534">
        <v>8</v>
      </c>
    </row>
    <row r="535" spans="1:103" x14ac:dyDescent="0.25">
      <c r="A535">
        <v>410</v>
      </c>
      <c r="B535" t="s">
        <v>80</v>
      </c>
      <c r="C535">
        <v>410121</v>
      </c>
      <c r="D535" t="s">
        <v>81</v>
      </c>
      <c r="E535">
        <v>6280</v>
      </c>
      <c r="F535" t="s">
        <v>145</v>
      </c>
      <c r="G535" t="s">
        <v>710</v>
      </c>
      <c r="I535" t="s">
        <v>710</v>
      </c>
      <c r="K535">
        <v>10</v>
      </c>
      <c r="L535">
        <v>10</v>
      </c>
      <c r="M535" t="s">
        <v>770</v>
      </c>
      <c r="N535" t="s">
        <v>771</v>
      </c>
      <c r="O535" t="s">
        <v>772</v>
      </c>
      <c r="P535" t="s">
        <v>349</v>
      </c>
      <c r="Q535" t="s">
        <v>116</v>
      </c>
      <c r="R535">
        <v>1</v>
      </c>
      <c r="S535" t="s">
        <v>117</v>
      </c>
      <c r="T535" t="s">
        <v>118</v>
      </c>
      <c r="U535" t="s">
        <v>119</v>
      </c>
      <c r="V535">
        <v>411</v>
      </c>
      <c r="W535" t="s">
        <v>255</v>
      </c>
      <c r="X535" t="s">
        <v>326</v>
      </c>
      <c r="Y535">
        <v>410009</v>
      </c>
      <c r="Z535" t="s">
        <v>236</v>
      </c>
      <c r="AC535" t="s">
        <v>314</v>
      </c>
      <c r="AD535" s="1">
        <v>42216</v>
      </c>
      <c r="AG535">
        <v>2</v>
      </c>
      <c r="AH535" s="1">
        <v>42083</v>
      </c>
      <c r="AI535">
        <v>57</v>
      </c>
      <c r="AL535" t="s">
        <v>109</v>
      </c>
      <c r="AM535" t="s">
        <v>714</v>
      </c>
      <c r="AS535" s="1">
        <v>41990</v>
      </c>
      <c r="AT535" s="1">
        <v>42124</v>
      </c>
      <c r="AU535" s="1">
        <v>42185</v>
      </c>
      <c r="AW535">
        <v>1</v>
      </c>
      <c r="AX535">
        <v>404092</v>
      </c>
      <c r="AY535" t="s">
        <v>350</v>
      </c>
      <c r="AZ535">
        <v>999</v>
      </c>
      <c r="BB535">
        <v>0</v>
      </c>
      <c r="BC535">
        <v>1</v>
      </c>
      <c r="BD535">
        <v>1</v>
      </c>
      <c r="BE535">
        <v>2209757</v>
      </c>
      <c r="BF535" t="s">
        <v>93</v>
      </c>
      <c r="BG535">
        <v>2209757</v>
      </c>
      <c r="BH535">
        <v>34524.54</v>
      </c>
      <c r="BI535">
        <v>45179.7</v>
      </c>
      <c r="BJ535">
        <v>1</v>
      </c>
      <c r="BK535" s="1">
        <v>42216</v>
      </c>
      <c r="BL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2209757</v>
      </c>
      <c r="CD535">
        <v>1</v>
      </c>
      <c r="CE535" t="s">
        <v>121</v>
      </c>
      <c r="CF535" t="s">
        <v>543</v>
      </c>
      <c r="CG535" t="str">
        <f t="shared" si="100"/>
        <v>14</v>
      </c>
      <c r="CH535" t="str">
        <f t="shared" ref="CH535:CH541" si="101">"1"</f>
        <v>1</v>
      </c>
      <c r="CI535" t="str">
        <f>"06"</f>
        <v>06</v>
      </c>
      <c r="CJ535" t="s">
        <v>351</v>
      </c>
      <c r="CK535" t="str">
        <f>"02"</f>
        <v>02</v>
      </c>
      <c r="CL535" t="s">
        <v>124</v>
      </c>
      <c r="CR535" s="3">
        <v>1</v>
      </c>
      <c r="CW535">
        <v>8</v>
      </c>
      <c r="CX535">
        <v>8</v>
      </c>
      <c r="CY535">
        <v>8</v>
      </c>
    </row>
    <row r="536" spans="1:103" x14ac:dyDescent="0.25">
      <c r="A536">
        <v>410</v>
      </c>
      <c r="B536" t="s">
        <v>80</v>
      </c>
      <c r="C536">
        <v>410121</v>
      </c>
      <c r="D536" t="s">
        <v>81</v>
      </c>
      <c r="E536">
        <v>6280</v>
      </c>
      <c r="F536" t="s">
        <v>145</v>
      </c>
      <c r="G536" t="s">
        <v>710</v>
      </c>
      <c r="I536" t="s">
        <v>710</v>
      </c>
      <c r="K536">
        <v>2</v>
      </c>
      <c r="L536">
        <v>2</v>
      </c>
      <c r="M536" t="s">
        <v>773</v>
      </c>
      <c r="N536" t="s">
        <v>774</v>
      </c>
      <c r="O536" t="s">
        <v>772</v>
      </c>
      <c r="P536" t="s">
        <v>349</v>
      </c>
      <c r="Q536" t="s">
        <v>116</v>
      </c>
      <c r="R536">
        <v>1</v>
      </c>
      <c r="S536" t="s">
        <v>117</v>
      </c>
      <c r="T536" t="s">
        <v>118</v>
      </c>
      <c r="U536" t="s">
        <v>119</v>
      </c>
      <c r="V536">
        <v>411</v>
      </c>
      <c r="W536" t="s">
        <v>255</v>
      </c>
      <c r="X536" t="s">
        <v>326</v>
      </c>
      <c r="Y536">
        <v>410009</v>
      </c>
      <c r="Z536" t="s">
        <v>236</v>
      </c>
      <c r="AC536" t="s">
        <v>225</v>
      </c>
      <c r="AD536" s="1">
        <v>42189</v>
      </c>
      <c r="AG536">
        <v>2</v>
      </c>
      <c r="AH536" s="1">
        <v>42083</v>
      </c>
      <c r="AI536">
        <v>57</v>
      </c>
      <c r="AL536" t="s">
        <v>109</v>
      </c>
      <c r="AM536" t="s">
        <v>714</v>
      </c>
      <c r="AS536" s="1">
        <v>41990</v>
      </c>
      <c r="AT536" s="1">
        <v>42124</v>
      </c>
      <c r="AU536" s="1">
        <v>42185</v>
      </c>
      <c r="AW536">
        <v>1</v>
      </c>
      <c r="AX536">
        <v>404093</v>
      </c>
      <c r="AY536" t="s">
        <v>350</v>
      </c>
      <c r="AZ536">
        <v>999</v>
      </c>
      <c r="BA536">
        <v>811</v>
      </c>
      <c r="BB536">
        <v>0</v>
      </c>
      <c r="BC536">
        <v>0</v>
      </c>
      <c r="BD536">
        <v>1</v>
      </c>
      <c r="BE536">
        <v>4121015</v>
      </c>
      <c r="BF536" t="s">
        <v>93</v>
      </c>
      <c r="BG536">
        <v>4121015</v>
      </c>
      <c r="BH536">
        <v>64385.43</v>
      </c>
      <c r="BI536">
        <v>84256.42</v>
      </c>
      <c r="BJ536">
        <v>0</v>
      </c>
      <c r="BL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4121015</v>
      </c>
      <c r="CD536">
        <v>1</v>
      </c>
      <c r="CE536" t="s">
        <v>121</v>
      </c>
      <c r="CF536" t="s">
        <v>543</v>
      </c>
      <c r="CG536" t="str">
        <f t="shared" si="100"/>
        <v>14</v>
      </c>
      <c r="CH536" t="str">
        <f t="shared" si="101"/>
        <v>1</v>
      </c>
      <c r="CI536" t="str">
        <f>"06"</f>
        <v>06</v>
      </c>
      <c r="CJ536" t="s">
        <v>351</v>
      </c>
      <c r="CK536" t="str">
        <f>"02"</f>
        <v>02</v>
      </c>
      <c r="CL536" t="s">
        <v>124</v>
      </c>
      <c r="CR536" s="3">
        <v>0</v>
      </c>
      <c r="CS536" s="3">
        <v>1</v>
      </c>
      <c r="CW536">
        <v>8</v>
      </c>
      <c r="CX536">
        <v>8</v>
      </c>
      <c r="CY536">
        <v>8</v>
      </c>
    </row>
    <row r="537" spans="1:103" x14ac:dyDescent="0.25">
      <c r="A537">
        <v>410</v>
      </c>
      <c r="B537" t="s">
        <v>80</v>
      </c>
      <c r="C537">
        <v>410184</v>
      </c>
      <c r="D537" t="s">
        <v>81</v>
      </c>
      <c r="E537">
        <v>8700</v>
      </c>
      <c r="F537" t="s">
        <v>82</v>
      </c>
      <c r="G537" t="s">
        <v>459</v>
      </c>
      <c r="I537" t="s">
        <v>459</v>
      </c>
      <c r="K537">
        <v>36</v>
      </c>
      <c r="L537">
        <v>36</v>
      </c>
      <c r="M537" t="s">
        <v>775</v>
      </c>
      <c r="N537" t="s">
        <v>776</v>
      </c>
      <c r="O537" t="s">
        <v>772</v>
      </c>
      <c r="P537" t="s">
        <v>349</v>
      </c>
      <c r="Q537" t="s">
        <v>116</v>
      </c>
      <c r="R537">
        <v>1</v>
      </c>
      <c r="S537" t="s">
        <v>117</v>
      </c>
      <c r="T537" t="s">
        <v>118</v>
      </c>
      <c r="U537" t="s">
        <v>119</v>
      </c>
      <c r="V537">
        <v>411</v>
      </c>
      <c r="Y537">
        <v>410054</v>
      </c>
      <c r="Z537" t="s">
        <v>92</v>
      </c>
      <c r="AG537">
        <v>2</v>
      </c>
      <c r="AH537" s="1">
        <v>42185</v>
      </c>
      <c r="AI537">
        <v>57</v>
      </c>
      <c r="AS537" s="1">
        <v>42185</v>
      </c>
      <c r="AT537" s="1">
        <v>42262</v>
      </c>
      <c r="AU537" s="1">
        <v>42311</v>
      </c>
      <c r="AW537">
        <v>3</v>
      </c>
      <c r="BB537">
        <v>0</v>
      </c>
      <c r="BC537">
        <v>0</v>
      </c>
      <c r="BD537">
        <v>3</v>
      </c>
      <c r="BE537">
        <v>32826</v>
      </c>
      <c r="BF537" t="s">
        <v>93</v>
      </c>
      <c r="BG537">
        <v>98478</v>
      </c>
      <c r="BH537">
        <v>1538.59</v>
      </c>
      <c r="BI537">
        <v>2013.44</v>
      </c>
      <c r="BJ537">
        <v>0</v>
      </c>
      <c r="BL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3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98478</v>
      </c>
      <c r="CD537">
        <v>1</v>
      </c>
      <c r="CE537" t="s">
        <v>121</v>
      </c>
      <c r="CF537" t="s">
        <v>543</v>
      </c>
      <c r="CG537" t="str">
        <f t="shared" si="100"/>
        <v>14</v>
      </c>
      <c r="CH537" t="str">
        <f t="shared" si="101"/>
        <v>1</v>
      </c>
      <c r="CI537" t="str">
        <f>"06"</f>
        <v>06</v>
      </c>
      <c r="CJ537" t="s">
        <v>351</v>
      </c>
      <c r="CK537" t="str">
        <f>"25"</f>
        <v>25</v>
      </c>
      <c r="CL537" t="s">
        <v>162</v>
      </c>
      <c r="CW537">
        <v>8</v>
      </c>
      <c r="CX537">
        <v>8</v>
      </c>
      <c r="CY537">
        <v>8</v>
      </c>
    </row>
    <row r="538" spans="1:103" x14ac:dyDescent="0.25">
      <c r="A538">
        <v>410</v>
      </c>
      <c r="B538" t="s">
        <v>80</v>
      </c>
      <c r="C538">
        <v>410184</v>
      </c>
      <c r="D538" t="s">
        <v>81</v>
      </c>
      <c r="E538">
        <v>8700</v>
      </c>
      <c r="F538" t="s">
        <v>82</v>
      </c>
      <c r="G538" t="s">
        <v>459</v>
      </c>
      <c r="I538" t="s">
        <v>459</v>
      </c>
      <c r="K538">
        <v>42</v>
      </c>
      <c r="L538">
        <v>42</v>
      </c>
      <c r="M538" t="s">
        <v>777</v>
      </c>
      <c r="N538" t="s">
        <v>778</v>
      </c>
      <c r="O538" t="s">
        <v>779</v>
      </c>
      <c r="P538" t="s">
        <v>743</v>
      </c>
      <c r="Q538" t="s">
        <v>116</v>
      </c>
      <c r="R538">
        <v>1</v>
      </c>
      <c r="S538" t="s">
        <v>117</v>
      </c>
      <c r="T538" t="s">
        <v>118</v>
      </c>
      <c r="U538" t="s">
        <v>119</v>
      </c>
      <c r="V538">
        <v>411</v>
      </c>
      <c r="Y538">
        <v>410054</v>
      </c>
      <c r="Z538" t="s">
        <v>92</v>
      </c>
      <c r="AG538">
        <v>2</v>
      </c>
      <c r="AH538" s="1">
        <v>42185</v>
      </c>
      <c r="AI538">
        <v>57</v>
      </c>
      <c r="AS538" s="1">
        <v>42185</v>
      </c>
      <c r="AT538" s="1">
        <v>42262</v>
      </c>
      <c r="AU538" s="1">
        <v>42311</v>
      </c>
      <c r="AW538">
        <v>1</v>
      </c>
      <c r="BB538">
        <v>0</v>
      </c>
      <c r="BC538">
        <v>0</v>
      </c>
      <c r="BD538">
        <v>1</v>
      </c>
      <c r="BE538">
        <v>77909</v>
      </c>
      <c r="BF538" t="s">
        <v>93</v>
      </c>
      <c r="BG538">
        <v>77909</v>
      </c>
      <c r="BH538">
        <v>1217.23</v>
      </c>
      <c r="BI538">
        <v>1592.89</v>
      </c>
      <c r="BJ538">
        <v>0</v>
      </c>
      <c r="BL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77909</v>
      </c>
      <c r="CD538">
        <v>1</v>
      </c>
      <c r="CE538" t="s">
        <v>121</v>
      </c>
      <c r="CF538" t="s">
        <v>543</v>
      </c>
      <c r="CG538" t="str">
        <f t="shared" si="100"/>
        <v>14</v>
      </c>
      <c r="CH538" t="str">
        <f t="shared" si="101"/>
        <v>1</v>
      </c>
      <c r="CI538" t="str">
        <f>"07"</f>
        <v>07</v>
      </c>
      <c r="CJ538" t="s">
        <v>351</v>
      </c>
      <c r="CK538" t="str">
        <f>"02"</f>
        <v>02</v>
      </c>
      <c r="CL538" t="s">
        <v>227</v>
      </c>
      <c r="CW538">
        <v>8</v>
      </c>
      <c r="CX538">
        <v>8</v>
      </c>
      <c r="CY538">
        <v>8</v>
      </c>
    </row>
    <row r="539" spans="1:103" x14ac:dyDescent="0.25">
      <c r="A539">
        <v>410</v>
      </c>
      <c r="B539" t="s">
        <v>80</v>
      </c>
      <c r="C539">
        <v>410183</v>
      </c>
      <c r="D539" t="s">
        <v>81</v>
      </c>
      <c r="E539">
        <v>8700</v>
      </c>
      <c r="F539" t="s">
        <v>82</v>
      </c>
      <c r="G539" t="s">
        <v>280</v>
      </c>
      <c r="I539" t="s">
        <v>280</v>
      </c>
      <c r="K539">
        <v>44</v>
      </c>
      <c r="L539">
        <v>45</v>
      </c>
      <c r="M539" t="s">
        <v>780</v>
      </c>
      <c r="N539" t="s">
        <v>778</v>
      </c>
      <c r="O539" t="s">
        <v>779</v>
      </c>
      <c r="P539" t="s">
        <v>709</v>
      </c>
      <c r="Q539" t="s">
        <v>116</v>
      </c>
      <c r="R539">
        <v>1</v>
      </c>
      <c r="S539" t="s">
        <v>117</v>
      </c>
      <c r="T539" t="s">
        <v>118</v>
      </c>
      <c r="U539" t="s">
        <v>119</v>
      </c>
      <c r="V539">
        <v>411</v>
      </c>
      <c r="Y539">
        <v>410054</v>
      </c>
      <c r="Z539" t="s">
        <v>92</v>
      </c>
      <c r="AG539">
        <v>2</v>
      </c>
      <c r="AH539" s="1">
        <v>42185</v>
      </c>
      <c r="AI539">
        <v>57</v>
      </c>
      <c r="AS539" s="1">
        <v>42185</v>
      </c>
      <c r="AT539" s="1">
        <v>42289</v>
      </c>
      <c r="AU539" s="1">
        <v>42278</v>
      </c>
      <c r="AW539">
        <v>1</v>
      </c>
      <c r="BB539">
        <v>0</v>
      </c>
      <c r="BC539">
        <v>0</v>
      </c>
      <c r="BD539">
        <v>1</v>
      </c>
      <c r="BE539">
        <v>161588</v>
      </c>
      <c r="BF539" t="s">
        <v>93</v>
      </c>
      <c r="BG539">
        <v>161588</v>
      </c>
      <c r="BH539">
        <v>2524.6</v>
      </c>
      <c r="BI539">
        <v>3303.76</v>
      </c>
      <c r="BJ539">
        <v>0</v>
      </c>
      <c r="BL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161588</v>
      </c>
      <c r="CD539">
        <v>1</v>
      </c>
      <c r="CE539" t="s">
        <v>121</v>
      </c>
      <c r="CF539" t="s">
        <v>543</v>
      </c>
      <c r="CG539" t="str">
        <f t="shared" si="100"/>
        <v>14</v>
      </c>
      <c r="CH539" t="str">
        <f t="shared" si="101"/>
        <v>1</v>
      </c>
      <c r="CI539" t="str">
        <f>"07"</f>
        <v>07</v>
      </c>
      <c r="CJ539" t="s">
        <v>351</v>
      </c>
      <c r="CK539" t="str">
        <f>"13"</f>
        <v>13</v>
      </c>
      <c r="CL539" t="s">
        <v>162</v>
      </c>
      <c r="CW539">
        <v>8</v>
      </c>
      <c r="CX539">
        <v>8</v>
      </c>
      <c r="CY539">
        <v>8</v>
      </c>
    </row>
    <row r="540" spans="1:103" x14ac:dyDescent="0.25">
      <c r="A540">
        <v>410</v>
      </c>
      <c r="B540" t="s">
        <v>80</v>
      </c>
      <c r="C540">
        <v>410184</v>
      </c>
      <c r="D540" t="s">
        <v>81</v>
      </c>
      <c r="E540">
        <v>8700</v>
      </c>
      <c r="F540" t="s">
        <v>82</v>
      </c>
      <c r="G540" t="s">
        <v>459</v>
      </c>
      <c r="I540" t="s">
        <v>459</v>
      </c>
      <c r="K540">
        <v>45</v>
      </c>
      <c r="L540">
        <v>46</v>
      </c>
      <c r="M540" t="s">
        <v>780</v>
      </c>
      <c r="N540" t="s">
        <v>778</v>
      </c>
      <c r="O540" t="s">
        <v>779</v>
      </c>
      <c r="P540" t="s">
        <v>709</v>
      </c>
      <c r="Q540" t="s">
        <v>116</v>
      </c>
      <c r="R540">
        <v>1</v>
      </c>
      <c r="S540" t="s">
        <v>117</v>
      </c>
      <c r="T540" t="s">
        <v>118</v>
      </c>
      <c r="U540" t="s">
        <v>119</v>
      </c>
      <c r="V540">
        <v>411</v>
      </c>
      <c r="Y540">
        <v>410054</v>
      </c>
      <c r="Z540" t="s">
        <v>92</v>
      </c>
      <c r="AG540">
        <v>2</v>
      </c>
      <c r="AH540" s="1">
        <v>42185</v>
      </c>
      <c r="AI540">
        <v>57</v>
      </c>
      <c r="AS540" s="1">
        <v>42185</v>
      </c>
      <c r="AT540" s="1">
        <v>42262</v>
      </c>
      <c r="AU540" s="1">
        <v>42311</v>
      </c>
      <c r="AW540">
        <v>1</v>
      </c>
      <c r="BB540">
        <v>0</v>
      </c>
      <c r="BC540">
        <v>0</v>
      </c>
      <c r="BD540">
        <v>1</v>
      </c>
      <c r="BE540">
        <v>165718</v>
      </c>
      <c r="BF540" t="s">
        <v>93</v>
      </c>
      <c r="BG540">
        <v>165718</v>
      </c>
      <c r="BH540">
        <v>2589.13</v>
      </c>
      <c r="BI540">
        <v>3388.2</v>
      </c>
      <c r="BJ540">
        <v>0</v>
      </c>
      <c r="BL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165718</v>
      </c>
      <c r="CD540">
        <v>1</v>
      </c>
      <c r="CE540" t="s">
        <v>121</v>
      </c>
      <c r="CF540" t="s">
        <v>543</v>
      </c>
      <c r="CG540" t="str">
        <f t="shared" si="100"/>
        <v>14</v>
      </c>
      <c r="CH540" t="str">
        <f t="shared" si="101"/>
        <v>1</v>
      </c>
      <c r="CI540" t="str">
        <f>"07"</f>
        <v>07</v>
      </c>
      <c r="CJ540" t="s">
        <v>351</v>
      </c>
      <c r="CK540" t="str">
        <f>"13"</f>
        <v>13</v>
      </c>
      <c r="CL540" t="s">
        <v>162</v>
      </c>
      <c r="CW540">
        <v>8</v>
      </c>
      <c r="CX540">
        <v>8</v>
      </c>
      <c r="CY540">
        <v>8</v>
      </c>
    </row>
    <row r="541" spans="1:103" x14ac:dyDescent="0.25">
      <c r="A541">
        <v>410</v>
      </c>
      <c r="B541" t="s">
        <v>80</v>
      </c>
      <c r="C541">
        <v>410183</v>
      </c>
      <c r="D541" t="s">
        <v>81</v>
      </c>
      <c r="E541">
        <v>8700</v>
      </c>
      <c r="F541" t="s">
        <v>82</v>
      </c>
      <c r="G541" t="s">
        <v>280</v>
      </c>
      <c r="I541" t="s">
        <v>280</v>
      </c>
      <c r="K541">
        <v>44</v>
      </c>
      <c r="L541">
        <v>46</v>
      </c>
      <c r="M541" t="s">
        <v>781</v>
      </c>
      <c r="N541" t="s">
        <v>778</v>
      </c>
      <c r="O541" t="s">
        <v>779</v>
      </c>
      <c r="P541" t="s">
        <v>709</v>
      </c>
      <c r="Q541" t="s">
        <v>116</v>
      </c>
      <c r="R541">
        <v>1</v>
      </c>
      <c r="S541" t="s">
        <v>117</v>
      </c>
      <c r="T541" t="s">
        <v>118</v>
      </c>
      <c r="U541" t="s">
        <v>119</v>
      </c>
      <c r="V541">
        <v>411</v>
      </c>
      <c r="Y541">
        <v>410054</v>
      </c>
      <c r="Z541" t="s">
        <v>92</v>
      </c>
      <c r="AG541">
        <v>2</v>
      </c>
      <c r="AH541" s="1">
        <v>42185</v>
      </c>
      <c r="AI541">
        <v>57</v>
      </c>
      <c r="AS541" s="1">
        <v>42185</v>
      </c>
      <c r="AT541" s="1">
        <v>42289</v>
      </c>
      <c r="AU541" s="1">
        <v>42278</v>
      </c>
      <c r="AW541">
        <v>1</v>
      </c>
      <c r="BB541">
        <v>0</v>
      </c>
      <c r="BC541">
        <v>0</v>
      </c>
      <c r="BD541">
        <v>1</v>
      </c>
      <c r="BE541">
        <v>161588</v>
      </c>
      <c r="BF541" t="s">
        <v>93</v>
      </c>
      <c r="BG541">
        <v>161588</v>
      </c>
      <c r="BH541">
        <v>2524.6</v>
      </c>
      <c r="BI541">
        <v>3303.76</v>
      </c>
      <c r="BJ541">
        <v>0</v>
      </c>
      <c r="BL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161588</v>
      </c>
      <c r="CD541">
        <v>1</v>
      </c>
      <c r="CE541" t="s">
        <v>121</v>
      </c>
      <c r="CF541" t="s">
        <v>543</v>
      </c>
      <c r="CG541" t="str">
        <f t="shared" si="100"/>
        <v>14</v>
      </c>
      <c r="CH541" t="str">
        <f t="shared" si="101"/>
        <v>1</v>
      </c>
      <c r="CI541" t="str">
        <f>"07"</f>
        <v>07</v>
      </c>
      <c r="CJ541" t="s">
        <v>351</v>
      </c>
      <c r="CK541" t="str">
        <f>"13"</f>
        <v>13</v>
      </c>
      <c r="CL541" t="s">
        <v>162</v>
      </c>
      <c r="CW541">
        <v>8</v>
      </c>
      <c r="CX541">
        <v>8</v>
      </c>
      <c r="CY541">
        <v>8</v>
      </c>
    </row>
    <row r="542" spans="1:103" x14ac:dyDescent="0.25">
      <c r="A542">
        <v>410</v>
      </c>
      <c r="B542" t="s">
        <v>80</v>
      </c>
      <c r="C542">
        <v>410085</v>
      </c>
      <c r="D542" t="s">
        <v>81</v>
      </c>
      <c r="E542">
        <v>8702</v>
      </c>
      <c r="F542" t="s">
        <v>145</v>
      </c>
      <c r="G542" t="s">
        <v>231</v>
      </c>
      <c r="I542" t="s">
        <v>231</v>
      </c>
      <c r="K542">
        <v>1</v>
      </c>
      <c r="L542">
        <v>1</v>
      </c>
      <c r="M542" t="s">
        <v>782</v>
      </c>
      <c r="N542" t="s">
        <v>783</v>
      </c>
      <c r="O542" t="s">
        <v>784</v>
      </c>
      <c r="P542" t="s">
        <v>349</v>
      </c>
      <c r="Q542" t="s">
        <v>116</v>
      </c>
      <c r="R542">
        <v>1</v>
      </c>
      <c r="S542" t="s">
        <v>117</v>
      </c>
      <c r="T542" t="s">
        <v>118</v>
      </c>
      <c r="U542" t="s">
        <v>119</v>
      </c>
      <c r="V542">
        <v>411</v>
      </c>
      <c r="Y542">
        <v>410054</v>
      </c>
      <c r="Z542" t="s">
        <v>92</v>
      </c>
      <c r="AC542" t="s">
        <v>785</v>
      </c>
      <c r="AD542" s="1">
        <v>42061</v>
      </c>
      <c r="AG542">
        <v>3</v>
      </c>
      <c r="AH542" s="1">
        <v>42194</v>
      </c>
      <c r="AI542">
        <v>57</v>
      </c>
      <c r="AM542" t="s">
        <v>209</v>
      </c>
      <c r="AS542" s="1">
        <v>41802</v>
      </c>
      <c r="AT542" s="1">
        <v>42062</v>
      </c>
      <c r="AU542" s="1">
        <v>42038</v>
      </c>
      <c r="AW542">
        <v>7</v>
      </c>
      <c r="AX542">
        <v>403023</v>
      </c>
      <c r="AY542" t="s">
        <v>350</v>
      </c>
      <c r="AZ542">
        <v>999</v>
      </c>
      <c r="BB542">
        <v>6</v>
      </c>
      <c r="BC542">
        <v>0</v>
      </c>
      <c r="BD542">
        <v>1</v>
      </c>
      <c r="BE542">
        <v>65857</v>
      </c>
      <c r="BF542" t="s">
        <v>93</v>
      </c>
      <c r="BG542">
        <v>65857</v>
      </c>
      <c r="BH542">
        <v>1028.93</v>
      </c>
      <c r="BI542">
        <v>1346.48</v>
      </c>
      <c r="BJ542">
        <v>0</v>
      </c>
      <c r="BL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65857</v>
      </c>
      <c r="CD542">
        <v>1</v>
      </c>
      <c r="CE542" t="s">
        <v>121</v>
      </c>
      <c r="CF542" t="s">
        <v>543</v>
      </c>
      <c r="CG542" t="str">
        <f t="shared" ref="CG542:CG576" si="102">"16"</f>
        <v>16</v>
      </c>
      <c r="CH542" t="str">
        <f t="shared" ref="CH542:CH568" si="103">"0"</f>
        <v>0</v>
      </c>
      <c r="CI542" t="str">
        <f t="shared" ref="CI542:CI573" si="104">"06"</f>
        <v>06</v>
      </c>
      <c r="CJ542" t="s">
        <v>351</v>
      </c>
      <c r="CK542" t="str">
        <f>"02"</f>
        <v>02</v>
      </c>
      <c r="CL542" t="s">
        <v>227</v>
      </c>
      <c r="CW542">
        <v>8</v>
      </c>
      <c r="CX542">
        <v>8</v>
      </c>
      <c r="CY542">
        <v>8</v>
      </c>
    </row>
    <row r="543" spans="1:103" x14ac:dyDescent="0.25">
      <c r="A543">
        <v>410</v>
      </c>
      <c r="B543" t="s">
        <v>80</v>
      </c>
      <c r="C543">
        <v>410149</v>
      </c>
      <c r="D543" t="s">
        <v>81</v>
      </c>
      <c r="E543">
        <v>8702</v>
      </c>
      <c r="F543" t="s">
        <v>145</v>
      </c>
      <c r="G543" t="s">
        <v>239</v>
      </c>
      <c r="I543" t="s">
        <v>239</v>
      </c>
      <c r="K543">
        <v>16</v>
      </c>
      <c r="L543">
        <v>15</v>
      </c>
      <c r="M543" t="s">
        <v>786</v>
      </c>
      <c r="N543" t="s">
        <v>787</v>
      </c>
      <c r="O543" t="s">
        <v>784</v>
      </c>
      <c r="P543" t="s">
        <v>349</v>
      </c>
      <c r="Q543" t="s">
        <v>116</v>
      </c>
      <c r="R543">
        <v>1</v>
      </c>
      <c r="S543" t="s">
        <v>117</v>
      </c>
      <c r="T543" t="s">
        <v>118</v>
      </c>
      <c r="U543" t="s">
        <v>119</v>
      </c>
      <c r="V543">
        <v>411</v>
      </c>
      <c r="Y543">
        <v>410054</v>
      </c>
      <c r="Z543" t="s">
        <v>92</v>
      </c>
      <c r="AG543">
        <v>3</v>
      </c>
      <c r="AH543" s="1">
        <v>42124</v>
      </c>
      <c r="AI543">
        <v>57</v>
      </c>
      <c r="AM543" t="s">
        <v>788</v>
      </c>
      <c r="AS543" s="1">
        <v>42124</v>
      </c>
      <c r="AT543" s="1">
        <v>42153</v>
      </c>
      <c r="AU543" s="1">
        <v>42216</v>
      </c>
      <c r="AW543">
        <v>1</v>
      </c>
      <c r="AY543" t="s">
        <v>350</v>
      </c>
      <c r="BB543">
        <v>0</v>
      </c>
      <c r="BC543">
        <v>0</v>
      </c>
      <c r="BD543">
        <v>1</v>
      </c>
      <c r="BE543">
        <v>176672</v>
      </c>
      <c r="BF543" t="s">
        <v>93</v>
      </c>
      <c r="BG543">
        <v>176672</v>
      </c>
      <c r="BH543">
        <v>2760.27</v>
      </c>
      <c r="BI543">
        <v>3612.16</v>
      </c>
      <c r="BJ543">
        <v>0</v>
      </c>
      <c r="BL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176672</v>
      </c>
      <c r="CD543">
        <v>1</v>
      </c>
      <c r="CE543" t="s">
        <v>121</v>
      </c>
      <c r="CF543" t="s">
        <v>543</v>
      </c>
      <c r="CG543" t="str">
        <f t="shared" si="102"/>
        <v>16</v>
      </c>
      <c r="CH543" t="str">
        <f t="shared" si="103"/>
        <v>0</v>
      </c>
      <c r="CI543" t="str">
        <f t="shared" si="104"/>
        <v>06</v>
      </c>
      <c r="CJ543" t="s">
        <v>351</v>
      </c>
      <c r="CK543" t="str">
        <f>"02"</f>
        <v>02</v>
      </c>
      <c r="CL543" t="s">
        <v>144</v>
      </c>
      <c r="CW543">
        <v>8</v>
      </c>
      <c r="CX543">
        <v>8</v>
      </c>
      <c r="CY543">
        <v>8</v>
      </c>
    </row>
    <row r="544" spans="1:103" x14ac:dyDescent="0.25">
      <c r="A544">
        <v>410</v>
      </c>
      <c r="B544" t="s">
        <v>80</v>
      </c>
      <c r="C544">
        <v>410202</v>
      </c>
      <c r="D544" t="s">
        <v>81</v>
      </c>
      <c r="E544">
        <v>8700</v>
      </c>
      <c r="F544" t="s">
        <v>82</v>
      </c>
      <c r="G544" t="s">
        <v>460</v>
      </c>
      <c r="I544" t="s">
        <v>460</v>
      </c>
      <c r="K544">
        <v>1</v>
      </c>
      <c r="L544">
        <v>2</v>
      </c>
      <c r="M544" t="s">
        <v>786</v>
      </c>
      <c r="N544" t="s">
        <v>787</v>
      </c>
      <c r="O544" t="s">
        <v>784</v>
      </c>
      <c r="P544" t="s">
        <v>349</v>
      </c>
      <c r="Q544" t="s">
        <v>116</v>
      </c>
      <c r="R544">
        <v>1</v>
      </c>
      <c r="S544" t="s">
        <v>117</v>
      </c>
      <c r="T544" t="s">
        <v>118</v>
      </c>
      <c r="U544" t="s">
        <v>119</v>
      </c>
      <c r="V544">
        <v>411</v>
      </c>
      <c r="Y544">
        <v>410054</v>
      </c>
      <c r="Z544" t="s">
        <v>92</v>
      </c>
      <c r="AG544">
        <v>2</v>
      </c>
      <c r="AH544" s="1">
        <v>42205</v>
      </c>
      <c r="AI544">
        <v>57</v>
      </c>
      <c r="AS544" s="1">
        <v>42184</v>
      </c>
      <c r="AT544" s="1">
        <v>42277</v>
      </c>
      <c r="AU544" s="1">
        <v>42321</v>
      </c>
      <c r="AW544">
        <v>5</v>
      </c>
      <c r="AY544" t="s">
        <v>350</v>
      </c>
      <c r="BB544">
        <v>0</v>
      </c>
      <c r="BC544">
        <v>0</v>
      </c>
      <c r="BD544">
        <v>5</v>
      </c>
      <c r="BE544">
        <v>176672</v>
      </c>
      <c r="BF544" t="s">
        <v>93</v>
      </c>
      <c r="BG544">
        <v>883360</v>
      </c>
      <c r="BH544">
        <v>13801.34</v>
      </c>
      <c r="BI544">
        <v>18060.78</v>
      </c>
      <c r="BJ544">
        <v>0</v>
      </c>
      <c r="BL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5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883360</v>
      </c>
      <c r="CD544">
        <v>1</v>
      </c>
      <c r="CE544" t="s">
        <v>121</v>
      </c>
      <c r="CF544" t="s">
        <v>543</v>
      </c>
      <c r="CG544" t="str">
        <f t="shared" si="102"/>
        <v>16</v>
      </c>
      <c r="CH544" t="str">
        <f t="shared" si="103"/>
        <v>0</v>
      </c>
      <c r="CI544" t="str">
        <f t="shared" si="104"/>
        <v>06</v>
      </c>
      <c r="CJ544" t="s">
        <v>351</v>
      </c>
      <c r="CK544" t="str">
        <f>"02"</f>
        <v>02</v>
      </c>
      <c r="CL544" t="s">
        <v>144</v>
      </c>
      <c r="CW544">
        <v>8</v>
      </c>
      <c r="CX544">
        <v>8</v>
      </c>
      <c r="CY544">
        <v>8</v>
      </c>
    </row>
    <row r="545" spans="1:103" x14ac:dyDescent="0.25">
      <c r="A545">
        <v>410</v>
      </c>
      <c r="B545" t="s">
        <v>80</v>
      </c>
      <c r="C545">
        <v>410149</v>
      </c>
      <c r="D545" t="s">
        <v>81</v>
      </c>
      <c r="E545">
        <v>8702</v>
      </c>
      <c r="F545" t="s">
        <v>145</v>
      </c>
      <c r="G545" t="s">
        <v>239</v>
      </c>
      <c r="I545" t="s">
        <v>239</v>
      </c>
      <c r="K545">
        <v>16</v>
      </c>
      <c r="L545">
        <v>14</v>
      </c>
      <c r="M545" t="s">
        <v>789</v>
      </c>
      <c r="N545" t="s">
        <v>787</v>
      </c>
      <c r="O545" t="s">
        <v>784</v>
      </c>
      <c r="P545" t="s">
        <v>349</v>
      </c>
      <c r="Q545" t="s">
        <v>116</v>
      </c>
      <c r="R545">
        <v>1</v>
      </c>
      <c r="S545" t="s">
        <v>117</v>
      </c>
      <c r="T545" t="s">
        <v>118</v>
      </c>
      <c r="U545" t="s">
        <v>119</v>
      </c>
      <c r="V545">
        <v>411</v>
      </c>
      <c r="Y545">
        <v>410054</v>
      </c>
      <c r="Z545" t="s">
        <v>92</v>
      </c>
      <c r="AG545">
        <v>3</v>
      </c>
      <c r="AH545" s="1">
        <v>42124</v>
      </c>
      <c r="AI545">
        <v>57</v>
      </c>
      <c r="AM545" t="s">
        <v>788</v>
      </c>
      <c r="AS545" s="1">
        <v>42124</v>
      </c>
      <c r="AT545" s="1">
        <v>42153</v>
      </c>
      <c r="AU545" s="1">
        <v>42216</v>
      </c>
      <c r="AW545">
        <v>1</v>
      </c>
      <c r="AY545" t="s">
        <v>350</v>
      </c>
      <c r="BB545">
        <v>0</v>
      </c>
      <c r="BC545">
        <v>0</v>
      </c>
      <c r="BD545">
        <v>1</v>
      </c>
      <c r="BE545">
        <v>176672</v>
      </c>
      <c r="BF545" t="s">
        <v>93</v>
      </c>
      <c r="BG545">
        <v>176672</v>
      </c>
      <c r="BH545">
        <v>2760.27</v>
      </c>
      <c r="BI545">
        <v>3612.16</v>
      </c>
      <c r="BJ545">
        <v>0</v>
      </c>
      <c r="BL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176672</v>
      </c>
      <c r="CD545">
        <v>1</v>
      </c>
      <c r="CE545" t="s">
        <v>121</v>
      </c>
      <c r="CF545" t="s">
        <v>543</v>
      </c>
      <c r="CG545" t="str">
        <f t="shared" si="102"/>
        <v>16</v>
      </c>
      <c r="CH545" t="str">
        <f t="shared" si="103"/>
        <v>0</v>
      </c>
      <c r="CI545" t="str">
        <f t="shared" si="104"/>
        <v>06</v>
      </c>
      <c r="CJ545" t="s">
        <v>351</v>
      </c>
      <c r="CK545" t="str">
        <f>"02"</f>
        <v>02</v>
      </c>
      <c r="CL545" t="s">
        <v>144</v>
      </c>
      <c r="CW545">
        <v>8</v>
      </c>
      <c r="CX545">
        <v>8</v>
      </c>
      <c r="CY545">
        <v>8</v>
      </c>
    </row>
    <row r="546" spans="1:103" x14ac:dyDescent="0.25">
      <c r="A546">
        <v>410</v>
      </c>
      <c r="B546" t="s">
        <v>80</v>
      </c>
      <c r="C546">
        <v>410202</v>
      </c>
      <c r="D546" t="s">
        <v>81</v>
      </c>
      <c r="E546">
        <v>8700</v>
      </c>
      <c r="F546" t="s">
        <v>82</v>
      </c>
      <c r="G546" t="s">
        <v>460</v>
      </c>
      <c r="I546" t="s">
        <v>460</v>
      </c>
      <c r="K546">
        <v>1</v>
      </c>
      <c r="L546">
        <v>1</v>
      </c>
      <c r="M546" t="s">
        <v>789</v>
      </c>
      <c r="N546" t="s">
        <v>787</v>
      </c>
      <c r="O546" t="s">
        <v>784</v>
      </c>
      <c r="P546" t="s">
        <v>349</v>
      </c>
      <c r="Q546" t="s">
        <v>116</v>
      </c>
      <c r="R546">
        <v>1</v>
      </c>
      <c r="S546" t="s">
        <v>117</v>
      </c>
      <c r="T546" t="s">
        <v>118</v>
      </c>
      <c r="U546" t="s">
        <v>119</v>
      </c>
      <c r="V546">
        <v>411</v>
      </c>
      <c r="Y546">
        <v>410054</v>
      </c>
      <c r="Z546" t="s">
        <v>92</v>
      </c>
      <c r="AG546">
        <v>2</v>
      </c>
      <c r="AH546" s="1">
        <v>42205</v>
      </c>
      <c r="AI546">
        <v>57</v>
      </c>
      <c r="AS546" s="1">
        <v>42184</v>
      </c>
      <c r="AT546" s="1">
        <v>42277</v>
      </c>
      <c r="AU546" s="1">
        <v>42321</v>
      </c>
      <c r="AW546">
        <v>1</v>
      </c>
      <c r="AY546" t="s">
        <v>350</v>
      </c>
      <c r="BB546">
        <v>0</v>
      </c>
      <c r="BC546">
        <v>0</v>
      </c>
      <c r="BD546">
        <v>1</v>
      </c>
      <c r="BE546">
        <v>176672</v>
      </c>
      <c r="BF546" t="s">
        <v>93</v>
      </c>
      <c r="BG546">
        <v>176672</v>
      </c>
      <c r="BH546">
        <v>2760.27</v>
      </c>
      <c r="BI546">
        <v>3612.16</v>
      </c>
      <c r="BJ546">
        <v>0</v>
      </c>
      <c r="BL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1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176672</v>
      </c>
      <c r="CD546">
        <v>1</v>
      </c>
      <c r="CE546" t="s">
        <v>121</v>
      </c>
      <c r="CF546" t="s">
        <v>543</v>
      </c>
      <c r="CG546" t="str">
        <f t="shared" si="102"/>
        <v>16</v>
      </c>
      <c r="CH546" t="str">
        <f t="shared" si="103"/>
        <v>0</v>
      </c>
      <c r="CI546" t="str">
        <f t="shared" si="104"/>
        <v>06</v>
      </c>
      <c r="CJ546" t="s">
        <v>351</v>
      </c>
      <c r="CK546" t="str">
        <f>"02"</f>
        <v>02</v>
      </c>
      <c r="CL546" t="s">
        <v>144</v>
      </c>
      <c r="CW546">
        <v>8</v>
      </c>
      <c r="CX546">
        <v>8</v>
      </c>
      <c r="CY546">
        <v>8</v>
      </c>
    </row>
    <row r="547" spans="1:103" x14ac:dyDescent="0.25">
      <c r="A547">
        <v>410</v>
      </c>
      <c r="B547" t="s">
        <v>80</v>
      </c>
      <c r="C547">
        <v>410164</v>
      </c>
      <c r="D547" t="s">
        <v>81</v>
      </c>
      <c r="E547">
        <v>8700</v>
      </c>
      <c r="F547" t="s">
        <v>82</v>
      </c>
      <c r="G547" t="s">
        <v>790</v>
      </c>
      <c r="I547" t="s">
        <v>790</v>
      </c>
      <c r="K547">
        <v>1</v>
      </c>
      <c r="L547">
        <v>1</v>
      </c>
      <c r="M547" t="s">
        <v>791</v>
      </c>
      <c r="N547" t="s">
        <v>792</v>
      </c>
      <c r="O547" t="s">
        <v>784</v>
      </c>
      <c r="P547" t="s">
        <v>793</v>
      </c>
      <c r="Q547" t="s">
        <v>116</v>
      </c>
      <c r="R547">
        <v>1</v>
      </c>
      <c r="S547" t="s">
        <v>117</v>
      </c>
      <c r="T547" t="s">
        <v>118</v>
      </c>
      <c r="U547" t="s">
        <v>119</v>
      </c>
      <c r="V547">
        <v>411</v>
      </c>
      <c r="W547" t="s">
        <v>255</v>
      </c>
      <c r="X547" t="s">
        <v>326</v>
      </c>
      <c r="Y547">
        <v>410009</v>
      </c>
      <c r="Z547" t="s">
        <v>236</v>
      </c>
      <c r="AG547">
        <v>2</v>
      </c>
      <c r="AH547" s="1">
        <v>42195</v>
      </c>
      <c r="AI547">
        <v>57</v>
      </c>
      <c r="AL547" t="s">
        <v>794</v>
      </c>
      <c r="AM547" t="s">
        <v>795</v>
      </c>
      <c r="AS547" s="1">
        <v>42111</v>
      </c>
      <c r="AT547" s="1">
        <v>42307</v>
      </c>
      <c r="AU547" s="1">
        <v>42248</v>
      </c>
      <c r="AW547">
        <v>1</v>
      </c>
      <c r="AY547" t="s">
        <v>350</v>
      </c>
      <c r="BB547">
        <v>0</v>
      </c>
      <c r="BC547">
        <v>0</v>
      </c>
      <c r="BD547">
        <v>1</v>
      </c>
      <c r="BE547">
        <v>551306</v>
      </c>
      <c r="BF547" t="s">
        <v>93</v>
      </c>
      <c r="BG547">
        <v>551306</v>
      </c>
      <c r="BH547">
        <v>8613.43</v>
      </c>
      <c r="BI547">
        <v>11271.75</v>
      </c>
      <c r="BJ547">
        <v>0</v>
      </c>
      <c r="BL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551306</v>
      </c>
      <c r="CD547">
        <v>1</v>
      </c>
      <c r="CE547" t="s">
        <v>121</v>
      </c>
      <c r="CF547" t="s">
        <v>543</v>
      </c>
      <c r="CG547" t="str">
        <f t="shared" si="102"/>
        <v>16</v>
      </c>
      <c r="CH547" t="str">
        <f t="shared" si="103"/>
        <v>0</v>
      </c>
      <c r="CI547" t="str">
        <f t="shared" si="104"/>
        <v>06</v>
      </c>
      <c r="CJ547" t="s">
        <v>351</v>
      </c>
      <c r="CK547" t="str">
        <f t="shared" ref="CK547:CK552" si="105">"12"</f>
        <v>12</v>
      </c>
      <c r="CL547" t="s">
        <v>796</v>
      </c>
      <c r="CW547">
        <v>8</v>
      </c>
      <c r="CX547">
        <v>8</v>
      </c>
      <c r="CY547">
        <v>8</v>
      </c>
    </row>
    <row r="548" spans="1:103" x14ac:dyDescent="0.25">
      <c r="A548">
        <v>410</v>
      </c>
      <c r="B548" t="s">
        <v>80</v>
      </c>
      <c r="C548">
        <v>410164</v>
      </c>
      <c r="D548" t="s">
        <v>81</v>
      </c>
      <c r="E548">
        <v>8700</v>
      </c>
      <c r="F548" t="s">
        <v>82</v>
      </c>
      <c r="G548" t="s">
        <v>790</v>
      </c>
      <c r="I548" t="s">
        <v>790</v>
      </c>
      <c r="K548">
        <v>2</v>
      </c>
      <c r="L548">
        <v>2</v>
      </c>
      <c r="M548" t="s">
        <v>797</v>
      </c>
      <c r="N548" t="s">
        <v>798</v>
      </c>
      <c r="O548" t="s">
        <v>784</v>
      </c>
      <c r="P548" t="s">
        <v>793</v>
      </c>
      <c r="Q548" t="s">
        <v>116</v>
      </c>
      <c r="R548">
        <v>1</v>
      </c>
      <c r="S548" t="s">
        <v>117</v>
      </c>
      <c r="T548" t="s">
        <v>118</v>
      </c>
      <c r="U548" t="s">
        <v>119</v>
      </c>
      <c r="V548">
        <v>411</v>
      </c>
      <c r="W548" t="s">
        <v>255</v>
      </c>
      <c r="X548" t="s">
        <v>326</v>
      </c>
      <c r="Y548">
        <v>410009</v>
      </c>
      <c r="Z548" t="s">
        <v>236</v>
      </c>
      <c r="AG548">
        <v>2</v>
      </c>
      <c r="AH548" s="1">
        <v>42195</v>
      </c>
      <c r="AI548">
        <v>57</v>
      </c>
      <c r="AL548" t="s">
        <v>794</v>
      </c>
      <c r="AM548" t="s">
        <v>795</v>
      </c>
      <c r="AS548" s="1">
        <v>42111</v>
      </c>
      <c r="AT548" s="1">
        <v>42307</v>
      </c>
      <c r="AU548" s="1">
        <v>42248</v>
      </c>
      <c r="AW548">
        <v>1</v>
      </c>
      <c r="AY548" t="s">
        <v>350</v>
      </c>
      <c r="BB548">
        <v>0</v>
      </c>
      <c r="BC548">
        <v>0</v>
      </c>
      <c r="BD548">
        <v>1</v>
      </c>
      <c r="BE548">
        <v>551306</v>
      </c>
      <c r="BF548" t="s">
        <v>93</v>
      </c>
      <c r="BG548">
        <v>551306</v>
      </c>
      <c r="BH548">
        <v>8613.43</v>
      </c>
      <c r="BI548">
        <v>11271.75</v>
      </c>
      <c r="BJ548">
        <v>0</v>
      </c>
      <c r="BL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551306</v>
      </c>
      <c r="CD548">
        <v>1</v>
      </c>
      <c r="CE548" t="s">
        <v>121</v>
      </c>
      <c r="CF548" t="s">
        <v>543</v>
      </c>
      <c r="CG548" t="str">
        <f t="shared" si="102"/>
        <v>16</v>
      </c>
      <c r="CH548" t="str">
        <f t="shared" si="103"/>
        <v>0</v>
      </c>
      <c r="CI548" t="str">
        <f t="shared" si="104"/>
        <v>06</v>
      </c>
      <c r="CJ548" t="s">
        <v>351</v>
      </c>
      <c r="CK548" t="str">
        <f t="shared" si="105"/>
        <v>12</v>
      </c>
      <c r="CL548" t="s">
        <v>796</v>
      </c>
      <c r="CW548">
        <v>8</v>
      </c>
      <c r="CX548">
        <v>8</v>
      </c>
      <c r="CY548">
        <v>8</v>
      </c>
    </row>
    <row r="549" spans="1:103" x14ac:dyDescent="0.25">
      <c r="A549">
        <v>410</v>
      </c>
      <c r="B549" t="s">
        <v>80</v>
      </c>
      <c r="C549">
        <v>410164</v>
      </c>
      <c r="D549" t="s">
        <v>81</v>
      </c>
      <c r="E549">
        <v>8700</v>
      </c>
      <c r="F549" t="s">
        <v>82</v>
      </c>
      <c r="G549" t="s">
        <v>790</v>
      </c>
      <c r="I549" t="s">
        <v>790</v>
      </c>
      <c r="K549">
        <v>5</v>
      </c>
      <c r="L549">
        <v>5</v>
      </c>
      <c r="M549" t="s">
        <v>797</v>
      </c>
      <c r="N549" t="s">
        <v>798</v>
      </c>
      <c r="O549" t="s">
        <v>784</v>
      </c>
      <c r="P549" t="s">
        <v>793</v>
      </c>
      <c r="Q549" t="s">
        <v>116</v>
      </c>
      <c r="R549">
        <v>1</v>
      </c>
      <c r="S549" t="s">
        <v>117</v>
      </c>
      <c r="T549" t="s">
        <v>118</v>
      </c>
      <c r="U549" t="s">
        <v>119</v>
      </c>
      <c r="V549">
        <v>411</v>
      </c>
      <c r="W549" t="s">
        <v>255</v>
      </c>
      <c r="X549" t="s">
        <v>326</v>
      </c>
      <c r="Y549">
        <v>410009</v>
      </c>
      <c r="Z549" t="s">
        <v>236</v>
      </c>
      <c r="AG549">
        <v>2</v>
      </c>
      <c r="AH549" s="1">
        <v>42195</v>
      </c>
      <c r="AI549">
        <v>57</v>
      </c>
      <c r="AL549" t="s">
        <v>794</v>
      </c>
      <c r="AM549" t="s">
        <v>795</v>
      </c>
      <c r="AS549" s="1">
        <v>42111</v>
      </c>
      <c r="AT549" s="1">
        <v>42307</v>
      </c>
      <c r="AU549" s="1">
        <v>42248</v>
      </c>
      <c r="AW549">
        <v>1</v>
      </c>
      <c r="AY549" t="s">
        <v>350</v>
      </c>
      <c r="BB549">
        <v>0</v>
      </c>
      <c r="BC549">
        <v>0</v>
      </c>
      <c r="BD549">
        <v>1</v>
      </c>
      <c r="BE549">
        <v>551306</v>
      </c>
      <c r="BF549" t="s">
        <v>93</v>
      </c>
      <c r="BG549">
        <v>551306</v>
      </c>
      <c r="BH549">
        <v>8613.43</v>
      </c>
      <c r="BI549">
        <v>11271.75</v>
      </c>
      <c r="BJ549">
        <v>0</v>
      </c>
      <c r="BL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551306</v>
      </c>
      <c r="CD549">
        <v>1</v>
      </c>
      <c r="CE549" t="s">
        <v>121</v>
      </c>
      <c r="CF549" t="s">
        <v>543</v>
      </c>
      <c r="CG549" t="str">
        <f t="shared" si="102"/>
        <v>16</v>
      </c>
      <c r="CH549" t="str">
        <f t="shared" si="103"/>
        <v>0</v>
      </c>
      <c r="CI549" t="str">
        <f t="shared" si="104"/>
        <v>06</v>
      </c>
      <c r="CJ549" t="s">
        <v>351</v>
      </c>
      <c r="CK549" t="str">
        <f t="shared" si="105"/>
        <v>12</v>
      </c>
      <c r="CL549" t="s">
        <v>796</v>
      </c>
      <c r="CW549">
        <v>8</v>
      </c>
      <c r="CX549">
        <v>8</v>
      </c>
      <c r="CY549">
        <v>8</v>
      </c>
    </row>
    <row r="550" spans="1:103" x14ac:dyDescent="0.25">
      <c r="A550">
        <v>410</v>
      </c>
      <c r="B550" t="s">
        <v>80</v>
      </c>
      <c r="C550">
        <v>410165</v>
      </c>
      <c r="D550" t="s">
        <v>81</v>
      </c>
      <c r="E550">
        <v>8702</v>
      </c>
      <c r="F550" t="s">
        <v>145</v>
      </c>
      <c r="G550" t="s">
        <v>799</v>
      </c>
      <c r="I550" t="s">
        <v>799</v>
      </c>
      <c r="K550">
        <v>1</v>
      </c>
      <c r="L550">
        <v>1</v>
      </c>
      <c r="M550" t="s">
        <v>797</v>
      </c>
      <c r="N550" t="s">
        <v>798</v>
      </c>
      <c r="O550" t="s">
        <v>784</v>
      </c>
      <c r="P550" t="s">
        <v>793</v>
      </c>
      <c r="Q550" t="s">
        <v>116</v>
      </c>
      <c r="R550">
        <v>1</v>
      </c>
      <c r="S550" t="s">
        <v>117</v>
      </c>
      <c r="T550" t="s">
        <v>118</v>
      </c>
      <c r="U550" t="s">
        <v>119</v>
      </c>
      <c r="V550">
        <v>411</v>
      </c>
      <c r="W550" t="s">
        <v>255</v>
      </c>
      <c r="X550" t="s">
        <v>326</v>
      </c>
      <c r="Y550">
        <v>410009</v>
      </c>
      <c r="Z550" t="s">
        <v>236</v>
      </c>
      <c r="AG550">
        <v>2</v>
      </c>
      <c r="AH550" s="1">
        <v>42195</v>
      </c>
      <c r="AI550">
        <v>57</v>
      </c>
      <c r="AL550" t="s">
        <v>800</v>
      </c>
      <c r="AM550" t="s">
        <v>795</v>
      </c>
      <c r="AS550" s="1">
        <v>42111</v>
      </c>
      <c r="AT550" s="1">
        <v>42307</v>
      </c>
      <c r="AU550" s="1">
        <v>42248</v>
      </c>
      <c r="AW550">
        <v>1</v>
      </c>
      <c r="AY550" t="s">
        <v>350</v>
      </c>
      <c r="BB550">
        <v>0</v>
      </c>
      <c r="BC550">
        <v>0</v>
      </c>
      <c r="BD550">
        <v>1</v>
      </c>
      <c r="BE550">
        <v>551306</v>
      </c>
      <c r="BF550" t="s">
        <v>93</v>
      </c>
      <c r="BG550">
        <v>551306</v>
      </c>
      <c r="BH550">
        <v>8613.43</v>
      </c>
      <c r="BI550">
        <v>11271.75</v>
      </c>
      <c r="BJ550">
        <v>0</v>
      </c>
      <c r="BL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551306</v>
      </c>
      <c r="CD550">
        <v>1</v>
      </c>
      <c r="CE550" t="s">
        <v>121</v>
      </c>
      <c r="CF550" t="s">
        <v>543</v>
      </c>
      <c r="CG550" t="str">
        <f t="shared" si="102"/>
        <v>16</v>
      </c>
      <c r="CH550" t="str">
        <f t="shared" si="103"/>
        <v>0</v>
      </c>
      <c r="CI550" t="str">
        <f t="shared" si="104"/>
        <v>06</v>
      </c>
      <c r="CJ550" t="s">
        <v>351</v>
      </c>
      <c r="CK550" t="str">
        <f t="shared" si="105"/>
        <v>12</v>
      </c>
      <c r="CL550" t="s">
        <v>796</v>
      </c>
      <c r="CW550">
        <v>8</v>
      </c>
      <c r="CX550">
        <v>8</v>
      </c>
      <c r="CY550">
        <v>8</v>
      </c>
    </row>
    <row r="551" spans="1:103" x14ac:dyDescent="0.25">
      <c r="A551">
        <v>410</v>
      </c>
      <c r="B551" t="s">
        <v>80</v>
      </c>
      <c r="C551">
        <v>410165</v>
      </c>
      <c r="D551" t="s">
        <v>81</v>
      </c>
      <c r="E551">
        <v>8702</v>
      </c>
      <c r="F551" t="s">
        <v>145</v>
      </c>
      <c r="G551" t="s">
        <v>799</v>
      </c>
      <c r="I551" t="s">
        <v>799</v>
      </c>
      <c r="K551">
        <v>5</v>
      </c>
      <c r="L551">
        <v>5</v>
      </c>
      <c r="M551" t="s">
        <v>797</v>
      </c>
      <c r="N551" t="s">
        <v>798</v>
      </c>
      <c r="O551" t="s">
        <v>784</v>
      </c>
      <c r="P551" t="s">
        <v>793</v>
      </c>
      <c r="Q551" t="s">
        <v>116</v>
      </c>
      <c r="R551">
        <v>1</v>
      </c>
      <c r="S551" t="s">
        <v>117</v>
      </c>
      <c r="T551" t="s">
        <v>118</v>
      </c>
      <c r="U551" t="s">
        <v>119</v>
      </c>
      <c r="V551">
        <v>411</v>
      </c>
      <c r="W551" t="s">
        <v>255</v>
      </c>
      <c r="X551" t="s">
        <v>326</v>
      </c>
      <c r="Y551">
        <v>410009</v>
      </c>
      <c r="Z551" t="s">
        <v>236</v>
      </c>
      <c r="AG551">
        <v>2</v>
      </c>
      <c r="AH551" s="1">
        <v>42195</v>
      </c>
      <c r="AI551">
        <v>57</v>
      </c>
      <c r="AL551" t="s">
        <v>800</v>
      </c>
      <c r="AM551" t="s">
        <v>795</v>
      </c>
      <c r="AS551" s="1">
        <v>42111</v>
      </c>
      <c r="AT551" s="1">
        <v>42307</v>
      </c>
      <c r="AU551" s="1">
        <v>42248</v>
      </c>
      <c r="AW551">
        <v>1</v>
      </c>
      <c r="AY551" t="s">
        <v>350</v>
      </c>
      <c r="BB551">
        <v>0</v>
      </c>
      <c r="BC551">
        <v>0</v>
      </c>
      <c r="BD551">
        <v>1</v>
      </c>
      <c r="BE551">
        <v>551306</v>
      </c>
      <c r="BF551" t="s">
        <v>93</v>
      </c>
      <c r="BG551">
        <v>551306</v>
      </c>
      <c r="BH551">
        <v>8613.43</v>
      </c>
      <c r="BI551">
        <v>11271.75</v>
      </c>
      <c r="BJ551">
        <v>0</v>
      </c>
      <c r="BL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551306</v>
      </c>
      <c r="CD551">
        <v>1</v>
      </c>
      <c r="CE551" t="s">
        <v>121</v>
      </c>
      <c r="CF551" t="s">
        <v>543</v>
      </c>
      <c r="CG551" t="str">
        <f t="shared" si="102"/>
        <v>16</v>
      </c>
      <c r="CH551" t="str">
        <f t="shared" si="103"/>
        <v>0</v>
      </c>
      <c r="CI551" t="str">
        <f t="shared" si="104"/>
        <v>06</v>
      </c>
      <c r="CJ551" t="s">
        <v>351</v>
      </c>
      <c r="CK551" t="str">
        <f t="shared" si="105"/>
        <v>12</v>
      </c>
      <c r="CL551" t="s">
        <v>796</v>
      </c>
      <c r="CW551">
        <v>8</v>
      </c>
      <c r="CX551">
        <v>8</v>
      </c>
      <c r="CY551">
        <v>8</v>
      </c>
    </row>
    <row r="552" spans="1:103" x14ac:dyDescent="0.25">
      <c r="A552">
        <v>410</v>
      </c>
      <c r="B552" t="s">
        <v>80</v>
      </c>
      <c r="C552">
        <v>410165</v>
      </c>
      <c r="D552" t="s">
        <v>81</v>
      </c>
      <c r="E552">
        <v>8702</v>
      </c>
      <c r="F552" t="s">
        <v>145</v>
      </c>
      <c r="G552" t="s">
        <v>799</v>
      </c>
      <c r="I552" t="s">
        <v>799</v>
      </c>
      <c r="K552">
        <v>6</v>
      </c>
      <c r="L552">
        <v>6</v>
      </c>
      <c r="M552" t="s">
        <v>797</v>
      </c>
      <c r="N552" t="s">
        <v>798</v>
      </c>
      <c r="O552" t="s">
        <v>784</v>
      </c>
      <c r="P552" t="s">
        <v>793</v>
      </c>
      <c r="Q552" t="s">
        <v>116</v>
      </c>
      <c r="R552">
        <v>1</v>
      </c>
      <c r="S552" t="s">
        <v>117</v>
      </c>
      <c r="T552" t="s">
        <v>118</v>
      </c>
      <c r="U552" t="s">
        <v>119</v>
      </c>
      <c r="V552">
        <v>411</v>
      </c>
      <c r="W552" t="s">
        <v>255</v>
      </c>
      <c r="X552" t="s">
        <v>326</v>
      </c>
      <c r="Y552">
        <v>410009</v>
      </c>
      <c r="Z552" t="s">
        <v>236</v>
      </c>
      <c r="AG552">
        <v>2</v>
      </c>
      <c r="AH552" s="1">
        <v>42195</v>
      </c>
      <c r="AI552">
        <v>57</v>
      </c>
      <c r="AL552" t="s">
        <v>800</v>
      </c>
      <c r="AM552" t="s">
        <v>795</v>
      </c>
      <c r="AS552" s="1">
        <v>42111</v>
      </c>
      <c r="AT552" s="1">
        <v>42307</v>
      </c>
      <c r="AU552" s="1">
        <v>42248</v>
      </c>
      <c r="AW552">
        <v>1</v>
      </c>
      <c r="AY552" t="s">
        <v>350</v>
      </c>
      <c r="BB552">
        <v>0</v>
      </c>
      <c r="BC552">
        <v>0</v>
      </c>
      <c r="BD552">
        <v>1</v>
      </c>
      <c r="BE552">
        <v>551306</v>
      </c>
      <c r="BF552" t="s">
        <v>93</v>
      </c>
      <c r="BG552">
        <v>551306</v>
      </c>
      <c r="BH552">
        <v>8613.43</v>
      </c>
      <c r="BI552">
        <v>11271.75</v>
      </c>
      <c r="BJ552">
        <v>0</v>
      </c>
      <c r="BL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1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551306</v>
      </c>
      <c r="CD552">
        <v>1</v>
      </c>
      <c r="CE552" t="s">
        <v>121</v>
      </c>
      <c r="CF552" t="s">
        <v>543</v>
      </c>
      <c r="CG552" t="str">
        <f t="shared" si="102"/>
        <v>16</v>
      </c>
      <c r="CH552" t="str">
        <f t="shared" si="103"/>
        <v>0</v>
      </c>
      <c r="CI552" t="str">
        <f t="shared" si="104"/>
        <v>06</v>
      </c>
      <c r="CJ552" t="s">
        <v>351</v>
      </c>
      <c r="CK552" t="str">
        <f t="shared" si="105"/>
        <v>12</v>
      </c>
      <c r="CL552" t="s">
        <v>796</v>
      </c>
      <c r="CW552">
        <v>8</v>
      </c>
      <c r="CX552">
        <v>8</v>
      </c>
      <c r="CY552">
        <v>8</v>
      </c>
    </row>
    <row r="553" spans="1:103" x14ac:dyDescent="0.25">
      <c r="A553">
        <v>410</v>
      </c>
      <c r="B553" t="s">
        <v>80</v>
      </c>
      <c r="C553">
        <v>410050</v>
      </c>
      <c r="D553" t="s">
        <v>81</v>
      </c>
      <c r="E553">
        <v>8700</v>
      </c>
      <c r="F553" t="s">
        <v>82</v>
      </c>
      <c r="G553" t="s">
        <v>461</v>
      </c>
      <c r="I553" t="s">
        <v>461</v>
      </c>
      <c r="J553">
        <v>410001</v>
      </c>
      <c r="K553">
        <v>52</v>
      </c>
      <c r="L553">
        <v>196</v>
      </c>
      <c r="M553" t="s">
        <v>801</v>
      </c>
      <c r="N553" t="s">
        <v>802</v>
      </c>
      <c r="O553" t="s">
        <v>784</v>
      </c>
      <c r="P553" t="s">
        <v>793</v>
      </c>
      <c r="Q553" t="s">
        <v>116</v>
      </c>
      <c r="R553">
        <v>1</v>
      </c>
      <c r="S553" t="s">
        <v>117</v>
      </c>
      <c r="T553" t="s">
        <v>118</v>
      </c>
      <c r="U553" t="s">
        <v>119</v>
      </c>
      <c r="V553">
        <v>411</v>
      </c>
      <c r="Y553">
        <v>410009</v>
      </c>
      <c r="Z553" t="s">
        <v>236</v>
      </c>
      <c r="AG553">
        <v>5</v>
      </c>
      <c r="AH553" s="1">
        <v>42201</v>
      </c>
      <c r="AI553">
        <v>57</v>
      </c>
      <c r="AM553" t="s">
        <v>464</v>
      </c>
      <c r="AS553" s="1">
        <v>42194</v>
      </c>
      <c r="AT553" s="1">
        <v>42216</v>
      </c>
      <c r="AU553" s="1">
        <v>54424</v>
      </c>
      <c r="AW553">
        <v>1</v>
      </c>
      <c r="AY553" t="s">
        <v>350</v>
      </c>
      <c r="BB553">
        <v>0</v>
      </c>
      <c r="BC553">
        <v>0</v>
      </c>
      <c r="BD553">
        <v>1</v>
      </c>
      <c r="BE553">
        <v>212832</v>
      </c>
      <c r="BF553" t="s">
        <v>93</v>
      </c>
      <c r="BG553">
        <v>212832</v>
      </c>
      <c r="BH553">
        <v>3325.22</v>
      </c>
      <c r="BI553">
        <v>4351.47</v>
      </c>
      <c r="BJ553">
        <v>0</v>
      </c>
      <c r="BL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1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212832</v>
      </c>
      <c r="CD553">
        <v>1</v>
      </c>
      <c r="CE553" t="s">
        <v>121</v>
      </c>
      <c r="CF553" t="s">
        <v>543</v>
      </c>
      <c r="CG553" t="str">
        <f t="shared" si="102"/>
        <v>16</v>
      </c>
      <c r="CH553" t="str">
        <f t="shared" si="103"/>
        <v>0</v>
      </c>
      <c r="CI553" t="str">
        <f t="shared" si="104"/>
        <v>06</v>
      </c>
      <c r="CJ553" t="s">
        <v>351</v>
      </c>
      <c r="CK553" t="str">
        <f t="shared" ref="CK553:CK561" si="106">"13"</f>
        <v>13</v>
      </c>
      <c r="CL553" t="s">
        <v>162</v>
      </c>
      <c r="CR553" s="3">
        <v>1</v>
      </c>
      <c r="CW553">
        <v>8</v>
      </c>
      <c r="CX553">
        <v>8</v>
      </c>
      <c r="CY553">
        <v>8</v>
      </c>
    </row>
    <row r="554" spans="1:103" x14ac:dyDescent="0.25">
      <c r="A554">
        <v>410</v>
      </c>
      <c r="B554" t="s">
        <v>80</v>
      </c>
      <c r="C554">
        <v>410085</v>
      </c>
      <c r="D554" t="s">
        <v>81</v>
      </c>
      <c r="E554">
        <v>8702</v>
      </c>
      <c r="F554" t="s">
        <v>145</v>
      </c>
      <c r="G554" t="s">
        <v>231</v>
      </c>
      <c r="I554" t="s">
        <v>231</v>
      </c>
      <c r="K554">
        <v>5</v>
      </c>
      <c r="L554">
        <v>7</v>
      </c>
      <c r="M554" t="s">
        <v>801</v>
      </c>
      <c r="N554" t="s">
        <v>802</v>
      </c>
      <c r="O554" t="s">
        <v>784</v>
      </c>
      <c r="P554" t="s">
        <v>793</v>
      </c>
      <c r="Q554" t="s">
        <v>116</v>
      </c>
      <c r="R554">
        <v>1</v>
      </c>
      <c r="S554" t="s">
        <v>117</v>
      </c>
      <c r="T554" t="s">
        <v>118</v>
      </c>
      <c r="U554" t="s">
        <v>119</v>
      </c>
      <c r="V554">
        <v>411</v>
      </c>
      <c r="Y554">
        <v>410054</v>
      </c>
      <c r="Z554" t="s">
        <v>92</v>
      </c>
      <c r="AC554" t="s">
        <v>225</v>
      </c>
      <c r="AD554" s="1">
        <v>42080</v>
      </c>
      <c r="AG554">
        <v>3</v>
      </c>
      <c r="AH554" s="1">
        <v>42194</v>
      </c>
      <c r="AI554">
        <v>57</v>
      </c>
      <c r="AM554" t="s">
        <v>209</v>
      </c>
      <c r="AS554" s="1">
        <v>41802</v>
      </c>
      <c r="AT554" s="1">
        <v>42216</v>
      </c>
      <c r="AU554" s="1">
        <v>42038</v>
      </c>
      <c r="AW554">
        <v>1</v>
      </c>
      <c r="AX554">
        <v>403646</v>
      </c>
      <c r="AY554" t="s">
        <v>350</v>
      </c>
      <c r="AZ554">
        <v>999</v>
      </c>
      <c r="BA554">
        <v>813</v>
      </c>
      <c r="BB554">
        <v>0</v>
      </c>
      <c r="BC554">
        <v>0</v>
      </c>
      <c r="BD554">
        <v>1</v>
      </c>
      <c r="BE554">
        <v>212832</v>
      </c>
      <c r="BF554" t="s">
        <v>93</v>
      </c>
      <c r="BG554">
        <v>212832</v>
      </c>
      <c r="BH554">
        <v>3325.22</v>
      </c>
      <c r="BI554">
        <v>4351.47</v>
      </c>
      <c r="BJ554">
        <v>0</v>
      </c>
      <c r="BL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1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212832</v>
      </c>
      <c r="CD554">
        <v>1</v>
      </c>
      <c r="CE554" t="s">
        <v>121</v>
      </c>
      <c r="CF554" t="s">
        <v>543</v>
      </c>
      <c r="CG554" t="str">
        <f t="shared" si="102"/>
        <v>16</v>
      </c>
      <c r="CH554" t="str">
        <f t="shared" si="103"/>
        <v>0</v>
      </c>
      <c r="CI554" t="str">
        <f t="shared" si="104"/>
        <v>06</v>
      </c>
      <c r="CJ554" t="s">
        <v>351</v>
      </c>
      <c r="CK554" t="str">
        <f t="shared" si="106"/>
        <v>13</v>
      </c>
      <c r="CL554" t="s">
        <v>162</v>
      </c>
      <c r="CR554" s="3">
        <v>0</v>
      </c>
      <c r="CS554" s="3">
        <v>1</v>
      </c>
      <c r="CW554">
        <v>8</v>
      </c>
      <c r="CX554">
        <v>8</v>
      </c>
      <c r="CY554">
        <v>8</v>
      </c>
    </row>
    <row r="555" spans="1:103" x14ac:dyDescent="0.25">
      <c r="A555">
        <v>410</v>
      </c>
      <c r="B555" t="s">
        <v>80</v>
      </c>
      <c r="C555">
        <v>410094</v>
      </c>
      <c r="D555" t="s">
        <v>81</v>
      </c>
      <c r="E555">
        <v>8700</v>
      </c>
      <c r="F555" t="s">
        <v>82</v>
      </c>
      <c r="G555" t="s">
        <v>414</v>
      </c>
      <c r="I555" t="s">
        <v>414</v>
      </c>
      <c r="K555">
        <v>7</v>
      </c>
      <c r="L555">
        <v>7</v>
      </c>
      <c r="M555" t="s">
        <v>801</v>
      </c>
      <c r="N555" t="s">
        <v>802</v>
      </c>
      <c r="O555" t="s">
        <v>784</v>
      </c>
      <c r="P555" t="s">
        <v>793</v>
      </c>
      <c r="Q555" t="s">
        <v>116</v>
      </c>
      <c r="R555">
        <v>1</v>
      </c>
      <c r="S555" t="s">
        <v>117</v>
      </c>
      <c r="T555" t="s">
        <v>118</v>
      </c>
      <c r="U555" t="s">
        <v>119</v>
      </c>
      <c r="V555">
        <v>411</v>
      </c>
      <c r="Y555">
        <v>410054</v>
      </c>
      <c r="Z555" t="s">
        <v>92</v>
      </c>
      <c r="AG555">
        <v>2</v>
      </c>
      <c r="AH555" s="1">
        <v>42194</v>
      </c>
      <c r="AI555">
        <v>57</v>
      </c>
      <c r="AM555" t="s">
        <v>415</v>
      </c>
      <c r="AS555" s="1">
        <v>41872</v>
      </c>
      <c r="AT555" s="1">
        <v>42216</v>
      </c>
      <c r="AU555" s="1">
        <v>42038</v>
      </c>
      <c r="AW555">
        <v>1</v>
      </c>
      <c r="AY555" t="s">
        <v>350</v>
      </c>
      <c r="BB555">
        <v>0</v>
      </c>
      <c r="BC555">
        <v>0</v>
      </c>
      <c r="BD555">
        <v>1</v>
      </c>
      <c r="BE555">
        <v>212832</v>
      </c>
      <c r="BF555" t="s">
        <v>93</v>
      </c>
      <c r="BG555">
        <v>212832</v>
      </c>
      <c r="BH555">
        <v>3325.22</v>
      </c>
      <c r="BI555">
        <v>4351.47</v>
      </c>
      <c r="BJ555">
        <v>0</v>
      </c>
      <c r="BL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212832</v>
      </c>
      <c r="CD555">
        <v>1</v>
      </c>
      <c r="CE555" t="s">
        <v>121</v>
      </c>
      <c r="CF555" t="s">
        <v>543</v>
      </c>
      <c r="CG555" t="str">
        <f t="shared" si="102"/>
        <v>16</v>
      </c>
      <c r="CH555" t="str">
        <f t="shared" si="103"/>
        <v>0</v>
      </c>
      <c r="CI555" t="str">
        <f t="shared" si="104"/>
        <v>06</v>
      </c>
      <c r="CJ555" t="s">
        <v>351</v>
      </c>
      <c r="CK555" t="str">
        <f t="shared" si="106"/>
        <v>13</v>
      </c>
      <c r="CL555" t="s">
        <v>162</v>
      </c>
      <c r="CR555" s="3">
        <v>0</v>
      </c>
      <c r="CS555" s="3">
        <v>1</v>
      </c>
      <c r="CW555">
        <v>8</v>
      </c>
      <c r="CX555">
        <v>8</v>
      </c>
      <c r="CY555">
        <v>8</v>
      </c>
    </row>
    <row r="556" spans="1:103" x14ac:dyDescent="0.25">
      <c r="A556">
        <v>410</v>
      </c>
      <c r="B556" t="s">
        <v>80</v>
      </c>
      <c r="C556">
        <v>410095</v>
      </c>
      <c r="D556" t="s">
        <v>81</v>
      </c>
      <c r="E556">
        <v>8700</v>
      </c>
      <c r="F556" t="s">
        <v>82</v>
      </c>
      <c r="G556" t="s">
        <v>803</v>
      </c>
      <c r="I556" t="s">
        <v>803</v>
      </c>
      <c r="K556">
        <v>10</v>
      </c>
      <c r="L556">
        <v>13</v>
      </c>
      <c r="M556" t="s">
        <v>801</v>
      </c>
      <c r="N556" t="s">
        <v>802</v>
      </c>
      <c r="O556" t="s">
        <v>784</v>
      </c>
      <c r="P556" t="s">
        <v>793</v>
      </c>
      <c r="Q556" t="s">
        <v>116</v>
      </c>
      <c r="R556">
        <v>1</v>
      </c>
      <c r="S556" t="s">
        <v>117</v>
      </c>
      <c r="T556" t="s">
        <v>118</v>
      </c>
      <c r="U556" t="s">
        <v>119</v>
      </c>
      <c r="V556">
        <v>411</v>
      </c>
      <c r="Y556">
        <v>410054</v>
      </c>
      <c r="Z556" t="s">
        <v>92</v>
      </c>
      <c r="AG556">
        <v>1</v>
      </c>
      <c r="AH556" s="1">
        <v>41874</v>
      </c>
      <c r="AI556">
        <v>57</v>
      </c>
      <c r="AM556" t="s">
        <v>415</v>
      </c>
      <c r="AS556" s="1">
        <v>41872</v>
      </c>
      <c r="AT556" s="1">
        <v>42216</v>
      </c>
      <c r="AU556" s="1">
        <v>42216</v>
      </c>
      <c r="AW556">
        <v>2</v>
      </c>
      <c r="AY556" t="s">
        <v>350</v>
      </c>
      <c r="BB556">
        <v>0</v>
      </c>
      <c r="BC556">
        <v>0</v>
      </c>
      <c r="BD556">
        <v>2</v>
      </c>
      <c r="BE556">
        <v>212832</v>
      </c>
      <c r="BF556" t="s">
        <v>93</v>
      </c>
      <c r="BG556">
        <v>425664</v>
      </c>
      <c r="BH556">
        <v>6650.44</v>
      </c>
      <c r="BI556">
        <v>8702.93</v>
      </c>
      <c r="BJ556">
        <v>0</v>
      </c>
      <c r="BL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2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425664</v>
      </c>
      <c r="CD556">
        <v>1</v>
      </c>
      <c r="CE556" t="s">
        <v>121</v>
      </c>
      <c r="CF556" t="s">
        <v>543</v>
      </c>
      <c r="CG556" t="str">
        <f t="shared" si="102"/>
        <v>16</v>
      </c>
      <c r="CH556" t="str">
        <f t="shared" si="103"/>
        <v>0</v>
      </c>
      <c r="CI556" t="str">
        <f t="shared" si="104"/>
        <v>06</v>
      </c>
      <c r="CJ556" t="s">
        <v>351</v>
      </c>
      <c r="CK556" t="str">
        <f t="shared" si="106"/>
        <v>13</v>
      </c>
      <c r="CL556" t="s">
        <v>162</v>
      </c>
      <c r="CR556" s="3">
        <v>0</v>
      </c>
      <c r="CS556" s="3">
        <v>2</v>
      </c>
      <c r="CW556">
        <v>8</v>
      </c>
      <c r="CX556">
        <v>8</v>
      </c>
      <c r="CY556">
        <v>8</v>
      </c>
    </row>
    <row r="557" spans="1:103" x14ac:dyDescent="0.25">
      <c r="A557">
        <v>410</v>
      </c>
      <c r="B557" t="s">
        <v>80</v>
      </c>
      <c r="C557">
        <v>410097</v>
      </c>
      <c r="D557" t="s">
        <v>81</v>
      </c>
      <c r="E557">
        <v>8702</v>
      </c>
      <c r="F557" t="s">
        <v>145</v>
      </c>
      <c r="G557" t="s">
        <v>804</v>
      </c>
      <c r="I557" t="s">
        <v>804</v>
      </c>
      <c r="K557">
        <v>4</v>
      </c>
      <c r="L557">
        <v>5</v>
      </c>
      <c r="M557" t="s">
        <v>801</v>
      </c>
      <c r="N557" t="s">
        <v>802</v>
      </c>
      <c r="O557" t="s">
        <v>784</v>
      </c>
      <c r="P557" t="s">
        <v>793</v>
      </c>
      <c r="Q557" t="s">
        <v>116</v>
      </c>
      <c r="R557">
        <v>1</v>
      </c>
      <c r="S557" t="s">
        <v>117</v>
      </c>
      <c r="T557" t="s">
        <v>118</v>
      </c>
      <c r="U557" t="s">
        <v>119</v>
      </c>
      <c r="V557">
        <v>411</v>
      </c>
      <c r="Y557">
        <v>410054</v>
      </c>
      <c r="Z557" t="s">
        <v>92</v>
      </c>
      <c r="AC557" t="s">
        <v>225</v>
      </c>
      <c r="AD557" s="1">
        <v>42136</v>
      </c>
      <c r="AG557">
        <v>2</v>
      </c>
      <c r="AH557" s="1">
        <v>42194</v>
      </c>
      <c r="AI557">
        <v>57</v>
      </c>
      <c r="AM557" t="s">
        <v>415</v>
      </c>
      <c r="AS557" s="1">
        <v>41872</v>
      </c>
      <c r="AT557" s="1">
        <v>42216</v>
      </c>
      <c r="AU557" s="1">
        <v>42216</v>
      </c>
      <c r="AW557">
        <v>1</v>
      </c>
      <c r="AX557">
        <v>403940</v>
      </c>
      <c r="AY557" t="s">
        <v>350</v>
      </c>
      <c r="AZ557">
        <v>999</v>
      </c>
      <c r="BA557">
        <v>813</v>
      </c>
      <c r="BB557">
        <v>0</v>
      </c>
      <c r="BC557">
        <v>0</v>
      </c>
      <c r="BD557">
        <v>1</v>
      </c>
      <c r="BE557">
        <v>212832</v>
      </c>
      <c r="BF557" t="s">
        <v>93</v>
      </c>
      <c r="BG557">
        <v>212832</v>
      </c>
      <c r="BH557">
        <v>3325.22</v>
      </c>
      <c r="BI557">
        <v>4351.47</v>
      </c>
      <c r="BJ557">
        <v>0</v>
      </c>
      <c r="BL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212832</v>
      </c>
      <c r="CD557">
        <v>1</v>
      </c>
      <c r="CE557" t="s">
        <v>121</v>
      </c>
      <c r="CF557" t="s">
        <v>543</v>
      </c>
      <c r="CG557" t="str">
        <f t="shared" si="102"/>
        <v>16</v>
      </c>
      <c r="CH557" t="str">
        <f t="shared" si="103"/>
        <v>0</v>
      </c>
      <c r="CI557" t="str">
        <f t="shared" si="104"/>
        <v>06</v>
      </c>
      <c r="CJ557" t="s">
        <v>351</v>
      </c>
      <c r="CK557" t="str">
        <f t="shared" si="106"/>
        <v>13</v>
      </c>
      <c r="CL557" t="s">
        <v>162</v>
      </c>
      <c r="CR557" s="3">
        <v>0</v>
      </c>
      <c r="CS557" s="3">
        <v>1</v>
      </c>
      <c r="CW557">
        <v>8</v>
      </c>
      <c r="CX557">
        <v>8</v>
      </c>
      <c r="CY557">
        <v>8</v>
      </c>
    </row>
    <row r="558" spans="1:103" x14ac:dyDescent="0.25">
      <c r="A558">
        <v>410</v>
      </c>
      <c r="B558" t="s">
        <v>80</v>
      </c>
      <c r="C558">
        <v>410085</v>
      </c>
      <c r="D558" t="s">
        <v>81</v>
      </c>
      <c r="E558">
        <v>8702</v>
      </c>
      <c r="F558" t="s">
        <v>145</v>
      </c>
      <c r="G558" t="s">
        <v>231</v>
      </c>
      <c r="I558" t="s">
        <v>231</v>
      </c>
      <c r="K558">
        <v>5</v>
      </c>
      <c r="L558">
        <v>8</v>
      </c>
      <c r="M558" t="s">
        <v>805</v>
      </c>
      <c r="N558" t="s">
        <v>806</v>
      </c>
      <c r="O558" t="s">
        <v>784</v>
      </c>
      <c r="P558" t="s">
        <v>793</v>
      </c>
      <c r="Q558" t="s">
        <v>116</v>
      </c>
      <c r="R558">
        <v>1</v>
      </c>
      <c r="S558" t="s">
        <v>117</v>
      </c>
      <c r="T558" t="s">
        <v>118</v>
      </c>
      <c r="U558" t="s">
        <v>119</v>
      </c>
      <c r="V558">
        <v>411</v>
      </c>
      <c r="Y558">
        <v>410054</v>
      </c>
      <c r="Z558" t="s">
        <v>92</v>
      </c>
      <c r="AG558">
        <v>3</v>
      </c>
      <c r="AH558" s="1">
        <v>42194</v>
      </c>
      <c r="AI558">
        <v>57</v>
      </c>
      <c r="AM558" t="s">
        <v>209</v>
      </c>
      <c r="AS558" s="1">
        <v>41802</v>
      </c>
      <c r="AT558" s="1">
        <v>42216</v>
      </c>
      <c r="AU558" s="1">
        <v>42038</v>
      </c>
      <c r="AW558">
        <v>3</v>
      </c>
      <c r="AY558" t="s">
        <v>350</v>
      </c>
      <c r="BB558">
        <v>0</v>
      </c>
      <c r="BC558">
        <v>0</v>
      </c>
      <c r="BD558">
        <v>3</v>
      </c>
      <c r="BE558">
        <v>212832</v>
      </c>
      <c r="BF558" t="s">
        <v>93</v>
      </c>
      <c r="BG558">
        <v>638496</v>
      </c>
      <c r="BH558">
        <v>9975.66</v>
      </c>
      <c r="BI558">
        <v>13054.4</v>
      </c>
      <c r="BJ558">
        <v>0</v>
      </c>
      <c r="BL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3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638496</v>
      </c>
      <c r="CD558">
        <v>1</v>
      </c>
      <c r="CE558" t="s">
        <v>121</v>
      </c>
      <c r="CF558" t="s">
        <v>543</v>
      </c>
      <c r="CG558" t="str">
        <f t="shared" si="102"/>
        <v>16</v>
      </c>
      <c r="CH558" t="str">
        <f t="shared" si="103"/>
        <v>0</v>
      </c>
      <c r="CI558" t="str">
        <f t="shared" si="104"/>
        <v>06</v>
      </c>
      <c r="CJ558" t="s">
        <v>351</v>
      </c>
      <c r="CK558" t="str">
        <f t="shared" si="106"/>
        <v>13</v>
      </c>
      <c r="CL558" t="s">
        <v>162</v>
      </c>
      <c r="CR558" s="3">
        <v>0</v>
      </c>
      <c r="CS558" s="3">
        <v>3</v>
      </c>
      <c r="CW558">
        <v>8</v>
      </c>
      <c r="CX558">
        <v>8</v>
      </c>
      <c r="CY558">
        <v>8</v>
      </c>
    </row>
    <row r="559" spans="1:103" x14ac:dyDescent="0.25">
      <c r="A559">
        <v>410</v>
      </c>
      <c r="B559" t="s">
        <v>80</v>
      </c>
      <c r="C559">
        <v>410094</v>
      </c>
      <c r="D559" t="s">
        <v>81</v>
      </c>
      <c r="E559">
        <v>8700</v>
      </c>
      <c r="F559" t="s">
        <v>82</v>
      </c>
      <c r="G559" t="s">
        <v>414</v>
      </c>
      <c r="I559" t="s">
        <v>414</v>
      </c>
      <c r="K559">
        <v>7</v>
      </c>
      <c r="L559">
        <v>8</v>
      </c>
      <c r="M559" t="s">
        <v>805</v>
      </c>
      <c r="N559" t="s">
        <v>806</v>
      </c>
      <c r="O559" t="s">
        <v>784</v>
      </c>
      <c r="P559" t="s">
        <v>793</v>
      </c>
      <c r="Q559" t="s">
        <v>116</v>
      </c>
      <c r="R559">
        <v>1</v>
      </c>
      <c r="S559" t="s">
        <v>117</v>
      </c>
      <c r="T559" t="s">
        <v>118</v>
      </c>
      <c r="U559" t="s">
        <v>119</v>
      </c>
      <c r="V559">
        <v>411</v>
      </c>
      <c r="Y559">
        <v>410054</v>
      </c>
      <c r="Z559" t="s">
        <v>92</v>
      </c>
      <c r="AG559">
        <v>2</v>
      </c>
      <c r="AH559" s="1">
        <v>42194</v>
      </c>
      <c r="AI559">
        <v>57</v>
      </c>
      <c r="AM559" t="s">
        <v>415</v>
      </c>
      <c r="AS559" s="1">
        <v>41872</v>
      </c>
      <c r="AT559" s="1">
        <v>42216</v>
      </c>
      <c r="AU559" s="1">
        <v>42038</v>
      </c>
      <c r="AW559">
        <v>4</v>
      </c>
      <c r="AY559" t="s">
        <v>350</v>
      </c>
      <c r="BB559">
        <v>0</v>
      </c>
      <c r="BC559">
        <v>0</v>
      </c>
      <c r="BD559">
        <v>4</v>
      </c>
      <c r="BE559">
        <v>212832</v>
      </c>
      <c r="BF559" t="s">
        <v>93</v>
      </c>
      <c r="BG559">
        <v>851328</v>
      </c>
      <c r="BH559">
        <v>13300.88</v>
      </c>
      <c r="BI559">
        <v>17405.87</v>
      </c>
      <c r="BJ559">
        <v>0</v>
      </c>
      <c r="BL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4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851328</v>
      </c>
      <c r="CD559">
        <v>1</v>
      </c>
      <c r="CE559" t="s">
        <v>121</v>
      </c>
      <c r="CF559" t="s">
        <v>543</v>
      </c>
      <c r="CG559" t="str">
        <f t="shared" si="102"/>
        <v>16</v>
      </c>
      <c r="CH559" t="str">
        <f t="shared" si="103"/>
        <v>0</v>
      </c>
      <c r="CI559" t="str">
        <f t="shared" si="104"/>
        <v>06</v>
      </c>
      <c r="CJ559" t="s">
        <v>351</v>
      </c>
      <c r="CK559" t="str">
        <f t="shared" si="106"/>
        <v>13</v>
      </c>
      <c r="CL559" t="s">
        <v>162</v>
      </c>
      <c r="CR559" s="3">
        <v>0</v>
      </c>
      <c r="CS559" s="3">
        <v>4</v>
      </c>
      <c r="CW559">
        <v>8</v>
      </c>
      <c r="CX559">
        <v>8</v>
      </c>
      <c r="CY559">
        <v>8</v>
      </c>
    </row>
    <row r="560" spans="1:103" x14ac:dyDescent="0.25">
      <c r="A560">
        <v>410</v>
      </c>
      <c r="B560" t="s">
        <v>80</v>
      </c>
      <c r="C560">
        <v>410095</v>
      </c>
      <c r="D560" t="s">
        <v>81</v>
      </c>
      <c r="E560">
        <v>8700</v>
      </c>
      <c r="F560" t="s">
        <v>82</v>
      </c>
      <c r="G560" t="s">
        <v>803</v>
      </c>
      <c r="I560" t="s">
        <v>803</v>
      </c>
      <c r="K560">
        <v>10</v>
      </c>
      <c r="L560">
        <v>14</v>
      </c>
      <c r="M560" t="s">
        <v>805</v>
      </c>
      <c r="N560" t="s">
        <v>806</v>
      </c>
      <c r="O560" t="s">
        <v>784</v>
      </c>
      <c r="P560" t="s">
        <v>793</v>
      </c>
      <c r="Q560" t="s">
        <v>116</v>
      </c>
      <c r="R560">
        <v>1</v>
      </c>
      <c r="S560" t="s">
        <v>117</v>
      </c>
      <c r="T560" t="s">
        <v>118</v>
      </c>
      <c r="U560" t="s">
        <v>119</v>
      </c>
      <c r="V560">
        <v>411</v>
      </c>
      <c r="Y560">
        <v>410054</v>
      </c>
      <c r="Z560" t="s">
        <v>92</v>
      </c>
      <c r="AC560" t="s">
        <v>225</v>
      </c>
      <c r="AD560" s="1">
        <v>42080</v>
      </c>
      <c r="AG560">
        <v>1</v>
      </c>
      <c r="AH560" s="1">
        <v>41874</v>
      </c>
      <c r="AI560">
        <v>57</v>
      </c>
      <c r="AM560" t="s">
        <v>415</v>
      </c>
      <c r="AS560" s="1">
        <v>41872</v>
      </c>
      <c r="AT560" s="1">
        <v>42216</v>
      </c>
      <c r="AU560" s="1">
        <v>42216</v>
      </c>
      <c r="AW560">
        <v>9</v>
      </c>
      <c r="AX560">
        <v>403648</v>
      </c>
      <c r="AY560" t="s">
        <v>350</v>
      </c>
      <c r="AZ560">
        <v>999</v>
      </c>
      <c r="BA560">
        <v>813</v>
      </c>
      <c r="BB560">
        <v>0</v>
      </c>
      <c r="BC560">
        <v>0</v>
      </c>
      <c r="BD560">
        <v>9</v>
      </c>
      <c r="BE560">
        <v>212832</v>
      </c>
      <c r="BF560" t="s">
        <v>93</v>
      </c>
      <c r="BG560">
        <v>1915488</v>
      </c>
      <c r="BH560">
        <v>29926.97</v>
      </c>
      <c r="BI560">
        <v>39163.199999999997</v>
      </c>
      <c r="BJ560">
        <v>0</v>
      </c>
      <c r="BL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1915488</v>
      </c>
      <c r="CD560">
        <v>1</v>
      </c>
      <c r="CE560" t="s">
        <v>121</v>
      </c>
      <c r="CF560" t="s">
        <v>543</v>
      </c>
      <c r="CG560" t="str">
        <f t="shared" si="102"/>
        <v>16</v>
      </c>
      <c r="CH560" t="str">
        <f t="shared" si="103"/>
        <v>0</v>
      </c>
      <c r="CI560" t="str">
        <f t="shared" si="104"/>
        <v>06</v>
      </c>
      <c r="CJ560" t="s">
        <v>351</v>
      </c>
      <c r="CK560" t="str">
        <f t="shared" si="106"/>
        <v>13</v>
      </c>
      <c r="CL560" t="s">
        <v>162</v>
      </c>
      <c r="CR560" s="3">
        <v>0</v>
      </c>
      <c r="CS560" s="3">
        <v>9</v>
      </c>
      <c r="CW560">
        <v>8</v>
      </c>
      <c r="CX560">
        <v>8</v>
      </c>
      <c r="CY560">
        <v>8</v>
      </c>
    </row>
    <row r="561" spans="1:103" x14ac:dyDescent="0.25">
      <c r="A561">
        <v>410</v>
      </c>
      <c r="B561" t="s">
        <v>80</v>
      </c>
      <c r="C561">
        <v>410097</v>
      </c>
      <c r="D561" t="s">
        <v>81</v>
      </c>
      <c r="E561">
        <v>8702</v>
      </c>
      <c r="F561" t="s">
        <v>145</v>
      </c>
      <c r="G561" t="s">
        <v>804</v>
      </c>
      <c r="I561" t="s">
        <v>804</v>
      </c>
      <c r="K561">
        <v>4</v>
      </c>
      <c r="L561">
        <v>6</v>
      </c>
      <c r="M561" t="s">
        <v>805</v>
      </c>
      <c r="N561" t="s">
        <v>806</v>
      </c>
      <c r="O561" t="s">
        <v>784</v>
      </c>
      <c r="P561" t="s">
        <v>793</v>
      </c>
      <c r="Q561" t="s">
        <v>116</v>
      </c>
      <c r="R561">
        <v>1</v>
      </c>
      <c r="S561" t="s">
        <v>117</v>
      </c>
      <c r="T561" t="s">
        <v>118</v>
      </c>
      <c r="U561" t="s">
        <v>119</v>
      </c>
      <c r="V561">
        <v>411</v>
      </c>
      <c r="Y561">
        <v>410054</v>
      </c>
      <c r="Z561" t="s">
        <v>92</v>
      </c>
      <c r="AC561" t="s">
        <v>225</v>
      </c>
      <c r="AD561" s="1">
        <v>42080</v>
      </c>
      <c r="AG561">
        <v>2</v>
      </c>
      <c r="AH561" s="1">
        <v>42194</v>
      </c>
      <c r="AI561">
        <v>57</v>
      </c>
      <c r="AM561" t="s">
        <v>415</v>
      </c>
      <c r="AS561" s="1">
        <v>41872</v>
      </c>
      <c r="AT561" s="1">
        <v>42216</v>
      </c>
      <c r="AU561" s="1">
        <v>42216</v>
      </c>
      <c r="AW561">
        <v>5</v>
      </c>
      <c r="AX561">
        <v>403647</v>
      </c>
      <c r="AY561" t="s">
        <v>350</v>
      </c>
      <c r="AZ561">
        <v>999</v>
      </c>
      <c r="BA561">
        <v>813</v>
      </c>
      <c r="BB561">
        <v>0</v>
      </c>
      <c r="BC561">
        <v>0</v>
      </c>
      <c r="BD561">
        <v>5</v>
      </c>
      <c r="BE561">
        <v>212832</v>
      </c>
      <c r="BF561" t="s">
        <v>93</v>
      </c>
      <c r="BG561">
        <v>1064160</v>
      </c>
      <c r="BH561">
        <v>16626.099999999999</v>
      </c>
      <c r="BI561">
        <v>21757.34</v>
      </c>
      <c r="BJ561">
        <v>0</v>
      </c>
      <c r="BL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5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1064160</v>
      </c>
      <c r="CD561">
        <v>1</v>
      </c>
      <c r="CE561" t="s">
        <v>121</v>
      </c>
      <c r="CF561" t="s">
        <v>543</v>
      </c>
      <c r="CG561" t="str">
        <f t="shared" si="102"/>
        <v>16</v>
      </c>
      <c r="CH561" t="str">
        <f t="shared" si="103"/>
        <v>0</v>
      </c>
      <c r="CI561" t="str">
        <f t="shared" si="104"/>
        <v>06</v>
      </c>
      <c r="CJ561" t="s">
        <v>351</v>
      </c>
      <c r="CK561" t="str">
        <f t="shared" si="106"/>
        <v>13</v>
      </c>
      <c r="CL561" t="s">
        <v>162</v>
      </c>
      <c r="CR561" s="3">
        <v>0</v>
      </c>
      <c r="CS561" s="3">
        <v>5</v>
      </c>
      <c r="CW561">
        <v>8</v>
      </c>
      <c r="CX561">
        <v>8</v>
      </c>
      <c r="CY561">
        <v>8</v>
      </c>
    </row>
    <row r="562" spans="1:103" x14ac:dyDescent="0.25">
      <c r="A562">
        <v>410</v>
      </c>
      <c r="B562" t="s">
        <v>80</v>
      </c>
      <c r="C562">
        <v>410067</v>
      </c>
      <c r="D562" t="s">
        <v>81</v>
      </c>
      <c r="E562">
        <v>8700</v>
      </c>
      <c r="F562" t="s">
        <v>82</v>
      </c>
      <c r="G562" t="s">
        <v>807</v>
      </c>
      <c r="I562" t="s">
        <v>807</v>
      </c>
      <c r="K562">
        <v>17</v>
      </c>
      <c r="L562">
        <v>27</v>
      </c>
      <c r="M562" t="s">
        <v>808</v>
      </c>
      <c r="N562" t="s">
        <v>809</v>
      </c>
      <c r="O562" t="s">
        <v>784</v>
      </c>
      <c r="P562" t="s">
        <v>810</v>
      </c>
      <c r="Q562" t="s">
        <v>116</v>
      </c>
      <c r="R562">
        <v>1</v>
      </c>
      <c r="S562" t="s">
        <v>117</v>
      </c>
      <c r="T562" t="s">
        <v>118</v>
      </c>
      <c r="U562" t="s">
        <v>119</v>
      </c>
      <c r="V562">
        <v>411</v>
      </c>
      <c r="Y562">
        <v>410054</v>
      </c>
      <c r="Z562" t="s">
        <v>92</v>
      </c>
      <c r="AC562" t="s">
        <v>225</v>
      </c>
      <c r="AD562" s="1">
        <v>42061</v>
      </c>
      <c r="AG562">
        <v>2</v>
      </c>
      <c r="AH562" s="1">
        <v>41982</v>
      </c>
      <c r="AI562">
        <v>57</v>
      </c>
      <c r="AM562" t="s">
        <v>209</v>
      </c>
      <c r="AS562" s="1">
        <v>41744</v>
      </c>
      <c r="AT562" s="1">
        <v>42045</v>
      </c>
      <c r="AU562" s="1">
        <v>42005</v>
      </c>
      <c r="AW562">
        <v>1</v>
      </c>
      <c r="AX562">
        <v>403513</v>
      </c>
      <c r="AY562" t="s">
        <v>350</v>
      </c>
      <c r="AZ562">
        <v>999</v>
      </c>
      <c r="BB562">
        <v>0</v>
      </c>
      <c r="BC562">
        <v>0</v>
      </c>
      <c r="BD562">
        <v>1</v>
      </c>
      <c r="BE562">
        <v>316973</v>
      </c>
      <c r="BF562" t="s">
        <v>93</v>
      </c>
      <c r="BG562">
        <v>316973</v>
      </c>
      <c r="BH562">
        <v>4952.29</v>
      </c>
      <c r="BI562">
        <v>6480.69</v>
      </c>
      <c r="BJ562">
        <v>0</v>
      </c>
      <c r="BL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316973</v>
      </c>
      <c r="CD562">
        <v>1</v>
      </c>
      <c r="CE562" t="s">
        <v>121</v>
      </c>
      <c r="CF562" t="s">
        <v>543</v>
      </c>
      <c r="CG562" t="str">
        <f t="shared" si="102"/>
        <v>16</v>
      </c>
      <c r="CH562" t="str">
        <f t="shared" si="103"/>
        <v>0</v>
      </c>
      <c r="CI562" t="str">
        <f t="shared" si="104"/>
        <v>06</v>
      </c>
      <c r="CJ562" t="s">
        <v>351</v>
      </c>
      <c r="CK562" t="str">
        <f t="shared" ref="CK562:CK568" si="107">"32"</f>
        <v>32</v>
      </c>
      <c r="CL562" t="s">
        <v>811</v>
      </c>
      <c r="CR562" s="3">
        <v>1</v>
      </c>
      <c r="CW562">
        <v>8</v>
      </c>
      <c r="CX562">
        <v>8</v>
      </c>
      <c r="CY562">
        <v>8</v>
      </c>
    </row>
    <row r="563" spans="1:103" x14ac:dyDescent="0.25">
      <c r="A563">
        <v>410</v>
      </c>
      <c r="B563" t="s">
        <v>80</v>
      </c>
      <c r="C563">
        <v>410164</v>
      </c>
      <c r="D563" t="s">
        <v>81</v>
      </c>
      <c r="E563">
        <v>8700</v>
      </c>
      <c r="F563" t="s">
        <v>82</v>
      </c>
      <c r="G563" t="s">
        <v>790</v>
      </c>
      <c r="I563" t="s">
        <v>790</v>
      </c>
      <c r="K563">
        <v>3</v>
      </c>
      <c r="L563">
        <v>3</v>
      </c>
      <c r="M563" t="s">
        <v>812</v>
      </c>
      <c r="N563" t="s">
        <v>813</v>
      </c>
      <c r="O563" t="s">
        <v>784</v>
      </c>
      <c r="P563" t="s">
        <v>810</v>
      </c>
      <c r="Q563" t="s">
        <v>116</v>
      </c>
      <c r="R563">
        <v>1</v>
      </c>
      <c r="S563" t="s">
        <v>117</v>
      </c>
      <c r="T563" t="s">
        <v>118</v>
      </c>
      <c r="U563" t="s">
        <v>119</v>
      </c>
      <c r="V563">
        <v>411</v>
      </c>
      <c r="W563" t="s">
        <v>255</v>
      </c>
      <c r="X563" t="s">
        <v>326</v>
      </c>
      <c r="Y563">
        <v>410009</v>
      </c>
      <c r="Z563" t="s">
        <v>236</v>
      </c>
      <c r="AG563">
        <v>2</v>
      </c>
      <c r="AH563" s="1">
        <v>42195</v>
      </c>
      <c r="AI563">
        <v>57</v>
      </c>
      <c r="AL563" t="s">
        <v>794</v>
      </c>
      <c r="AM563" t="s">
        <v>795</v>
      </c>
      <c r="AS563" s="1">
        <v>42195</v>
      </c>
      <c r="AT563" s="1">
        <v>42307</v>
      </c>
      <c r="AU563" s="1">
        <v>42248</v>
      </c>
      <c r="AW563">
        <v>1</v>
      </c>
      <c r="AY563" t="s">
        <v>350</v>
      </c>
      <c r="BB563">
        <v>0</v>
      </c>
      <c r="BC563">
        <v>0</v>
      </c>
      <c r="BD563">
        <v>1</v>
      </c>
      <c r="BE563">
        <v>632027</v>
      </c>
      <c r="BF563" t="s">
        <v>93</v>
      </c>
      <c r="BG563">
        <v>632027</v>
      </c>
      <c r="BH563">
        <v>9874.59</v>
      </c>
      <c r="BI563">
        <v>12922.14</v>
      </c>
      <c r="BJ563">
        <v>0</v>
      </c>
      <c r="BL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632027</v>
      </c>
      <c r="CD563">
        <v>1</v>
      </c>
      <c r="CE563" t="s">
        <v>121</v>
      </c>
      <c r="CF563" t="s">
        <v>543</v>
      </c>
      <c r="CG563" t="str">
        <f t="shared" si="102"/>
        <v>16</v>
      </c>
      <c r="CH563" t="str">
        <f t="shared" si="103"/>
        <v>0</v>
      </c>
      <c r="CI563" t="str">
        <f t="shared" si="104"/>
        <v>06</v>
      </c>
      <c r="CJ563" t="s">
        <v>351</v>
      </c>
      <c r="CK563" t="str">
        <f t="shared" si="107"/>
        <v>32</v>
      </c>
      <c r="CL563" t="s">
        <v>814</v>
      </c>
      <c r="CW563">
        <v>8</v>
      </c>
      <c r="CX563">
        <v>8</v>
      </c>
      <c r="CY563">
        <v>8</v>
      </c>
    </row>
    <row r="564" spans="1:103" x14ac:dyDescent="0.25">
      <c r="A564">
        <v>410</v>
      </c>
      <c r="B564" t="s">
        <v>80</v>
      </c>
      <c r="C564">
        <v>410164</v>
      </c>
      <c r="D564" t="s">
        <v>81</v>
      </c>
      <c r="E564">
        <v>8700</v>
      </c>
      <c r="F564" t="s">
        <v>82</v>
      </c>
      <c r="G564" t="s">
        <v>790</v>
      </c>
      <c r="I564" t="s">
        <v>790</v>
      </c>
      <c r="K564">
        <v>4</v>
      </c>
      <c r="L564">
        <v>4</v>
      </c>
      <c r="M564" t="s">
        <v>815</v>
      </c>
      <c r="N564" t="s">
        <v>816</v>
      </c>
      <c r="O564" t="s">
        <v>784</v>
      </c>
      <c r="P564" t="s">
        <v>810</v>
      </c>
      <c r="Q564" t="s">
        <v>116</v>
      </c>
      <c r="R564">
        <v>1</v>
      </c>
      <c r="S564" t="s">
        <v>117</v>
      </c>
      <c r="T564" t="s">
        <v>118</v>
      </c>
      <c r="U564" t="s">
        <v>119</v>
      </c>
      <c r="V564">
        <v>411</v>
      </c>
      <c r="W564" t="s">
        <v>255</v>
      </c>
      <c r="X564" t="s">
        <v>326</v>
      </c>
      <c r="Y564">
        <v>410009</v>
      </c>
      <c r="Z564" t="s">
        <v>236</v>
      </c>
      <c r="AG564">
        <v>2</v>
      </c>
      <c r="AH564" s="1">
        <v>42195</v>
      </c>
      <c r="AI564">
        <v>57</v>
      </c>
      <c r="AL564" t="s">
        <v>794</v>
      </c>
      <c r="AM564" t="s">
        <v>795</v>
      </c>
      <c r="AS564" s="1">
        <v>42195</v>
      </c>
      <c r="AT564" s="1">
        <v>42307</v>
      </c>
      <c r="AU564" s="1">
        <v>42248</v>
      </c>
      <c r="AW564">
        <v>1</v>
      </c>
      <c r="AY564" t="s">
        <v>350</v>
      </c>
      <c r="BB564">
        <v>0</v>
      </c>
      <c r="BC564">
        <v>0</v>
      </c>
      <c r="BD564">
        <v>1</v>
      </c>
      <c r="BE564">
        <v>632027</v>
      </c>
      <c r="BF564" t="s">
        <v>93</v>
      </c>
      <c r="BG564">
        <v>632027</v>
      </c>
      <c r="BH564">
        <v>9874.59</v>
      </c>
      <c r="BI564">
        <v>12922.14</v>
      </c>
      <c r="BJ564">
        <v>0</v>
      </c>
      <c r="BL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1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632027</v>
      </c>
      <c r="CD564">
        <v>1</v>
      </c>
      <c r="CE564" t="s">
        <v>121</v>
      </c>
      <c r="CF564" t="s">
        <v>543</v>
      </c>
      <c r="CG564" t="str">
        <f t="shared" si="102"/>
        <v>16</v>
      </c>
      <c r="CH564" t="str">
        <f t="shared" si="103"/>
        <v>0</v>
      </c>
      <c r="CI564" t="str">
        <f t="shared" si="104"/>
        <v>06</v>
      </c>
      <c r="CJ564" t="s">
        <v>351</v>
      </c>
      <c r="CK564" t="str">
        <f t="shared" si="107"/>
        <v>32</v>
      </c>
      <c r="CL564" t="s">
        <v>814</v>
      </c>
      <c r="CW564">
        <v>8</v>
      </c>
      <c r="CX564">
        <v>8</v>
      </c>
      <c r="CY564">
        <v>8</v>
      </c>
    </row>
    <row r="565" spans="1:103" x14ac:dyDescent="0.25">
      <c r="A565">
        <v>410</v>
      </c>
      <c r="B565" t="s">
        <v>80</v>
      </c>
      <c r="C565">
        <v>410164</v>
      </c>
      <c r="D565" t="s">
        <v>81</v>
      </c>
      <c r="E565">
        <v>8700</v>
      </c>
      <c r="F565" t="s">
        <v>82</v>
      </c>
      <c r="G565" t="s">
        <v>790</v>
      </c>
      <c r="I565" t="s">
        <v>790</v>
      </c>
      <c r="K565">
        <v>6</v>
      </c>
      <c r="L565">
        <v>6</v>
      </c>
      <c r="M565" t="s">
        <v>815</v>
      </c>
      <c r="N565" t="s">
        <v>816</v>
      </c>
      <c r="O565" t="s">
        <v>784</v>
      </c>
      <c r="P565" t="s">
        <v>810</v>
      </c>
      <c r="Q565" t="s">
        <v>116</v>
      </c>
      <c r="R565">
        <v>1</v>
      </c>
      <c r="S565" t="s">
        <v>117</v>
      </c>
      <c r="T565" t="s">
        <v>118</v>
      </c>
      <c r="U565" t="s">
        <v>119</v>
      </c>
      <c r="V565">
        <v>411</v>
      </c>
      <c r="W565" t="s">
        <v>255</v>
      </c>
      <c r="X565" t="s">
        <v>326</v>
      </c>
      <c r="Y565">
        <v>410009</v>
      </c>
      <c r="Z565" t="s">
        <v>236</v>
      </c>
      <c r="AG565">
        <v>2</v>
      </c>
      <c r="AH565" s="1">
        <v>42195</v>
      </c>
      <c r="AI565">
        <v>57</v>
      </c>
      <c r="AL565" t="s">
        <v>794</v>
      </c>
      <c r="AM565" t="s">
        <v>795</v>
      </c>
      <c r="AS565" s="1">
        <v>42195</v>
      </c>
      <c r="AT565" s="1">
        <v>42307</v>
      </c>
      <c r="AU565" s="1">
        <v>42248</v>
      </c>
      <c r="AW565">
        <v>1</v>
      </c>
      <c r="AY565" t="s">
        <v>350</v>
      </c>
      <c r="BB565">
        <v>0</v>
      </c>
      <c r="BC565">
        <v>0</v>
      </c>
      <c r="BD565">
        <v>1</v>
      </c>
      <c r="BE565">
        <v>632027</v>
      </c>
      <c r="BF565" t="s">
        <v>93</v>
      </c>
      <c r="BG565">
        <v>632027</v>
      </c>
      <c r="BH565">
        <v>9874.59</v>
      </c>
      <c r="BI565">
        <v>12922.14</v>
      </c>
      <c r="BJ565">
        <v>0</v>
      </c>
      <c r="BL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632027</v>
      </c>
      <c r="CD565">
        <v>1</v>
      </c>
      <c r="CE565" t="s">
        <v>121</v>
      </c>
      <c r="CF565" t="s">
        <v>543</v>
      </c>
      <c r="CG565" t="str">
        <f t="shared" si="102"/>
        <v>16</v>
      </c>
      <c r="CH565" t="str">
        <f t="shared" si="103"/>
        <v>0</v>
      </c>
      <c r="CI565" t="str">
        <f t="shared" si="104"/>
        <v>06</v>
      </c>
      <c r="CJ565" t="s">
        <v>351</v>
      </c>
      <c r="CK565" t="str">
        <f t="shared" si="107"/>
        <v>32</v>
      </c>
      <c r="CL565" t="s">
        <v>814</v>
      </c>
      <c r="CW565">
        <v>8</v>
      </c>
      <c r="CX565">
        <v>8</v>
      </c>
      <c r="CY565">
        <v>8</v>
      </c>
    </row>
    <row r="566" spans="1:103" x14ac:dyDescent="0.25">
      <c r="A566">
        <v>410</v>
      </c>
      <c r="B566" t="s">
        <v>80</v>
      </c>
      <c r="C566">
        <v>410165</v>
      </c>
      <c r="D566" t="s">
        <v>81</v>
      </c>
      <c r="E566">
        <v>8702</v>
      </c>
      <c r="F566" t="s">
        <v>145</v>
      </c>
      <c r="G566" t="s">
        <v>799</v>
      </c>
      <c r="I566" t="s">
        <v>799</v>
      </c>
      <c r="K566">
        <v>2</v>
      </c>
      <c r="L566">
        <v>2</v>
      </c>
      <c r="M566" t="s">
        <v>815</v>
      </c>
      <c r="N566" t="s">
        <v>816</v>
      </c>
      <c r="O566" t="s">
        <v>784</v>
      </c>
      <c r="P566" t="s">
        <v>810</v>
      </c>
      <c r="Q566" t="s">
        <v>116</v>
      </c>
      <c r="R566">
        <v>1</v>
      </c>
      <c r="S566" t="s">
        <v>117</v>
      </c>
      <c r="T566" t="s">
        <v>118</v>
      </c>
      <c r="U566" t="s">
        <v>119</v>
      </c>
      <c r="V566">
        <v>411</v>
      </c>
      <c r="W566" t="s">
        <v>255</v>
      </c>
      <c r="X566" t="s">
        <v>326</v>
      </c>
      <c r="Y566">
        <v>410009</v>
      </c>
      <c r="Z566" t="s">
        <v>236</v>
      </c>
      <c r="AG566">
        <v>2</v>
      </c>
      <c r="AH566" s="1">
        <v>42195</v>
      </c>
      <c r="AI566">
        <v>57</v>
      </c>
      <c r="AL566" t="s">
        <v>800</v>
      </c>
      <c r="AM566" t="s">
        <v>795</v>
      </c>
      <c r="AS566" s="1">
        <v>42195</v>
      </c>
      <c r="AT566" s="1">
        <v>42307</v>
      </c>
      <c r="AU566" s="1">
        <v>42248</v>
      </c>
      <c r="AW566">
        <v>1</v>
      </c>
      <c r="AY566" t="s">
        <v>350</v>
      </c>
      <c r="BB566">
        <v>0</v>
      </c>
      <c r="BC566">
        <v>0</v>
      </c>
      <c r="BD566">
        <v>1</v>
      </c>
      <c r="BE566">
        <v>632027</v>
      </c>
      <c r="BF566" t="s">
        <v>93</v>
      </c>
      <c r="BG566">
        <v>632027</v>
      </c>
      <c r="BH566">
        <v>9874.59</v>
      </c>
      <c r="BI566">
        <v>12922.14</v>
      </c>
      <c r="BJ566">
        <v>0</v>
      </c>
      <c r="BL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1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632027</v>
      </c>
      <c r="CD566">
        <v>1</v>
      </c>
      <c r="CE566" t="s">
        <v>121</v>
      </c>
      <c r="CF566" t="s">
        <v>543</v>
      </c>
      <c r="CG566" t="str">
        <f t="shared" si="102"/>
        <v>16</v>
      </c>
      <c r="CH566" t="str">
        <f t="shared" si="103"/>
        <v>0</v>
      </c>
      <c r="CI566" t="str">
        <f t="shared" si="104"/>
        <v>06</v>
      </c>
      <c r="CJ566" t="s">
        <v>351</v>
      </c>
      <c r="CK566" t="str">
        <f t="shared" si="107"/>
        <v>32</v>
      </c>
      <c r="CL566" t="s">
        <v>814</v>
      </c>
      <c r="CW566">
        <v>8</v>
      </c>
      <c r="CX566">
        <v>8</v>
      </c>
      <c r="CY566">
        <v>8</v>
      </c>
    </row>
    <row r="567" spans="1:103" x14ac:dyDescent="0.25">
      <c r="A567">
        <v>410</v>
      </c>
      <c r="B567" t="s">
        <v>80</v>
      </c>
      <c r="C567">
        <v>410165</v>
      </c>
      <c r="D567" t="s">
        <v>81</v>
      </c>
      <c r="E567">
        <v>8702</v>
      </c>
      <c r="F567" t="s">
        <v>145</v>
      </c>
      <c r="G567" t="s">
        <v>799</v>
      </c>
      <c r="I567" t="s">
        <v>799</v>
      </c>
      <c r="K567">
        <v>3</v>
      </c>
      <c r="L567">
        <v>3</v>
      </c>
      <c r="M567" t="s">
        <v>815</v>
      </c>
      <c r="N567" t="s">
        <v>816</v>
      </c>
      <c r="O567" t="s">
        <v>784</v>
      </c>
      <c r="P567" t="s">
        <v>810</v>
      </c>
      <c r="Q567" t="s">
        <v>116</v>
      </c>
      <c r="R567">
        <v>1</v>
      </c>
      <c r="S567" t="s">
        <v>117</v>
      </c>
      <c r="T567" t="s">
        <v>118</v>
      </c>
      <c r="U567" t="s">
        <v>119</v>
      </c>
      <c r="V567">
        <v>411</v>
      </c>
      <c r="W567" t="s">
        <v>255</v>
      </c>
      <c r="X567" t="s">
        <v>326</v>
      </c>
      <c r="Y567">
        <v>410009</v>
      </c>
      <c r="Z567" t="s">
        <v>236</v>
      </c>
      <c r="AG567">
        <v>2</v>
      </c>
      <c r="AH567" s="1">
        <v>42195</v>
      </c>
      <c r="AI567">
        <v>57</v>
      </c>
      <c r="AL567" t="s">
        <v>800</v>
      </c>
      <c r="AM567" t="s">
        <v>795</v>
      </c>
      <c r="AS567" s="1">
        <v>42195</v>
      </c>
      <c r="AT567" s="1">
        <v>42307</v>
      </c>
      <c r="AU567" s="1">
        <v>42248</v>
      </c>
      <c r="AW567">
        <v>1</v>
      </c>
      <c r="AY567" t="s">
        <v>350</v>
      </c>
      <c r="BB567">
        <v>0</v>
      </c>
      <c r="BC567">
        <v>0</v>
      </c>
      <c r="BD567">
        <v>1</v>
      </c>
      <c r="BE567">
        <v>632027</v>
      </c>
      <c r="BF567" t="s">
        <v>93</v>
      </c>
      <c r="BG567">
        <v>632027</v>
      </c>
      <c r="BH567">
        <v>9874.59</v>
      </c>
      <c r="BI567">
        <v>12922.14</v>
      </c>
      <c r="BJ567">
        <v>0</v>
      </c>
      <c r="BL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1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632027</v>
      </c>
      <c r="CD567">
        <v>1</v>
      </c>
      <c r="CE567" t="s">
        <v>121</v>
      </c>
      <c r="CF567" t="s">
        <v>543</v>
      </c>
      <c r="CG567" t="str">
        <f t="shared" si="102"/>
        <v>16</v>
      </c>
      <c r="CH567" t="str">
        <f t="shared" si="103"/>
        <v>0</v>
      </c>
      <c r="CI567" t="str">
        <f t="shared" si="104"/>
        <v>06</v>
      </c>
      <c r="CJ567" t="s">
        <v>351</v>
      </c>
      <c r="CK567" t="str">
        <f t="shared" si="107"/>
        <v>32</v>
      </c>
      <c r="CL567" t="s">
        <v>814</v>
      </c>
      <c r="CW567">
        <v>8</v>
      </c>
      <c r="CX567">
        <v>8</v>
      </c>
      <c r="CY567">
        <v>8</v>
      </c>
    </row>
    <row r="568" spans="1:103" x14ac:dyDescent="0.25">
      <c r="A568">
        <v>410</v>
      </c>
      <c r="B568" t="s">
        <v>80</v>
      </c>
      <c r="C568">
        <v>410165</v>
      </c>
      <c r="D568" t="s">
        <v>81</v>
      </c>
      <c r="E568">
        <v>8702</v>
      </c>
      <c r="F568" t="s">
        <v>145</v>
      </c>
      <c r="G568" t="s">
        <v>799</v>
      </c>
      <c r="I568" t="s">
        <v>799</v>
      </c>
      <c r="K568">
        <v>4</v>
      </c>
      <c r="L568">
        <v>4</v>
      </c>
      <c r="M568" t="s">
        <v>815</v>
      </c>
      <c r="N568" t="s">
        <v>816</v>
      </c>
      <c r="O568" t="s">
        <v>784</v>
      </c>
      <c r="P568" t="s">
        <v>810</v>
      </c>
      <c r="Q568" t="s">
        <v>116</v>
      </c>
      <c r="R568">
        <v>1</v>
      </c>
      <c r="S568" t="s">
        <v>117</v>
      </c>
      <c r="T568" t="s">
        <v>118</v>
      </c>
      <c r="U568" t="s">
        <v>119</v>
      </c>
      <c r="V568">
        <v>411</v>
      </c>
      <c r="W568" t="s">
        <v>255</v>
      </c>
      <c r="X568" t="s">
        <v>326</v>
      </c>
      <c r="Y568">
        <v>410009</v>
      </c>
      <c r="Z568" t="s">
        <v>236</v>
      </c>
      <c r="AG568">
        <v>2</v>
      </c>
      <c r="AH568" s="1">
        <v>42195</v>
      </c>
      <c r="AI568">
        <v>57</v>
      </c>
      <c r="AL568" t="s">
        <v>800</v>
      </c>
      <c r="AM568" t="s">
        <v>795</v>
      </c>
      <c r="AS568" s="1">
        <v>42195</v>
      </c>
      <c r="AT568" s="1">
        <v>42307</v>
      </c>
      <c r="AU568" s="1">
        <v>42248</v>
      </c>
      <c r="AW568">
        <v>1</v>
      </c>
      <c r="AY568" t="s">
        <v>350</v>
      </c>
      <c r="BB568">
        <v>0</v>
      </c>
      <c r="BC568">
        <v>0</v>
      </c>
      <c r="BD568">
        <v>1</v>
      </c>
      <c r="BE568">
        <v>632027</v>
      </c>
      <c r="BF568" t="s">
        <v>93</v>
      </c>
      <c r="BG568">
        <v>632027</v>
      </c>
      <c r="BH568">
        <v>9874.59</v>
      </c>
      <c r="BI568">
        <v>12922.14</v>
      </c>
      <c r="BJ568">
        <v>0</v>
      </c>
      <c r="BL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1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632027</v>
      </c>
      <c r="CD568">
        <v>1</v>
      </c>
      <c r="CE568" t="s">
        <v>121</v>
      </c>
      <c r="CF568" t="s">
        <v>543</v>
      </c>
      <c r="CG568" t="str">
        <f t="shared" si="102"/>
        <v>16</v>
      </c>
      <c r="CH568" t="str">
        <f t="shared" si="103"/>
        <v>0</v>
      </c>
      <c r="CI568" t="str">
        <f t="shared" si="104"/>
        <v>06</v>
      </c>
      <c r="CJ568" t="s">
        <v>351</v>
      </c>
      <c r="CK568" t="str">
        <f t="shared" si="107"/>
        <v>32</v>
      </c>
      <c r="CL568" t="s">
        <v>814</v>
      </c>
      <c r="CW568">
        <v>8</v>
      </c>
      <c r="CX568">
        <v>8</v>
      </c>
      <c r="CY568">
        <v>8</v>
      </c>
    </row>
    <row r="569" spans="1:103" x14ac:dyDescent="0.25">
      <c r="A569">
        <v>410</v>
      </c>
      <c r="B569" t="s">
        <v>80</v>
      </c>
      <c r="C569">
        <v>410184</v>
      </c>
      <c r="D569" t="s">
        <v>81</v>
      </c>
      <c r="E569">
        <v>8700</v>
      </c>
      <c r="F569" t="s">
        <v>82</v>
      </c>
      <c r="G569" t="s">
        <v>459</v>
      </c>
      <c r="I569" t="s">
        <v>459</v>
      </c>
      <c r="K569">
        <v>37</v>
      </c>
      <c r="L569">
        <v>37</v>
      </c>
      <c r="M569" t="s">
        <v>817</v>
      </c>
      <c r="N569" t="s">
        <v>818</v>
      </c>
      <c r="O569" t="s">
        <v>819</v>
      </c>
      <c r="P569" t="s">
        <v>349</v>
      </c>
      <c r="Q569" t="s">
        <v>116</v>
      </c>
      <c r="R569">
        <v>1</v>
      </c>
      <c r="S569" t="s">
        <v>117</v>
      </c>
      <c r="T569" t="s">
        <v>118</v>
      </c>
      <c r="U569" t="s">
        <v>119</v>
      </c>
      <c r="V569">
        <v>411</v>
      </c>
      <c r="Y569">
        <v>410054</v>
      </c>
      <c r="Z569" t="s">
        <v>92</v>
      </c>
      <c r="AG569">
        <v>2</v>
      </c>
      <c r="AH569" s="1">
        <v>42185</v>
      </c>
      <c r="AI569">
        <v>57</v>
      </c>
      <c r="AS569" s="1">
        <v>42185</v>
      </c>
      <c r="AT569" s="1">
        <v>42262</v>
      </c>
      <c r="AU569" s="1">
        <v>42311</v>
      </c>
      <c r="AW569">
        <v>1</v>
      </c>
      <c r="BB569">
        <v>0</v>
      </c>
      <c r="BC569">
        <v>0</v>
      </c>
      <c r="BD569">
        <v>1</v>
      </c>
      <c r="BE569">
        <v>124775</v>
      </c>
      <c r="BF569" t="s">
        <v>93</v>
      </c>
      <c r="BG569">
        <v>124775</v>
      </c>
      <c r="BH569">
        <v>1949.44</v>
      </c>
      <c r="BI569">
        <v>2551.09</v>
      </c>
      <c r="BJ569">
        <v>0</v>
      </c>
      <c r="BL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124775</v>
      </c>
      <c r="CD569">
        <v>1</v>
      </c>
      <c r="CE569" t="s">
        <v>121</v>
      </c>
      <c r="CF569" t="s">
        <v>543</v>
      </c>
      <c r="CG569" t="str">
        <f t="shared" si="102"/>
        <v>16</v>
      </c>
      <c r="CH569" t="str">
        <f>"1"</f>
        <v>1</v>
      </c>
      <c r="CI569" t="str">
        <f t="shared" si="104"/>
        <v>06</v>
      </c>
      <c r="CJ569" t="s">
        <v>351</v>
      </c>
      <c r="CK569" t="str">
        <f>"02"</f>
        <v>02</v>
      </c>
      <c r="CL569" t="s">
        <v>227</v>
      </c>
      <c r="CW569">
        <v>8</v>
      </c>
      <c r="CX569">
        <v>8</v>
      </c>
      <c r="CY569">
        <v>8</v>
      </c>
    </row>
    <row r="570" spans="1:103" x14ac:dyDescent="0.25">
      <c r="A570">
        <v>410</v>
      </c>
      <c r="B570" t="s">
        <v>80</v>
      </c>
      <c r="C570">
        <v>410149</v>
      </c>
      <c r="D570" t="s">
        <v>81</v>
      </c>
      <c r="E570">
        <v>8702</v>
      </c>
      <c r="F570" t="s">
        <v>145</v>
      </c>
      <c r="G570" t="s">
        <v>239</v>
      </c>
      <c r="I570" t="s">
        <v>239</v>
      </c>
      <c r="K570">
        <v>12</v>
      </c>
      <c r="L570">
        <v>7</v>
      </c>
      <c r="M570" t="s">
        <v>820</v>
      </c>
      <c r="N570" t="s">
        <v>818</v>
      </c>
      <c r="O570" t="s">
        <v>819</v>
      </c>
      <c r="P570" t="s">
        <v>349</v>
      </c>
      <c r="Q570" t="s">
        <v>116</v>
      </c>
      <c r="R570">
        <v>1</v>
      </c>
      <c r="S570" t="s">
        <v>117</v>
      </c>
      <c r="T570" t="s">
        <v>118</v>
      </c>
      <c r="U570" t="s">
        <v>119</v>
      </c>
      <c r="V570">
        <v>411</v>
      </c>
      <c r="Y570">
        <v>410054</v>
      </c>
      <c r="Z570" t="s">
        <v>92</v>
      </c>
      <c r="AG570">
        <v>3</v>
      </c>
      <c r="AH570" s="1">
        <v>42124</v>
      </c>
      <c r="AI570">
        <v>57</v>
      </c>
      <c r="AM570" t="s">
        <v>788</v>
      </c>
      <c r="AS570" s="1">
        <v>42074</v>
      </c>
      <c r="AT570" s="1">
        <v>42153</v>
      </c>
      <c r="AU570" s="1">
        <v>42216</v>
      </c>
      <c r="AW570">
        <v>1</v>
      </c>
      <c r="AY570" t="s">
        <v>350</v>
      </c>
      <c r="BB570">
        <v>0</v>
      </c>
      <c r="BC570">
        <v>0</v>
      </c>
      <c r="BD570">
        <v>1</v>
      </c>
      <c r="BE570">
        <v>239096</v>
      </c>
      <c r="BF570" t="s">
        <v>93</v>
      </c>
      <c r="BG570">
        <v>239096</v>
      </c>
      <c r="BH570">
        <v>3735.56</v>
      </c>
      <c r="BI570">
        <v>4888.45</v>
      </c>
      <c r="BJ570">
        <v>0</v>
      </c>
      <c r="BL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239096</v>
      </c>
      <c r="CD570">
        <v>1</v>
      </c>
      <c r="CE570" t="s">
        <v>121</v>
      </c>
      <c r="CF570" t="s">
        <v>543</v>
      </c>
      <c r="CG570" t="str">
        <f t="shared" si="102"/>
        <v>16</v>
      </c>
      <c r="CH570" t="str">
        <f>"1"</f>
        <v>1</v>
      </c>
      <c r="CI570" t="str">
        <f t="shared" si="104"/>
        <v>06</v>
      </c>
      <c r="CJ570" t="s">
        <v>351</v>
      </c>
      <c r="CK570" t="str">
        <f>"02"</f>
        <v>02</v>
      </c>
      <c r="CL570" t="s">
        <v>821</v>
      </c>
      <c r="CW570">
        <v>8</v>
      </c>
      <c r="CX570">
        <v>8</v>
      </c>
      <c r="CY570">
        <v>8</v>
      </c>
    </row>
    <row r="571" spans="1:103" x14ac:dyDescent="0.25">
      <c r="A571">
        <v>410</v>
      </c>
      <c r="B571" t="s">
        <v>80</v>
      </c>
      <c r="C571">
        <v>410068</v>
      </c>
      <c r="D571" t="s">
        <v>81</v>
      </c>
      <c r="E571">
        <v>8700</v>
      </c>
      <c r="F571" t="s">
        <v>82</v>
      </c>
      <c r="G571" t="s">
        <v>822</v>
      </c>
      <c r="I571" t="s">
        <v>822</v>
      </c>
      <c r="K571">
        <v>13</v>
      </c>
      <c r="L571">
        <v>24</v>
      </c>
      <c r="M571" t="s">
        <v>823</v>
      </c>
      <c r="N571" t="s">
        <v>824</v>
      </c>
      <c r="O571" t="s">
        <v>819</v>
      </c>
      <c r="P571" t="s">
        <v>793</v>
      </c>
      <c r="Q571" t="s">
        <v>116</v>
      </c>
      <c r="R571">
        <v>1</v>
      </c>
      <c r="S571" t="s">
        <v>117</v>
      </c>
      <c r="T571" t="s">
        <v>118</v>
      </c>
      <c r="U571" t="s">
        <v>119</v>
      </c>
      <c r="V571">
        <v>411</v>
      </c>
      <c r="Y571">
        <v>410054</v>
      </c>
      <c r="Z571" t="s">
        <v>92</v>
      </c>
      <c r="AC571" t="s">
        <v>225</v>
      </c>
      <c r="AD571" s="1">
        <v>42061</v>
      </c>
      <c r="AG571">
        <v>4</v>
      </c>
      <c r="AH571" s="1">
        <v>42194</v>
      </c>
      <c r="AI571">
        <v>57</v>
      </c>
      <c r="AM571" t="s">
        <v>209</v>
      </c>
      <c r="AS571" s="1">
        <v>41744</v>
      </c>
      <c r="AT571" s="1">
        <v>42045</v>
      </c>
      <c r="AU571" s="1">
        <v>42005</v>
      </c>
      <c r="AW571">
        <v>1</v>
      </c>
      <c r="AX571">
        <v>403514</v>
      </c>
      <c r="AY571" t="s">
        <v>350</v>
      </c>
      <c r="AZ571">
        <v>999</v>
      </c>
      <c r="BB571">
        <v>0</v>
      </c>
      <c r="BC571">
        <v>0</v>
      </c>
      <c r="BD571">
        <v>1</v>
      </c>
      <c r="BE571">
        <v>480009</v>
      </c>
      <c r="BF571" t="s">
        <v>93</v>
      </c>
      <c r="BG571">
        <v>480009</v>
      </c>
      <c r="BH571">
        <v>7499.51</v>
      </c>
      <c r="BI571">
        <v>9814.0499999999993</v>
      </c>
      <c r="BJ571">
        <v>0</v>
      </c>
      <c r="BL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480009</v>
      </c>
      <c r="CD571">
        <v>1</v>
      </c>
      <c r="CE571" t="s">
        <v>121</v>
      </c>
      <c r="CF571" t="s">
        <v>543</v>
      </c>
      <c r="CG571" t="str">
        <f t="shared" si="102"/>
        <v>16</v>
      </c>
      <c r="CH571" t="str">
        <f>"1"</f>
        <v>1</v>
      </c>
      <c r="CI571" t="str">
        <f t="shared" si="104"/>
        <v>06</v>
      </c>
      <c r="CJ571" t="s">
        <v>351</v>
      </c>
      <c r="CK571" t="str">
        <f>"32"</f>
        <v>32</v>
      </c>
      <c r="CL571" t="s">
        <v>814</v>
      </c>
      <c r="CR571" s="3">
        <v>1</v>
      </c>
      <c r="CW571">
        <v>8</v>
      </c>
      <c r="CX571">
        <v>8</v>
      </c>
      <c r="CY571">
        <v>8</v>
      </c>
    </row>
    <row r="572" spans="1:103" x14ac:dyDescent="0.25">
      <c r="A572">
        <v>410</v>
      </c>
      <c r="B572" t="s">
        <v>80</v>
      </c>
      <c r="C572">
        <v>410068</v>
      </c>
      <c r="D572" t="s">
        <v>81</v>
      </c>
      <c r="E572">
        <v>8700</v>
      </c>
      <c r="F572" t="s">
        <v>82</v>
      </c>
      <c r="G572" t="s">
        <v>822</v>
      </c>
      <c r="I572" t="s">
        <v>822</v>
      </c>
      <c r="K572">
        <v>13</v>
      </c>
      <c r="L572">
        <v>25</v>
      </c>
      <c r="M572" t="s">
        <v>825</v>
      </c>
      <c r="N572" t="s">
        <v>826</v>
      </c>
      <c r="O572" t="s">
        <v>819</v>
      </c>
      <c r="P572" t="s">
        <v>793</v>
      </c>
      <c r="Q572" t="s">
        <v>116</v>
      </c>
      <c r="R572">
        <v>1</v>
      </c>
      <c r="S572" t="s">
        <v>117</v>
      </c>
      <c r="T572" t="s">
        <v>118</v>
      </c>
      <c r="U572" t="s">
        <v>119</v>
      </c>
      <c r="V572">
        <v>411</v>
      </c>
      <c r="Y572">
        <v>410054</v>
      </c>
      <c r="Z572" t="s">
        <v>92</v>
      </c>
      <c r="AC572" t="s">
        <v>225</v>
      </c>
      <c r="AD572" s="1">
        <v>42151</v>
      </c>
      <c r="AG572">
        <v>4</v>
      </c>
      <c r="AH572" s="1">
        <v>42194</v>
      </c>
      <c r="AI572">
        <v>57</v>
      </c>
      <c r="AM572" t="s">
        <v>209</v>
      </c>
      <c r="AS572" s="1">
        <v>41744</v>
      </c>
      <c r="AT572" s="1">
        <v>42045</v>
      </c>
      <c r="AU572" s="1">
        <v>42005</v>
      </c>
      <c r="AW572">
        <v>2</v>
      </c>
      <c r="AX572">
        <v>404002</v>
      </c>
      <c r="AY572" t="s">
        <v>350</v>
      </c>
      <c r="AZ572">
        <v>999</v>
      </c>
      <c r="BB572">
        <v>0</v>
      </c>
      <c r="BC572">
        <v>0</v>
      </c>
      <c r="BD572">
        <v>2</v>
      </c>
      <c r="BE572">
        <v>480009</v>
      </c>
      <c r="BF572" t="s">
        <v>93</v>
      </c>
      <c r="BG572">
        <v>960018</v>
      </c>
      <c r="BH572">
        <v>14999.02</v>
      </c>
      <c r="BI572">
        <v>19628.099999999999</v>
      </c>
      <c r="BJ572">
        <v>0</v>
      </c>
      <c r="BL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2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960018</v>
      </c>
      <c r="CD572">
        <v>1</v>
      </c>
      <c r="CE572" t="s">
        <v>121</v>
      </c>
      <c r="CF572" t="s">
        <v>543</v>
      </c>
      <c r="CG572" t="str">
        <f t="shared" si="102"/>
        <v>16</v>
      </c>
      <c r="CH572" t="str">
        <f>"1"</f>
        <v>1</v>
      </c>
      <c r="CI572" t="str">
        <f t="shared" si="104"/>
        <v>06</v>
      </c>
      <c r="CJ572" t="s">
        <v>351</v>
      </c>
      <c r="CK572" t="str">
        <f>"32"</f>
        <v>32</v>
      </c>
      <c r="CL572" t="s">
        <v>814</v>
      </c>
      <c r="CR572" s="3">
        <v>1</v>
      </c>
      <c r="CS572" s="3">
        <v>1</v>
      </c>
      <c r="CW572">
        <v>8</v>
      </c>
      <c r="CX572">
        <v>8</v>
      </c>
      <c r="CY572">
        <v>8</v>
      </c>
    </row>
    <row r="573" spans="1:103" x14ac:dyDescent="0.25">
      <c r="A573">
        <v>410</v>
      </c>
      <c r="B573" t="s">
        <v>80</v>
      </c>
      <c r="C573">
        <v>410149</v>
      </c>
      <c r="D573" t="s">
        <v>81</v>
      </c>
      <c r="E573">
        <v>8702</v>
      </c>
      <c r="F573" t="s">
        <v>145</v>
      </c>
      <c r="G573" t="s">
        <v>239</v>
      </c>
      <c r="I573" t="s">
        <v>239</v>
      </c>
      <c r="K573">
        <v>13</v>
      </c>
      <c r="L573">
        <v>9</v>
      </c>
      <c r="M573" t="s">
        <v>827</v>
      </c>
      <c r="N573" t="s">
        <v>828</v>
      </c>
      <c r="O573" t="s">
        <v>829</v>
      </c>
      <c r="P573" t="s">
        <v>349</v>
      </c>
      <c r="Q573" t="s">
        <v>116</v>
      </c>
      <c r="R573">
        <v>1</v>
      </c>
      <c r="S573" t="s">
        <v>117</v>
      </c>
      <c r="T573" t="s">
        <v>118</v>
      </c>
      <c r="U573" t="s">
        <v>119</v>
      </c>
      <c r="V573">
        <v>411</v>
      </c>
      <c r="Y573">
        <v>410054</v>
      </c>
      <c r="Z573" t="s">
        <v>92</v>
      </c>
      <c r="AG573">
        <v>3</v>
      </c>
      <c r="AH573" s="1">
        <v>42124</v>
      </c>
      <c r="AI573">
        <v>57</v>
      </c>
      <c r="AM573" t="s">
        <v>788</v>
      </c>
      <c r="AS573" s="1">
        <v>42074</v>
      </c>
      <c r="AT573" s="1">
        <v>42153</v>
      </c>
      <c r="AU573" s="1">
        <v>42216</v>
      </c>
      <c r="AW573">
        <v>2</v>
      </c>
      <c r="AY573" t="s">
        <v>350</v>
      </c>
      <c r="BB573">
        <v>0</v>
      </c>
      <c r="BC573">
        <v>0</v>
      </c>
      <c r="BD573">
        <v>2</v>
      </c>
      <c r="BE573">
        <v>303185</v>
      </c>
      <c r="BF573" t="s">
        <v>93</v>
      </c>
      <c r="BG573">
        <v>606370</v>
      </c>
      <c r="BH573">
        <v>9473.73</v>
      </c>
      <c r="BI573">
        <v>12397.57</v>
      </c>
      <c r="BJ573">
        <v>0</v>
      </c>
      <c r="BL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2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606370</v>
      </c>
      <c r="CD573">
        <v>1</v>
      </c>
      <c r="CE573" t="s">
        <v>121</v>
      </c>
      <c r="CF573" t="s">
        <v>543</v>
      </c>
      <c r="CG573" t="str">
        <f t="shared" si="102"/>
        <v>16</v>
      </c>
      <c r="CH573" t="str">
        <f>"2"</f>
        <v>2</v>
      </c>
      <c r="CI573" t="str">
        <f t="shared" si="104"/>
        <v>06</v>
      </c>
      <c r="CJ573" t="s">
        <v>351</v>
      </c>
      <c r="CK573" t="str">
        <f t="shared" ref="CK573:CK578" si="108">"02"</f>
        <v>02</v>
      </c>
      <c r="CL573" t="s">
        <v>821</v>
      </c>
      <c r="CW573">
        <v>8</v>
      </c>
      <c r="CX573">
        <v>8</v>
      </c>
      <c r="CY573">
        <v>8</v>
      </c>
    </row>
    <row r="574" spans="1:103" x14ac:dyDescent="0.25">
      <c r="A574">
        <v>410</v>
      </c>
      <c r="B574" t="s">
        <v>80</v>
      </c>
      <c r="C574">
        <v>410149</v>
      </c>
      <c r="D574" t="s">
        <v>81</v>
      </c>
      <c r="E574">
        <v>8702</v>
      </c>
      <c r="F574" t="s">
        <v>145</v>
      </c>
      <c r="G574" t="s">
        <v>239</v>
      </c>
      <c r="I574" t="s">
        <v>239</v>
      </c>
      <c r="K574">
        <v>13</v>
      </c>
      <c r="L574">
        <v>8</v>
      </c>
      <c r="M574" t="s">
        <v>830</v>
      </c>
      <c r="N574" t="s">
        <v>828</v>
      </c>
      <c r="O574" t="s">
        <v>829</v>
      </c>
      <c r="P574" t="s">
        <v>349</v>
      </c>
      <c r="Q574" t="s">
        <v>116</v>
      </c>
      <c r="R574">
        <v>1</v>
      </c>
      <c r="S574" t="s">
        <v>117</v>
      </c>
      <c r="T574" t="s">
        <v>118</v>
      </c>
      <c r="U574" t="s">
        <v>119</v>
      </c>
      <c r="V574">
        <v>411</v>
      </c>
      <c r="Y574">
        <v>410054</v>
      </c>
      <c r="Z574" t="s">
        <v>92</v>
      </c>
      <c r="AG574">
        <v>3</v>
      </c>
      <c r="AH574" s="1">
        <v>42124</v>
      </c>
      <c r="AI574">
        <v>57</v>
      </c>
      <c r="AM574" t="s">
        <v>788</v>
      </c>
      <c r="AS574" s="1">
        <v>42074</v>
      </c>
      <c r="AT574" s="1">
        <v>42153</v>
      </c>
      <c r="AU574" s="1">
        <v>42216</v>
      </c>
      <c r="AW574">
        <v>1</v>
      </c>
      <c r="AY574" t="s">
        <v>350</v>
      </c>
      <c r="BB574">
        <v>0</v>
      </c>
      <c r="BC574">
        <v>0</v>
      </c>
      <c r="BD574">
        <v>1</v>
      </c>
      <c r="BE574">
        <v>303185</v>
      </c>
      <c r="BF574" t="s">
        <v>93</v>
      </c>
      <c r="BG574">
        <v>303185</v>
      </c>
      <c r="BH574">
        <v>4736.87</v>
      </c>
      <c r="BI574">
        <v>6198.78</v>
      </c>
      <c r="BJ574">
        <v>0</v>
      </c>
      <c r="BL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1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303185</v>
      </c>
      <c r="CD574">
        <v>1</v>
      </c>
      <c r="CE574" t="s">
        <v>121</v>
      </c>
      <c r="CF574" t="s">
        <v>543</v>
      </c>
      <c r="CG574" t="str">
        <f t="shared" si="102"/>
        <v>16</v>
      </c>
      <c r="CH574" t="str">
        <f>"2"</f>
        <v>2</v>
      </c>
      <c r="CI574" t="str">
        <f t="shared" ref="CI574:CI605" si="109">"06"</f>
        <v>06</v>
      </c>
      <c r="CJ574" t="s">
        <v>351</v>
      </c>
      <c r="CK574" t="str">
        <f t="shared" si="108"/>
        <v>02</v>
      </c>
      <c r="CL574" t="s">
        <v>821</v>
      </c>
      <c r="CW574">
        <v>8</v>
      </c>
      <c r="CX574">
        <v>8</v>
      </c>
      <c r="CY574">
        <v>8</v>
      </c>
    </row>
    <row r="575" spans="1:103" x14ac:dyDescent="0.25">
      <c r="A575">
        <v>410</v>
      </c>
      <c r="B575" t="s">
        <v>80</v>
      </c>
      <c r="C575">
        <v>410149</v>
      </c>
      <c r="D575" t="s">
        <v>81</v>
      </c>
      <c r="E575">
        <v>8702</v>
      </c>
      <c r="F575" t="s">
        <v>145</v>
      </c>
      <c r="G575" t="s">
        <v>239</v>
      </c>
      <c r="I575" t="s">
        <v>239</v>
      </c>
      <c r="K575">
        <v>17</v>
      </c>
      <c r="L575">
        <v>16</v>
      </c>
      <c r="M575" t="s">
        <v>830</v>
      </c>
      <c r="N575" t="s">
        <v>828</v>
      </c>
      <c r="O575" t="s">
        <v>829</v>
      </c>
      <c r="P575" t="s">
        <v>349</v>
      </c>
      <c r="Q575" t="s">
        <v>116</v>
      </c>
      <c r="R575">
        <v>1</v>
      </c>
      <c r="S575" t="s">
        <v>117</v>
      </c>
      <c r="T575" t="s">
        <v>118</v>
      </c>
      <c r="U575" t="s">
        <v>119</v>
      </c>
      <c r="V575">
        <v>411</v>
      </c>
      <c r="Y575">
        <v>410054</v>
      </c>
      <c r="Z575" t="s">
        <v>92</v>
      </c>
      <c r="AG575">
        <v>3</v>
      </c>
      <c r="AH575" s="1">
        <v>42124</v>
      </c>
      <c r="AI575">
        <v>57</v>
      </c>
      <c r="AM575" t="s">
        <v>788</v>
      </c>
      <c r="AS575" s="1">
        <v>42090</v>
      </c>
      <c r="AT575" s="1">
        <v>42153</v>
      </c>
      <c r="AU575" s="1">
        <v>42216</v>
      </c>
      <c r="AW575">
        <v>1</v>
      </c>
      <c r="AY575" t="s">
        <v>350</v>
      </c>
      <c r="BB575">
        <v>0</v>
      </c>
      <c r="BC575">
        <v>0</v>
      </c>
      <c r="BD575">
        <v>1</v>
      </c>
      <c r="BE575">
        <v>303185</v>
      </c>
      <c r="BF575" t="s">
        <v>93</v>
      </c>
      <c r="BG575">
        <v>303185</v>
      </c>
      <c r="BH575">
        <v>4736.87</v>
      </c>
      <c r="BI575">
        <v>6198.78</v>
      </c>
      <c r="BJ575">
        <v>0</v>
      </c>
      <c r="BL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1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303185</v>
      </c>
      <c r="CD575">
        <v>1</v>
      </c>
      <c r="CE575" t="s">
        <v>121</v>
      </c>
      <c r="CF575" t="s">
        <v>543</v>
      </c>
      <c r="CG575" t="str">
        <f t="shared" si="102"/>
        <v>16</v>
      </c>
      <c r="CH575" t="str">
        <f>"2"</f>
        <v>2</v>
      </c>
      <c r="CI575" t="str">
        <f t="shared" si="109"/>
        <v>06</v>
      </c>
      <c r="CJ575" t="s">
        <v>351</v>
      </c>
      <c r="CK575" t="str">
        <f t="shared" si="108"/>
        <v>02</v>
      </c>
      <c r="CL575" t="s">
        <v>821</v>
      </c>
      <c r="CW575">
        <v>8</v>
      </c>
      <c r="CX575">
        <v>8</v>
      </c>
      <c r="CY575">
        <v>8</v>
      </c>
    </row>
    <row r="576" spans="1:103" x14ac:dyDescent="0.25">
      <c r="A576">
        <v>410</v>
      </c>
      <c r="B576" t="s">
        <v>80</v>
      </c>
      <c r="C576">
        <v>410205</v>
      </c>
      <c r="D576" t="s">
        <v>81</v>
      </c>
      <c r="E576">
        <v>8702</v>
      </c>
      <c r="F576" t="s">
        <v>145</v>
      </c>
      <c r="G576" t="s">
        <v>831</v>
      </c>
      <c r="I576" t="s">
        <v>831</v>
      </c>
      <c r="K576">
        <v>1</v>
      </c>
      <c r="L576">
        <v>1</v>
      </c>
      <c r="M576" t="s">
        <v>830</v>
      </c>
      <c r="N576" t="s">
        <v>828</v>
      </c>
      <c r="O576" t="s">
        <v>829</v>
      </c>
      <c r="P576" t="s">
        <v>349</v>
      </c>
      <c r="Q576" t="s">
        <v>116</v>
      </c>
      <c r="R576">
        <v>1</v>
      </c>
      <c r="S576" t="s">
        <v>117</v>
      </c>
      <c r="T576" t="s">
        <v>118</v>
      </c>
      <c r="U576" t="s">
        <v>119</v>
      </c>
      <c r="V576">
        <v>411</v>
      </c>
      <c r="Y576">
        <v>410054</v>
      </c>
      <c r="Z576" t="s">
        <v>92</v>
      </c>
      <c r="AG576">
        <v>1</v>
      </c>
      <c r="AH576" s="1">
        <v>42193</v>
      </c>
      <c r="AI576">
        <v>57</v>
      </c>
      <c r="AS576" s="1">
        <v>42184</v>
      </c>
      <c r="AT576" s="1">
        <v>42277</v>
      </c>
      <c r="AU576" s="1">
        <v>42292</v>
      </c>
      <c r="AW576">
        <v>1</v>
      </c>
      <c r="AY576" t="s">
        <v>350</v>
      </c>
      <c r="BB576">
        <v>0</v>
      </c>
      <c r="BC576">
        <v>0</v>
      </c>
      <c r="BD576">
        <v>1</v>
      </c>
      <c r="BE576">
        <v>303185</v>
      </c>
      <c r="BF576" t="s">
        <v>93</v>
      </c>
      <c r="BG576">
        <v>303185</v>
      </c>
      <c r="BH576">
        <v>4736.87</v>
      </c>
      <c r="BI576">
        <v>6198.78</v>
      </c>
      <c r="BJ576">
        <v>0</v>
      </c>
      <c r="BL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1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303185</v>
      </c>
      <c r="CD576">
        <v>1</v>
      </c>
      <c r="CE576" t="s">
        <v>121</v>
      </c>
      <c r="CF576" t="s">
        <v>543</v>
      </c>
      <c r="CG576" t="str">
        <f t="shared" si="102"/>
        <v>16</v>
      </c>
      <c r="CH576" t="str">
        <f>"2"</f>
        <v>2</v>
      </c>
      <c r="CI576" t="str">
        <f t="shared" si="109"/>
        <v>06</v>
      </c>
      <c r="CJ576" t="s">
        <v>351</v>
      </c>
      <c r="CK576" t="str">
        <f t="shared" si="108"/>
        <v>02</v>
      </c>
      <c r="CL576" t="s">
        <v>821</v>
      </c>
      <c r="CW576">
        <v>8</v>
      </c>
      <c r="CX576">
        <v>8</v>
      </c>
      <c r="CY576">
        <v>8</v>
      </c>
    </row>
    <row r="577" spans="1:103" x14ac:dyDescent="0.25">
      <c r="A577">
        <v>410</v>
      </c>
      <c r="B577" t="s">
        <v>80</v>
      </c>
      <c r="C577">
        <v>410149</v>
      </c>
      <c r="D577" t="s">
        <v>81</v>
      </c>
      <c r="E577">
        <v>8702</v>
      </c>
      <c r="F577" t="s">
        <v>145</v>
      </c>
      <c r="G577" t="s">
        <v>239</v>
      </c>
      <c r="I577" t="s">
        <v>239</v>
      </c>
      <c r="K577">
        <v>11</v>
      </c>
      <c r="L577">
        <v>6</v>
      </c>
      <c r="M577" t="s">
        <v>832</v>
      </c>
      <c r="N577" t="s">
        <v>833</v>
      </c>
      <c r="O577" t="s">
        <v>834</v>
      </c>
      <c r="P577" t="s">
        <v>349</v>
      </c>
      <c r="Q577" t="s">
        <v>116</v>
      </c>
      <c r="R577">
        <v>1</v>
      </c>
      <c r="S577" t="s">
        <v>117</v>
      </c>
      <c r="T577" t="s">
        <v>118</v>
      </c>
      <c r="U577" t="s">
        <v>119</v>
      </c>
      <c r="V577">
        <v>411</v>
      </c>
      <c r="Y577">
        <v>410054</v>
      </c>
      <c r="Z577" t="s">
        <v>92</v>
      </c>
      <c r="AG577">
        <v>3</v>
      </c>
      <c r="AH577" s="1">
        <v>42124</v>
      </c>
      <c r="AI577">
        <v>57</v>
      </c>
      <c r="AM577" t="s">
        <v>788</v>
      </c>
      <c r="AS577" s="1">
        <v>42124</v>
      </c>
      <c r="AT577" s="1">
        <v>42153</v>
      </c>
      <c r="AU577" s="1">
        <v>42216</v>
      </c>
      <c r="AW577">
        <v>2</v>
      </c>
      <c r="AY577" t="s">
        <v>350</v>
      </c>
      <c r="BB577">
        <v>0</v>
      </c>
      <c r="BC577">
        <v>0</v>
      </c>
      <c r="BD577">
        <v>2</v>
      </c>
      <c r="BE577">
        <v>187679</v>
      </c>
      <c r="BF577" t="s">
        <v>93</v>
      </c>
      <c r="BG577">
        <v>375358</v>
      </c>
      <c r="BH577">
        <v>5864.47</v>
      </c>
      <c r="BI577">
        <v>7674.4</v>
      </c>
      <c r="BJ577">
        <v>0</v>
      </c>
      <c r="BL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2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375358</v>
      </c>
      <c r="CD577">
        <v>1</v>
      </c>
      <c r="CE577" t="s">
        <v>121</v>
      </c>
      <c r="CF577" t="s">
        <v>543</v>
      </c>
      <c r="CG577" t="str">
        <f t="shared" ref="CG577:CG592" si="110">"18"</f>
        <v>18</v>
      </c>
      <c r="CH577" t="str">
        <f t="shared" ref="CH577:CH588" si="111">"0"</f>
        <v>0</v>
      </c>
      <c r="CI577" t="str">
        <f t="shared" si="109"/>
        <v>06</v>
      </c>
      <c r="CJ577" t="s">
        <v>351</v>
      </c>
      <c r="CK577" t="str">
        <f t="shared" si="108"/>
        <v>02</v>
      </c>
      <c r="CL577" t="s">
        <v>144</v>
      </c>
      <c r="CW577">
        <v>8</v>
      </c>
      <c r="CX577">
        <v>8</v>
      </c>
      <c r="CY577">
        <v>8</v>
      </c>
    </row>
    <row r="578" spans="1:103" x14ac:dyDescent="0.25">
      <c r="A578">
        <v>410</v>
      </c>
      <c r="B578" t="s">
        <v>80</v>
      </c>
      <c r="C578">
        <v>410149</v>
      </c>
      <c r="D578" t="s">
        <v>81</v>
      </c>
      <c r="E578">
        <v>8702</v>
      </c>
      <c r="F578" t="s">
        <v>145</v>
      </c>
      <c r="G578" t="s">
        <v>239</v>
      </c>
      <c r="I578" t="s">
        <v>239</v>
      </c>
      <c r="K578">
        <v>11</v>
      </c>
      <c r="L578">
        <v>5</v>
      </c>
      <c r="M578" t="s">
        <v>835</v>
      </c>
      <c r="N578" t="s">
        <v>836</v>
      </c>
      <c r="O578" t="s">
        <v>834</v>
      </c>
      <c r="P578" t="s">
        <v>349</v>
      </c>
      <c r="Q578" t="s">
        <v>116</v>
      </c>
      <c r="R578">
        <v>1</v>
      </c>
      <c r="S578" t="s">
        <v>117</v>
      </c>
      <c r="T578" t="s">
        <v>118</v>
      </c>
      <c r="U578" t="s">
        <v>119</v>
      </c>
      <c r="V578">
        <v>411</v>
      </c>
      <c r="Y578">
        <v>410054</v>
      </c>
      <c r="Z578" t="s">
        <v>92</v>
      </c>
      <c r="AG578">
        <v>3</v>
      </c>
      <c r="AH578" s="1">
        <v>42124</v>
      </c>
      <c r="AI578">
        <v>57</v>
      </c>
      <c r="AM578" t="s">
        <v>788</v>
      </c>
      <c r="AS578" s="1">
        <v>42124</v>
      </c>
      <c r="AT578" s="1">
        <v>42153</v>
      </c>
      <c r="AU578" s="1">
        <v>42216</v>
      </c>
      <c r="AW578">
        <v>1</v>
      </c>
      <c r="AY578" t="s">
        <v>350</v>
      </c>
      <c r="BB578">
        <v>0</v>
      </c>
      <c r="BC578">
        <v>0</v>
      </c>
      <c r="BD578">
        <v>1</v>
      </c>
      <c r="BE578">
        <v>187679</v>
      </c>
      <c r="BF578" t="s">
        <v>93</v>
      </c>
      <c r="BG578">
        <v>187679</v>
      </c>
      <c r="BH578">
        <v>2932.24</v>
      </c>
      <c r="BI578">
        <v>3837.2</v>
      </c>
      <c r="BJ578">
        <v>0</v>
      </c>
      <c r="BL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187679</v>
      </c>
      <c r="CD578">
        <v>1</v>
      </c>
      <c r="CE578" t="s">
        <v>121</v>
      </c>
      <c r="CF578" t="s">
        <v>543</v>
      </c>
      <c r="CG578" t="str">
        <f t="shared" si="110"/>
        <v>18</v>
      </c>
      <c r="CH578" t="str">
        <f t="shared" si="111"/>
        <v>0</v>
      </c>
      <c r="CI578" t="str">
        <f t="shared" si="109"/>
        <v>06</v>
      </c>
      <c r="CJ578" t="s">
        <v>351</v>
      </c>
      <c r="CK578" t="str">
        <f t="shared" si="108"/>
        <v>02</v>
      </c>
      <c r="CL578" t="s">
        <v>144</v>
      </c>
      <c r="CW578">
        <v>8</v>
      </c>
      <c r="CX578">
        <v>8</v>
      </c>
      <c r="CY578">
        <v>8</v>
      </c>
    </row>
    <row r="579" spans="1:103" x14ac:dyDescent="0.25">
      <c r="A579">
        <v>410</v>
      </c>
      <c r="B579" t="s">
        <v>80</v>
      </c>
      <c r="C579">
        <v>410054</v>
      </c>
      <c r="D579" t="s">
        <v>81</v>
      </c>
      <c r="E579">
        <v>8700</v>
      </c>
      <c r="F579" t="s">
        <v>82</v>
      </c>
      <c r="G579" t="s">
        <v>837</v>
      </c>
      <c r="I579" t="s">
        <v>837</v>
      </c>
      <c r="K579">
        <v>25</v>
      </c>
      <c r="L579">
        <v>25</v>
      </c>
      <c r="M579" t="s">
        <v>838</v>
      </c>
      <c r="N579" t="s">
        <v>839</v>
      </c>
      <c r="O579" t="s">
        <v>834</v>
      </c>
      <c r="P579" t="s">
        <v>793</v>
      </c>
      <c r="Q579" t="s">
        <v>116</v>
      </c>
      <c r="R579">
        <v>1</v>
      </c>
      <c r="S579" t="s">
        <v>117</v>
      </c>
      <c r="T579" t="s">
        <v>118</v>
      </c>
      <c r="U579" t="s">
        <v>119</v>
      </c>
      <c r="V579">
        <v>411</v>
      </c>
      <c r="Y579">
        <v>410009</v>
      </c>
      <c r="Z579" t="s">
        <v>236</v>
      </c>
      <c r="AC579" t="s">
        <v>225</v>
      </c>
      <c r="AD579" s="1">
        <v>42149</v>
      </c>
      <c r="AG579">
        <v>2</v>
      </c>
      <c r="AH579" s="1">
        <v>42194</v>
      </c>
      <c r="AI579">
        <v>57</v>
      </c>
      <c r="AM579" t="s">
        <v>464</v>
      </c>
      <c r="AS579" s="1">
        <v>41684</v>
      </c>
      <c r="AT579" s="1">
        <v>42216</v>
      </c>
      <c r="AU579" s="1">
        <v>41927</v>
      </c>
      <c r="AW579">
        <v>2</v>
      </c>
      <c r="AX579">
        <v>403990</v>
      </c>
      <c r="AY579" t="s">
        <v>350</v>
      </c>
      <c r="AZ579">
        <v>999</v>
      </c>
      <c r="BA579">
        <v>813</v>
      </c>
      <c r="BB579">
        <v>0</v>
      </c>
      <c r="BC579">
        <v>0</v>
      </c>
      <c r="BD579">
        <v>2</v>
      </c>
      <c r="BE579">
        <v>249801</v>
      </c>
      <c r="BF579" t="s">
        <v>93</v>
      </c>
      <c r="BG579">
        <v>499602</v>
      </c>
      <c r="BH579">
        <v>7805.62</v>
      </c>
      <c r="BI579">
        <v>10214.64</v>
      </c>
      <c r="BJ579">
        <v>0</v>
      </c>
      <c r="BL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2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499602</v>
      </c>
      <c r="CD579">
        <v>1</v>
      </c>
      <c r="CE579" t="s">
        <v>121</v>
      </c>
      <c r="CF579" t="s">
        <v>543</v>
      </c>
      <c r="CG579" t="str">
        <f t="shared" si="110"/>
        <v>18</v>
      </c>
      <c r="CH579" t="str">
        <f t="shared" si="111"/>
        <v>0</v>
      </c>
      <c r="CI579" t="str">
        <f t="shared" si="109"/>
        <v>06</v>
      </c>
      <c r="CJ579" t="s">
        <v>351</v>
      </c>
      <c r="CK579" t="str">
        <f t="shared" ref="CK579:CK587" si="112">"13"</f>
        <v>13</v>
      </c>
      <c r="CL579" t="s">
        <v>162</v>
      </c>
      <c r="CR579" s="3">
        <v>0</v>
      </c>
      <c r="CS579" s="3">
        <v>2</v>
      </c>
      <c r="CW579">
        <v>8</v>
      </c>
      <c r="CX579">
        <v>8</v>
      </c>
      <c r="CY579">
        <v>8</v>
      </c>
    </row>
    <row r="580" spans="1:103" x14ac:dyDescent="0.25">
      <c r="A580">
        <v>410</v>
      </c>
      <c r="B580" t="s">
        <v>80</v>
      </c>
      <c r="C580">
        <v>410054</v>
      </c>
      <c r="D580" t="s">
        <v>81</v>
      </c>
      <c r="E580">
        <v>8700</v>
      </c>
      <c r="F580" t="s">
        <v>82</v>
      </c>
      <c r="G580" t="s">
        <v>837</v>
      </c>
      <c r="I580" t="s">
        <v>837</v>
      </c>
      <c r="K580">
        <v>25</v>
      </c>
      <c r="L580">
        <v>26</v>
      </c>
      <c r="M580" t="s">
        <v>838</v>
      </c>
      <c r="N580" t="s">
        <v>839</v>
      </c>
      <c r="O580" t="s">
        <v>834</v>
      </c>
      <c r="P580" t="s">
        <v>793</v>
      </c>
      <c r="Q580" t="s">
        <v>116</v>
      </c>
      <c r="R580">
        <v>1</v>
      </c>
      <c r="S580" t="s">
        <v>117</v>
      </c>
      <c r="T580" t="s">
        <v>118</v>
      </c>
      <c r="U580" t="s">
        <v>119</v>
      </c>
      <c r="V580">
        <v>411</v>
      </c>
      <c r="Y580">
        <v>410009</v>
      </c>
      <c r="Z580" t="s">
        <v>236</v>
      </c>
      <c r="AG580">
        <v>2</v>
      </c>
      <c r="AH580" s="1">
        <v>42194</v>
      </c>
      <c r="AI580">
        <v>57</v>
      </c>
      <c r="AM580" t="s">
        <v>464</v>
      </c>
      <c r="AS580" s="1">
        <v>41684</v>
      </c>
      <c r="AT580" s="1">
        <v>42216</v>
      </c>
      <c r="AU580" s="1">
        <v>41960</v>
      </c>
      <c r="AW580">
        <v>1</v>
      </c>
      <c r="AY580" t="s">
        <v>350</v>
      </c>
      <c r="BB580">
        <v>0</v>
      </c>
      <c r="BC580">
        <v>0</v>
      </c>
      <c r="BD580">
        <v>1</v>
      </c>
      <c r="BE580">
        <v>249801</v>
      </c>
      <c r="BF580" t="s">
        <v>93</v>
      </c>
      <c r="BG580">
        <v>249801</v>
      </c>
      <c r="BH580">
        <v>3902.81</v>
      </c>
      <c r="BI580">
        <v>5107.32</v>
      </c>
      <c r="BJ580">
        <v>0</v>
      </c>
      <c r="BL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249801</v>
      </c>
      <c r="CD580">
        <v>1</v>
      </c>
      <c r="CE580" t="s">
        <v>121</v>
      </c>
      <c r="CF580" t="s">
        <v>543</v>
      </c>
      <c r="CG580" t="str">
        <f t="shared" si="110"/>
        <v>18</v>
      </c>
      <c r="CH580" t="str">
        <f t="shared" si="111"/>
        <v>0</v>
      </c>
      <c r="CI580" t="str">
        <f t="shared" si="109"/>
        <v>06</v>
      </c>
      <c r="CJ580" t="s">
        <v>351</v>
      </c>
      <c r="CK580" t="str">
        <f t="shared" si="112"/>
        <v>13</v>
      </c>
      <c r="CL580" t="s">
        <v>162</v>
      </c>
      <c r="CR580" s="3">
        <v>0</v>
      </c>
      <c r="CS580" s="3">
        <v>1</v>
      </c>
      <c r="CW580">
        <v>8</v>
      </c>
      <c r="CX580">
        <v>8</v>
      </c>
      <c r="CY580">
        <v>8</v>
      </c>
    </row>
    <row r="581" spans="1:103" x14ac:dyDescent="0.25">
      <c r="A581">
        <v>410</v>
      </c>
      <c r="B581" t="s">
        <v>80</v>
      </c>
      <c r="C581">
        <v>410068</v>
      </c>
      <c r="D581" t="s">
        <v>81</v>
      </c>
      <c r="E581">
        <v>8700</v>
      </c>
      <c r="F581" t="s">
        <v>82</v>
      </c>
      <c r="G581" t="s">
        <v>822</v>
      </c>
      <c r="I581" t="s">
        <v>822</v>
      </c>
      <c r="K581">
        <v>17</v>
      </c>
      <c r="L581">
        <v>30</v>
      </c>
      <c r="M581" t="s">
        <v>838</v>
      </c>
      <c r="N581" t="s">
        <v>839</v>
      </c>
      <c r="O581" t="s">
        <v>834</v>
      </c>
      <c r="P581" t="s">
        <v>793</v>
      </c>
      <c r="Q581" t="s">
        <v>116</v>
      </c>
      <c r="R581">
        <v>1</v>
      </c>
      <c r="S581" t="s">
        <v>117</v>
      </c>
      <c r="T581" t="s">
        <v>118</v>
      </c>
      <c r="U581" t="s">
        <v>119</v>
      </c>
      <c r="V581">
        <v>411</v>
      </c>
      <c r="Y581">
        <v>410054</v>
      </c>
      <c r="Z581" t="s">
        <v>92</v>
      </c>
      <c r="AG581">
        <v>4</v>
      </c>
      <c r="AH581" s="1">
        <v>42194</v>
      </c>
      <c r="AI581">
        <v>57</v>
      </c>
      <c r="AM581" t="s">
        <v>209</v>
      </c>
      <c r="AS581" s="1">
        <v>41744</v>
      </c>
      <c r="AT581" s="1">
        <v>42216</v>
      </c>
      <c r="AU581" s="1">
        <v>41974</v>
      </c>
      <c r="AW581">
        <v>1</v>
      </c>
      <c r="AY581" t="s">
        <v>350</v>
      </c>
      <c r="BB581">
        <v>0</v>
      </c>
      <c r="BC581">
        <v>0</v>
      </c>
      <c r="BD581">
        <v>1</v>
      </c>
      <c r="BE581">
        <v>249801</v>
      </c>
      <c r="BF581" t="s">
        <v>93</v>
      </c>
      <c r="BG581">
        <v>249801</v>
      </c>
      <c r="BH581">
        <v>3902.81</v>
      </c>
      <c r="BI581">
        <v>5107.32</v>
      </c>
      <c r="BJ581">
        <v>0</v>
      </c>
      <c r="BL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1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249801</v>
      </c>
      <c r="CD581">
        <v>1</v>
      </c>
      <c r="CE581" t="s">
        <v>121</v>
      </c>
      <c r="CF581" t="s">
        <v>543</v>
      </c>
      <c r="CG581" t="str">
        <f t="shared" si="110"/>
        <v>18</v>
      </c>
      <c r="CH581" t="str">
        <f t="shared" si="111"/>
        <v>0</v>
      </c>
      <c r="CI581" t="str">
        <f t="shared" si="109"/>
        <v>06</v>
      </c>
      <c r="CJ581" t="s">
        <v>351</v>
      </c>
      <c r="CK581" t="str">
        <f t="shared" si="112"/>
        <v>13</v>
      </c>
      <c r="CL581" t="s">
        <v>162</v>
      </c>
      <c r="CR581" s="3">
        <v>0</v>
      </c>
      <c r="CS581" s="3">
        <v>1</v>
      </c>
      <c r="CW581">
        <v>8</v>
      </c>
      <c r="CX581">
        <v>8</v>
      </c>
      <c r="CY581">
        <v>8</v>
      </c>
    </row>
    <row r="582" spans="1:103" x14ac:dyDescent="0.25">
      <c r="A582">
        <v>410</v>
      </c>
      <c r="B582" t="s">
        <v>80</v>
      </c>
      <c r="C582">
        <v>410097</v>
      </c>
      <c r="D582" t="s">
        <v>81</v>
      </c>
      <c r="E582">
        <v>8702</v>
      </c>
      <c r="F582" t="s">
        <v>145</v>
      </c>
      <c r="G582" t="s">
        <v>804</v>
      </c>
      <c r="I582" t="s">
        <v>804</v>
      </c>
      <c r="K582">
        <v>3</v>
      </c>
      <c r="L582">
        <v>4</v>
      </c>
      <c r="M582" t="s">
        <v>838</v>
      </c>
      <c r="N582" t="s">
        <v>839</v>
      </c>
      <c r="O582" t="s">
        <v>834</v>
      </c>
      <c r="P582" t="s">
        <v>793</v>
      </c>
      <c r="Q582" t="s">
        <v>116</v>
      </c>
      <c r="R582">
        <v>1</v>
      </c>
      <c r="S582" t="s">
        <v>117</v>
      </c>
      <c r="T582" t="s">
        <v>118</v>
      </c>
      <c r="U582" t="s">
        <v>119</v>
      </c>
      <c r="V582">
        <v>411</v>
      </c>
      <c r="Y582">
        <v>410054</v>
      </c>
      <c r="Z582" t="s">
        <v>92</v>
      </c>
      <c r="AC582" t="s">
        <v>225</v>
      </c>
      <c r="AD582" s="1">
        <v>42039</v>
      </c>
      <c r="AG582">
        <v>2</v>
      </c>
      <c r="AH582" s="1">
        <v>42194</v>
      </c>
      <c r="AI582">
        <v>57</v>
      </c>
      <c r="AM582" t="s">
        <v>415</v>
      </c>
      <c r="AS582" s="1">
        <v>41872</v>
      </c>
      <c r="AT582" s="1">
        <v>42216</v>
      </c>
      <c r="AU582" s="1">
        <v>42216</v>
      </c>
      <c r="AW582">
        <v>1</v>
      </c>
      <c r="AX582">
        <v>403296</v>
      </c>
      <c r="AY582" t="s">
        <v>350</v>
      </c>
      <c r="AZ582">
        <v>999</v>
      </c>
      <c r="BB582">
        <v>0</v>
      </c>
      <c r="BC582">
        <v>0</v>
      </c>
      <c r="BD582">
        <v>1</v>
      </c>
      <c r="BE582">
        <v>249801</v>
      </c>
      <c r="BF582" t="s">
        <v>93</v>
      </c>
      <c r="BG582">
        <v>249801</v>
      </c>
      <c r="BH582">
        <v>3902.81</v>
      </c>
      <c r="BI582">
        <v>5107.32</v>
      </c>
      <c r="BJ582">
        <v>0</v>
      </c>
      <c r="BL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1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249801</v>
      </c>
      <c r="CD582">
        <v>1</v>
      </c>
      <c r="CE582" t="s">
        <v>121</v>
      </c>
      <c r="CF582" t="s">
        <v>543</v>
      </c>
      <c r="CG582" t="str">
        <f t="shared" si="110"/>
        <v>18</v>
      </c>
      <c r="CH582" t="str">
        <f t="shared" si="111"/>
        <v>0</v>
      </c>
      <c r="CI582" t="str">
        <f t="shared" si="109"/>
        <v>06</v>
      </c>
      <c r="CJ582" t="s">
        <v>351</v>
      </c>
      <c r="CK582" t="str">
        <f t="shared" si="112"/>
        <v>13</v>
      </c>
      <c r="CL582" t="s">
        <v>162</v>
      </c>
      <c r="CR582" s="3">
        <v>0</v>
      </c>
      <c r="CS582" s="3">
        <v>1</v>
      </c>
      <c r="CW582">
        <v>8</v>
      </c>
      <c r="CX582">
        <v>8</v>
      </c>
      <c r="CY582">
        <v>8</v>
      </c>
    </row>
    <row r="583" spans="1:103" x14ac:dyDescent="0.25">
      <c r="A583">
        <v>410</v>
      </c>
      <c r="B583" t="s">
        <v>80</v>
      </c>
      <c r="C583">
        <v>410050</v>
      </c>
      <c r="D583" t="s">
        <v>81</v>
      </c>
      <c r="E583">
        <v>8700</v>
      </c>
      <c r="F583" t="s">
        <v>82</v>
      </c>
      <c r="G583" t="s">
        <v>461</v>
      </c>
      <c r="I583" t="s">
        <v>461</v>
      </c>
      <c r="J583">
        <v>410001</v>
      </c>
      <c r="K583">
        <v>53</v>
      </c>
      <c r="L583">
        <v>57</v>
      </c>
      <c r="M583" t="s">
        <v>840</v>
      </c>
      <c r="N583" t="s">
        <v>841</v>
      </c>
      <c r="O583" t="s">
        <v>834</v>
      </c>
      <c r="P583" t="s">
        <v>793</v>
      </c>
      <c r="Q583" t="s">
        <v>116</v>
      </c>
      <c r="R583">
        <v>1</v>
      </c>
      <c r="S583" t="s">
        <v>117</v>
      </c>
      <c r="T583" t="s">
        <v>118</v>
      </c>
      <c r="U583" t="s">
        <v>119</v>
      </c>
      <c r="V583">
        <v>411</v>
      </c>
      <c r="Y583">
        <v>410009</v>
      </c>
      <c r="Z583" t="s">
        <v>236</v>
      </c>
      <c r="AC583" t="s">
        <v>225</v>
      </c>
      <c r="AD583" s="1">
        <v>42143</v>
      </c>
      <c r="AG583">
        <v>5</v>
      </c>
      <c r="AH583" s="1">
        <v>42201</v>
      </c>
      <c r="AI583">
        <v>57</v>
      </c>
      <c r="AM583" t="s">
        <v>464</v>
      </c>
      <c r="AS583" s="1">
        <v>41740</v>
      </c>
      <c r="AT583" s="1">
        <v>42216</v>
      </c>
      <c r="AU583" s="1">
        <v>41927</v>
      </c>
      <c r="AW583">
        <v>1</v>
      </c>
      <c r="AX583">
        <v>403989</v>
      </c>
      <c r="AY583" t="s">
        <v>350</v>
      </c>
      <c r="AZ583">
        <v>999</v>
      </c>
      <c r="BA583">
        <v>810</v>
      </c>
      <c r="BB583">
        <v>0</v>
      </c>
      <c r="BC583">
        <v>0</v>
      </c>
      <c r="BD583">
        <v>1</v>
      </c>
      <c r="BE583">
        <v>249801</v>
      </c>
      <c r="BF583" t="s">
        <v>93</v>
      </c>
      <c r="BG583">
        <v>249801</v>
      </c>
      <c r="BH583">
        <v>3902.81</v>
      </c>
      <c r="BI583">
        <v>5107.32</v>
      </c>
      <c r="BJ583">
        <v>0</v>
      </c>
      <c r="BL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1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249801</v>
      </c>
      <c r="CD583">
        <v>1</v>
      </c>
      <c r="CE583" t="s">
        <v>121</v>
      </c>
      <c r="CF583" t="s">
        <v>543</v>
      </c>
      <c r="CG583" t="str">
        <f t="shared" si="110"/>
        <v>18</v>
      </c>
      <c r="CH583" t="str">
        <f t="shared" si="111"/>
        <v>0</v>
      </c>
      <c r="CI583" t="str">
        <f t="shared" si="109"/>
        <v>06</v>
      </c>
      <c r="CJ583" t="s">
        <v>351</v>
      </c>
      <c r="CK583" t="str">
        <f t="shared" si="112"/>
        <v>13</v>
      </c>
      <c r="CL583" t="s">
        <v>162</v>
      </c>
      <c r="CR583" s="3">
        <v>1</v>
      </c>
      <c r="CW583">
        <v>8</v>
      </c>
      <c r="CX583">
        <v>8</v>
      </c>
      <c r="CY583">
        <v>8</v>
      </c>
    </row>
    <row r="584" spans="1:103" x14ac:dyDescent="0.25">
      <c r="A584">
        <v>410</v>
      </c>
      <c r="B584" t="s">
        <v>80</v>
      </c>
      <c r="C584">
        <v>410050</v>
      </c>
      <c r="D584" t="s">
        <v>81</v>
      </c>
      <c r="E584">
        <v>8700</v>
      </c>
      <c r="F584" t="s">
        <v>82</v>
      </c>
      <c r="G584" t="s">
        <v>461</v>
      </c>
      <c r="I584" t="s">
        <v>461</v>
      </c>
      <c r="J584">
        <v>410001</v>
      </c>
      <c r="K584">
        <v>53</v>
      </c>
      <c r="L584">
        <v>176</v>
      </c>
      <c r="M584" t="s">
        <v>840</v>
      </c>
      <c r="N584" t="s">
        <v>841</v>
      </c>
      <c r="O584" t="s">
        <v>834</v>
      </c>
      <c r="P584" t="s">
        <v>793</v>
      </c>
      <c r="Q584" t="s">
        <v>116</v>
      </c>
      <c r="R584">
        <v>1</v>
      </c>
      <c r="S584" t="s">
        <v>117</v>
      </c>
      <c r="T584" t="s">
        <v>118</v>
      </c>
      <c r="U584" t="s">
        <v>119</v>
      </c>
      <c r="V584">
        <v>411</v>
      </c>
      <c r="Y584">
        <v>410009</v>
      </c>
      <c r="Z584" t="s">
        <v>236</v>
      </c>
      <c r="AC584" t="s">
        <v>225</v>
      </c>
      <c r="AD584" s="1">
        <v>42124</v>
      </c>
      <c r="AG584">
        <v>5</v>
      </c>
      <c r="AH584" s="1">
        <v>42201</v>
      </c>
      <c r="AI584">
        <v>57</v>
      </c>
      <c r="AM584" t="s">
        <v>464</v>
      </c>
      <c r="AS584" s="1">
        <v>41726</v>
      </c>
      <c r="AT584" s="1">
        <v>42216</v>
      </c>
      <c r="AU584" s="1">
        <v>41927</v>
      </c>
      <c r="AW584">
        <v>5</v>
      </c>
      <c r="AX584">
        <v>403926</v>
      </c>
      <c r="AY584" t="s">
        <v>350</v>
      </c>
      <c r="AZ584">
        <v>999</v>
      </c>
      <c r="BA584">
        <v>813</v>
      </c>
      <c r="BB584">
        <v>0</v>
      </c>
      <c r="BC584">
        <v>0</v>
      </c>
      <c r="BD584">
        <v>5</v>
      </c>
      <c r="BE584">
        <v>249801</v>
      </c>
      <c r="BF584" t="s">
        <v>93</v>
      </c>
      <c r="BG584">
        <v>1249005</v>
      </c>
      <c r="BH584">
        <v>19514.060000000001</v>
      </c>
      <c r="BI584">
        <v>25536.59</v>
      </c>
      <c r="BJ584">
        <v>0</v>
      </c>
      <c r="BL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5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1249005</v>
      </c>
      <c r="CD584">
        <v>1</v>
      </c>
      <c r="CE584" t="s">
        <v>121</v>
      </c>
      <c r="CF584" t="s">
        <v>543</v>
      </c>
      <c r="CG584" t="str">
        <f t="shared" si="110"/>
        <v>18</v>
      </c>
      <c r="CH584" t="str">
        <f t="shared" si="111"/>
        <v>0</v>
      </c>
      <c r="CI584" t="str">
        <f t="shared" si="109"/>
        <v>06</v>
      </c>
      <c r="CJ584" t="s">
        <v>351</v>
      </c>
      <c r="CK584" t="str">
        <f t="shared" si="112"/>
        <v>13</v>
      </c>
      <c r="CL584" t="s">
        <v>162</v>
      </c>
      <c r="CR584" s="3">
        <v>0</v>
      </c>
      <c r="CS584" s="3">
        <v>5</v>
      </c>
      <c r="CW584">
        <v>8</v>
      </c>
      <c r="CX584">
        <v>8</v>
      </c>
      <c r="CY584">
        <v>8</v>
      </c>
    </row>
    <row r="585" spans="1:103" x14ac:dyDescent="0.25">
      <c r="A585">
        <v>410</v>
      </c>
      <c r="B585" t="s">
        <v>80</v>
      </c>
      <c r="C585">
        <v>410054</v>
      </c>
      <c r="D585" t="s">
        <v>81</v>
      </c>
      <c r="E585">
        <v>8700</v>
      </c>
      <c r="F585" t="s">
        <v>82</v>
      </c>
      <c r="G585" t="s">
        <v>837</v>
      </c>
      <c r="I585" t="s">
        <v>837</v>
      </c>
      <c r="K585">
        <v>25</v>
      </c>
      <c r="L585">
        <v>34</v>
      </c>
      <c r="M585" t="s">
        <v>840</v>
      </c>
      <c r="N585" t="s">
        <v>841</v>
      </c>
      <c r="O585" t="s">
        <v>834</v>
      </c>
      <c r="P585" t="s">
        <v>793</v>
      </c>
      <c r="Q585" t="s">
        <v>116</v>
      </c>
      <c r="R585">
        <v>1</v>
      </c>
      <c r="S585" t="s">
        <v>117</v>
      </c>
      <c r="T585" t="s">
        <v>118</v>
      </c>
      <c r="U585" t="s">
        <v>119</v>
      </c>
      <c r="V585">
        <v>411</v>
      </c>
      <c r="Y585">
        <v>410009</v>
      </c>
      <c r="Z585" t="s">
        <v>236</v>
      </c>
      <c r="AG585">
        <v>2</v>
      </c>
      <c r="AH585" s="1">
        <v>42194</v>
      </c>
      <c r="AI585">
        <v>57</v>
      </c>
      <c r="AM585" t="s">
        <v>464</v>
      </c>
      <c r="AS585" s="1">
        <v>41725</v>
      </c>
      <c r="AT585" s="1">
        <v>42216</v>
      </c>
      <c r="AU585" s="1">
        <v>41927</v>
      </c>
      <c r="AW585">
        <v>9</v>
      </c>
      <c r="AY585" t="s">
        <v>350</v>
      </c>
      <c r="BB585">
        <v>0</v>
      </c>
      <c r="BC585">
        <v>0</v>
      </c>
      <c r="BD585">
        <v>9</v>
      </c>
      <c r="BE585">
        <v>249801</v>
      </c>
      <c r="BF585" t="s">
        <v>93</v>
      </c>
      <c r="BG585">
        <v>2248209</v>
      </c>
      <c r="BH585">
        <v>35125.300000000003</v>
      </c>
      <c r="BI585">
        <v>45965.87</v>
      </c>
      <c r="BJ585">
        <v>0</v>
      </c>
      <c r="BL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9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2248209</v>
      </c>
      <c r="CD585">
        <v>1</v>
      </c>
      <c r="CE585" t="s">
        <v>121</v>
      </c>
      <c r="CF585" t="s">
        <v>543</v>
      </c>
      <c r="CG585" t="str">
        <f t="shared" si="110"/>
        <v>18</v>
      </c>
      <c r="CH585" t="str">
        <f t="shared" si="111"/>
        <v>0</v>
      </c>
      <c r="CI585" t="str">
        <f t="shared" si="109"/>
        <v>06</v>
      </c>
      <c r="CJ585" t="s">
        <v>351</v>
      </c>
      <c r="CK585" t="str">
        <f t="shared" si="112"/>
        <v>13</v>
      </c>
      <c r="CL585" t="s">
        <v>162</v>
      </c>
      <c r="CR585" s="3">
        <v>0</v>
      </c>
      <c r="CS585" s="3">
        <v>9</v>
      </c>
      <c r="CW585">
        <v>8</v>
      </c>
      <c r="CX585">
        <v>8</v>
      </c>
      <c r="CY585">
        <v>8</v>
      </c>
    </row>
    <row r="586" spans="1:103" x14ac:dyDescent="0.25">
      <c r="A586">
        <v>410</v>
      </c>
      <c r="B586" t="s">
        <v>80</v>
      </c>
      <c r="C586">
        <v>410054</v>
      </c>
      <c r="D586" t="s">
        <v>81</v>
      </c>
      <c r="E586">
        <v>8700</v>
      </c>
      <c r="F586" t="s">
        <v>82</v>
      </c>
      <c r="G586" t="s">
        <v>837</v>
      </c>
      <c r="I586" t="s">
        <v>837</v>
      </c>
      <c r="K586">
        <v>25</v>
      </c>
      <c r="L586">
        <v>35</v>
      </c>
      <c r="M586" t="s">
        <v>840</v>
      </c>
      <c r="N586" t="s">
        <v>841</v>
      </c>
      <c r="O586" t="s">
        <v>834</v>
      </c>
      <c r="P586" t="s">
        <v>793</v>
      </c>
      <c r="Q586" t="s">
        <v>116</v>
      </c>
      <c r="R586">
        <v>1</v>
      </c>
      <c r="S586" t="s">
        <v>117</v>
      </c>
      <c r="T586" t="s">
        <v>118</v>
      </c>
      <c r="U586" t="s">
        <v>119</v>
      </c>
      <c r="V586">
        <v>411</v>
      </c>
      <c r="Y586">
        <v>410009</v>
      </c>
      <c r="Z586" t="s">
        <v>236</v>
      </c>
      <c r="AC586" t="s">
        <v>411</v>
      </c>
      <c r="AD586" s="1">
        <v>42170</v>
      </c>
      <c r="AE586" t="s">
        <v>842</v>
      </c>
      <c r="AF586" s="1">
        <v>42170</v>
      </c>
      <c r="AG586">
        <v>2</v>
      </c>
      <c r="AH586" s="1">
        <v>42194</v>
      </c>
      <c r="AI586">
        <v>57</v>
      </c>
      <c r="AM586" t="s">
        <v>464</v>
      </c>
      <c r="AS586" s="1">
        <v>41725</v>
      </c>
      <c r="AT586" s="1">
        <v>42216</v>
      </c>
      <c r="AU586" s="1">
        <v>41960</v>
      </c>
      <c r="AW586">
        <v>10</v>
      </c>
      <c r="AX586">
        <v>403674</v>
      </c>
      <c r="AY586" t="s">
        <v>350</v>
      </c>
      <c r="AZ586">
        <v>999</v>
      </c>
      <c r="BA586">
        <v>890</v>
      </c>
      <c r="BB586">
        <v>0</v>
      </c>
      <c r="BC586">
        <v>5</v>
      </c>
      <c r="BD586">
        <v>10</v>
      </c>
      <c r="BE586">
        <v>249801</v>
      </c>
      <c r="BF586" t="s">
        <v>93</v>
      </c>
      <c r="BG586">
        <v>2498010</v>
      </c>
      <c r="BH586">
        <v>39028.11</v>
      </c>
      <c r="BI586">
        <v>51073.19</v>
      </c>
      <c r="BJ586">
        <v>0</v>
      </c>
      <c r="BL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2498010</v>
      </c>
      <c r="CD586">
        <v>1</v>
      </c>
      <c r="CE586" t="s">
        <v>121</v>
      </c>
      <c r="CF586" t="s">
        <v>543</v>
      </c>
      <c r="CG586" t="str">
        <f t="shared" si="110"/>
        <v>18</v>
      </c>
      <c r="CH586" t="str">
        <f t="shared" si="111"/>
        <v>0</v>
      </c>
      <c r="CI586" t="str">
        <f t="shared" si="109"/>
        <v>06</v>
      </c>
      <c r="CJ586" t="s">
        <v>351</v>
      </c>
      <c r="CK586" t="str">
        <f t="shared" si="112"/>
        <v>13</v>
      </c>
      <c r="CL586" t="s">
        <v>162</v>
      </c>
      <c r="CR586" s="3">
        <v>0</v>
      </c>
      <c r="CS586" s="3">
        <v>10</v>
      </c>
      <c r="CW586">
        <v>8</v>
      </c>
      <c r="CX586">
        <v>8</v>
      </c>
      <c r="CY586">
        <v>8</v>
      </c>
    </row>
    <row r="587" spans="1:103" x14ac:dyDescent="0.25">
      <c r="A587">
        <v>410</v>
      </c>
      <c r="B587" t="s">
        <v>80</v>
      </c>
      <c r="C587">
        <v>410068</v>
      </c>
      <c r="D587" t="s">
        <v>81</v>
      </c>
      <c r="E587">
        <v>8700</v>
      </c>
      <c r="F587" t="s">
        <v>82</v>
      </c>
      <c r="G587" t="s">
        <v>822</v>
      </c>
      <c r="I587" t="s">
        <v>822</v>
      </c>
      <c r="K587">
        <v>17</v>
      </c>
      <c r="L587">
        <v>31</v>
      </c>
      <c r="M587" t="s">
        <v>840</v>
      </c>
      <c r="N587" t="s">
        <v>841</v>
      </c>
      <c r="O587" t="s">
        <v>834</v>
      </c>
      <c r="P587" t="s">
        <v>793</v>
      </c>
      <c r="Q587" t="s">
        <v>116</v>
      </c>
      <c r="R587">
        <v>1</v>
      </c>
      <c r="S587" t="s">
        <v>117</v>
      </c>
      <c r="T587" t="s">
        <v>118</v>
      </c>
      <c r="U587" t="s">
        <v>119</v>
      </c>
      <c r="V587">
        <v>411</v>
      </c>
      <c r="Y587">
        <v>410054</v>
      </c>
      <c r="Z587" t="s">
        <v>92</v>
      </c>
      <c r="AG587">
        <v>4</v>
      </c>
      <c r="AH587" s="1">
        <v>42194</v>
      </c>
      <c r="AI587">
        <v>57</v>
      </c>
      <c r="AM587" t="s">
        <v>209</v>
      </c>
      <c r="AS587" s="1">
        <v>41744</v>
      </c>
      <c r="AT587" s="1">
        <v>42216</v>
      </c>
      <c r="AU587" s="1">
        <v>41974</v>
      </c>
      <c r="AW587">
        <v>1</v>
      </c>
      <c r="AY587" t="s">
        <v>350</v>
      </c>
      <c r="BB587">
        <v>0</v>
      </c>
      <c r="BC587">
        <v>0</v>
      </c>
      <c r="BD587">
        <v>1</v>
      </c>
      <c r="BE587">
        <v>249801</v>
      </c>
      <c r="BF587" t="s">
        <v>93</v>
      </c>
      <c r="BG587">
        <v>249801</v>
      </c>
      <c r="BH587">
        <v>3902.81</v>
      </c>
      <c r="BI587">
        <v>5107.32</v>
      </c>
      <c r="BJ587">
        <v>0</v>
      </c>
      <c r="BL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249801</v>
      </c>
      <c r="CD587">
        <v>1</v>
      </c>
      <c r="CE587" t="s">
        <v>121</v>
      </c>
      <c r="CF587" t="s">
        <v>543</v>
      </c>
      <c r="CG587" t="str">
        <f t="shared" si="110"/>
        <v>18</v>
      </c>
      <c r="CH587" t="str">
        <f t="shared" si="111"/>
        <v>0</v>
      </c>
      <c r="CI587" t="str">
        <f t="shared" si="109"/>
        <v>06</v>
      </c>
      <c r="CJ587" t="s">
        <v>351</v>
      </c>
      <c r="CK587" t="str">
        <f t="shared" si="112"/>
        <v>13</v>
      </c>
      <c r="CL587" t="s">
        <v>162</v>
      </c>
      <c r="CR587" s="3">
        <v>0</v>
      </c>
      <c r="CS587" s="3">
        <v>1</v>
      </c>
      <c r="CW587">
        <v>8</v>
      </c>
      <c r="CX587">
        <v>8</v>
      </c>
      <c r="CY587">
        <v>8</v>
      </c>
    </row>
    <row r="588" spans="1:103" x14ac:dyDescent="0.25">
      <c r="A588">
        <v>410</v>
      </c>
      <c r="B588" t="s">
        <v>80</v>
      </c>
      <c r="C588">
        <v>410051</v>
      </c>
      <c r="D588" t="s">
        <v>81</v>
      </c>
      <c r="E588">
        <v>8702</v>
      </c>
      <c r="F588" t="s">
        <v>145</v>
      </c>
      <c r="G588" t="s">
        <v>700</v>
      </c>
      <c r="I588" t="s">
        <v>700</v>
      </c>
      <c r="K588">
        <v>19</v>
      </c>
      <c r="L588">
        <v>75</v>
      </c>
      <c r="M588" t="s">
        <v>843</v>
      </c>
      <c r="N588" t="s">
        <v>844</v>
      </c>
      <c r="O588" t="s">
        <v>834</v>
      </c>
      <c r="P588" t="s">
        <v>793</v>
      </c>
      <c r="Q588" t="s">
        <v>116</v>
      </c>
      <c r="R588">
        <v>1</v>
      </c>
      <c r="S588" t="s">
        <v>117</v>
      </c>
      <c r="T588" t="s">
        <v>118</v>
      </c>
      <c r="U588" t="s">
        <v>119</v>
      </c>
      <c r="V588">
        <v>411</v>
      </c>
      <c r="Y588">
        <v>410009</v>
      </c>
      <c r="Z588" t="s">
        <v>236</v>
      </c>
      <c r="AC588" t="s">
        <v>225</v>
      </c>
      <c r="AD588" s="1">
        <v>42108</v>
      </c>
      <c r="AG588">
        <v>1</v>
      </c>
      <c r="AH588" s="1">
        <v>41690</v>
      </c>
      <c r="AI588">
        <v>57</v>
      </c>
      <c r="AM588" t="s">
        <v>464</v>
      </c>
      <c r="AS588" s="1">
        <v>41725</v>
      </c>
      <c r="AT588" s="1">
        <v>41982</v>
      </c>
      <c r="AU588" s="1">
        <v>41960</v>
      </c>
      <c r="AW588">
        <v>5</v>
      </c>
      <c r="AX588">
        <v>403794</v>
      </c>
      <c r="AY588" t="s">
        <v>350</v>
      </c>
      <c r="AZ588">
        <v>999</v>
      </c>
      <c r="BB588">
        <v>4</v>
      </c>
      <c r="BC588">
        <v>0</v>
      </c>
      <c r="BD588">
        <v>1</v>
      </c>
      <c r="BE588">
        <v>444044</v>
      </c>
      <c r="BF588" t="s">
        <v>93</v>
      </c>
      <c r="BG588">
        <v>444044</v>
      </c>
      <c r="BH588">
        <v>6937.6</v>
      </c>
      <c r="BI588">
        <v>9078.7199999999993</v>
      </c>
      <c r="BJ588">
        <v>0</v>
      </c>
      <c r="BL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444044</v>
      </c>
      <c r="CD588">
        <v>1</v>
      </c>
      <c r="CE588" t="s">
        <v>121</v>
      </c>
      <c r="CF588" t="s">
        <v>543</v>
      </c>
      <c r="CG588" t="str">
        <f t="shared" si="110"/>
        <v>18</v>
      </c>
      <c r="CH588" t="str">
        <f t="shared" si="111"/>
        <v>0</v>
      </c>
      <c r="CI588" t="str">
        <f t="shared" si="109"/>
        <v>06</v>
      </c>
      <c r="CJ588" t="s">
        <v>351</v>
      </c>
      <c r="CK588" t="str">
        <f>"32"</f>
        <v>32</v>
      </c>
      <c r="CL588" t="s">
        <v>811</v>
      </c>
      <c r="CW588">
        <v>8</v>
      </c>
      <c r="CX588">
        <v>8</v>
      </c>
      <c r="CY588">
        <v>8</v>
      </c>
    </row>
    <row r="589" spans="1:103" x14ac:dyDescent="0.25">
      <c r="A589">
        <v>410</v>
      </c>
      <c r="B589" t="s">
        <v>80</v>
      </c>
      <c r="C589">
        <v>410149</v>
      </c>
      <c r="D589" t="s">
        <v>81</v>
      </c>
      <c r="E589">
        <v>8702</v>
      </c>
      <c r="F589" t="s">
        <v>145</v>
      </c>
      <c r="G589" t="s">
        <v>239</v>
      </c>
      <c r="I589" t="s">
        <v>239</v>
      </c>
      <c r="K589">
        <v>9</v>
      </c>
      <c r="L589">
        <v>2</v>
      </c>
      <c r="M589" t="s">
        <v>845</v>
      </c>
      <c r="N589" t="s">
        <v>846</v>
      </c>
      <c r="O589" t="s">
        <v>847</v>
      </c>
      <c r="P589" t="s">
        <v>349</v>
      </c>
      <c r="Q589" t="s">
        <v>116</v>
      </c>
      <c r="R589">
        <v>1</v>
      </c>
      <c r="S589" t="s">
        <v>117</v>
      </c>
      <c r="T589" t="s">
        <v>118</v>
      </c>
      <c r="U589" t="s">
        <v>119</v>
      </c>
      <c r="V589">
        <v>411</v>
      </c>
      <c r="Y589">
        <v>410054</v>
      </c>
      <c r="Z589" t="s">
        <v>92</v>
      </c>
      <c r="AC589" t="s">
        <v>225</v>
      </c>
      <c r="AD589" s="1">
        <v>42219</v>
      </c>
      <c r="AG589">
        <v>3</v>
      </c>
      <c r="AH589" s="1">
        <v>42124</v>
      </c>
      <c r="AI589">
        <v>57</v>
      </c>
      <c r="AM589" t="s">
        <v>788</v>
      </c>
      <c r="AS589" s="1">
        <v>42074</v>
      </c>
      <c r="AT589" s="1">
        <v>42153</v>
      </c>
      <c r="AU589" s="1">
        <v>42216</v>
      </c>
      <c r="AW589">
        <v>3</v>
      </c>
      <c r="AX589">
        <v>404344</v>
      </c>
      <c r="AY589" t="s">
        <v>350</v>
      </c>
      <c r="AZ589">
        <v>999</v>
      </c>
      <c r="BA589">
        <v>811</v>
      </c>
      <c r="BB589">
        <v>0</v>
      </c>
      <c r="BC589">
        <v>0</v>
      </c>
      <c r="BD589">
        <v>3</v>
      </c>
      <c r="BE589">
        <v>256507</v>
      </c>
      <c r="BF589" t="s">
        <v>93</v>
      </c>
      <c r="BG589">
        <v>769521</v>
      </c>
      <c r="BH589">
        <v>12022.75</v>
      </c>
      <c r="BI589">
        <v>15733.28</v>
      </c>
      <c r="BJ589">
        <v>0</v>
      </c>
      <c r="BL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3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769521</v>
      </c>
      <c r="CD589">
        <v>1</v>
      </c>
      <c r="CE589" t="s">
        <v>121</v>
      </c>
      <c r="CF589" t="s">
        <v>543</v>
      </c>
      <c r="CG589" t="str">
        <f t="shared" si="110"/>
        <v>18</v>
      </c>
      <c r="CH589" t="str">
        <f>"1"</f>
        <v>1</v>
      </c>
      <c r="CI589" t="str">
        <f t="shared" si="109"/>
        <v>06</v>
      </c>
      <c r="CJ589" t="s">
        <v>351</v>
      </c>
      <c r="CK589" t="str">
        <f t="shared" ref="CK589:CK604" si="113">"02"</f>
        <v>02</v>
      </c>
      <c r="CL589" t="s">
        <v>821</v>
      </c>
      <c r="CR589" s="3">
        <v>0</v>
      </c>
      <c r="CS589" s="3">
        <v>3</v>
      </c>
      <c r="CW589">
        <v>8</v>
      </c>
      <c r="CX589">
        <v>8</v>
      </c>
      <c r="CY589">
        <v>8</v>
      </c>
    </row>
    <row r="590" spans="1:103" x14ac:dyDescent="0.25">
      <c r="A590">
        <v>410</v>
      </c>
      <c r="B590" t="s">
        <v>80</v>
      </c>
      <c r="C590">
        <v>410149</v>
      </c>
      <c r="D590" t="s">
        <v>81</v>
      </c>
      <c r="E590">
        <v>8702</v>
      </c>
      <c r="F590" t="s">
        <v>145</v>
      </c>
      <c r="G590" t="s">
        <v>239</v>
      </c>
      <c r="I590" t="s">
        <v>239</v>
      </c>
      <c r="K590">
        <v>9</v>
      </c>
      <c r="L590">
        <v>1</v>
      </c>
      <c r="M590" t="s">
        <v>848</v>
      </c>
      <c r="N590" t="s">
        <v>849</v>
      </c>
      <c r="O590" t="s">
        <v>847</v>
      </c>
      <c r="P590" t="s">
        <v>349</v>
      </c>
      <c r="Q590" t="s">
        <v>116</v>
      </c>
      <c r="R590">
        <v>1</v>
      </c>
      <c r="S590" t="s">
        <v>117</v>
      </c>
      <c r="T590" t="s">
        <v>118</v>
      </c>
      <c r="U590" t="s">
        <v>119</v>
      </c>
      <c r="V590">
        <v>411</v>
      </c>
      <c r="Y590">
        <v>410054</v>
      </c>
      <c r="Z590" t="s">
        <v>92</v>
      </c>
      <c r="AC590" t="s">
        <v>225</v>
      </c>
      <c r="AD590" s="1">
        <v>42219</v>
      </c>
      <c r="AG590">
        <v>3</v>
      </c>
      <c r="AH590" s="1">
        <v>42124</v>
      </c>
      <c r="AI590">
        <v>57</v>
      </c>
      <c r="AM590" t="s">
        <v>788</v>
      </c>
      <c r="AS590" s="1">
        <v>42074</v>
      </c>
      <c r="AT590" s="1">
        <v>42153</v>
      </c>
      <c r="AU590" s="1">
        <v>42216</v>
      </c>
      <c r="AW590">
        <v>1</v>
      </c>
      <c r="AX590">
        <v>404345</v>
      </c>
      <c r="AY590" t="s">
        <v>350</v>
      </c>
      <c r="AZ590">
        <v>999</v>
      </c>
      <c r="BA590">
        <v>811</v>
      </c>
      <c r="BB590">
        <v>0</v>
      </c>
      <c r="BC590">
        <v>0</v>
      </c>
      <c r="BD590">
        <v>1</v>
      </c>
      <c r="BE590">
        <v>256507</v>
      </c>
      <c r="BF590" t="s">
        <v>93</v>
      </c>
      <c r="BG590">
        <v>256507</v>
      </c>
      <c r="BH590">
        <v>4007.58</v>
      </c>
      <c r="BI590">
        <v>5244.43</v>
      </c>
      <c r="BJ590">
        <v>0</v>
      </c>
      <c r="BL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256507</v>
      </c>
      <c r="CD590">
        <v>1</v>
      </c>
      <c r="CE590" t="s">
        <v>121</v>
      </c>
      <c r="CF590" t="s">
        <v>543</v>
      </c>
      <c r="CG590" t="str">
        <f t="shared" si="110"/>
        <v>18</v>
      </c>
      <c r="CH590" t="str">
        <f>"1"</f>
        <v>1</v>
      </c>
      <c r="CI590" t="str">
        <f t="shared" si="109"/>
        <v>06</v>
      </c>
      <c r="CJ590" t="s">
        <v>351</v>
      </c>
      <c r="CK590" t="str">
        <f t="shared" si="113"/>
        <v>02</v>
      </c>
      <c r="CL590" t="s">
        <v>821</v>
      </c>
      <c r="CR590" s="3">
        <v>0</v>
      </c>
      <c r="CS590" s="3">
        <v>1</v>
      </c>
      <c r="CW590">
        <v>8</v>
      </c>
      <c r="CX590">
        <v>8</v>
      </c>
      <c r="CY590">
        <v>8</v>
      </c>
    </row>
    <row r="591" spans="1:103" x14ac:dyDescent="0.25">
      <c r="A591">
        <v>410</v>
      </c>
      <c r="B591" t="s">
        <v>80</v>
      </c>
      <c r="C591">
        <v>410149</v>
      </c>
      <c r="D591" t="s">
        <v>81</v>
      </c>
      <c r="E591">
        <v>8702</v>
      </c>
      <c r="F591" t="s">
        <v>145</v>
      </c>
      <c r="G591" t="s">
        <v>239</v>
      </c>
      <c r="I591" t="s">
        <v>239</v>
      </c>
      <c r="K591">
        <v>15</v>
      </c>
      <c r="L591">
        <v>13</v>
      </c>
      <c r="M591" t="s">
        <v>850</v>
      </c>
      <c r="N591" t="s">
        <v>851</v>
      </c>
      <c r="O591" t="s">
        <v>852</v>
      </c>
      <c r="P591" t="s">
        <v>349</v>
      </c>
      <c r="Q591" t="s">
        <v>116</v>
      </c>
      <c r="R591">
        <v>1</v>
      </c>
      <c r="S591" t="s">
        <v>117</v>
      </c>
      <c r="T591" t="s">
        <v>118</v>
      </c>
      <c r="U591" t="s">
        <v>119</v>
      </c>
      <c r="V591">
        <v>411</v>
      </c>
      <c r="Y591">
        <v>410054</v>
      </c>
      <c r="Z591" t="s">
        <v>92</v>
      </c>
      <c r="AG591">
        <v>3</v>
      </c>
      <c r="AH591" s="1">
        <v>42124</v>
      </c>
      <c r="AI591">
        <v>57</v>
      </c>
      <c r="AM591" t="s">
        <v>788</v>
      </c>
      <c r="AS591" s="1">
        <v>42074</v>
      </c>
      <c r="AT591" s="1">
        <v>42153</v>
      </c>
      <c r="AU591" s="1">
        <v>42216</v>
      </c>
      <c r="AW591">
        <v>4</v>
      </c>
      <c r="BB591">
        <v>0</v>
      </c>
      <c r="BC591">
        <v>0</v>
      </c>
      <c r="BD591">
        <v>4</v>
      </c>
      <c r="BE591">
        <v>364487</v>
      </c>
      <c r="BF591" t="s">
        <v>93</v>
      </c>
      <c r="BG591">
        <v>1457948</v>
      </c>
      <c r="BH591">
        <v>22778.52</v>
      </c>
      <c r="BI591">
        <v>29808.55</v>
      </c>
      <c r="BJ591">
        <v>0</v>
      </c>
      <c r="BL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4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1457948</v>
      </c>
      <c r="CD591">
        <v>1</v>
      </c>
      <c r="CE591" t="s">
        <v>121</v>
      </c>
      <c r="CF591" t="s">
        <v>543</v>
      </c>
      <c r="CG591" t="str">
        <f t="shared" si="110"/>
        <v>18</v>
      </c>
      <c r="CH591" t="str">
        <f>"2"</f>
        <v>2</v>
      </c>
      <c r="CI591" t="str">
        <f t="shared" si="109"/>
        <v>06</v>
      </c>
      <c r="CJ591" t="s">
        <v>351</v>
      </c>
      <c r="CK591" t="str">
        <f t="shared" si="113"/>
        <v>02</v>
      </c>
      <c r="CL591" t="s">
        <v>821</v>
      </c>
      <c r="CW591">
        <v>8</v>
      </c>
      <c r="CX591">
        <v>8</v>
      </c>
      <c r="CY591">
        <v>8</v>
      </c>
    </row>
    <row r="592" spans="1:103" x14ac:dyDescent="0.25">
      <c r="A592">
        <v>410</v>
      </c>
      <c r="B592" t="s">
        <v>80</v>
      </c>
      <c r="C592">
        <v>410149</v>
      </c>
      <c r="D592" t="s">
        <v>81</v>
      </c>
      <c r="E592">
        <v>8702</v>
      </c>
      <c r="F592" t="s">
        <v>145</v>
      </c>
      <c r="G592" t="s">
        <v>239</v>
      </c>
      <c r="I592" t="s">
        <v>239</v>
      </c>
      <c r="K592">
        <v>15</v>
      </c>
      <c r="L592">
        <v>12</v>
      </c>
      <c r="M592" t="s">
        <v>853</v>
      </c>
      <c r="N592" t="s">
        <v>851</v>
      </c>
      <c r="O592" t="s">
        <v>852</v>
      </c>
      <c r="P592" t="s">
        <v>349</v>
      </c>
      <c r="Q592" t="s">
        <v>116</v>
      </c>
      <c r="R592">
        <v>1</v>
      </c>
      <c r="S592" t="s">
        <v>117</v>
      </c>
      <c r="T592" t="s">
        <v>118</v>
      </c>
      <c r="U592" t="s">
        <v>119</v>
      </c>
      <c r="V592">
        <v>411</v>
      </c>
      <c r="Y592">
        <v>410054</v>
      </c>
      <c r="Z592" t="s">
        <v>92</v>
      </c>
      <c r="AG592">
        <v>3</v>
      </c>
      <c r="AH592" s="1">
        <v>42124</v>
      </c>
      <c r="AI592">
        <v>57</v>
      </c>
      <c r="AM592" t="s">
        <v>788</v>
      </c>
      <c r="AS592" s="1">
        <v>42074</v>
      </c>
      <c r="AT592" s="1">
        <v>42153</v>
      </c>
      <c r="AU592" s="1">
        <v>42216</v>
      </c>
      <c r="AW592">
        <v>1</v>
      </c>
      <c r="BB592">
        <v>0</v>
      </c>
      <c r="BC592">
        <v>0</v>
      </c>
      <c r="BD592">
        <v>1</v>
      </c>
      <c r="BE592">
        <v>364487</v>
      </c>
      <c r="BF592" t="s">
        <v>93</v>
      </c>
      <c r="BG592">
        <v>364487</v>
      </c>
      <c r="BH592">
        <v>5694.63</v>
      </c>
      <c r="BI592">
        <v>7452.14</v>
      </c>
      <c r="BJ592">
        <v>0</v>
      </c>
      <c r="BL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364487</v>
      </c>
      <c r="CD592">
        <v>1</v>
      </c>
      <c r="CE592" t="s">
        <v>121</v>
      </c>
      <c r="CF592" t="s">
        <v>543</v>
      </c>
      <c r="CG592" t="str">
        <f t="shared" si="110"/>
        <v>18</v>
      </c>
      <c r="CH592" t="str">
        <f>"2"</f>
        <v>2</v>
      </c>
      <c r="CI592" t="str">
        <f t="shared" si="109"/>
        <v>06</v>
      </c>
      <c r="CJ592" t="s">
        <v>351</v>
      </c>
      <c r="CK592" t="str">
        <f t="shared" si="113"/>
        <v>02</v>
      </c>
      <c r="CL592" t="s">
        <v>821</v>
      </c>
      <c r="CW592">
        <v>8</v>
      </c>
      <c r="CX592">
        <v>8</v>
      </c>
      <c r="CY592">
        <v>8</v>
      </c>
    </row>
    <row r="593" spans="1:103" x14ac:dyDescent="0.25">
      <c r="A593">
        <v>410</v>
      </c>
      <c r="B593" t="s">
        <v>80</v>
      </c>
      <c r="C593">
        <v>410142</v>
      </c>
      <c r="D593" t="s">
        <v>81</v>
      </c>
      <c r="E593">
        <v>8700</v>
      </c>
      <c r="F593" t="s">
        <v>82</v>
      </c>
      <c r="G593" t="s">
        <v>378</v>
      </c>
      <c r="I593" t="s">
        <v>378</v>
      </c>
      <c r="K593">
        <v>57</v>
      </c>
      <c r="L593">
        <v>59</v>
      </c>
      <c r="M593" t="s">
        <v>854</v>
      </c>
      <c r="N593" t="s">
        <v>855</v>
      </c>
      <c r="O593" t="s">
        <v>856</v>
      </c>
      <c r="P593" t="s">
        <v>349</v>
      </c>
      <c r="Q593" t="s">
        <v>116</v>
      </c>
      <c r="R593">
        <v>1</v>
      </c>
      <c r="S593" t="s">
        <v>117</v>
      </c>
      <c r="T593" t="s">
        <v>118</v>
      </c>
      <c r="U593" t="s">
        <v>119</v>
      </c>
      <c r="V593">
        <v>411</v>
      </c>
      <c r="Y593">
        <v>410054</v>
      </c>
      <c r="Z593" t="s">
        <v>92</v>
      </c>
      <c r="AG593">
        <v>4</v>
      </c>
      <c r="AH593" s="1">
        <v>42130</v>
      </c>
      <c r="AI593">
        <v>57</v>
      </c>
      <c r="AS593" s="1">
        <v>42090</v>
      </c>
      <c r="AT593" s="1">
        <v>42170</v>
      </c>
      <c r="AU593" s="1">
        <v>42216</v>
      </c>
      <c r="AW593">
        <v>1</v>
      </c>
      <c r="AY593" t="s">
        <v>350</v>
      </c>
      <c r="BB593">
        <v>0</v>
      </c>
      <c r="BC593">
        <v>0</v>
      </c>
      <c r="BD593">
        <v>1</v>
      </c>
      <c r="BE593">
        <v>148000</v>
      </c>
      <c r="BF593" t="s">
        <v>93</v>
      </c>
      <c r="BG593">
        <v>148000</v>
      </c>
      <c r="BH593">
        <v>2312.3000000000002</v>
      </c>
      <c r="BI593">
        <v>3025.94</v>
      </c>
      <c r="BJ593">
        <v>0</v>
      </c>
      <c r="BL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1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148000</v>
      </c>
      <c r="CD593">
        <v>1</v>
      </c>
      <c r="CE593" t="s">
        <v>121</v>
      </c>
      <c r="CF593" t="s">
        <v>543</v>
      </c>
      <c r="CG593" t="str">
        <f t="shared" ref="CG593:CG608" si="114">"19"</f>
        <v>19</v>
      </c>
      <c r="CH593" t="str">
        <f t="shared" ref="CH593:CH618" si="115">"0"</f>
        <v>0</v>
      </c>
      <c r="CI593" t="str">
        <f t="shared" si="109"/>
        <v>06</v>
      </c>
      <c r="CJ593" t="s">
        <v>351</v>
      </c>
      <c r="CK593" t="str">
        <f t="shared" si="113"/>
        <v>02</v>
      </c>
      <c r="CL593" t="s">
        <v>227</v>
      </c>
      <c r="CR593" s="3">
        <v>1</v>
      </c>
      <c r="CW593">
        <v>8</v>
      </c>
      <c r="CX593">
        <v>8</v>
      </c>
      <c r="CY593">
        <v>8</v>
      </c>
    </row>
    <row r="594" spans="1:103" x14ac:dyDescent="0.25">
      <c r="A594">
        <v>410</v>
      </c>
      <c r="B594" t="s">
        <v>80</v>
      </c>
      <c r="C594">
        <v>410143</v>
      </c>
      <c r="D594" t="s">
        <v>81</v>
      </c>
      <c r="E594">
        <v>8700</v>
      </c>
      <c r="F594" t="s">
        <v>82</v>
      </c>
      <c r="G594" t="s">
        <v>170</v>
      </c>
      <c r="I594" t="s">
        <v>170</v>
      </c>
      <c r="K594">
        <v>56</v>
      </c>
      <c r="L594">
        <v>57</v>
      </c>
      <c r="M594" t="s">
        <v>854</v>
      </c>
      <c r="N594" t="s">
        <v>855</v>
      </c>
      <c r="O594" t="s">
        <v>856</v>
      </c>
      <c r="P594" t="s">
        <v>349</v>
      </c>
      <c r="Q594" t="s">
        <v>116</v>
      </c>
      <c r="R594">
        <v>1</v>
      </c>
      <c r="S594" t="s">
        <v>117</v>
      </c>
      <c r="T594" t="s">
        <v>118</v>
      </c>
      <c r="U594" t="s">
        <v>119</v>
      </c>
      <c r="V594">
        <v>411</v>
      </c>
      <c r="Y594">
        <v>410054</v>
      </c>
      <c r="Z594" t="s">
        <v>92</v>
      </c>
      <c r="AG594">
        <v>4</v>
      </c>
      <c r="AH594" s="1">
        <v>42130</v>
      </c>
      <c r="AI594">
        <v>57</v>
      </c>
      <c r="AS594" s="1">
        <v>42090</v>
      </c>
      <c r="AT594" s="1">
        <v>42185</v>
      </c>
      <c r="AU594" s="1">
        <v>42216</v>
      </c>
      <c r="AW594">
        <v>2</v>
      </c>
      <c r="AY594" t="s">
        <v>350</v>
      </c>
      <c r="BB594">
        <v>0</v>
      </c>
      <c r="BC594">
        <v>0</v>
      </c>
      <c r="BD594">
        <v>2</v>
      </c>
      <c r="BE594">
        <v>148000</v>
      </c>
      <c r="BF594" t="s">
        <v>93</v>
      </c>
      <c r="BG594">
        <v>296000</v>
      </c>
      <c r="BH594">
        <v>4624.6099999999997</v>
      </c>
      <c r="BI594">
        <v>6051.88</v>
      </c>
      <c r="BJ594">
        <v>0</v>
      </c>
      <c r="BL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2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296000</v>
      </c>
      <c r="CD594">
        <v>1</v>
      </c>
      <c r="CE594" t="s">
        <v>121</v>
      </c>
      <c r="CF594" t="s">
        <v>543</v>
      </c>
      <c r="CG594" t="str">
        <f t="shared" si="114"/>
        <v>19</v>
      </c>
      <c r="CH594" t="str">
        <f t="shared" si="115"/>
        <v>0</v>
      </c>
      <c r="CI594" t="str">
        <f t="shared" si="109"/>
        <v>06</v>
      </c>
      <c r="CJ594" t="s">
        <v>351</v>
      </c>
      <c r="CK594" t="str">
        <f t="shared" si="113"/>
        <v>02</v>
      </c>
      <c r="CL594" t="s">
        <v>227</v>
      </c>
      <c r="CR594" s="3">
        <v>2</v>
      </c>
      <c r="CW594">
        <v>8</v>
      </c>
      <c r="CX594">
        <v>8</v>
      </c>
      <c r="CY594">
        <v>8</v>
      </c>
    </row>
    <row r="595" spans="1:103" x14ac:dyDescent="0.25">
      <c r="A595">
        <v>410</v>
      </c>
      <c r="B595" t="s">
        <v>80</v>
      </c>
      <c r="C595">
        <v>410143</v>
      </c>
      <c r="D595" t="s">
        <v>81</v>
      </c>
      <c r="E595">
        <v>8700</v>
      </c>
      <c r="F595" t="s">
        <v>82</v>
      </c>
      <c r="G595" t="s">
        <v>170</v>
      </c>
      <c r="I595" t="s">
        <v>170</v>
      </c>
      <c r="K595">
        <v>57</v>
      </c>
      <c r="L595">
        <v>59</v>
      </c>
      <c r="M595" t="s">
        <v>854</v>
      </c>
      <c r="N595" t="s">
        <v>855</v>
      </c>
      <c r="O595" t="s">
        <v>856</v>
      </c>
      <c r="P595" t="s">
        <v>349</v>
      </c>
      <c r="Q595" t="s">
        <v>116</v>
      </c>
      <c r="R595">
        <v>1</v>
      </c>
      <c r="S595" t="s">
        <v>117</v>
      </c>
      <c r="T595" t="s">
        <v>118</v>
      </c>
      <c r="U595" t="s">
        <v>119</v>
      </c>
      <c r="V595">
        <v>411</v>
      </c>
      <c r="Y595">
        <v>410054</v>
      </c>
      <c r="Z595" t="s">
        <v>92</v>
      </c>
      <c r="AG595">
        <v>4</v>
      </c>
      <c r="AH595" s="1">
        <v>42130</v>
      </c>
      <c r="AI595">
        <v>57</v>
      </c>
      <c r="AS595" s="1">
        <v>42090</v>
      </c>
      <c r="AT595" s="1">
        <v>42185</v>
      </c>
      <c r="AU595" s="1">
        <v>42216</v>
      </c>
      <c r="AW595">
        <v>7</v>
      </c>
      <c r="AY595" t="s">
        <v>350</v>
      </c>
      <c r="BB595">
        <v>0</v>
      </c>
      <c r="BC595">
        <v>0</v>
      </c>
      <c r="BD595">
        <v>7</v>
      </c>
      <c r="BE595">
        <v>148000</v>
      </c>
      <c r="BF595" t="s">
        <v>93</v>
      </c>
      <c r="BG595">
        <v>1036000</v>
      </c>
      <c r="BH595">
        <v>16186.13</v>
      </c>
      <c r="BI595">
        <v>21181.59</v>
      </c>
      <c r="BJ595">
        <v>0</v>
      </c>
      <c r="BL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7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1036000</v>
      </c>
      <c r="CD595">
        <v>1</v>
      </c>
      <c r="CE595" t="s">
        <v>121</v>
      </c>
      <c r="CF595" t="s">
        <v>543</v>
      </c>
      <c r="CG595" t="str">
        <f t="shared" si="114"/>
        <v>19</v>
      </c>
      <c r="CH595" t="str">
        <f t="shared" si="115"/>
        <v>0</v>
      </c>
      <c r="CI595" t="str">
        <f t="shared" si="109"/>
        <v>06</v>
      </c>
      <c r="CJ595" t="s">
        <v>351</v>
      </c>
      <c r="CK595" t="str">
        <f t="shared" si="113"/>
        <v>02</v>
      </c>
      <c r="CL595" t="s">
        <v>227</v>
      </c>
      <c r="CR595" s="3">
        <v>6</v>
      </c>
      <c r="CS595" s="3">
        <v>1</v>
      </c>
      <c r="CW595">
        <v>8</v>
      </c>
      <c r="CX595">
        <v>8</v>
      </c>
      <c r="CY595">
        <v>8</v>
      </c>
    </row>
    <row r="596" spans="1:103" x14ac:dyDescent="0.25">
      <c r="A596">
        <v>410</v>
      </c>
      <c r="B596" t="s">
        <v>80</v>
      </c>
      <c r="C596">
        <v>410148</v>
      </c>
      <c r="D596" t="s">
        <v>81</v>
      </c>
      <c r="E596">
        <v>8700</v>
      </c>
      <c r="F596" t="s">
        <v>82</v>
      </c>
      <c r="G596" t="s">
        <v>170</v>
      </c>
      <c r="I596" t="s">
        <v>170</v>
      </c>
      <c r="K596">
        <v>33</v>
      </c>
      <c r="L596">
        <v>2</v>
      </c>
      <c r="M596" t="s">
        <v>854</v>
      </c>
      <c r="N596" t="s">
        <v>855</v>
      </c>
      <c r="O596" t="s">
        <v>856</v>
      </c>
      <c r="P596" t="s">
        <v>349</v>
      </c>
      <c r="Q596" t="s">
        <v>116</v>
      </c>
      <c r="R596">
        <v>1</v>
      </c>
      <c r="S596" t="s">
        <v>117</v>
      </c>
      <c r="T596" t="s">
        <v>118</v>
      </c>
      <c r="U596" t="s">
        <v>119</v>
      </c>
      <c r="V596">
        <v>411</v>
      </c>
      <c r="Y596">
        <v>410054</v>
      </c>
      <c r="Z596" t="s">
        <v>92</v>
      </c>
      <c r="AC596" t="s">
        <v>225</v>
      </c>
      <c r="AD596" s="1">
        <v>42212</v>
      </c>
      <c r="AG596">
        <v>1</v>
      </c>
      <c r="AH596" s="1">
        <v>42054</v>
      </c>
      <c r="AI596">
        <v>57</v>
      </c>
      <c r="AM596" t="s">
        <v>788</v>
      </c>
      <c r="AS596" s="1">
        <v>42054</v>
      </c>
      <c r="AT596" s="1">
        <v>42205</v>
      </c>
      <c r="AU596" s="1">
        <v>42205</v>
      </c>
      <c r="AW596">
        <v>7</v>
      </c>
      <c r="AX596">
        <v>404304</v>
      </c>
      <c r="AY596" t="s">
        <v>350</v>
      </c>
      <c r="AZ596">
        <v>999</v>
      </c>
      <c r="BA596">
        <v>811</v>
      </c>
      <c r="BB596">
        <v>0</v>
      </c>
      <c r="BC596">
        <v>0</v>
      </c>
      <c r="BD596">
        <v>7</v>
      </c>
      <c r="BE596">
        <v>148000</v>
      </c>
      <c r="BF596" t="s">
        <v>93</v>
      </c>
      <c r="BG596">
        <v>1036000</v>
      </c>
      <c r="BH596">
        <v>16186.13</v>
      </c>
      <c r="BI596">
        <v>21181.59</v>
      </c>
      <c r="BJ596">
        <v>0</v>
      </c>
      <c r="BL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7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1036000</v>
      </c>
      <c r="CD596">
        <v>1</v>
      </c>
      <c r="CE596" t="s">
        <v>121</v>
      </c>
      <c r="CF596" t="s">
        <v>543</v>
      </c>
      <c r="CG596" t="str">
        <f t="shared" si="114"/>
        <v>19</v>
      </c>
      <c r="CH596" t="str">
        <f t="shared" si="115"/>
        <v>0</v>
      </c>
      <c r="CI596" t="str">
        <f t="shared" si="109"/>
        <v>06</v>
      </c>
      <c r="CJ596" t="s">
        <v>351</v>
      </c>
      <c r="CK596" t="str">
        <f t="shared" si="113"/>
        <v>02</v>
      </c>
      <c r="CL596" t="s">
        <v>227</v>
      </c>
      <c r="CR596" s="3">
        <v>0</v>
      </c>
      <c r="CS596" s="3">
        <v>7</v>
      </c>
      <c r="CW596">
        <v>8</v>
      </c>
      <c r="CX596">
        <v>8</v>
      </c>
      <c r="CY596">
        <v>8</v>
      </c>
    </row>
    <row r="597" spans="1:103" x14ac:dyDescent="0.25">
      <c r="A597">
        <v>410</v>
      </c>
      <c r="B597" t="s">
        <v>80</v>
      </c>
      <c r="C597">
        <v>410150</v>
      </c>
      <c r="D597" t="s">
        <v>81</v>
      </c>
      <c r="E597">
        <v>8702</v>
      </c>
      <c r="F597" t="s">
        <v>145</v>
      </c>
      <c r="G597" t="s">
        <v>175</v>
      </c>
      <c r="I597" t="s">
        <v>175</v>
      </c>
      <c r="K597">
        <v>45</v>
      </c>
      <c r="L597">
        <v>2</v>
      </c>
      <c r="M597" t="s">
        <v>854</v>
      </c>
      <c r="N597" t="s">
        <v>855</v>
      </c>
      <c r="O597" t="s">
        <v>856</v>
      </c>
      <c r="P597" t="s">
        <v>349</v>
      </c>
      <c r="Q597" t="s">
        <v>116</v>
      </c>
      <c r="R597">
        <v>1</v>
      </c>
      <c r="S597" t="s">
        <v>117</v>
      </c>
      <c r="T597" t="s">
        <v>118</v>
      </c>
      <c r="U597" t="s">
        <v>119</v>
      </c>
      <c r="V597">
        <v>411</v>
      </c>
      <c r="Y597">
        <v>410054</v>
      </c>
      <c r="Z597" t="s">
        <v>92</v>
      </c>
      <c r="AC597" t="s">
        <v>785</v>
      </c>
      <c r="AD597" s="1">
        <v>42205</v>
      </c>
      <c r="AG597">
        <v>2</v>
      </c>
      <c r="AH597" s="1">
        <v>42090</v>
      </c>
      <c r="AI597">
        <v>57</v>
      </c>
      <c r="AM597" t="s">
        <v>788</v>
      </c>
      <c r="AS597" s="1">
        <v>42060</v>
      </c>
      <c r="AT597" s="1">
        <v>42223</v>
      </c>
      <c r="AU597" s="1">
        <v>42219</v>
      </c>
      <c r="AW597">
        <v>15</v>
      </c>
      <c r="AX597">
        <v>404212</v>
      </c>
      <c r="AY597" t="s">
        <v>350</v>
      </c>
      <c r="AZ597">
        <v>999</v>
      </c>
      <c r="BA597">
        <v>890</v>
      </c>
      <c r="BB597">
        <v>6</v>
      </c>
      <c r="BC597">
        <v>1</v>
      </c>
      <c r="BD597">
        <v>9</v>
      </c>
      <c r="BE597">
        <v>148000</v>
      </c>
      <c r="BF597" t="s">
        <v>93</v>
      </c>
      <c r="BG597">
        <v>1332000</v>
      </c>
      <c r="BH597">
        <v>20810.740000000002</v>
      </c>
      <c r="BI597">
        <v>27233.47</v>
      </c>
      <c r="BJ597">
        <v>0</v>
      </c>
      <c r="BL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9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1332000</v>
      </c>
      <c r="CD597">
        <v>1</v>
      </c>
      <c r="CE597" t="s">
        <v>121</v>
      </c>
      <c r="CF597" t="s">
        <v>543</v>
      </c>
      <c r="CG597" t="str">
        <f t="shared" si="114"/>
        <v>19</v>
      </c>
      <c r="CH597" t="str">
        <f t="shared" si="115"/>
        <v>0</v>
      </c>
      <c r="CI597" t="str">
        <f t="shared" si="109"/>
        <v>06</v>
      </c>
      <c r="CJ597" t="s">
        <v>351</v>
      </c>
      <c r="CK597" t="str">
        <f t="shared" si="113"/>
        <v>02</v>
      </c>
      <c r="CL597" t="s">
        <v>227</v>
      </c>
      <c r="CR597" s="3">
        <v>0</v>
      </c>
      <c r="CS597" s="3">
        <v>9</v>
      </c>
      <c r="CW597">
        <v>8</v>
      </c>
      <c r="CX597">
        <v>8</v>
      </c>
      <c r="CY597">
        <v>8</v>
      </c>
    </row>
    <row r="598" spans="1:103" x14ac:dyDescent="0.25">
      <c r="A598">
        <v>410</v>
      </c>
      <c r="B598" t="s">
        <v>80</v>
      </c>
      <c r="C598">
        <v>410142</v>
      </c>
      <c r="D598" t="s">
        <v>81</v>
      </c>
      <c r="E598">
        <v>8700</v>
      </c>
      <c r="F598" t="s">
        <v>82</v>
      </c>
      <c r="G598" t="s">
        <v>378</v>
      </c>
      <c r="I598" t="s">
        <v>378</v>
      </c>
      <c r="K598">
        <v>56</v>
      </c>
      <c r="L598">
        <v>56</v>
      </c>
      <c r="M598" t="s">
        <v>857</v>
      </c>
      <c r="N598" t="s">
        <v>858</v>
      </c>
      <c r="O598" t="s">
        <v>856</v>
      </c>
      <c r="P598" t="s">
        <v>349</v>
      </c>
      <c r="Q598" t="s">
        <v>116</v>
      </c>
      <c r="R598">
        <v>1</v>
      </c>
      <c r="S598" t="s">
        <v>117</v>
      </c>
      <c r="T598" t="s">
        <v>118</v>
      </c>
      <c r="U598" t="s">
        <v>119</v>
      </c>
      <c r="V598">
        <v>411</v>
      </c>
      <c r="Y598">
        <v>410054</v>
      </c>
      <c r="Z598" t="s">
        <v>92</v>
      </c>
      <c r="AG598">
        <v>4</v>
      </c>
      <c r="AH598" s="1">
        <v>42130</v>
      </c>
      <c r="AI598">
        <v>57</v>
      </c>
      <c r="AS598" s="1">
        <v>42090</v>
      </c>
      <c r="AT598" s="1">
        <v>42170</v>
      </c>
      <c r="AU598" s="1">
        <v>42216</v>
      </c>
      <c r="AW598">
        <v>1</v>
      </c>
      <c r="AY598" t="s">
        <v>350</v>
      </c>
      <c r="BB598">
        <v>0</v>
      </c>
      <c r="BC598">
        <v>0</v>
      </c>
      <c r="BD598">
        <v>1</v>
      </c>
      <c r="BE598">
        <v>148000</v>
      </c>
      <c r="BF598" t="s">
        <v>93</v>
      </c>
      <c r="BG598">
        <v>148000</v>
      </c>
      <c r="BH598">
        <v>2312.3000000000002</v>
      </c>
      <c r="BI598">
        <v>3025.94</v>
      </c>
      <c r="BJ598">
        <v>0</v>
      </c>
      <c r="BL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1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148000</v>
      </c>
      <c r="CD598">
        <v>1</v>
      </c>
      <c r="CE598" t="s">
        <v>121</v>
      </c>
      <c r="CF598" t="s">
        <v>543</v>
      </c>
      <c r="CG598" t="str">
        <f t="shared" si="114"/>
        <v>19</v>
      </c>
      <c r="CH598" t="str">
        <f t="shared" si="115"/>
        <v>0</v>
      </c>
      <c r="CI598" t="str">
        <f t="shared" si="109"/>
        <v>06</v>
      </c>
      <c r="CJ598" t="s">
        <v>351</v>
      </c>
      <c r="CK598" t="str">
        <f t="shared" si="113"/>
        <v>02</v>
      </c>
      <c r="CL598" t="s">
        <v>227</v>
      </c>
      <c r="CR598" s="3">
        <v>0</v>
      </c>
      <c r="CS598" s="3">
        <v>1</v>
      </c>
      <c r="CW598">
        <v>8</v>
      </c>
      <c r="CX598">
        <v>8</v>
      </c>
      <c r="CY598">
        <v>8</v>
      </c>
    </row>
    <row r="599" spans="1:103" x14ac:dyDescent="0.25">
      <c r="A599">
        <v>410</v>
      </c>
      <c r="B599" t="s">
        <v>80</v>
      </c>
      <c r="C599">
        <v>410142</v>
      </c>
      <c r="D599" t="s">
        <v>81</v>
      </c>
      <c r="E599">
        <v>8700</v>
      </c>
      <c r="F599" t="s">
        <v>82</v>
      </c>
      <c r="G599" t="s">
        <v>378</v>
      </c>
      <c r="I599" t="s">
        <v>378</v>
      </c>
      <c r="K599">
        <v>57</v>
      </c>
      <c r="L599">
        <v>58</v>
      </c>
      <c r="M599" t="s">
        <v>857</v>
      </c>
      <c r="N599" t="s">
        <v>858</v>
      </c>
      <c r="O599" t="s">
        <v>856</v>
      </c>
      <c r="P599" t="s">
        <v>349</v>
      </c>
      <c r="Q599" t="s">
        <v>116</v>
      </c>
      <c r="R599">
        <v>1</v>
      </c>
      <c r="S599" t="s">
        <v>117</v>
      </c>
      <c r="T599" t="s">
        <v>118</v>
      </c>
      <c r="U599" t="s">
        <v>119</v>
      </c>
      <c r="V599">
        <v>411</v>
      </c>
      <c r="Y599">
        <v>410054</v>
      </c>
      <c r="Z599" t="s">
        <v>92</v>
      </c>
      <c r="AG599">
        <v>4</v>
      </c>
      <c r="AH599" s="1">
        <v>42130</v>
      </c>
      <c r="AI599">
        <v>57</v>
      </c>
      <c r="AS599" s="1">
        <v>42090</v>
      </c>
      <c r="AT599" s="1">
        <v>42170</v>
      </c>
      <c r="AU599" s="1">
        <v>42216</v>
      </c>
      <c r="AW599">
        <v>1</v>
      </c>
      <c r="AY599" t="s">
        <v>350</v>
      </c>
      <c r="BB599">
        <v>0</v>
      </c>
      <c r="BC599">
        <v>0</v>
      </c>
      <c r="BD599">
        <v>1</v>
      </c>
      <c r="BE599">
        <v>148000</v>
      </c>
      <c r="BF599" t="s">
        <v>93</v>
      </c>
      <c r="BG599">
        <v>148000</v>
      </c>
      <c r="BH599">
        <v>2312.3000000000002</v>
      </c>
      <c r="BI599">
        <v>3025.94</v>
      </c>
      <c r="BJ599">
        <v>0</v>
      </c>
      <c r="BL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148000</v>
      </c>
      <c r="CD599">
        <v>1</v>
      </c>
      <c r="CE599" t="s">
        <v>121</v>
      </c>
      <c r="CF599" t="s">
        <v>543</v>
      </c>
      <c r="CG599" t="str">
        <f t="shared" si="114"/>
        <v>19</v>
      </c>
      <c r="CH599" t="str">
        <f t="shared" si="115"/>
        <v>0</v>
      </c>
      <c r="CI599" t="str">
        <f t="shared" si="109"/>
        <v>06</v>
      </c>
      <c r="CJ599" t="s">
        <v>351</v>
      </c>
      <c r="CK599" t="str">
        <f t="shared" si="113"/>
        <v>02</v>
      </c>
      <c r="CL599" t="s">
        <v>227</v>
      </c>
      <c r="CR599" s="3">
        <v>0</v>
      </c>
      <c r="CS599" s="3">
        <v>1</v>
      </c>
      <c r="CW599">
        <v>8</v>
      </c>
      <c r="CX599">
        <v>8</v>
      </c>
      <c r="CY599">
        <v>8</v>
      </c>
    </row>
    <row r="600" spans="1:103" x14ac:dyDescent="0.25">
      <c r="A600">
        <v>410</v>
      </c>
      <c r="B600" t="s">
        <v>80</v>
      </c>
      <c r="C600">
        <v>410143</v>
      </c>
      <c r="D600" t="s">
        <v>81</v>
      </c>
      <c r="E600">
        <v>8700</v>
      </c>
      <c r="F600" t="s">
        <v>82</v>
      </c>
      <c r="G600" t="s">
        <v>170</v>
      </c>
      <c r="I600" t="s">
        <v>170</v>
      </c>
      <c r="K600">
        <v>56</v>
      </c>
      <c r="L600">
        <v>56</v>
      </c>
      <c r="M600" t="s">
        <v>857</v>
      </c>
      <c r="N600" t="s">
        <v>858</v>
      </c>
      <c r="O600" t="s">
        <v>856</v>
      </c>
      <c r="P600" t="s">
        <v>349</v>
      </c>
      <c r="Q600" t="s">
        <v>116</v>
      </c>
      <c r="R600">
        <v>1</v>
      </c>
      <c r="S600" t="s">
        <v>117</v>
      </c>
      <c r="T600" t="s">
        <v>118</v>
      </c>
      <c r="U600" t="s">
        <v>119</v>
      </c>
      <c r="V600">
        <v>411</v>
      </c>
      <c r="Y600">
        <v>410054</v>
      </c>
      <c r="Z600" t="s">
        <v>92</v>
      </c>
      <c r="AG600">
        <v>4</v>
      </c>
      <c r="AH600" s="1">
        <v>42130</v>
      </c>
      <c r="AI600">
        <v>57</v>
      </c>
      <c r="AS600" s="1">
        <v>42090</v>
      </c>
      <c r="AT600" s="1">
        <v>42185</v>
      </c>
      <c r="AU600" s="1">
        <v>42216</v>
      </c>
      <c r="AW600">
        <v>1</v>
      </c>
      <c r="AY600" t="s">
        <v>350</v>
      </c>
      <c r="BB600">
        <v>0</v>
      </c>
      <c r="BC600">
        <v>0</v>
      </c>
      <c r="BD600">
        <v>1</v>
      </c>
      <c r="BE600">
        <v>148000</v>
      </c>
      <c r="BF600" t="s">
        <v>93</v>
      </c>
      <c r="BG600">
        <v>148000</v>
      </c>
      <c r="BH600">
        <v>2312.3000000000002</v>
      </c>
      <c r="BI600">
        <v>3025.94</v>
      </c>
      <c r="BJ600">
        <v>0</v>
      </c>
      <c r="BL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148000</v>
      </c>
      <c r="CD600">
        <v>1</v>
      </c>
      <c r="CE600" t="s">
        <v>121</v>
      </c>
      <c r="CF600" t="s">
        <v>543</v>
      </c>
      <c r="CG600" t="str">
        <f t="shared" si="114"/>
        <v>19</v>
      </c>
      <c r="CH600" t="str">
        <f t="shared" si="115"/>
        <v>0</v>
      </c>
      <c r="CI600" t="str">
        <f t="shared" si="109"/>
        <v>06</v>
      </c>
      <c r="CJ600" t="s">
        <v>351</v>
      </c>
      <c r="CK600" t="str">
        <f t="shared" si="113"/>
        <v>02</v>
      </c>
      <c r="CL600" t="s">
        <v>227</v>
      </c>
      <c r="CR600" s="3">
        <v>0</v>
      </c>
      <c r="CS600" s="3">
        <v>1</v>
      </c>
      <c r="CW600">
        <v>8</v>
      </c>
      <c r="CX600">
        <v>8</v>
      </c>
      <c r="CY600">
        <v>8</v>
      </c>
    </row>
    <row r="601" spans="1:103" x14ac:dyDescent="0.25">
      <c r="A601">
        <v>410</v>
      </c>
      <c r="B601" t="s">
        <v>80</v>
      </c>
      <c r="C601">
        <v>410143</v>
      </c>
      <c r="D601" t="s">
        <v>81</v>
      </c>
      <c r="E601">
        <v>8700</v>
      </c>
      <c r="F601" t="s">
        <v>82</v>
      </c>
      <c r="G601" t="s">
        <v>170</v>
      </c>
      <c r="I601" t="s">
        <v>170</v>
      </c>
      <c r="K601">
        <v>57</v>
      </c>
      <c r="L601">
        <v>58</v>
      </c>
      <c r="M601" t="s">
        <v>857</v>
      </c>
      <c r="N601" t="s">
        <v>858</v>
      </c>
      <c r="O601" t="s">
        <v>856</v>
      </c>
      <c r="P601" t="s">
        <v>349</v>
      </c>
      <c r="Q601" t="s">
        <v>116</v>
      </c>
      <c r="R601">
        <v>1</v>
      </c>
      <c r="S601" t="s">
        <v>117</v>
      </c>
      <c r="T601" t="s">
        <v>118</v>
      </c>
      <c r="U601" t="s">
        <v>119</v>
      </c>
      <c r="V601">
        <v>411</v>
      </c>
      <c r="Y601">
        <v>410054</v>
      </c>
      <c r="Z601" t="s">
        <v>92</v>
      </c>
      <c r="AG601">
        <v>4</v>
      </c>
      <c r="AH601" s="1">
        <v>42130</v>
      </c>
      <c r="AI601">
        <v>57</v>
      </c>
      <c r="AS601" s="1">
        <v>42090</v>
      </c>
      <c r="AT601" s="1">
        <v>42185</v>
      </c>
      <c r="AU601" s="1">
        <v>42216</v>
      </c>
      <c r="AW601">
        <v>1</v>
      </c>
      <c r="AY601" t="s">
        <v>350</v>
      </c>
      <c r="BB601">
        <v>0</v>
      </c>
      <c r="BC601">
        <v>0</v>
      </c>
      <c r="BD601">
        <v>1</v>
      </c>
      <c r="BE601">
        <v>148000</v>
      </c>
      <c r="BF601" t="s">
        <v>93</v>
      </c>
      <c r="BG601">
        <v>148000</v>
      </c>
      <c r="BH601">
        <v>2312.3000000000002</v>
      </c>
      <c r="BI601">
        <v>3025.94</v>
      </c>
      <c r="BJ601">
        <v>0</v>
      </c>
      <c r="BL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1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148000</v>
      </c>
      <c r="CD601">
        <v>1</v>
      </c>
      <c r="CE601" t="s">
        <v>121</v>
      </c>
      <c r="CF601" t="s">
        <v>543</v>
      </c>
      <c r="CG601" t="str">
        <f t="shared" si="114"/>
        <v>19</v>
      </c>
      <c r="CH601" t="str">
        <f t="shared" si="115"/>
        <v>0</v>
      </c>
      <c r="CI601" t="str">
        <f t="shared" si="109"/>
        <v>06</v>
      </c>
      <c r="CJ601" t="s">
        <v>351</v>
      </c>
      <c r="CK601" t="str">
        <f t="shared" si="113"/>
        <v>02</v>
      </c>
      <c r="CL601" t="s">
        <v>227</v>
      </c>
      <c r="CR601" s="3">
        <v>0</v>
      </c>
      <c r="CS601" s="3">
        <v>1</v>
      </c>
      <c r="CW601">
        <v>8</v>
      </c>
      <c r="CX601">
        <v>8</v>
      </c>
      <c r="CY601">
        <v>8</v>
      </c>
    </row>
    <row r="602" spans="1:103" x14ac:dyDescent="0.25">
      <c r="A602">
        <v>410</v>
      </c>
      <c r="B602" t="s">
        <v>80</v>
      </c>
      <c r="C602">
        <v>410148</v>
      </c>
      <c r="D602" t="s">
        <v>81</v>
      </c>
      <c r="E602">
        <v>8700</v>
      </c>
      <c r="F602" t="s">
        <v>82</v>
      </c>
      <c r="G602" t="s">
        <v>170</v>
      </c>
      <c r="I602" t="s">
        <v>170</v>
      </c>
      <c r="K602">
        <v>33</v>
      </c>
      <c r="L602">
        <v>1</v>
      </c>
      <c r="M602" t="s">
        <v>857</v>
      </c>
      <c r="N602" t="s">
        <v>858</v>
      </c>
      <c r="O602" t="s">
        <v>856</v>
      </c>
      <c r="P602" t="s">
        <v>349</v>
      </c>
      <c r="Q602" t="s">
        <v>116</v>
      </c>
      <c r="R602">
        <v>1</v>
      </c>
      <c r="S602" t="s">
        <v>117</v>
      </c>
      <c r="T602" t="s">
        <v>118</v>
      </c>
      <c r="U602" t="s">
        <v>119</v>
      </c>
      <c r="V602">
        <v>411</v>
      </c>
      <c r="Y602">
        <v>410054</v>
      </c>
      <c r="Z602" t="s">
        <v>92</v>
      </c>
      <c r="AG602">
        <v>1</v>
      </c>
      <c r="AH602" s="1">
        <v>42054</v>
      </c>
      <c r="AI602">
        <v>57</v>
      </c>
      <c r="AM602" t="s">
        <v>788</v>
      </c>
      <c r="AS602" s="1">
        <v>42054</v>
      </c>
      <c r="AT602" s="1">
        <v>42205</v>
      </c>
      <c r="AU602" s="1">
        <v>42205</v>
      </c>
      <c r="AW602">
        <v>1</v>
      </c>
      <c r="AY602" t="s">
        <v>350</v>
      </c>
      <c r="BB602">
        <v>0</v>
      </c>
      <c r="BC602">
        <v>0</v>
      </c>
      <c r="BD602">
        <v>1</v>
      </c>
      <c r="BE602">
        <v>148000</v>
      </c>
      <c r="BF602" t="s">
        <v>93</v>
      </c>
      <c r="BG602">
        <v>148000</v>
      </c>
      <c r="BH602">
        <v>2312.3000000000002</v>
      </c>
      <c r="BI602">
        <v>3025.94</v>
      </c>
      <c r="BJ602">
        <v>0</v>
      </c>
      <c r="BL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148000</v>
      </c>
      <c r="CD602">
        <v>1</v>
      </c>
      <c r="CE602" t="s">
        <v>121</v>
      </c>
      <c r="CF602" t="s">
        <v>543</v>
      </c>
      <c r="CG602" t="str">
        <f t="shared" si="114"/>
        <v>19</v>
      </c>
      <c r="CH602" t="str">
        <f t="shared" si="115"/>
        <v>0</v>
      </c>
      <c r="CI602" t="str">
        <f t="shared" si="109"/>
        <v>06</v>
      </c>
      <c r="CJ602" t="s">
        <v>351</v>
      </c>
      <c r="CK602" t="str">
        <f t="shared" si="113"/>
        <v>02</v>
      </c>
      <c r="CL602" t="s">
        <v>227</v>
      </c>
      <c r="CR602" s="3">
        <v>0</v>
      </c>
      <c r="CS602" s="3">
        <v>1</v>
      </c>
      <c r="CW602">
        <v>8</v>
      </c>
      <c r="CX602">
        <v>8</v>
      </c>
      <c r="CY602">
        <v>8</v>
      </c>
    </row>
    <row r="603" spans="1:103" x14ac:dyDescent="0.25">
      <c r="A603">
        <v>410</v>
      </c>
      <c r="B603" t="s">
        <v>80</v>
      </c>
      <c r="C603">
        <v>410150</v>
      </c>
      <c r="D603" t="s">
        <v>81</v>
      </c>
      <c r="E603">
        <v>8702</v>
      </c>
      <c r="F603" t="s">
        <v>145</v>
      </c>
      <c r="G603" t="s">
        <v>175</v>
      </c>
      <c r="I603" t="s">
        <v>175</v>
      </c>
      <c r="K603">
        <v>45</v>
      </c>
      <c r="L603">
        <v>1</v>
      </c>
      <c r="M603" t="s">
        <v>857</v>
      </c>
      <c r="N603" t="s">
        <v>858</v>
      </c>
      <c r="O603" t="s">
        <v>856</v>
      </c>
      <c r="P603" t="s">
        <v>349</v>
      </c>
      <c r="Q603" t="s">
        <v>116</v>
      </c>
      <c r="R603">
        <v>1</v>
      </c>
      <c r="S603" t="s">
        <v>117</v>
      </c>
      <c r="T603" t="s">
        <v>118</v>
      </c>
      <c r="U603" t="s">
        <v>119</v>
      </c>
      <c r="V603">
        <v>411</v>
      </c>
      <c r="Y603">
        <v>410054</v>
      </c>
      <c r="Z603" t="s">
        <v>92</v>
      </c>
      <c r="AG603">
        <v>2</v>
      </c>
      <c r="AH603" s="1">
        <v>42090</v>
      </c>
      <c r="AI603">
        <v>57</v>
      </c>
      <c r="AM603" t="s">
        <v>788</v>
      </c>
      <c r="AS603" s="1">
        <v>42060</v>
      </c>
      <c r="AT603" s="1">
        <v>42223</v>
      </c>
      <c r="AU603" s="1">
        <v>42219</v>
      </c>
      <c r="AW603">
        <v>2</v>
      </c>
      <c r="AY603" t="s">
        <v>350</v>
      </c>
      <c r="BB603">
        <v>0</v>
      </c>
      <c r="BC603">
        <v>0</v>
      </c>
      <c r="BD603">
        <v>2</v>
      </c>
      <c r="BE603">
        <v>148000</v>
      </c>
      <c r="BF603" t="s">
        <v>93</v>
      </c>
      <c r="BG603">
        <v>296000</v>
      </c>
      <c r="BH603">
        <v>4624.6099999999997</v>
      </c>
      <c r="BI603">
        <v>6051.88</v>
      </c>
      <c r="BJ603">
        <v>0</v>
      </c>
      <c r="BL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2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296000</v>
      </c>
      <c r="CD603">
        <v>1</v>
      </c>
      <c r="CE603" t="s">
        <v>121</v>
      </c>
      <c r="CF603" t="s">
        <v>543</v>
      </c>
      <c r="CG603" t="str">
        <f t="shared" si="114"/>
        <v>19</v>
      </c>
      <c r="CH603" t="str">
        <f t="shared" si="115"/>
        <v>0</v>
      </c>
      <c r="CI603" t="str">
        <f t="shared" si="109"/>
        <v>06</v>
      </c>
      <c r="CJ603" t="s">
        <v>351</v>
      </c>
      <c r="CK603" t="str">
        <f t="shared" si="113"/>
        <v>02</v>
      </c>
      <c r="CL603" t="s">
        <v>227</v>
      </c>
      <c r="CR603" s="3">
        <v>0</v>
      </c>
      <c r="CS603" s="3">
        <v>2</v>
      </c>
      <c r="CW603">
        <v>8</v>
      </c>
      <c r="CX603">
        <v>8</v>
      </c>
      <c r="CY603">
        <v>8</v>
      </c>
    </row>
    <row r="604" spans="1:103" x14ac:dyDescent="0.25">
      <c r="A604">
        <v>410</v>
      </c>
      <c r="B604" t="s">
        <v>80</v>
      </c>
      <c r="C604">
        <v>410150</v>
      </c>
      <c r="D604" t="s">
        <v>81</v>
      </c>
      <c r="E604">
        <v>8702</v>
      </c>
      <c r="F604" t="s">
        <v>145</v>
      </c>
      <c r="G604" t="s">
        <v>175</v>
      </c>
      <c r="I604" t="s">
        <v>175</v>
      </c>
      <c r="K604">
        <v>62</v>
      </c>
      <c r="L604">
        <v>5</v>
      </c>
      <c r="M604" t="s">
        <v>857</v>
      </c>
      <c r="N604" t="s">
        <v>858</v>
      </c>
      <c r="O604" t="s">
        <v>856</v>
      </c>
      <c r="P604" t="s">
        <v>349</v>
      </c>
      <c r="Q604" t="s">
        <v>116</v>
      </c>
      <c r="R604">
        <v>1</v>
      </c>
      <c r="S604" t="s">
        <v>117</v>
      </c>
      <c r="T604" t="s">
        <v>118</v>
      </c>
      <c r="U604" t="s">
        <v>119</v>
      </c>
      <c r="V604">
        <v>411</v>
      </c>
      <c r="Y604">
        <v>410054</v>
      </c>
      <c r="Z604" t="s">
        <v>92</v>
      </c>
      <c r="AG604">
        <v>2</v>
      </c>
      <c r="AH604" s="1">
        <v>42090</v>
      </c>
      <c r="AI604">
        <v>57</v>
      </c>
      <c r="AM604" t="s">
        <v>788</v>
      </c>
      <c r="AS604" s="1">
        <v>42090</v>
      </c>
      <c r="AT604" s="1">
        <v>42205</v>
      </c>
      <c r="AU604" s="1">
        <v>42219</v>
      </c>
      <c r="AW604">
        <v>1</v>
      </c>
      <c r="AY604" t="s">
        <v>350</v>
      </c>
      <c r="BB604">
        <v>0</v>
      </c>
      <c r="BC604">
        <v>0</v>
      </c>
      <c r="BD604">
        <v>1</v>
      </c>
      <c r="BE604">
        <v>148000</v>
      </c>
      <c r="BF604" t="s">
        <v>93</v>
      </c>
      <c r="BG604">
        <v>148000</v>
      </c>
      <c r="BH604">
        <v>2312.3000000000002</v>
      </c>
      <c r="BI604">
        <v>3025.94</v>
      </c>
      <c r="BJ604">
        <v>0</v>
      </c>
      <c r="BL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148000</v>
      </c>
      <c r="CD604">
        <v>1</v>
      </c>
      <c r="CE604" t="s">
        <v>121</v>
      </c>
      <c r="CF604" t="s">
        <v>543</v>
      </c>
      <c r="CG604" t="str">
        <f t="shared" si="114"/>
        <v>19</v>
      </c>
      <c r="CH604" t="str">
        <f t="shared" si="115"/>
        <v>0</v>
      </c>
      <c r="CI604" t="str">
        <f t="shared" si="109"/>
        <v>06</v>
      </c>
      <c r="CJ604" t="s">
        <v>351</v>
      </c>
      <c r="CK604" t="str">
        <f t="shared" si="113"/>
        <v>02</v>
      </c>
      <c r="CL604" t="s">
        <v>227</v>
      </c>
      <c r="CW604">
        <v>8</v>
      </c>
      <c r="CX604">
        <v>8</v>
      </c>
      <c r="CY604">
        <v>8</v>
      </c>
    </row>
    <row r="605" spans="1:103" x14ac:dyDescent="0.25">
      <c r="A605">
        <v>410</v>
      </c>
      <c r="B605" t="s">
        <v>80</v>
      </c>
      <c r="C605">
        <v>410050</v>
      </c>
      <c r="D605" t="s">
        <v>81</v>
      </c>
      <c r="E605">
        <v>8700</v>
      </c>
      <c r="F605" t="s">
        <v>82</v>
      </c>
      <c r="G605" t="s">
        <v>461</v>
      </c>
      <c r="I605" t="s">
        <v>461</v>
      </c>
      <c r="J605">
        <v>410001</v>
      </c>
      <c r="K605">
        <v>54</v>
      </c>
      <c r="L605">
        <v>58</v>
      </c>
      <c r="M605" t="s">
        <v>859</v>
      </c>
      <c r="N605" t="s">
        <v>860</v>
      </c>
      <c r="O605" t="s">
        <v>856</v>
      </c>
      <c r="P605" t="s">
        <v>793</v>
      </c>
      <c r="Q605" t="s">
        <v>116</v>
      </c>
      <c r="R605">
        <v>1</v>
      </c>
      <c r="S605" t="s">
        <v>117</v>
      </c>
      <c r="T605" t="s">
        <v>118</v>
      </c>
      <c r="U605" t="s">
        <v>119</v>
      </c>
      <c r="V605">
        <v>411</v>
      </c>
      <c r="Y605">
        <v>410009</v>
      </c>
      <c r="Z605" t="s">
        <v>236</v>
      </c>
      <c r="AC605" t="s">
        <v>225</v>
      </c>
      <c r="AD605" s="1">
        <v>42100</v>
      </c>
      <c r="AG605">
        <v>5</v>
      </c>
      <c r="AH605" s="1">
        <v>42201</v>
      </c>
      <c r="AI605">
        <v>57</v>
      </c>
      <c r="AM605" t="s">
        <v>464</v>
      </c>
      <c r="AS605" s="1">
        <v>41740</v>
      </c>
      <c r="AT605" s="1">
        <v>42216</v>
      </c>
      <c r="AU605" s="1">
        <v>41927</v>
      </c>
      <c r="AW605">
        <v>1</v>
      </c>
      <c r="AX605">
        <v>403779</v>
      </c>
      <c r="AY605" t="s">
        <v>350</v>
      </c>
      <c r="AZ605">
        <v>999</v>
      </c>
      <c r="BA605">
        <v>813</v>
      </c>
      <c r="BB605">
        <v>0</v>
      </c>
      <c r="BC605">
        <v>0</v>
      </c>
      <c r="BD605">
        <v>1</v>
      </c>
      <c r="BE605">
        <v>351296</v>
      </c>
      <c r="BF605" t="s">
        <v>93</v>
      </c>
      <c r="BG605">
        <v>351296</v>
      </c>
      <c r="BH605">
        <v>5488.54</v>
      </c>
      <c r="BI605">
        <v>7182.44</v>
      </c>
      <c r="BJ605">
        <v>0</v>
      </c>
      <c r="BL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351296</v>
      </c>
      <c r="CD605">
        <v>1</v>
      </c>
      <c r="CE605" t="s">
        <v>121</v>
      </c>
      <c r="CF605" t="s">
        <v>543</v>
      </c>
      <c r="CG605" t="str">
        <f t="shared" si="114"/>
        <v>19</v>
      </c>
      <c r="CH605" t="str">
        <f t="shared" si="115"/>
        <v>0</v>
      </c>
      <c r="CI605" t="str">
        <f t="shared" si="109"/>
        <v>06</v>
      </c>
      <c r="CJ605" t="s">
        <v>351</v>
      </c>
      <c r="CK605" t="str">
        <f t="shared" ref="CK605:CK616" si="116">"13"</f>
        <v>13</v>
      </c>
      <c r="CL605" t="s">
        <v>162</v>
      </c>
      <c r="CR605" s="3">
        <v>0</v>
      </c>
      <c r="CS605" s="3">
        <v>1</v>
      </c>
      <c r="CW605">
        <v>8</v>
      </c>
      <c r="CX605">
        <v>8</v>
      </c>
      <c r="CY605">
        <v>8</v>
      </c>
    </row>
    <row r="606" spans="1:103" x14ac:dyDescent="0.25">
      <c r="A606">
        <v>410</v>
      </c>
      <c r="B606" t="s">
        <v>80</v>
      </c>
      <c r="C606">
        <v>410050</v>
      </c>
      <c r="D606" t="s">
        <v>81</v>
      </c>
      <c r="E606">
        <v>8700</v>
      </c>
      <c r="F606" t="s">
        <v>82</v>
      </c>
      <c r="G606" t="s">
        <v>461</v>
      </c>
      <c r="I606" t="s">
        <v>461</v>
      </c>
      <c r="J606">
        <v>410001</v>
      </c>
      <c r="K606">
        <v>54</v>
      </c>
      <c r="L606">
        <v>59</v>
      </c>
      <c r="M606" t="s">
        <v>859</v>
      </c>
      <c r="N606" t="s">
        <v>860</v>
      </c>
      <c r="O606" t="s">
        <v>856</v>
      </c>
      <c r="P606" t="s">
        <v>793</v>
      </c>
      <c r="Q606" t="s">
        <v>116</v>
      </c>
      <c r="R606">
        <v>1</v>
      </c>
      <c r="S606" t="s">
        <v>117</v>
      </c>
      <c r="T606" t="s">
        <v>118</v>
      </c>
      <c r="U606" t="s">
        <v>119</v>
      </c>
      <c r="V606">
        <v>411</v>
      </c>
      <c r="Y606">
        <v>410009</v>
      </c>
      <c r="Z606" t="s">
        <v>236</v>
      </c>
      <c r="AC606" t="s">
        <v>225</v>
      </c>
      <c r="AD606" s="1">
        <v>42136</v>
      </c>
      <c r="AG606">
        <v>5</v>
      </c>
      <c r="AH606" s="1">
        <v>42201</v>
      </c>
      <c r="AI606">
        <v>57</v>
      </c>
      <c r="AM606" t="s">
        <v>464</v>
      </c>
      <c r="AS606" s="1">
        <v>41740</v>
      </c>
      <c r="AT606" s="1">
        <v>42216</v>
      </c>
      <c r="AU606" s="1">
        <v>41960</v>
      </c>
      <c r="AW606">
        <v>1</v>
      </c>
      <c r="AX606">
        <v>403942</v>
      </c>
      <c r="AY606" t="s">
        <v>350</v>
      </c>
      <c r="AZ606">
        <v>999</v>
      </c>
      <c r="BA606">
        <v>813</v>
      </c>
      <c r="BB606">
        <v>0</v>
      </c>
      <c r="BC606">
        <v>0</v>
      </c>
      <c r="BD606">
        <v>1</v>
      </c>
      <c r="BE606">
        <v>351296</v>
      </c>
      <c r="BF606" t="s">
        <v>93</v>
      </c>
      <c r="BG606">
        <v>351296</v>
      </c>
      <c r="BH606">
        <v>5488.54</v>
      </c>
      <c r="BI606">
        <v>7182.44</v>
      </c>
      <c r="BJ606">
        <v>0</v>
      </c>
      <c r="BL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351296</v>
      </c>
      <c r="CD606">
        <v>1</v>
      </c>
      <c r="CE606" t="s">
        <v>121</v>
      </c>
      <c r="CF606" t="s">
        <v>543</v>
      </c>
      <c r="CG606" t="str">
        <f t="shared" si="114"/>
        <v>19</v>
      </c>
      <c r="CH606" t="str">
        <f t="shared" si="115"/>
        <v>0</v>
      </c>
      <c r="CI606" t="str">
        <f t="shared" ref="CI606:CI637" si="117">"06"</f>
        <v>06</v>
      </c>
      <c r="CJ606" t="s">
        <v>351</v>
      </c>
      <c r="CK606" t="str">
        <f t="shared" si="116"/>
        <v>13</v>
      </c>
      <c r="CL606" t="s">
        <v>162</v>
      </c>
      <c r="CR606" s="3">
        <v>0</v>
      </c>
      <c r="CS606" s="3">
        <v>1</v>
      </c>
      <c r="CW606">
        <v>8</v>
      </c>
      <c r="CX606">
        <v>8</v>
      </c>
      <c r="CY606">
        <v>8</v>
      </c>
    </row>
    <row r="607" spans="1:103" x14ac:dyDescent="0.25">
      <c r="A607">
        <v>410</v>
      </c>
      <c r="B607" t="s">
        <v>80</v>
      </c>
      <c r="C607">
        <v>410050</v>
      </c>
      <c r="D607" t="s">
        <v>81</v>
      </c>
      <c r="E607">
        <v>8700</v>
      </c>
      <c r="F607" t="s">
        <v>82</v>
      </c>
      <c r="G607" t="s">
        <v>461</v>
      </c>
      <c r="I607" t="s">
        <v>461</v>
      </c>
      <c r="J607">
        <v>410001</v>
      </c>
      <c r="K607">
        <v>54</v>
      </c>
      <c r="L607">
        <v>177</v>
      </c>
      <c r="M607" t="s">
        <v>859</v>
      </c>
      <c r="N607" t="s">
        <v>860</v>
      </c>
      <c r="O607" t="s">
        <v>856</v>
      </c>
      <c r="P607" t="s">
        <v>793</v>
      </c>
      <c r="Q607" t="s">
        <v>116</v>
      </c>
      <c r="R607">
        <v>1</v>
      </c>
      <c r="S607" t="s">
        <v>117</v>
      </c>
      <c r="T607" t="s">
        <v>118</v>
      </c>
      <c r="U607" t="s">
        <v>119</v>
      </c>
      <c r="V607">
        <v>411</v>
      </c>
      <c r="Y607">
        <v>410009</v>
      </c>
      <c r="Z607" t="s">
        <v>236</v>
      </c>
      <c r="AC607" t="s">
        <v>225</v>
      </c>
      <c r="AD607" s="1">
        <v>42100</v>
      </c>
      <c r="AG607">
        <v>5</v>
      </c>
      <c r="AH607" s="1">
        <v>42201</v>
      </c>
      <c r="AI607">
        <v>57</v>
      </c>
      <c r="AM607" t="s">
        <v>464</v>
      </c>
      <c r="AS607" s="1">
        <v>41726</v>
      </c>
      <c r="AT607" s="1">
        <v>42216</v>
      </c>
      <c r="AU607" s="1">
        <v>41927</v>
      </c>
      <c r="AW607">
        <v>9</v>
      </c>
      <c r="AX607">
        <v>403780</v>
      </c>
      <c r="AY607" t="s">
        <v>350</v>
      </c>
      <c r="AZ607">
        <v>999</v>
      </c>
      <c r="BA607">
        <v>813</v>
      </c>
      <c r="BB607">
        <v>0</v>
      </c>
      <c r="BC607">
        <v>0</v>
      </c>
      <c r="BD607">
        <v>9</v>
      </c>
      <c r="BE607">
        <v>351296</v>
      </c>
      <c r="BF607" t="s">
        <v>93</v>
      </c>
      <c r="BG607">
        <v>3161664</v>
      </c>
      <c r="BH607">
        <v>49396.83</v>
      </c>
      <c r="BI607">
        <v>64641.96</v>
      </c>
      <c r="BJ607">
        <v>0</v>
      </c>
      <c r="BL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9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3161664</v>
      </c>
      <c r="CD607">
        <v>1</v>
      </c>
      <c r="CE607" t="s">
        <v>121</v>
      </c>
      <c r="CF607" t="s">
        <v>543</v>
      </c>
      <c r="CG607" t="str">
        <f t="shared" si="114"/>
        <v>19</v>
      </c>
      <c r="CH607" t="str">
        <f t="shared" si="115"/>
        <v>0</v>
      </c>
      <c r="CI607" t="str">
        <f t="shared" si="117"/>
        <v>06</v>
      </c>
      <c r="CJ607" t="s">
        <v>351</v>
      </c>
      <c r="CK607" t="str">
        <f t="shared" si="116"/>
        <v>13</v>
      </c>
      <c r="CL607" t="s">
        <v>162</v>
      </c>
      <c r="CR607" s="3">
        <v>0</v>
      </c>
      <c r="CS607" s="3">
        <v>9</v>
      </c>
      <c r="CW607">
        <v>8</v>
      </c>
      <c r="CX607">
        <v>8</v>
      </c>
      <c r="CY607">
        <v>8</v>
      </c>
    </row>
    <row r="608" spans="1:103" x14ac:dyDescent="0.25">
      <c r="A608">
        <v>410</v>
      </c>
      <c r="B608" t="s">
        <v>80</v>
      </c>
      <c r="C608">
        <v>410050</v>
      </c>
      <c r="D608" t="s">
        <v>81</v>
      </c>
      <c r="E608">
        <v>8700</v>
      </c>
      <c r="F608" t="s">
        <v>82</v>
      </c>
      <c r="G608" t="s">
        <v>461</v>
      </c>
      <c r="I608" t="s">
        <v>461</v>
      </c>
      <c r="J608">
        <v>410001</v>
      </c>
      <c r="K608">
        <v>54</v>
      </c>
      <c r="L608">
        <v>178</v>
      </c>
      <c r="M608" t="s">
        <v>859</v>
      </c>
      <c r="N608" t="s">
        <v>860</v>
      </c>
      <c r="O608" t="s">
        <v>856</v>
      </c>
      <c r="P608" t="s">
        <v>793</v>
      </c>
      <c r="Q608" t="s">
        <v>116</v>
      </c>
      <c r="R608">
        <v>1</v>
      </c>
      <c r="S608" t="s">
        <v>117</v>
      </c>
      <c r="T608" t="s">
        <v>118</v>
      </c>
      <c r="U608" t="s">
        <v>119</v>
      </c>
      <c r="V608">
        <v>411</v>
      </c>
      <c r="Y608">
        <v>410009</v>
      </c>
      <c r="Z608" t="s">
        <v>236</v>
      </c>
      <c r="AG608">
        <v>5</v>
      </c>
      <c r="AH608" s="1">
        <v>42201</v>
      </c>
      <c r="AI608">
        <v>57</v>
      </c>
      <c r="AM608" t="s">
        <v>464</v>
      </c>
      <c r="AS608" s="1">
        <v>41726</v>
      </c>
      <c r="AT608" s="1">
        <v>42216</v>
      </c>
      <c r="AU608" s="1">
        <v>41960</v>
      </c>
      <c r="AW608">
        <v>6</v>
      </c>
      <c r="AY608" t="s">
        <v>350</v>
      </c>
      <c r="BB608">
        <v>0</v>
      </c>
      <c r="BC608">
        <v>0</v>
      </c>
      <c r="BD608">
        <v>6</v>
      </c>
      <c r="BE608">
        <v>351296</v>
      </c>
      <c r="BF608" t="s">
        <v>93</v>
      </c>
      <c r="BG608">
        <v>2107776</v>
      </c>
      <c r="BH608">
        <v>32931.22</v>
      </c>
      <c r="BI608">
        <v>43094.64</v>
      </c>
      <c r="BJ608">
        <v>0</v>
      </c>
      <c r="BL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6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2107776</v>
      </c>
      <c r="CD608">
        <v>1</v>
      </c>
      <c r="CE608" t="s">
        <v>121</v>
      </c>
      <c r="CF608" t="s">
        <v>543</v>
      </c>
      <c r="CG608" t="str">
        <f t="shared" si="114"/>
        <v>19</v>
      </c>
      <c r="CH608" t="str">
        <f t="shared" si="115"/>
        <v>0</v>
      </c>
      <c r="CI608" t="str">
        <f t="shared" si="117"/>
        <v>06</v>
      </c>
      <c r="CJ608" t="s">
        <v>351</v>
      </c>
      <c r="CK608" t="str">
        <f t="shared" si="116"/>
        <v>13</v>
      </c>
      <c r="CL608" t="s">
        <v>162</v>
      </c>
      <c r="CR608" s="3">
        <v>0</v>
      </c>
      <c r="CS608" s="3">
        <v>6</v>
      </c>
      <c r="CW608">
        <v>8</v>
      </c>
      <c r="CX608">
        <v>8</v>
      </c>
      <c r="CY608">
        <v>8</v>
      </c>
    </row>
    <row r="609" spans="1:103" x14ac:dyDescent="0.25">
      <c r="A609">
        <v>410</v>
      </c>
      <c r="B609" t="s">
        <v>80</v>
      </c>
      <c r="C609">
        <v>410085</v>
      </c>
      <c r="D609" t="s">
        <v>81</v>
      </c>
      <c r="E609">
        <v>8702</v>
      </c>
      <c r="F609" t="s">
        <v>145</v>
      </c>
      <c r="G609" t="s">
        <v>231</v>
      </c>
      <c r="I609" t="s">
        <v>231</v>
      </c>
      <c r="K609">
        <v>9</v>
      </c>
      <c r="L609">
        <v>13</v>
      </c>
      <c r="M609" t="s">
        <v>861</v>
      </c>
      <c r="N609" t="s">
        <v>862</v>
      </c>
      <c r="O609" t="s">
        <v>863</v>
      </c>
      <c r="P609" t="s">
        <v>747</v>
      </c>
      <c r="Q609" t="s">
        <v>116</v>
      </c>
      <c r="R609">
        <v>1</v>
      </c>
      <c r="S609" t="s">
        <v>117</v>
      </c>
      <c r="T609" t="s">
        <v>118</v>
      </c>
      <c r="U609" t="s">
        <v>119</v>
      </c>
      <c r="V609">
        <v>411</v>
      </c>
      <c r="Y609">
        <v>410054</v>
      </c>
      <c r="Z609" t="s">
        <v>92</v>
      </c>
      <c r="AG609">
        <v>3</v>
      </c>
      <c r="AH609" s="1">
        <v>42194</v>
      </c>
      <c r="AI609">
        <v>57</v>
      </c>
      <c r="AM609" t="s">
        <v>209</v>
      </c>
      <c r="AS609" s="1">
        <v>41802</v>
      </c>
      <c r="AT609" s="1">
        <v>42216</v>
      </c>
      <c r="AU609" s="1">
        <v>42038</v>
      </c>
      <c r="AW609">
        <v>1</v>
      </c>
      <c r="AY609" t="s">
        <v>350</v>
      </c>
      <c r="BB609">
        <v>0</v>
      </c>
      <c r="BC609">
        <v>0</v>
      </c>
      <c r="BD609">
        <v>1</v>
      </c>
      <c r="BE609">
        <v>430880</v>
      </c>
      <c r="BF609" t="s">
        <v>93</v>
      </c>
      <c r="BG609">
        <v>430880</v>
      </c>
      <c r="BH609">
        <v>6731.93</v>
      </c>
      <c r="BI609">
        <v>8809.58</v>
      </c>
      <c r="BJ609">
        <v>0</v>
      </c>
      <c r="BL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1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430880</v>
      </c>
      <c r="CD609">
        <v>1</v>
      </c>
      <c r="CE609" t="s">
        <v>121</v>
      </c>
      <c r="CF609" t="s">
        <v>543</v>
      </c>
      <c r="CG609" t="str">
        <f t="shared" ref="CG609:CG622" si="118">"20"</f>
        <v>20</v>
      </c>
      <c r="CH609" t="str">
        <f t="shared" si="115"/>
        <v>0</v>
      </c>
      <c r="CI609" t="str">
        <f t="shared" si="117"/>
        <v>06</v>
      </c>
      <c r="CJ609" t="s">
        <v>351</v>
      </c>
      <c r="CK609" t="str">
        <f t="shared" si="116"/>
        <v>13</v>
      </c>
      <c r="CL609" t="s">
        <v>162</v>
      </c>
      <c r="CW609">
        <v>8</v>
      </c>
      <c r="CX609">
        <v>8</v>
      </c>
      <c r="CY609">
        <v>8</v>
      </c>
    </row>
    <row r="610" spans="1:103" x14ac:dyDescent="0.25">
      <c r="A610">
        <v>410</v>
      </c>
      <c r="B610" t="s">
        <v>80</v>
      </c>
      <c r="C610">
        <v>410094</v>
      </c>
      <c r="D610" t="s">
        <v>81</v>
      </c>
      <c r="E610">
        <v>8700</v>
      </c>
      <c r="F610" t="s">
        <v>82</v>
      </c>
      <c r="G610" t="s">
        <v>414</v>
      </c>
      <c r="I610" t="s">
        <v>414</v>
      </c>
      <c r="K610">
        <v>8</v>
      </c>
      <c r="L610">
        <v>9</v>
      </c>
      <c r="M610" t="s">
        <v>861</v>
      </c>
      <c r="N610" t="s">
        <v>862</v>
      </c>
      <c r="O610" t="s">
        <v>863</v>
      </c>
      <c r="P610" t="s">
        <v>747</v>
      </c>
      <c r="Q610" t="s">
        <v>116</v>
      </c>
      <c r="R610">
        <v>1</v>
      </c>
      <c r="S610" t="s">
        <v>117</v>
      </c>
      <c r="T610" t="s">
        <v>118</v>
      </c>
      <c r="U610" t="s">
        <v>119</v>
      </c>
      <c r="V610">
        <v>411</v>
      </c>
      <c r="Y610">
        <v>410054</v>
      </c>
      <c r="Z610" t="s">
        <v>92</v>
      </c>
      <c r="AG610">
        <v>2</v>
      </c>
      <c r="AH610" s="1">
        <v>42194</v>
      </c>
      <c r="AI610">
        <v>57</v>
      </c>
      <c r="AM610" t="s">
        <v>415</v>
      </c>
      <c r="AS610" s="1">
        <v>41872</v>
      </c>
      <c r="AT610" s="1">
        <v>42216</v>
      </c>
      <c r="AU610" s="1">
        <v>42038</v>
      </c>
      <c r="AW610">
        <v>1</v>
      </c>
      <c r="AY610" t="s">
        <v>350</v>
      </c>
      <c r="BB610">
        <v>0</v>
      </c>
      <c r="BC610">
        <v>0</v>
      </c>
      <c r="BD610">
        <v>1</v>
      </c>
      <c r="BE610">
        <v>430880</v>
      </c>
      <c r="BF610" t="s">
        <v>93</v>
      </c>
      <c r="BG610">
        <v>430880</v>
      </c>
      <c r="BH610">
        <v>6731.93</v>
      </c>
      <c r="BI610">
        <v>8809.58</v>
      </c>
      <c r="BJ610">
        <v>0</v>
      </c>
      <c r="BL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1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430880</v>
      </c>
      <c r="CD610">
        <v>1</v>
      </c>
      <c r="CE610" t="s">
        <v>121</v>
      </c>
      <c r="CF610" t="s">
        <v>543</v>
      </c>
      <c r="CG610" t="str">
        <f t="shared" si="118"/>
        <v>20</v>
      </c>
      <c r="CH610" t="str">
        <f t="shared" si="115"/>
        <v>0</v>
      </c>
      <c r="CI610" t="str">
        <f t="shared" si="117"/>
        <v>06</v>
      </c>
      <c r="CJ610" t="s">
        <v>351</v>
      </c>
      <c r="CK610" t="str">
        <f t="shared" si="116"/>
        <v>13</v>
      </c>
      <c r="CL610" t="s">
        <v>162</v>
      </c>
      <c r="CW610">
        <v>8</v>
      </c>
      <c r="CX610">
        <v>8</v>
      </c>
      <c r="CY610">
        <v>8</v>
      </c>
    </row>
    <row r="611" spans="1:103" x14ac:dyDescent="0.25">
      <c r="A611">
        <v>410</v>
      </c>
      <c r="B611" t="s">
        <v>80</v>
      </c>
      <c r="C611">
        <v>410095</v>
      </c>
      <c r="D611" t="s">
        <v>81</v>
      </c>
      <c r="E611">
        <v>8700</v>
      </c>
      <c r="F611" t="s">
        <v>82</v>
      </c>
      <c r="G611" t="s">
        <v>803</v>
      </c>
      <c r="I611" t="s">
        <v>803</v>
      </c>
      <c r="K611">
        <v>12</v>
      </c>
      <c r="L611">
        <v>16</v>
      </c>
      <c r="M611" t="s">
        <v>861</v>
      </c>
      <c r="N611" t="s">
        <v>862</v>
      </c>
      <c r="O611" t="s">
        <v>863</v>
      </c>
      <c r="P611" t="s">
        <v>747</v>
      </c>
      <c r="Q611" t="s">
        <v>116</v>
      </c>
      <c r="R611">
        <v>1</v>
      </c>
      <c r="S611" t="s">
        <v>117</v>
      </c>
      <c r="T611" t="s">
        <v>118</v>
      </c>
      <c r="U611" t="s">
        <v>119</v>
      </c>
      <c r="V611">
        <v>411</v>
      </c>
      <c r="Y611">
        <v>410054</v>
      </c>
      <c r="Z611" t="s">
        <v>92</v>
      </c>
      <c r="AG611">
        <v>1</v>
      </c>
      <c r="AH611" s="1">
        <v>41874</v>
      </c>
      <c r="AI611">
        <v>57</v>
      </c>
      <c r="AM611" t="s">
        <v>415</v>
      </c>
      <c r="AS611" s="1">
        <v>41872</v>
      </c>
      <c r="AT611" s="1">
        <v>42216</v>
      </c>
      <c r="AU611" s="1">
        <v>42216</v>
      </c>
      <c r="AW611">
        <v>1</v>
      </c>
      <c r="AY611" t="s">
        <v>350</v>
      </c>
      <c r="BB611">
        <v>0</v>
      </c>
      <c r="BC611">
        <v>0</v>
      </c>
      <c r="BD611">
        <v>1</v>
      </c>
      <c r="BE611">
        <v>430880</v>
      </c>
      <c r="BF611" t="s">
        <v>93</v>
      </c>
      <c r="BG611">
        <v>430880</v>
      </c>
      <c r="BH611">
        <v>6731.93</v>
      </c>
      <c r="BI611">
        <v>8809.58</v>
      </c>
      <c r="BJ611">
        <v>0</v>
      </c>
      <c r="BL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430880</v>
      </c>
      <c r="CD611">
        <v>1</v>
      </c>
      <c r="CE611" t="s">
        <v>121</v>
      </c>
      <c r="CF611" t="s">
        <v>543</v>
      </c>
      <c r="CG611" t="str">
        <f t="shared" si="118"/>
        <v>20</v>
      </c>
      <c r="CH611" t="str">
        <f t="shared" si="115"/>
        <v>0</v>
      </c>
      <c r="CI611" t="str">
        <f t="shared" si="117"/>
        <v>06</v>
      </c>
      <c r="CJ611" t="s">
        <v>351</v>
      </c>
      <c r="CK611" t="str">
        <f t="shared" si="116"/>
        <v>13</v>
      </c>
      <c r="CL611" t="s">
        <v>162</v>
      </c>
      <c r="CW611">
        <v>8</v>
      </c>
      <c r="CX611">
        <v>8</v>
      </c>
      <c r="CY611">
        <v>8</v>
      </c>
    </row>
    <row r="612" spans="1:103" x14ac:dyDescent="0.25">
      <c r="A612">
        <v>410</v>
      </c>
      <c r="B612" t="s">
        <v>80</v>
      </c>
      <c r="C612">
        <v>410050</v>
      </c>
      <c r="D612" t="s">
        <v>81</v>
      </c>
      <c r="E612">
        <v>8700</v>
      </c>
      <c r="F612" t="s">
        <v>82</v>
      </c>
      <c r="G612" t="s">
        <v>461</v>
      </c>
      <c r="I612" t="s">
        <v>461</v>
      </c>
      <c r="J612">
        <v>410001</v>
      </c>
      <c r="K612">
        <v>55</v>
      </c>
      <c r="L612">
        <v>60</v>
      </c>
      <c r="M612" t="s">
        <v>864</v>
      </c>
      <c r="N612" t="s">
        <v>862</v>
      </c>
      <c r="O612" t="s">
        <v>863</v>
      </c>
      <c r="P612" t="s">
        <v>747</v>
      </c>
      <c r="Q612" t="s">
        <v>116</v>
      </c>
      <c r="R612">
        <v>1</v>
      </c>
      <c r="S612" t="s">
        <v>117</v>
      </c>
      <c r="T612" t="s">
        <v>118</v>
      </c>
      <c r="U612" t="s">
        <v>119</v>
      </c>
      <c r="V612">
        <v>411</v>
      </c>
      <c r="Y612">
        <v>410009</v>
      </c>
      <c r="Z612" t="s">
        <v>236</v>
      </c>
      <c r="AC612" t="s">
        <v>225</v>
      </c>
      <c r="AD612" s="1">
        <v>42081</v>
      </c>
      <c r="AG612">
        <v>5</v>
      </c>
      <c r="AH612" s="1">
        <v>42201</v>
      </c>
      <c r="AI612">
        <v>57</v>
      </c>
      <c r="AM612" t="s">
        <v>464</v>
      </c>
      <c r="AS612" s="1">
        <v>41740</v>
      </c>
      <c r="AT612" s="1">
        <v>42216</v>
      </c>
      <c r="AU612" s="1">
        <v>41960</v>
      </c>
      <c r="AW612">
        <v>1</v>
      </c>
      <c r="AX612">
        <v>403664</v>
      </c>
      <c r="AY612" t="s">
        <v>350</v>
      </c>
      <c r="AZ612">
        <v>999</v>
      </c>
      <c r="BA612">
        <v>813</v>
      </c>
      <c r="BB612">
        <v>0</v>
      </c>
      <c r="BC612">
        <v>0</v>
      </c>
      <c r="BD612">
        <v>1</v>
      </c>
      <c r="BE612">
        <v>430880</v>
      </c>
      <c r="BF612" t="s">
        <v>93</v>
      </c>
      <c r="BG612">
        <v>430880</v>
      </c>
      <c r="BH612">
        <v>6731.93</v>
      </c>
      <c r="BI612">
        <v>8809.58</v>
      </c>
      <c r="BJ612">
        <v>0</v>
      </c>
      <c r="BL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1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430880</v>
      </c>
      <c r="CD612">
        <v>1</v>
      </c>
      <c r="CE612" t="s">
        <v>121</v>
      </c>
      <c r="CF612" t="s">
        <v>543</v>
      </c>
      <c r="CG612" t="str">
        <f t="shared" si="118"/>
        <v>20</v>
      </c>
      <c r="CH612" t="str">
        <f t="shared" si="115"/>
        <v>0</v>
      </c>
      <c r="CI612" t="str">
        <f t="shared" si="117"/>
        <v>06</v>
      </c>
      <c r="CJ612" t="s">
        <v>351</v>
      </c>
      <c r="CK612" t="str">
        <f t="shared" si="116"/>
        <v>13</v>
      </c>
      <c r="CL612" t="s">
        <v>162</v>
      </c>
      <c r="CR612" s="3">
        <v>0</v>
      </c>
      <c r="CS612" s="3">
        <v>1</v>
      </c>
      <c r="CW612">
        <v>8</v>
      </c>
      <c r="CX612">
        <v>8</v>
      </c>
      <c r="CY612">
        <v>8</v>
      </c>
    </row>
    <row r="613" spans="1:103" x14ac:dyDescent="0.25">
      <c r="A613">
        <v>410</v>
      </c>
      <c r="B613" t="s">
        <v>80</v>
      </c>
      <c r="C613">
        <v>410050</v>
      </c>
      <c r="D613" t="s">
        <v>81</v>
      </c>
      <c r="E613">
        <v>8700</v>
      </c>
      <c r="F613" t="s">
        <v>82</v>
      </c>
      <c r="G613" t="s">
        <v>461</v>
      </c>
      <c r="I613" t="s">
        <v>461</v>
      </c>
      <c r="J613">
        <v>410001</v>
      </c>
      <c r="K613">
        <v>55</v>
      </c>
      <c r="L613">
        <v>179</v>
      </c>
      <c r="M613" t="s">
        <v>864</v>
      </c>
      <c r="N613" t="s">
        <v>862</v>
      </c>
      <c r="O613" t="s">
        <v>863</v>
      </c>
      <c r="P613" t="s">
        <v>747</v>
      </c>
      <c r="Q613" t="s">
        <v>116</v>
      </c>
      <c r="R613">
        <v>1</v>
      </c>
      <c r="S613" t="s">
        <v>117</v>
      </c>
      <c r="T613" t="s">
        <v>118</v>
      </c>
      <c r="U613" t="s">
        <v>119</v>
      </c>
      <c r="V613">
        <v>411</v>
      </c>
      <c r="Y613">
        <v>410009</v>
      </c>
      <c r="Z613" t="s">
        <v>236</v>
      </c>
      <c r="AG613">
        <v>5</v>
      </c>
      <c r="AH613" s="1">
        <v>42201</v>
      </c>
      <c r="AI613">
        <v>57</v>
      </c>
      <c r="AM613" t="s">
        <v>464</v>
      </c>
      <c r="AS613" s="1">
        <v>41726</v>
      </c>
      <c r="AT613" s="1">
        <v>42216</v>
      </c>
      <c r="AU613" s="1">
        <v>41960</v>
      </c>
      <c r="AW613">
        <v>5</v>
      </c>
      <c r="AY613" t="s">
        <v>350</v>
      </c>
      <c r="BB613">
        <v>0</v>
      </c>
      <c r="BC613">
        <v>0</v>
      </c>
      <c r="BD613">
        <v>5</v>
      </c>
      <c r="BE613">
        <v>430880</v>
      </c>
      <c r="BF613" t="s">
        <v>93</v>
      </c>
      <c r="BG613">
        <v>2154400</v>
      </c>
      <c r="BH613">
        <v>33659.660000000003</v>
      </c>
      <c r="BI613">
        <v>44047.89</v>
      </c>
      <c r="BJ613">
        <v>0</v>
      </c>
      <c r="BL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5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2154400</v>
      </c>
      <c r="CD613">
        <v>1</v>
      </c>
      <c r="CE613" t="s">
        <v>121</v>
      </c>
      <c r="CF613" t="s">
        <v>543</v>
      </c>
      <c r="CG613" t="str">
        <f t="shared" si="118"/>
        <v>20</v>
      </c>
      <c r="CH613" t="str">
        <f t="shared" si="115"/>
        <v>0</v>
      </c>
      <c r="CI613" t="str">
        <f t="shared" si="117"/>
        <v>06</v>
      </c>
      <c r="CJ613" t="s">
        <v>351</v>
      </c>
      <c r="CK613" t="str">
        <f t="shared" si="116"/>
        <v>13</v>
      </c>
      <c r="CL613" t="s">
        <v>162</v>
      </c>
      <c r="CR613" s="3">
        <v>0</v>
      </c>
      <c r="CS613" s="3">
        <v>5</v>
      </c>
      <c r="CW613">
        <v>8</v>
      </c>
      <c r="CX613">
        <v>8</v>
      </c>
      <c r="CY613">
        <v>8</v>
      </c>
    </row>
    <row r="614" spans="1:103" x14ac:dyDescent="0.25">
      <c r="A614">
        <v>410</v>
      </c>
      <c r="B614" t="s">
        <v>80</v>
      </c>
      <c r="C614">
        <v>410085</v>
      </c>
      <c r="D614" t="s">
        <v>81</v>
      </c>
      <c r="E614">
        <v>8702</v>
      </c>
      <c r="F614" t="s">
        <v>145</v>
      </c>
      <c r="G614" t="s">
        <v>231</v>
      </c>
      <c r="I614" t="s">
        <v>231</v>
      </c>
      <c r="K614">
        <v>9</v>
      </c>
      <c r="L614">
        <v>14</v>
      </c>
      <c r="M614" t="s">
        <v>864</v>
      </c>
      <c r="N614" t="s">
        <v>862</v>
      </c>
      <c r="O614" t="s">
        <v>863</v>
      </c>
      <c r="P614" t="s">
        <v>747</v>
      </c>
      <c r="Q614" t="s">
        <v>116</v>
      </c>
      <c r="R614">
        <v>1</v>
      </c>
      <c r="S614" t="s">
        <v>117</v>
      </c>
      <c r="T614" t="s">
        <v>118</v>
      </c>
      <c r="U614" t="s">
        <v>119</v>
      </c>
      <c r="V614">
        <v>411</v>
      </c>
      <c r="Y614">
        <v>410054</v>
      </c>
      <c r="Z614" t="s">
        <v>92</v>
      </c>
      <c r="AG614">
        <v>3</v>
      </c>
      <c r="AH614" s="1">
        <v>42194</v>
      </c>
      <c r="AI614">
        <v>57</v>
      </c>
      <c r="AM614" t="s">
        <v>209</v>
      </c>
      <c r="AS614" s="1">
        <v>41802</v>
      </c>
      <c r="AT614" s="1">
        <v>42216</v>
      </c>
      <c r="AU614" s="1">
        <v>42038</v>
      </c>
      <c r="AW614">
        <v>3</v>
      </c>
      <c r="AX614">
        <v>404306</v>
      </c>
      <c r="AY614" t="s">
        <v>350</v>
      </c>
      <c r="AZ614">
        <v>999</v>
      </c>
      <c r="BA614">
        <v>810</v>
      </c>
      <c r="BB614">
        <v>0</v>
      </c>
      <c r="BC614">
        <v>0</v>
      </c>
      <c r="BD614">
        <v>3</v>
      </c>
      <c r="BE614">
        <v>430880</v>
      </c>
      <c r="BF614" t="s">
        <v>93</v>
      </c>
      <c r="BG614">
        <v>1292640</v>
      </c>
      <c r="BH614">
        <v>20195.8</v>
      </c>
      <c r="BI614">
        <v>26428.73</v>
      </c>
      <c r="BJ614">
        <v>0</v>
      </c>
      <c r="BL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3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1292640</v>
      </c>
      <c r="CD614">
        <v>1</v>
      </c>
      <c r="CE614" t="s">
        <v>121</v>
      </c>
      <c r="CF614" t="s">
        <v>543</v>
      </c>
      <c r="CG614" t="str">
        <f t="shared" si="118"/>
        <v>20</v>
      </c>
      <c r="CH614" t="str">
        <f t="shared" si="115"/>
        <v>0</v>
      </c>
      <c r="CI614" t="str">
        <f t="shared" si="117"/>
        <v>06</v>
      </c>
      <c r="CJ614" t="s">
        <v>351</v>
      </c>
      <c r="CK614" t="str">
        <f t="shared" si="116"/>
        <v>13</v>
      </c>
      <c r="CL614" t="s">
        <v>162</v>
      </c>
      <c r="CR614" s="3">
        <v>0</v>
      </c>
      <c r="CS614" s="3">
        <v>3</v>
      </c>
      <c r="CW614">
        <v>8</v>
      </c>
      <c r="CX614">
        <v>8</v>
      </c>
      <c r="CY614">
        <v>8</v>
      </c>
    </row>
    <row r="615" spans="1:103" x14ac:dyDescent="0.25">
      <c r="A615">
        <v>410</v>
      </c>
      <c r="B615" t="s">
        <v>80</v>
      </c>
      <c r="C615">
        <v>410094</v>
      </c>
      <c r="D615" t="s">
        <v>81</v>
      </c>
      <c r="E615">
        <v>8700</v>
      </c>
      <c r="F615" t="s">
        <v>82</v>
      </c>
      <c r="G615" t="s">
        <v>414</v>
      </c>
      <c r="I615" t="s">
        <v>414</v>
      </c>
      <c r="K615">
        <v>8</v>
      </c>
      <c r="L615">
        <v>10</v>
      </c>
      <c r="M615" t="s">
        <v>864</v>
      </c>
      <c r="N615" t="s">
        <v>862</v>
      </c>
      <c r="O615" t="s">
        <v>863</v>
      </c>
      <c r="P615" t="s">
        <v>747</v>
      </c>
      <c r="Q615" t="s">
        <v>116</v>
      </c>
      <c r="R615">
        <v>1</v>
      </c>
      <c r="S615" t="s">
        <v>117</v>
      </c>
      <c r="T615" t="s">
        <v>118</v>
      </c>
      <c r="U615" t="s">
        <v>119</v>
      </c>
      <c r="V615">
        <v>411</v>
      </c>
      <c r="Y615">
        <v>410054</v>
      </c>
      <c r="Z615" t="s">
        <v>92</v>
      </c>
      <c r="AG615">
        <v>2</v>
      </c>
      <c r="AH615" s="1">
        <v>42194</v>
      </c>
      <c r="AI615">
        <v>57</v>
      </c>
      <c r="AM615" t="s">
        <v>415</v>
      </c>
      <c r="AS615" s="1">
        <v>41872</v>
      </c>
      <c r="AT615" s="1">
        <v>42216</v>
      </c>
      <c r="AU615" s="1">
        <v>42038</v>
      </c>
      <c r="AW615">
        <v>2</v>
      </c>
      <c r="AY615" t="s">
        <v>350</v>
      </c>
      <c r="BB615">
        <v>0</v>
      </c>
      <c r="BC615">
        <v>0</v>
      </c>
      <c r="BD615">
        <v>2</v>
      </c>
      <c r="BE615">
        <v>430880</v>
      </c>
      <c r="BF615" t="s">
        <v>93</v>
      </c>
      <c r="BG615">
        <v>861760</v>
      </c>
      <c r="BH615">
        <v>13463.86</v>
      </c>
      <c r="BI615">
        <v>17619.16</v>
      </c>
      <c r="BJ615">
        <v>0</v>
      </c>
      <c r="BL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2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861760</v>
      </c>
      <c r="CD615">
        <v>1</v>
      </c>
      <c r="CE615" t="s">
        <v>121</v>
      </c>
      <c r="CF615" t="s">
        <v>543</v>
      </c>
      <c r="CG615" t="str">
        <f t="shared" si="118"/>
        <v>20</v>
      </c>
      <c r="CH615" t="str">
        <f t="shared" si="115"/>
        <v>0</v>
      </c>
      <c r="CI615" t="str">
        <f t="shared" si="117"/>
        <v>06</v>
      </c>
      <c r="CJ615" t="s">
        <v>351</v>
      </c>
      <c r="CK615" t="str">
        <f t="shared" si="116"/>
        <v>13</v>
      </c>
      <c r="CL615" t="s">
        <v>162</v>
      </c>
      <c r="CR615" s="3">
        <v>0</v>
      </c>
      <c r="CS615" s="3">
        <v>2</v>
      </c>
      <c r="CW615">
        <v>8</v>
      </c>
      <c r="CX615">
        <v>8</v>
      </c>
      <c r="CY615">
        <v>8</v>
      </c>
    </row>
    <row r="616" spans="1:103" x14ac:dyDescent="0.25">
      <c r="A616">
        <v>410</v>
      </c>
      <c r="B616" t="s">
        <v>80</v>
      </c>
      <c r="C616">
        <v>410095</v>
      </c>
      <c r="D616" t="s">
        <v>81</v>
      </c>
      <c r="E616">
        <v>8700</v>
      </c>
      <c r="F616" t="s">
        <v>82</v>
      </c>
      <c r="G616" t="s">
        <v>803</v>
      </c>
      <c r="I616" t="s">
        <v>803</v>
      </c>
      <c r="K616">
        <v>12</v>
      </c>
      <c r="L616">
        <v>17</v>
      </c>
      <c r="M616" t="s">
        <v>864</v>
      </c>
      <c r="N616" t="s">
        <v>862</v>
      </c>
      <c r="O616" t="s">
        <v>863</v>
      </c>
      <c r="P616" t="s">
        <v>747</v>
      </c>
      <c r="Q616" t="s">
        <v>116</v>
      </c>
      <c r="R616">
        <v>1</v>
      </c>
      <c r="S616" t="s">
        <v>117</v>
      </c>
      <c r="T616" t="s">
        <v>118</v>
      </c>
      <c r="U616" t="s">
        <v>119</v>
      </c>
      <c r="V616">
        <v>411</v>
      </c>
      <c r="Y616">
        <v>410054</v>
      </c>
      <c r="Z616" t="s">
        <v>92</v>
      </c>
      <c r="AG616">
        <v>1</v>
      </c>
      <c r="AH616" s="1">
        <v>41874</v>
      </c>
      <c r="AI616">
        <v>57</v>
      </c>
      <c r="AM616" t="s">
        <v>415</v>
      </c>
      <c r="AS616" s="1">
        <v>41872</v>
      </c>
      <c r="AT616" s="1">
        <v>42216</v>
      </c>
      <c r="AU616" s="1">
        <v>42216</v>
      </c>
      <c r="AW616">
        <v>7</v>
      </c>
      <c r="AY616" t="s">
        <v>350</v>
      </c>
      <c r="BB616">
        <v>0</v>
      </c>
      <c r="BC616">
        <v>0</v>
      </c>
      <c r="BD616">
        <v>7</v>
      </c>
      <c r="BE616">
        <v>430880</v>
      </c>
      <c r="BF616" t="s">
        <v>93</v>
      </c>
      <c r="BG616">
        <v>3016160</v>
      </c>
      <c r="BH616">
        <v>47123.519999999997</v>
      </c>
      <c r="BI616">
        <v>61667.05</v>
      </c>
      <c r="BJ616">
        <v>0</v>
      </c>
      <c r="BL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7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3016160</v>
      </c>
      <c r="CD616">
        <v>1</v>
      </c>
      <c r="CE616" t="s">
        <v>121</v>
      </c>
      <c r="CF616" t="s">
        <v>543</v>
      </c>
      <c r="CG616" t="str">
        <f t="shared" si="118"/>
        <v>20</v>
      </c>
      <c r="CH616" t="str">
        <f t="shared" si="115"/>
        <v>0</v>
      </c>
      <c r="CI616" t="str">
        <f t="shared" si="117"/>
        <v>06</v>
      </c>
      <c r="CJ616" t="s">
        <v>351</v>
      </c>
      <c r="CK616" t="str">
        <f t="shared" si="116"/>
        <v>13</v>
      </c>
      <c r="CL616" t="s">
        <v>162</v>
      </c>
      <c r="CR616" s="3">
        <v>0</v>
      </c>
      <c r="CS616" s="3">
        <v>1</v>
      </c>
      <c r="CW616">
        <v>8</v>
      </c>
      <c r="CX616">
        <v>8</v>
      </c>
      <c r="CY616">
        <v>8</v>
      </c>
    </row>
    <row r="617" spans="1:103" x14ac:dyDescent="0.25">
      <c r="A617">
        <v>410</v>
      </c>
      <c r="B617" t="s">
        <v>80</v>
      </c>
      <c r="C617">
        <v>410068</v>
      </c>
      <c r="D617" t="s">
        <v>81</v>
      </c>
      <c r="E617">
        <v>8700</v>
      </c>
      <c r="F617" t="s">
        <v>82</v>
      </c>
      <c r="G617" t="s">
        <v>822</v>
      </c>
      <c r="I617" t="s">
        <v>822</v>
      </c>
      <c r="K617">
        <v>15</v>
      </c>
      <c r="L617">
        <v>27</v>
      </c>
      <c r="M617" t="s">
        <v>865</v>
      </c>
      <c r="N617" t="s">
        <v>866</v>
      </c>
      <c r="O617" t="s">
        <v>863</v>
      </c>
      <c r="P617" t="s">
        <v>747</v>
      </c>
      <c r="Q617" t="s">
        <v>116</v>
      </c>
      <c r="R617">
        <v>1</v>
      </c>
      <c r="S617" t="s">
        <v>117</v>
      </c>
      <c r="T617" t="s">
        <v>118</v>
      </c>
      <c r="U617" t="s">
        <v>119</v>
      </c>
      <c r="V617">
        <v>411</v>
      </c>
      <c r="Y617">
        <v>410054</v>
      </c>
      <c r="Z617" t="s">
        <v>92</v>
      </c>
      <c r="AG617">
        <v>4</v>
      </c>
      <c r="AH617" s="1">
        <v>42194</v>
      </c>
      <c r="AI617">
        <v>57</v>
      </c>
      <c r="AM617" t="s">
        <v>209</v>
      </c>
      <c r="AS617" s="1">
        <v>41744</v>
      </c>
      <c r="AT617" s="1">
        <v>42045</v>
      </c>
      <c r="AU617" s="1">
        <v>41974</v>
      </c>
      <c r="AW617">
        <v>1</v>
      </c>
      <c r="AY617" t="s">
        <v>350</v>
      </c>
      <c r="BB617">
        <v>0</v>
      </c>
      <c r="BC617">
        <v>0</v>
      </c>
      <c r="BD617">
        <v>1</v>
      </c>
      <c r="BE617">
        <v>711295</v>
      </c>
      <c r="BF617" t="s">
        <v>93</v>
      </c>
      <c r="BG617">
        <v>711295</v>
      </c>
      <c r="BH617">
        <v>11113.05</v>
      </c>
      <c r="BI617">
        <v>14542.82</v>
      </c>
      <c r="BJ617">
        <v>0</v>
      </c>
      <c r="BL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711295</v>
      </c>
      <c r="CD617">
        <v>1</v>
      </c>
      <c r="CE617" t="s">
        <v>121</v>
      </c>
      <c r="CF617" t="s">
        <v>543</v>
      </c>
      <c r="CG617" t="str">
        <f t="shared" si="118"/>
        <v>20</v>
      </c>
      <c r="CH617" t="str">
        <f t="shared" si="115"/>
        <v>0</v>
      </c>
      <c r="CI617" t="str">
        <f t="shared" si="117"/>
        <v>06</v>
      </c>
      <c r="CJ617" t="s">
        <v>351</v>
      </c>
      <c r="CK617" t="str">
        <f>"32"</f>
        <v>32</v>
      </c>
      <c r="CL617" t="s">
        <v>814</v>
      </c>
      <c r="CW617">
        <v>8</v>
      </c>
      <c r="CX617">
        <v>8</v>
      </c>
      <c r="CY617">
        <v>8</v>
      </c>
    </row>
    <row r="618" spans="1:103" x14ac:dyDescent="0.25">
      <c r="A618">
        <v>410</v>
      </c>
      <c r="B618" t="s">
        <v>80</v>
      </c>
      <c r="C618">
        <v>410068</v>
      </c>
      <c r="D618" t="s">
        <v>81</v>
      </c>
      <c r="E618">
        <v>8700</v>
      </c>
      <c r="F618" t="s">
        <v>82</v>
      </c>
      <c r="G618" t="s">
        <v>822</v>
      </c>
      <c r="I618" t="s">
        <v>822</v>
      </c>
      <c r="K618">
        <v>15</v>
      </c>
      <c r="L618">
        <v>28</v>
      </c>
      <c r="M618" t="s">
        <v>867</v>
      </c>
      <c r="N618" t="s">
        <v>866</v>
      </c>
      <c r="O618" t="s">
        <v>863</v>
      </c>
      <c r="P618" t="s">
        <v>747</v>
      </c>
      <c r="Q618" t="s">
        <v>116</v>
      </c>
      <c r="R618">
        <v>1</v>
      </c>
      <c r="S618" t="s">
        <v>117</v>
      </c>
      <c r="T618" t="s">
        <v>118</v>
      </c>
      <c r="U618" t="s">
        <v>119</v>
      </c>
      <c r="V618">
        <v>411</v>
      </c>
      <c r="Y618">
        <v>410054</v>
      </c>
      <c r="Z618" t="s">
        <v>92</v>
      </c>
      <c r="AG618">
        <v>4</v>
      </c>
      <c r="AH618" s="1">
        <v>42194</v>
      </c>
      <c r="AI618">
        <v>57</v>
      </c>
      <c r="AM618" t="s">
        <v>209</v>
      </c>
      <c r="AS618" s="1">
        <v>41744</v>
      </c>
      <c r="AT618" s="1">
        <v>42045</v>
      </c>
      <c r="AU618" s="1">
        <v>41974</v>
      </c>
      <c r="AW618">
        <v>1</v>
      </c>
      <c r="AY618" t="s">
        <v>350</v>
      </c>
      <c r="BB618">
        <v>0</v>
      </c>
      <c r="BC618">
        <v>0</v>
      </c>
      <c r="BD618">
        <v>1</v>
      </c>
      <c r="BE618">
        <v>711295</v>
      </c>
      <c r="BF618" t="s">
        <v>93</v>
      </c>
      <c r="BG618">
        <v>711295</v>
      </c>
      <c r="BH618">
        <v>11113.05</v>
      </c>
      <c r="BI618">
        <v>14542.82</v>
      </c>
      <c r="BJ618">
        <v>0</v>
      </c>
      <c r="BL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711295</v>
      </c>
      <c r="CD618">
        <v>1</v>
      </c>
      <c r="CE618" t="s">
        <v>121</v>
      </c>
      <c r="CF618" t="s">
        <v>543</v>
      </c>
      <c r="CG618" t="str">
        <f t="shared" si="118"/>
        <v>20</v>
      </c>
      <c r="CH618" t="str">
        <f t="shared" si="115"/>
        <v>0</v>
      </c>
      <c r="CI618" t="str">
        <f t="shared" si="117"/>
        <v>06</v>
      </c>
      <c r="CJ618" t="s">
        <v>351</v>
      </c>
      <c r="CK618" t="str">
        <f>"32"</f>
        <v>32</v>
      </c>
      <c r="CL618" t="s">
        <v>814</v>
      </c>
      <c r="CW618">
        <v>8</v>
      </c>
      <c r="CX618">
        <v>8</v>
      </c>
      <c r="CY618">
        <v>8</v>
      </c>
    </row>
    <row r="619" spans="1:103" x14ac:dyDescent="0.25">
      <c r="A619">
        <v>410</v>
      </c>
      <c r="B619" t="s">
        <v>80</v>
      </c>
      <c r="C619">
        <v>410150</v>
      </c>
      <c r="D619" t="s">
        <v>81</v>
      </c>
      <c r="E619">
        <v>8702</v>
      </c>
      <c r="F619" t="s">
        <v>145</v>
      </c>
      <c r="G619" t="s">
        <v>175</v>
      </c>
      <c r="I619" t="s">
        <v>175</v>
      </c>
      <c r="K619">
        <v>44</v>
      </c>
      <c r="L619">
        <v>4</v>
      </c>
      <c r="M619" t="s">
        <v>868</v>
      </c>
      <c r="N619" t="s">
        <v>869</v>
      </c>
      <c r="O619" t="s">
        <v>870</v>
      </c>
      <c r="P619" t="s">
        <v>349</v>
      </c>
      <c r="Q619" t="s">
        <v>116</v>
      </c>
      <c r="R619">
        <v>1</v>
      </c>
      <c r="S619" t="s">
        <v>117</v>
      </c>
      <c r="T619" t="s">
        <v>118</v>
      </c>
      <c r="U619" t="s">
        <v>119</v>
      </c>
      <c r="V619">
        <v>411</v>
      </c>
      <c r="Y619">
        <v>410054</v>
      </c>
      <c r="Z619" t="s">
        <v>92</v>
      </c>
      <c r="AG619">
        <v>2</v>
      </c>
      <c r="AH619" s="1">
        <v>42090</v>
      </c>
      <c r="AI619">
        <v>57</v>
      </c>
      <c r="AM619" t="s">
        <v>788</v>
      </c>
      <c r="AS619" s="1">
        <v>42060</v>
      </c>
      <c r="AT619" s="1">
        <v>42223</v>
      </c>
      <c r="AU619" s="1">
        <v>42219</v>
      </c>
      <c r="AW619">
        <v>3</v>
      </c>
      <c r="BB619">
        <v>0</v>
      </c>
      <c r="BC619">
        <v>0</v>
      </c>
      <c r="BD619">
        <v>3</v>
      </c>
      <c r="BE619">
        <v>741182</v>
      </c>
      <c r="BF619" t="s">
        <v>93</v>
      </c>
      <c r="BG619">
        <v>2223546</v>
      </c>
      <c r="BH619">
        <v>34739.980000000003</v>
      </c>
      <c r="BI619">
        <v>45461.62</v>
      </c>
      <c r="BJ619">
        <v>0</v>
      </c>
      <c r="BL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3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2223546</v>
      </c>
      <c r="CD619">
        <v>1</v>
      </c>
      <c r="CE619" t="s">
        <v>121</v>
      </c>
      <c r="CF619" t="s">
        <v>543</v>
      </c>
      <c r="CG619" t="str">
        <f t="shared" si="118"/>
        <v>20</v>
      </c>
      <c r="CH619" t="str">
        <f>"2"</f>
        <v>2</v>
      </c>
      <c r="CI619" t="str">
        <f t="shared" si="117"/>
        <v>06</v>
      </c>
      <c r="CJ619" t="s">
        <v>351</v>
      </c>
      <c r="CK619" t="str">
        <f t="shared" ref="CK619:CK625" si="119">"02"</f>
        <v>02</v>
      </c>
      <c r="CL619" t="s">
        <v>227</v>
      </c>
      <c r="CW619">
        <v>8</v>
      </c>
      <c r="CX619">
        <v>8</v>
      </c>
      <c r="CY619">
        <v>8</v>
      </c>
    </row>
    <row r="620" spans="1:103" x14ac:dyDescent="0.25">
      <c r="A620">
        <v>410</v>
      </c>
      <c r="B620" t="s">
        <v>80</v>
      </c>
      <c r="C620">
        <v>410180</v>
      </c>
      <c r="D620" t="s">
        <v>81</v>
      </c>
      <c r="E620">
        <v>8700</v>
      </c>
      <c r="F620" t="s">
        <v>82</v>
      </c>
      <c r="G620" t="s">
        <v>400</v>
      </c>
      <c r="I620" t="s">
        <v>400</v>
      </c>
      <c r="K620">
        <v>19</v>
      </c>
      <c r="L620">
        <v>20</v>
      </c>
      <c r="M620" t="s">
        <v>868</v>
      </c>
      <c r="N620" t="s">
        <v>869</v>
      </c>
      <c r="O620" t="s">
        <v>870</v>
      </c>
      <c r="P620" t="s">
        <v>349</v>
      </c>
      <c r="Q620" t="s">
        <v>116</v>
      </c>
      <c r="R620">
        <v>1</v>
      </c>
      <c r="S620" t="s">
        <v>117</v>
      </c>
      <c r="T620" t="s">
        <v>118</v>
      </c>
      <c r="U620" t="s">
        <v>119</v>
      </c>
      <c r="V620">
        <v>411</v>
      </c>
      <c r="Y620">
        <v>410054</v>
      </c>
      <c r="Z620" t="s">
        <v>92</v>
      </c>
      <c r="AG620">
        <v>2</v>
      </c>
      <c r="AH620" s="1">
        <v>42192</v>
      </c>
      <c r="AI620">
        <v>57</v>
      </c>
      <c r="AS620" s="1">
        <v>42153</v>
      </c>
      <c r="AT620" s="1">
        <v>42277</v>
      </c>
      <c r="AU620" s="1">
        <v>42248</v>
      </c>
      <c r="AW620">
        <v>3</v>
      </c>
      <c r="BB620">
        <v>0</v>
      </c>
      <c r="BC620">
        <v>0</v>
      </c>
      <c r="BD620">
        <v>3</v>
      </c>
      <c r="BE620">
        <v>741182</v>
      </c>
      <c r="BF620" t="s">
        <v>93</v>
      </c>
      <c r="BG620">
        <v>2223546</v>
      </c>
      <c r="BH620">
        <v>34739.980000000003</v>
      </c>
      <c r="BI620">
        <v>45461.62</v>
      </c>
      <c r="BJ620">
        <v>0</v>
      </c>
      <c r="BL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3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2223546</v>
      </c>
      <c r="CD620">
        <v>1</v>
      </c>
      <c r="CE620" t="s">
        <v>121</v>
      </c>
      <c r="CF620" t="s">
        <v>543</v>
      </c>
      <c r="CG620" t="str">
        <f t="shared" si="118"/>
        <v>20</v>
      </c>
      <c r="CH620" t="str">
        <f>"2"</f>
        <v>2</v>
      </c>
      <c r="CI620" t="str">
        <f t="shared" si="117"/>
        <v>06</v>
      </c>
      <c r="CJ620" t="s">
        <v>351</v>
      </c>
      <c r="CK620" t="str">
        <f t="shared" si="119"/>
        <v>02</v>
      </c>
      <c r="CL620" t="s">
        <v>227</v>
      </c>
      <c r="CW620">
        <v>8</v>
      </c>
      <c r="CX620">
        <v>8</v>
      </c>
      <c r="CY620">
        <v>8</v>
      </c>
    </row>
    <row r="621" spans="1:103" x14ac:dyDescent="0.25">
      <c r="A621">
        <v>410</v>
      </c>
      <c r="B621" t="s">
        <v>80</v>
      </c>
      <c r="C621">
        <v>410150</v>
      </c>
      <c r="D621" t="s">
        <v>81</v>
      </c>
      <c r="E621">
        <v>8702</v>
      </c>
      <c r="F621" t="s">
        <v>145</v>
      </c>
      <c r="G621" t="s">
        <v>175</v>
      </c>
      <c r="I621" t="s">
        <v>175</v>
      </c>
      <c r="K621">
        <v>44</v>
      </c>
      <c r="L621">
        <v>3</v>
      </c>
      <c r="M621" t="s">
        <v>871</v>
      </c>
      <c r="N621" t="s">
        <v>872</v>
      </c>
      <c r="O621" t="s">
        <v>870</v>
      </c>
      <c r="P621" t="s">
        <v>349</v>
      </c>
      <c r="Q621" t="s">
        <v>116</v>
      </c>
      <c r="R621">
        <v>1</v>
      </c>
      <c r="S621" t="s">
        <v>117</v>
      </c>
      <c r="T621" t="s">
        <v>118</v>
      </c>
      <c r="U621" t="s">
        <v>119</v>
      </c>
      <c r="V621">
        <v>411</v>
      </c>
      <c r="Y621">
        <v>410054</v>
      </c>
      <c r="Z621" t="s">
        <v>92</v>
      </c>
      <c r="AG621">
        <v>2</v>
      </c>
      <c r="AH621" s="1">
        <v>42090</v>
      </c>
      <c r="AI621">
        <v>57</v>
      </c>
      <c r="AM621" t="s">
        <v>788</v>
      </c>
      <c r="AS621" s="1">
        <v>42060</v>
      </c>
      <c r="AT621" s="1">
        <v>42223</v>
      </c>
      <c r="AU621" s="1">
        <v>42219</v>
      </c>
      <c r="AW621">
        <v>1</v>
      </c>
      <c r="BB621">
        <v>0</v>
      </c>
      <c r="BC621">
        <v>0</v>
      </c>
      <c r="BD621">
        <v>1</v>
      </c>
      <c r="BE621">
        <v>741182</v>
      </c>
      <c r="BF621" t="s">
        <v>93</v>
      </c>
      <c r="BG621">
        <v>741182</v>
      </c>
      <c r="BH621">
        <v>11579.99</v>
      </c>
      <c r="BI621">
        <v>15153.87</v>
      </c>
      <c r="BJ621">
        <v>0</v>
      </c>
      <c r="BL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1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741182</v>
      </c>
      <c r="CD621">
        <v>1</v>
      </c>
      <c r="CE621" t="s">
        <v>121</v>
      </c>
      <c r="CF621" t="s">
        <v>543</v>
      </c>
      <c r="CG621" t="str">
        <f t="shared" si="118"/>
        <v>20</v>
      </c>
      <c r="CH621" t="str">
        <f>"2"</f>
        <v>2</v>
      </c>
      <c r="CI621" t="str">
        <f t="shared" si="117"/>
        <v>06</v>
      </c>
      <c r="CJ621" t="s">
        <v>351</v>
      </c>
      <c r="CK621" t="str">
        <f t="shared" si="119"/>
        <v>02</v>
      </c>
      <c r="CL621" t="s">
        <v>227</v>
      </c>
      <c r="CW621">
        <v>8</v>
      </c>
      <c r="CX621">
        <v>8</v>
      </c>
      <c r="CY621">
        <v>8</v>
      </c>
    </row>
    <row r="622" spans="1:103" x14ac:dyDescent="0.25">
      <c r="A622">
        <v>410</v>
      </c>
      <c r="B622" t="s">
        <v>80</v>
      </c>
      <c r="C622">
        <v>410180</v>
      </c>
      <c r="D622" t="s">
        <v>81</v>
      </c>
      <c r="E622">
        <v>8700</v>
      </c>
      <c r="F622" t="s">
        <v>82</v>
      </c>
      <c r="G622" t="s">
        <v>400</v>
      </c>
      <c r="I622" t="s">
        <v>400</v>
      </c>
      <c r="K622">
        <v>19</v>
      </c>
      <c r="L622">
        <v>19</v>
      </c>
      <c r="M622" t="s">
        <v>871</v>
      </c>
      <c r="N622" t="s">
        <v>872</v>
      </c>
      <c r="O622" t="s">
        <v>870</v>
      </c>
      <c r="P622" t="s">
        <v>349</v>
      </c>
      <c r="Q622" t="s">
        <v>116</v>
      </c>
      <c r="R622">
        <v>1</v>
      </c>
      <c r="S622" t="s">
        <v>117</v>
      </c>
      <c r="T622" t="s">
        <v>118</v>
      </c>
      <c r="U622" t="s">
        <v>119</v>
      </c>
      <c r="V622">
        <v>411</v>
      </c>
      <c r="Y622">
        <v>410054</v>
      </c>
      <c r="Z622" t="s">
        <v>92</v>
      </c>
      <c r="AG622">
        <v>2</v>
      </c>
      <c r="AH622" s="1">
        <v>42192</v>
      </c>
      <c r="AI622">
        <v>57</v>
      </c>
      <c r="AS622" s="1">
        <v>42153</v>
      </c>
      <c r="AT622" s="1">
        <v>42277</v>
      </c>
      <c r="AU622" s="1">
        <v>42248</v>
      </c>
      <c r="AW622">
        <v>1</v>
      </c>
      <c r="BB622">
        <v>0</v>
      </c>
      <c r="BC622">
        <v>0</v>
      </c>
      <c r="BD622">
        <v>1</v>
      </c>
      <c r="BE622">
        <v>741182</v>
      </c>
      <c r="BF622" t="s">
        <v>93</v>
      </c>
      <c r="BG622">
        <v>741182</v>
      </c>
      <c r="BH622">
        <v>11579.99</v>
      </c>
      <c r="BI622">
        <v>15153.87</v>
      </c>
      <c r="BJ622">
        <v>0</v>
      </c>
      <c r="BL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1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741182</v>
      </c>
      <c r="CD622">
        <v>1</v>
      </c>
      <c r="CE622" t="s">
        <v>121</v>
      </c>
      <c r="CF622" t="s">
        <v>543</v>
      </c>
      <c r="CG622" t="str">
        <f t="shared" si="118"/>
        <v>20</v>
      </c>
      <c r="CH622" t="str">
        <f>"2"</f>
        <v>2</v>
      </c>
      <c r="CI622" t="str">
        <f t="shared" si="117"/>
        <v>06</v>
      </c>
      <c r="CJ622" t="s">
        <v>351</v>
      </c>
      <c r="CK622" t="str">
        <f t="shared" si="119"/>
        <v>02</v>
      </c>
      <c r="CL622" t="s">
        <v>227</v>
      </c>
      <c r="CW622">
        <v>8</v>
      </c>
      <c r="CX622">
        <v>8</v>
      </c>
      <c r="CY622">
        <v>8</v>
      </c>
    </row>
    <row r="623" spans="1:103" x14ac:dyDescent="0.25">
      <c r="A623">
        <v>410</v>
      </c>
      <c r="B623" t="s">
        <v>80</v>
      </c>
      <c r="C623">
        <v>410149</v>
      </c>
      <c r="D623" t="s">
        <v>81</v>
      </c>
      <c r="E623">
        <v>8702</v>
      </c>
      <c r="F623" t="s">
        <v>145</v>
      </c>
      <c r="G623" t="s">
        <v>239</v>
      </c>
      <c r="I623" t="s">
        <v>239</v>
      </c>
      <c r="K623">
        <v>10</v>
      </c>
      <c r="L623">
        <v>4</v>
      </c>
      <c r="M623" t="s">
        <v>873</v>
      </c>
      <c r="N623" t="s">
        <v>874</v>
      </c>
      <c r="O623" t="s">
        <v>875</v>
      </c>
      <c r="P623" t="s">
        <v>349</v>
      </c>
      <c r="Q623" t="s">
        <v>116</v>
      </c>
      <c r="R623">
        <v>1</v>
      </c>
      <c r="S623" t="s">
        <v>117</v>
      </c>
      <c r="T623" t="s">
        <v>118</v>
      </c>
      <c r="U623" t="s">
        <v>119</v>
      </c>
      <c r="V623">
        <v>411</v>
      </c>
      <c r="Y623">
        <v>410054</v>
      </c>
      <c r="Z623" t="s">
        <v>92</v>
      </c>
      <c r="AG623">
        <v>3</v>
      </c>
      <c r="AH623" s="1">
        <v>42124</v>
      </c>
      <c r="AI623">
        <v>57</v>
      </c>
      <c r="AM623" t="s">
        <v>788</v>
      </c>
      <c r="AS623" s="1">
        <v>42074</v>
      </c>
      <c r="AT623" s="1">
        <v>42153</v>
      </c>
      <c r="AU623" s="1">
        <v>42216</v>
      </c>
      <c r="AW623">
        <v>3</v>
      </c>
      <c r="BB623">
        <v>0</v>
      </c>
      <c r="BC623">
        <v>0</v>
      </c>
      <c r="BD623">
        <v>3</v>
      </c>
      <c r="BE623">
        <v>524292</v>
      </c>
      <c r="BF623" t="s">
        <v>93</v>
      </c>
      <c r="BG623">
        <v>1572876</v>
      </c>
      <c r="BH623">
        <v>24574.11</v>
      </c>
      <c r="BI623">
        <v>32158.31</v>
      </c>
      <c r="BJ623">
        <v>0</v>
      </c>
      <c r="BL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3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1572876</v>
      </c>
      <c r="CD623">
        <v>1</v>
      </c>
      <c r="CE623" t="s">
        <v>121</v>
      </c>
      <c r="CF623" t="s">
        <v>543</v>
      </c>
      <c r="CG623" t="str">
        <f>"21"</f>
        <v>21</v>
      </c>
      <c r="CH623" t="str">
        <f>"1"</f>
        <v>1</v>
      </c>
      <c r="CI623" t="str">
        <f t="shared" si="117"/>
        <v>06</v>
      </c>
      <c r="CJ623" t="s">
        <v>351</v>
      </c>
      <c r="CK623" t="str">
        <f t="shared" si="119"/>
        <v>02</v>
      </c>
      <c r="CL623" t="s">
        <v>821</v>
      </c>
      <c r="CW623">
        <v>8</v>
      </c>
      <c r="CX623">
        <v>8</v>
      </c>
      <c r="CY623">
        <v>8</v>
      </c>
    </row>
    <row r="624" spans="1:103" x14ac:dyDescent="0.25">
      <c r="A624">
        <v>410</v>
      </c>
      <c r="B624" t="s">
        <v>80</v>
      </c>
      <c r="C624">
        <v>410149</v>
      </c>
      <c r="D624" t="s">
        <v>81</v>
      </c>
      <c r="E624">
        <v>8702</v>
      </c>
      <c r="F624" t="s">
        <v>145</v>
      </c>
      <c r="G624" t="s">
        <v>239</v>
      </c>
      <c r="I624" t="s">
        <v>239</v>
      </c>
      <c r="K624">
        <v>10</v>
      </c>
      <c r="L624">
        <v>3</v>
      </c>
      <c r="M624" t="s">
        <v>876</v>
      </c>
      <c r="N624" t="s">
        <v>874</v>
      </c>
      <c r="O624" t="s">
        <v>875</v>
      </c>
      <c r="P624" t="s">
        <v>349</v>
      </c>
      <c r="Q624" t="s">
        <v>116</v>
      </c>
      <c r="R624">
        <v>1</v>
      </c>
      <c r="S624" t="s">
        <v>117</v>
      </c>
      <c r="T624" t="s">
        <v>118</v>
      </c>
      <c r="U624" t="s">
        <v>119</v>
      </c>
      <c r="V624">
        <v>411</v>
      </c>
      <c r="Y624">
        <v>410054</v>
      </c>
      <c r="Z624" t="s">
        <v>92</v>
      </c>
      <c r="AG624">
        <v>3</v>
      </c>
      <c r="AH624" s="1">
        <v>42124</v>
      </c>
      <c r="AI624">
        <v>57</v>
      </c>
      <c r="AM624" t="s">
        <v>788</v>
      </c>
      <c r="AS624" s="1">
        <v>42074</v>
      </c>
      <c r="AT624" s="1">
        <v>42153</v>
      </c>
      <c r="AU624" s="1">
        <v>42216</v>
      </c>
      <c r="AW624">
        <v>1</v>
      </c>
      <c r="BB624">
        <v>0</v>
      </c>
      <c r="BC624">
        <v>0</v>
      </c>
      <c r="BD624">
        <v>1</v>
      </c>
      <c r="BE624">
        <v>524292</v>
      </c>
      <c r="BF624" t="s">
        <v>93</v>
      </c>
      <c r="BG624">
        <v>524292</v>
      </c>
      <c r="BH624">
        <v>8191.37</v>
      </c>
      <c r="BI624">
        <v>10719.44</v>
      </c>
      <c r="BJ624">
        <v>0</v>
      </c>
      <c r="BL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524292</v>
      </c>
      <c r="CD624">
        <v>1</v>
      </c>
      <c r="CE624" t="s">
        <v>121</v>
      </c>
      <c r="CF624" t="s">
        <v>543</v>
      </c>
      <c r="CG624" t="str">
        <f>"21"</f>
        <v>21</v>
      </c>
      <c r="CH624" t="str">
        <f>"1"</f>
        <v>1</v>
      </c>
      <c r="CI624" t="str">
        <f t="shared" si="117"/>
        <v>06</v>
      </c>
      <c r="CJ624" t="s">
        <v>351</v>
      </c>
      <c r="CK624" t="str">
        <f t="shared" si="119"/>
        <v>02</v>
      </c>
      <c r="CL624" t="s">
        <v>821</v>
      </c>
      <c r="CW624">
        <v>8</v>
      </c>
      <c r="CX624">
        <v>8</v>
      </c>
      <c r="CY624">
        <v>8</v>
      </c>
    </row>
    <row r="625" spans="1:103" x14ac:dyDescent="0.25">
      <c r="A625">
        <v>410</v>
      </c>
      <c r="B625" t="s">
        <v>80</v>
      </c>
      <c r="C625">
        <v>410055</v>
      </c>
      <c r="D625" t="s">
        <v>81</v>
      </c>
      <c r="E625">
        <v>8702</v>
      </c>
      <c r="F625" t="s">
        <v>145</v>
      </c>
      <c r="G625" t="s">
        <v>877</v>
      </c>
      <c r="I625" t="s">
        <v>877</v>
      </c>
      <c r="K625">
        <v>7</v>
      </c>
      <c r="L625">
        <v>23</v>
      </c>
      <c r="M625" t="s">
        <v>878</v>
      </c>
      <c r="N625" t="s">
        <v>879</v>
      </c>
      <c r="O625" t="s">
        <v>875</v>
      </c>
      <c r="P625" t="s">
        <v>349</v>
      </c>
      <c r="Q625" t="s">
        <v>116</v>
      </c>
      <c r="R625">
        <v>1</v>
      </c>
      <c r="S625" t="s">
        <v>117</v>
      </c>
      <c r="T625" t="s">
        <v>118</v>
      </c>
      <c r="U625" t="s">
        <v>119</v>
      </c>
      <c r="V625">
        <v>411</v>
      </c>
      <c r="Y625">
        <v>410009</v>
      </c>
      <c r="Z625" t="s">
        <v>236</v>
      </c>
      <c r="AC625" t="s">
        <v>225</v>
      </c>
      <c r="AD625" s="1">
        <v>42039</v>
      </c>
      <c r="AG625">
        <v>1</v>
      </c>
      <c r="AH625" s="1">
        <v>41690</v>
      </c>
      <c r="AI625">
        <v>57</v>
      </c>
      <c r="AM625" t="s">
        <v>464</v>
      </c>
      <c r="AS625" s="1">
        <v>41724</v>
      </c>
      <c r="AT625" s="1">
        <v>42062</v>
      </c>
      <c r="AU625" s="1">
        <v>41927</v>
      </c>
      <c r="AW625">
        <v>10</v>
      </c>
      <c r="AX625">
        <v>403037</v>
      </c>
      <c r="AY625" t="s">
        <v>350</v>
      </c>
      <c r="AZ625">
        <v>999</v>
      </c>
      <c r="BB625">
        <v>9</v>
      </c>
      <c r="BC625">
        <v>0</v>
      </c>
      <c r="BD625">
        <v>1</v>
      </c>
      <c r="BE625">
        <v>366258</v>
      </c>
      <c r="BF625" t="s">
        <v>93</v>
      </c>
      <c r="BG625">
        <v>366258</v>
      </c>
      <c r="BH625">
        <v>5722.3</v>
      </c>
      <c r="BI625">
        <v>7488.35</v>
      </c>
      <c r="BJ625">
        <v>0</v>
      </c>
      <c r="BL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1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366258</v>
      </c>
      <c r="CD625">
        <v>1</v>
      </c>
      <c r="CE625" t="s">
        <v>121</v>
      </c>
      <c r="CF625" t="s">
        <v>543</v>
      </c>
      <c r="CG625" t="str">
        <f>"21"</f>
        <v>21</v>
      </c>
      <c r="CH625" t="str">
        <f>"1"</f>
        <v>1</v>
      </c>
      <c r="CI625" t="str">
        <f t="shared" si="117"/>
        <v>06</v>
      </c>
      <c r="CJ625" t="s">
        <v>351</v>
      </c>
      <c r="CK625" t="str">
        <f t="shared" si="119"/>
        <v>02</v>
      </c>
      <c r="CL625" t="s">
        <v>124</v>
      </c>
      <c r="CR625" s="3">
        <v>0</v>
      </c>
      <c r="CS625" s="3">
        <v>1</v>
      </c>
      <c r="CW625">
        <v>8</v>
      </c>
      <c r="CX625">
        <v>8</v>
      </c>
      <c r="CY625">
        <v>8</v>
      </c>
    </row>
    <row r="626" spans="1:103" x14ac:dyDescent="0.25">
      <c r="A626">
        <v>410</v>
      </c>
      <c r="B626" t="s">
        <v>80</v>
      </c>
      <c r="C626">
        <v>410085</v>
      </c>
      <c r="D626" t="s">
        <v>81</v>
      </c>
      <c r="E626">
        <v>8702</v>
      </c>
      <c r="F626" t="s">
        <v>145</v>
      </c>
      <c r="G626" t="s">
        <v>231</v>
      </c>
      <c r="I626" t="s">
        <v>231</v>
      </c>
      <c r="K626">
        <v>16</v>
      </c>
      <c r="L626">
        <v>23</v>
      </c>
      <c r="M626" t="s">
        <v>880</v>
      </c>
      <c r="N626" t="s">
        <v>881</v>
      </c>
      <c r="O626" t="s">
        <v>875</v>
      </c>
      <c r="P626" t="s">
        <v>793</v>
      </c>
      <c r="Q626" t="s">
        <v>116</v>
      </c>
      <c r="R626">
        <v>1</v>
      </c>
      <c r="S626" t="s">
        <v>117</v>
      </c>
      <c r="T626" t="s">
        <v>118</v>
      </c>
      <c r="U626" t="s">
        <v>119</v>
      </c>
      <c r="V626">
        <v>411</v>
      </c>
      <c r="Y626">
        <v>410054</v>
      </c>
      <c r="Z626" t="s">
        <v>92</v>
      </c>
      <c r="AC626" t="s">
        <v>225</v>
      </c>
      <c r="AD626" s="1">
        <v>42182</v>
      </c>
      <c r="AG626">
        <v>3</v>
      </c>
      <c r="AH626" s="1">
        <v>42194</v>
      </c>
      <c r="AI626">
        <v>57</v>
      </c>
      <c r="AM626" t="s">
        <v>209</v>
      </c>
      <c r="AS626" s="1">
        <v>41802</v>
      </c>
      <c r="AT626" s="1">
        <v>42062</v>
      </c>
      <c r="AU626" s="1">
        <v>42038</v>
      </c>
      <c r="AW626">
        <v>1</v>
      </c>
      <c r="AX626">
        <v>404107</v>
      </c>
      <c r="AY626" t="s">
        <v>350</v>
      </c>
      <c r="AZ626">
        <v>999</v>
      </c>
      <c r="BB626">
        <v>0</v>
      </c>
      <c r="BC626">
        <v>0</v>
      </c>
      <c r="BD626">
        <v>1</v>
      </c>
      <c r="BE626">
        <v>659265</v>
      </c>
      <c r="BF626" t="s">
        <v>93</v>
      </c>
      <c r="BG626">
        <v>659265</v>
      </c>
      <c r="BH626">
        <v>10300.15</v>
      </c>
      <c r="BI626">
        <v>13479.04</v>
      </c>
      <c r="BJ626">
        <v>0</v>
      </c>
      <c r="BL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1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659265</v>
      </c>
      <c r="CD626">
        <v>1</v>
      </c>
      <c r="CE626" t="s">
        <v>121</v>
      </c>
      <c r="CF626" t="s">
        <v>543</v>
      </c>
      <c r="CG626" t="str">
        <f>"21"</f>
        <v>21</v>
      </c>
      <c r="CH626" t="str">
        <f>"1"</f>
        <v>1</v>
      </c>
      <c r="CI626" t="str">
        <f t="shared" si="117"/>
        <v>06</v>
      </c>
      <c r="CJ626" t="s">
        <v>351</v>
      </c>
      <c r="CK626" t="str">
        <f>"25"</f>
        <v>25</v>
      </c>
      <c r="CL626" t="s">
        <v>162</v>
      </c>
      <c r="CR626" s="3">
        <v>1</v>
      </c>
      <c r="CW626">
        <v>8</v>
      </c>
      <c r="CX626">
        <v>8</v>
      </c>
      <c r="CY626">
        <v>8</v>
      </c>
    </row>
    <row r="627" spans="1:103" x14ac:dyDescent="0.25">
      <c r="A627">
        <v>410</v>
      </c>
      <c r="B627" t="s">
        <v>80</v>
      </c>
      <c r="C627">
        <v>410085</v>
      </c>
      <c r="D627" t="s">
        <v>81</v>
      </c>
      <c r="E627">
        <v>8702</v>
      </c>
      <c r="F627" t="s">
        <v>145</v>
      </c>
      <c r="G627" t="s">
        <v>231</v>
      </c>
      <c r="I627" t="s">
        <v>231</v>
      </c>
      <c r="K627">
        <v>16</v>
      </c>
      <c r="L627">
        <v>24</v>
      </c>
      <c r="M627" t="s">
        <v>882</v>
      </c>
      <c r="N627" t="s">
        <v>883</v>
      </c>
      <c r="O627" t="s">
        <v>884</v>
      </c>
      <c r="P627" t="s">
        <v>793</v>
      </c>
      <c r="Q627" t="s">
        <v>116</v>
      </c>
      <c r="R627">
        <v>1</v>
      </c>
      <c r="S627" t="s">
        <v>117</v>
      </c>
      <c r="T627" t="s">
        <v>118</v>
      </c>
      <c r="U627" t="s">
        <v>119</v>
      </c>
      <c r="V627">
        <v>411</v>
      </c>
      <c r="Y627">
        <v>410054</v>
      </c>
      <c r="Z627" t="s">
        <v>92</v>
      </c>
      <c r="AC627" t="s">
        <v>225</v>
      </c>
      <c r="AD627" s="1">
        <v>42182</v>
      </c>
      <c r="AG627">
        <v>3</v>
      </c>
      <c r="AH627" s="1">
        <v>42194</v>
      </c>
      <c r="AI627">
        <v>57</v>
      </c>
      <c r="AM627" t="s">
        <v>209</v>
      </c>
      <c r="AS627" s="1">
        <v>41802</v>
      </c>
      <c r="AT627" s="1">
        <v>42062</v>
      </c>
      <c r="AU627" s="1">
        <v>42038</v>
      </c>
      <c r="AW627">
        <v>1</v>
      </c>
      <c r="AX627">
        <v>404108</v>
      </c>
      <c r="AY627" t="s">
        <v>350</v>
      </c>
      <c r="AZ627">
        <v>999</v>
      </c>
      <c r="BB627">
        <v>0</v>
      </c>
      <c r="BC627">
        <v>0</v>
      </c>
      <c r="BD627">
        <v>1</v>
      </c>
      <c r="BE627">
        <v>659265</v>
      </c>
      <c r="BF627" t="s">
        <v>93</v>
      </c>
      <c r="BG627">
        <v>659265</v>
      </c>
      <c r="BH627">
        <v>10300.15</v>
      </c>
      <c r="BI627">
        <v>13479.04</v>
      </c>
      <c r="BJ627">
        <v>0</v>
      </c>
      <c r="BL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659265</v>
      </c>
      <c r="CD627">
        <v>1</v>
      </c>
      <c r="CE627" t="s">
        <v>121</v>
      </c>
      <c r="CF627" t="s">
        <v>543</v>
      </c>
      <c r="CG627" t="str">
        <f>"21"</f>
        <v>21</v>
      </c>
      <c r="CH627" t="str">
        <f>"1"</f>
        <v>1</v>
      </c>
      <c r="CI627" t="str">
        <f t="shared" si="117"/>
        <v>06</v>
      </c>
      <c r="CJ627" t="s">
        <v>351</v>
      </c>
      <c r="CK627" t="str">
        <f>"25"</f>
        <v>25</v>
      </c>
      <c r="CL627" t="s">
        <v>162</v>
      </c>
      <c r="CR627" s="3">
        <v>1</v>
      </c>
      <c r="CW627">
        <v>8</v>
      </c>
      <c r="CX627">
        <v>8</v>
      </c>
      <c r="CY627">
        <v>8</v>
      </c>
    </row>
    <row r="628" spans="1:103" x14ac:dyDescent="0.25">
      <c r="A628">
        <v>410</v>
      </c>
      <c r="B628" t="s">
        <v>80</v>
      </c>
      <c r="C628">
        <v>410084</v>
      </c>
      <c r="D628" t="s">
        <v>81</v>
      </c>
      <c r="E628">
        <v>8700</v>
      </c>
      <c r="F628" t="s">
        <v>82</v>
      </c>
      <c r="G628" t="s">
        <v>203</v>
      </c>
      <c r="I628" t="s">
        <v>203</v>
      </c>
      <c r="K628">
        <v>22</v>
      </c>
      <c r="L628">
        <v>32</v>
      </c>
      <c r="M628" t="s">
        <v>885</v>
      </c>
      <c r="N628" t="s">
        <v>886</v>
      </c>
      <c r="O628" t="s">
        <v>887</v>
      </c>
      <c r="P628" t="s">
        <v>793</v>
      </c>
      <c r="Q628" t="s">
        <v>116</v>
      </c>
      <c r="R628">
        <v>1</v>
      </c>
      <c r="S628" t="s">
        <v>117</v>
      </c>
      <c r="T628" t="s">
        <v>118</v>
      </c>
      <c r="U628" t="s">
        <v>119</v>
      </c>
      <c r="V628">
        <v>411</v>
      </c>
      <c r="Y628">
        <v>410054</v>
      </c>
      <c r="Z628" t="s">
        <v>92</v>
      </c>
      <c r="AG628">
        <v>3</v>
      </c>
      <c r="AH628" s="1">
        <v>42194</v>
      </c>
      <c r="AI628">
        <v>57</v>
      </c>
      <c r="AM628" t="s">
        <v>209</v>
      </c>
      <c r="AS628" s="1">
        <v>41801</v>
      </c>
      <c r="AT628" s="1">
        <v>42004</v>
      </c>
      <c r="AU628" s="1">
        <v>41946</v>
      </c>
      <c r="AW628">
        <v>3</v>
      </c>
      <c r="AX628">
        <v>404300</v>
      </c>
      <c r="AY628" t="s">
        <v>350</v>
      </c>
      <c r="AZ628">
        <v>999</v>
      </c>
      <c r="BA628">
        <v>810</v>
      </c>
      <c r="BB628">
        <v>0</v>
      </c>
      <c r="BC628">
        <v>0</v>
      </c>
      <c r="BD628">
        <v>3</v>
      </c>
      <c r="BE628">
        <v>547708</v>
      </c>
      <c r="BF628" t="s">
        <v>93</v>
      </c>
      <c r="BG628">
        <v>1643124</v>
      </c>
      <c r="BH628">
        <v>25671.65</v>
      </c>
      <c r="BI628">
        <v>33594.57</v>
      </c>
      <c r="BJ628">
        <v>0</v>
      </c>
      <c r="BL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3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1643124</v>
      </c>
      <c r="CD628">
        <v>1</v>
      </c>
      <c r="CE628" t="s">
        <v>121</v>
      </c>
      <c r="CF628" t="s">
        <v>543</v>
      </c>
      <c r="CG628" t="str">
        <f t="shared" ref="CG628:CG638" si="120">"22"</f>
        <v>22</v>
      </c>
      <c r="CH628" t="str">
        <f>"0"</f>
        <v>0</v>
      </c>
      <c r="CI628" t="str">
        <f t="shared" si="117"/>
        <v>06</v>
      </c>
      <c r="CJ628" t="s">
        <v>351</v>
      </c>
      <c r="CK628" t="str">
        <f>"13"</f>
        <v>13</v>
      </c>
      <c r="CL628" t="s">
        <v>162</v>
      </c>
      <c r="CR628" s="3">
        <v>0</v>
      </c>
      <c r="CS628" s="3">
        <v>3</v>
      </c>
      <c r="CW628">
        <v>8</v>
      </c>
      <c r="CX628">
        <v>8</v>
      </c>
      <c r="CY628">
        <v>8</v>
      </c>
    </row>
    <row r="629" spans="1:103" x14ac:dyDescent="0.25">
      <c r="A629">
        <v>410</v>
      </c>
      <c r="B629" t="s">
        <v>80</v>
      </c>
      <c r="C629">
        <v>410067</v>
      </c>
      <c r="D629" t="s">
        <v>81</v>
      </c>
      <c r="E629">
        <v>8700</v>
      </c>
      <c r="F629" t="s">
        <v>82</v>
      </c>
      <c r="G629" t="s">
        <v>807</v>
      </c>
      <c r="I629" t="s">
        <v>807</v>
      </c>
      <c r="K629">
        <v>18</v>
      </c>
      <c r="L629">
        <v>28</v>
      </c>
      <c r="M629" t="s">
        <v>888</v>
      </c>
      <c r="N629" t="s">
        <v>889</v>
      </c>
      <c r="O629" t="s">
        <v>887</v>
      </c>
      <c r="P629" t="s">
        <v>793</v>
      </c>
      <c r="Q629" t="s">
        <v>116</v>
      </c>
      <c r="R629">
        <v>1</v>
      </c>
      <c r="S629" t="s">
        <v>117</v>
      </c>
      <c r="T629" t="s">
        <v>118</v>
      </c>
      <c r="U629" t="s">
        <v>119</v>
      </c>
      <c r="V629">
        <v>411</v>
      </c>
      <c r="Y629">
        <v>410054</v>
      </c>
      <c r="Z629" t="s">
        <v>92</v>
      </c>
      <c r="AC629" t="s">
        <v>225</v>
      </c>
      <c r="AD629" s="1">
        <v>42049</v>
      </c>
      <c r="AG629">
        <v>2</v>
      </c>
      <c r="AH629" s="1">
        <v>41982</v>
      </c>
      <c r="AI629">
        <v>57</v>
      </c>
      <c r="AM629" t="s">
        <v>209</v>
      </c>
      <c r="AS629" s="1">
        <v>41744</v>
      </c>
      <c r="AT629" s="1">
        <v>42045</v>
      </c>
      <c r="AU629" s="1">
        <v>41974</v>
      </c>
      <c r="AW629">
        <v>1</v>
      </c>
      <c r="AX629">
        <v>403428</v>
      </c>
      <c r="AY629" t="s">
        <v>350</v>
      </c>
      <c r="AZ629">
        <v>999</v>
      </c>
      <c r="BB629">
        <v>0</v>
      </c>
      <c r="BC629">
        <v>0</v>
      </c>
      <c r="BD629">
        <v>1</v>
      </c>
      <c r="BE629">
        <v>547708</v>
      </c>
      <c r="BF629" t="s">
        <v>93</v>
      </c>
      <c r="BG629">
        <v>547708</v>
      </c>
      <c r="BH629">
        <v>8557.2199999999993</v>
      </c>
      <c r="BI629">
        <v>11198.19</v>
      </c>
      <c r="BJ629">
        <v>0</v>
      </c>
      <c r="BL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547708</v>
      </c>
      <c r="CD629">
        <v>1</v>
      </c>
      <c r="CE629" t="s">
        <v>121</v>
      </c>
      <c r="CF629" t="s">
        <v>543</v>
      </c>
      <c r="CG629" t="str">
        <f t="shared" si="120"/>
        <v>22</v>
      </c>
      <c r="CH629" t="str">
        <f>"0"</f>
        <v>0</v>
      </c>
      <c r="CI629" t="str">
        <f t="shared" si="117"/>
        <v>06</v>
      </c>
      <c r="CJ629" t="s">
        <v>351</v>
      </c>
      <c r="CK629" t="str">
        <f>"13"</f>
        <v>13</v>
      </c>
      <c r="CL629" t="s">
        <v>162</v>
      </c>
      <c r="CR629" s="3">
        <v>0</v>
      </c>
      <c r="CS629" s="3">
        <v>1</v>
      </c>
      <c r="CW629">
        <v>8</v>
      </c>
      <c r="CX629">
        <v>8</v>
      </c>
      <c r="CY629">
        <v>8</v>
      </c>
    </row>
    <row r="630" spans="1:103" x14ac:dyDescent="0.25">
      <c r="A630">
        <v>410</v>
      </c>
      <c r="B630" t="s">
        <v>80</v>
      </c>
      <c r="C630">
        <v>410085</v>
      </c>
      <c r="D630" t="s">
        <v>81</v>
      </c>
      <c r="E630">
        <v>8702</v>
      </c>
      <c r="F630" t="s">
        <v>145</v>
      </c>
      <c r="G630" t="s">
        <v>231</v>
      </c>
      <c r="I630" t="s">
        <v>231</v>
      </c>
      <c r="K630">
        <v>7</v>
      </c>
      <c r="L630">
        <v>10</v>
      </c>
      <c r="M630" t="s">
        <v>888</v>
      </c>
      <c r="N630" t="s">
        <v>889</v>
      </c>
      <c r="O630" t="s">
        <v>887</v>
      </c>
      <c r="P630" t="s">
        <v>793</v>
      </c>
      <c r="Q630" t="s">
        <v>116</v>
      </c>
      <c r="R630">
        <v>1</v>
      </c>
      <c r="S630" t="s">
        <v>117</v>
      </c>
      <c r="T630" t="s">
        <v>118</v>
      </c>
      <c r="U630" t="s">
        <v>119</v>
      </c>
      <c r="V630">
        <v>411</v>
      </c>
      <c r="Y630">
        <v>410054</v>
      </c>
      <c r="Z630" t="s">
        <v>92</v>
      </c>
      <c r="AC630" t="s">
        <v>225</v>
      </c>
      <c r="AD630" s="1">
        <v>42212</v>
      </c>
      <c r="AG630">
        <v>3</v>
      </c>
      <c r="AH630" s="1">
        <v>42194</v>
      </c>
      <c r="AI630">
        <v>57</v>
      </c>
      <c r="AM630" t="s">
        <v>209</v>
      </c>
      <c r="AS630" s="1">
        <v>41802</v>
      </c>
      <c r="AT630" s="1">
        <v>42062</v>
      </c>
      <c r="AU630" s="1">
        <v>42038</v>
      </c>
      <c r="AW630">
        <v>1</v>
      </c>
      <c r="AX630">
        <v>404301</v>
      </c>
      <c r="AY630" t="s">
        <v>350</v>
      </c>
      <c r="AZ630">
        <v>999</v>
      </c>
      <c r="BA630">
        <v>811</v>
      </c>
      <c r="BB630">
        <v>0</v>
      </c>
      <c r="BC630">
        <v>0</v>
      </c>
      <c r="BD630">
        <v>1</v>
      </c>
      <c r="BE630">
        <v>547708</v>
      </c>
      <c r="BF630" t="s">
        <v>93</v>
      </c>
      <c r="BG630">
        <v>547708</v>
      </c>
      <c r="BH630">
        <v>8557.2199999999993</v>
      </c>
      <c r="BI630">
        <v>11198.19</v>
      </c>
      <c r="BJ630">
        <v>0</v>
      </c>
      <c r="BL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547708</v>
      </c>
      <c r="CD630">
        <v>1</v>
      </c>
      <c r="CE630" t="s">
        <v>121</v>
      </c>
      <c r="CF630" t="s">
        <v>543</v>
      </c>
      <c r="CG630" t="str">
        <f t="shared" si="120"/>
        <v>22</v>
      </c>
      <c r="CH630" t="str">
        <f>"0"</f>
        <v>0</v>
      </c>
      <c r="CI630" t="str">
        <f t="shared" si="117"/>
        <v>06</v>
      </c>
      <c r="CJ630" t="s">
        <v>351</v>
      </c>
      <c r="CK630" t="str">
        <f>"13"</f>
        <v>13</v>
      </c>
      <c r="CL630" t="s">
        <v>162</v>
      </c>
      <c r="CR630" s="3">
        <v>0</v>
      </c>
      <c r="CS630" s="3">
        <v>1</v>
      </c>
      <c r="CW630">
        <v>8</v>
      </c>
      <c r="CX630">
        <v>8</v>
      </c>
      <c r="CY630">
        <v>8</v>
      </c>
    </row>
    <row r="631" spans="1:103" x14ac:dyDescent="0.25">
      <c r="A631">
        <v>410</v>
      </c>
      <c r="B631" t="s">
        <v>80</v>
      </c>
      <c r="C631">
        <v>410068</v>
      </c>
      <c r="D631" t="s">
        <v>81</v>
      </c>
      <c r="E631">
        <v>8700</v>
      </c>
      <c r="F631" t="s">
        <v>82</v>
      </c>
      <c r="G631" t="s">
        <v>822</v>
      </c>
      <c r="I631" t="s">
        <v>822</v>
      </c>
      <c r="K631">
        <v>1</v>
      </c>
      <c r="L631">
        <v>1</v>
      </c>
      <c r="M631" t="s">
        <v>890</v>
      </c>
      <c r="N631" t="s">
        <v>891</v>
      </c>
      <c r="O631" t="s">
        <v>892</v>
      </c>
      <c r="P631" t="s">
        <v>349</v>
      </c>
      <c r="Q631" t="s">
        <v>116</v>
      </c>
      <c r="R631">
        <v>1</v>
      </c>
      <c r="S631" t="s">
        <v>117</v>
      </c>
      <c r="T631" t="s">
        <v>118</v>
      </c>
      <c r="U631" t="s">
        <v>119</v>
      </c>
      <c r="V631">
        <v>411</v>
      </c>
      <c r="Y631">
        <v>410054</v>
      </c>
      <c r="Z631" t="s">
        <v>92</v>
      </c>
      <c r="AC631" t="s">
        <v>225</v>
      </c>
      <c r="AD631" s="1">
        <v>42160</v>
      </c>
      <c r="AG631">
        <v>4</v>
      </c>
      <c r="AH631" s="1">
        <v>42194</v>
      </c>
      <c r="AI631">
        <v>57</v>
      </c>
      <c r="AM631" t="s">
        <v>209</v>
      </c>
      <c r="AS631" s="1">
        <v>41744</v>
      </c>
      <c r="AT631" s="1">
        <v>42045</v>
      </c>
      <c r="AU631" s="1">
        <v>41974</v>
      </c>
      <c r="AW631">
        <v>1</v>
      </c>
      <c r="AX631">
        <v>404055</v>
      </c>
      <c r="AY631" t="s">
        <v>350</v>
      </c>
      <c r="AZ631">
        <v>999</v>
      </c>
      <c r="BB631">
        <v>0</v>
      </c>
      <c r="BC631">
        <v>0</v>
      </c>
      <c r="BD631">
        <v>1</v>
      </c>
      <c r="BE631">
        <v>394732</v>
      </c>
      <c r="BF631" t="s">
        <v>93</v>
      </c>
      <c r="BG631">
        <v>394732</v>
      </c>
      <c r="BH631">
        <v>6167.17</v>
      </c>
      <c r="BI631">
        <v>8070.51</v>
      </c>
      <c r="BJ631">
        <v>0</v>
      </c>
      <c r="BL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1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394732</v>
      </c>
      <c r="CD631">
        <v>1</v>
      </c>
      <c r="CE631" t="s">
        <v>121</v>
      </c>
      <c r="CF631" t="s">
        <v>543</v>
      </c>
      <c r="CG631" t="str">
        <f t="shared" si="120"/>
        <v>22</v>
      </c>
      <c r="CH631" t="str">
        <f t="shared" ref="CH631:CH638" si="121">"1"</f>
        <v>1</v>
      </c>
      <c r="CI631" t="str">
        <f t="shared" si="117"/>
        <v>06</v>
      </c>
      <c r="CJ631" t="s">
        <v>351</v>
      </c>
      <c r="CK631" t="str">
        <f t="shared" ref="CK631:CK637" si="122">"02"</f>
        <v>02</v>
      </c>
      <c r="CL631" t="s">
        <v>227</v>
      </c>
      <c r="CR631" s="3">
        <v>1</v>
      </c>
      <c r="CW631">
        <v>8</v>
      </c>
      <c r="CX631">
        <v>8</v>
      </c>
      <c r="CY631">
        <v>8</v>
      </c>
    </row>
    <row r="632" spans="1:103" x14ac:dyDescent="0.25">
      <c r="A632">
        <v>410</v>
      </c>
      <c r="B632" t="s">
        <v>80</v>
      </c>
      <c r="C632">
        <v>410055</v>
      </c>
      <c r="D632" t="s">
        <v>81</v>
      </c>
      <c r="E632">
        <v>8702</v>
      </c>
      <c r="F632" t="s">
        <v>145</v>
      </c>
      <c r="G632" t="s">
        <v>877</v>
      </c>
      <c r="I632" t="s">
        <v>877</v>
      </c>
      <c r="K632">
        <v>11</v>
      </c>
      <c r="L632">
        <v>15</v>
      </c>
      <c r="M632" t="s">
        <v>893</v>
      </c>
      <c r="N632" t="s">
        <v>894</v>
      </c>
      <c r="O632" t="s">
        <v>892</v>
      </c>
      <c r="P632" t="s">
        <v>349</v>
      </c>
      <c r="Q632" t="s">
        <v>116</v>
      </c>
      <c r="R632">
        <v>1</v>
      </c>
      <c r="S632" t="s">
        <v>117</v>
      </c>
      <c r="T632" t="s">
        <v>118</v>
      </c>
      <c r="U632" t="s">
        <v>119</v>
      </c>
      <c r="V632">
        <v>411</v>
      </c>
      <c r="Y632">
        <v>410009</v>
      </c>
      <c r="Z632" t="s">
        <v>236</v>
      </c>
      <c r="AG632">
        <v>1</v>
      </c>
      <c r="AH632" s="1">
        <v>41690</v>
      </c>
      <c r="AI632">
        <v>57</v>
      </c>
      <c r="AM632" t="s">
        <v>464</v>
      </c>
      <c r="AS632" s="1">
        <v>41684</v>
      </c>
      <c r="AT632" s="1">
        <v>41998</v>
      </c>
      <c r="AU632" s="1">
        <v>41897</v>
      </c>
      <c r="AW632">
        <v>1</v>
      </c>
      <c r="AY632" t="s">
        <v>350</v>
      </c>
      <c r="BB632">
        <v>0</v>
      </c>
      <c r="BC632">
        <v>0</v>
      </c>
      <c r="BD632">
        <v>1</v>
      </c>
      <c r="BE632">
        <v>358847</v>
      </c>
      <c r="BF632" t="s">
        <v>93</v>
      </c>
      <c r="BG632">
        <v>358847</v>
      </c>
      <c r="BH632">
        <v>5606.51</v>
      </c>
      <c r="BI632">
        <v>7336.82</v>
      </c>
      <c r="BJ632">
        <v>0</v>
      </c>
      <c r="BL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358847</v>
      </c>
      <c r="CD632">
        <v>1</v>
      </c>
      <c r="CE632" t="s">
        <v>121</v>
      </c>
      <c r="CF632" t="s">
        <v>543</v>
      </c>
      <c r="CG632" t="str">
        <f t="shared" si="120"/>
        <v>22</v>
      </c>
      <c r="CH632" t="str">
        <f t="shared" si="121"/>
        <v>1</v>
      </c>
      <c r="CI632" t="str">
        <f t="shared" si="117"/>
        <v>06</v>
      </c>
      <c r="CJ632" t="s">
        <v>351</v>
      </c>
      <c r="CK632" t="str">
        <f t="shared" si="122"/>
        <v>02</v>
      </c>
      <c r="CL632" t="s">
        <v>124</v>
      </c>
      <c r="CR632" s="3">
        <v>0</v>
      </c>
      <c r="CS632" s="3">
        <v>1</v>
      </c>
      <c r="CW632">
        <v>8</v>
      </c>
      <c r="CX632">
        <v>8</v>
      </c>
      <c r="CY632">
        <v>8</v>
      </c>
    </row>
    <row r="633" spans="1:103" x14ac:dyDescent="0.25">
      <c r="A633">
        <v>410</v>
      </c>
      <c r="B633" t="s">
        <v>80</v>
      </c>
      <c r="C633">
        <v>410067</v>
      </c>
      <c r="D633" t="s">
        <v>81</v>
      </c>
      <c r="E633">
        <v>8700</v>
      </c>
      <c r="F633" t="s">
        <v>82</v>
      </c>
      <c r="G633" t="s">
        <v>807</v>
      </c>
      <c r="I633" t="s">
        <v>807</v>
      </c>
      <c r="K633">
        <v>6</v>
      </c>
      <c r="L633">
        <v>9</v>
      </c>
      <c r="M633" t="s">
        <v>893</v>
      </c>
      <c r="N633" t="s">
        <v>894</v>
      </c>
      <c r="O633" t="s">
        <v>892</v>
      </c>
      <c r="P633" t="s">
        <v>349</v>
      </c>
      <c r="Q633" t="s">
        <v>116</v>
      </c>
      <c r="R633">
        <v>1</v>
      </c>
      <c r="S633" t="s">
        <v>117</v>
      </c>
      <c r="T633" t="s">
        <v>118</v>
      </c>
      <c r="U633" t="s">
        <v>119</v>
      </c>
      <c r="V633">
        <v>411</v>
      </c>
      <c r="Y633">
        <v>410054</v>
      </c>
      <c r="Z633" t="s">
        <v>92</v>
      </c>
      <c r="AG633">
        <v>2</v>
      </c>
      <c r="AH633" s="1">
        <v>41982</v>
      </c>
      <c r="AI633">
        <v>57</v>
      </c>
      <c r="AM633" t="s">
        <v>209</v>
      </c>
      <c r="AS633" s="1">
        <v>41744</v>
      </c>
      <c r="AT633" s="1">
        <v>42045</v>
      </c>
      <c r="AU633" s="1">
        <v>41974</v>
      </c>
      <c r="AW633">
        <v>1</v>
      </c>
      <c r="AY633" t="s">
        <v>350</v>
      </c>
      <c r="BB633">
        <v>0</v>
      </c>
      <c r="BC633">
        <v>0</v>
      </c>
      <c r="BD633">
        <v>1</v>
      </c>
      <c r="BE633">
        <v>358847</v>
      </c>
      <c r="BF633" t="s">
        <v>93</v>
      </c>
      <c r="BG633">
        <v>358847</v>
      </c>
      <c r="BH633">
        <v>5606.51</v>
      </c>
      <c r="BI633">
        <v>7336.82</v>
      </c>
      <c r="BJ633">
        <v>0</v>
      </c>
      <c r="BL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358847</v>
      </c>
      <c r="CD633">
        <v>1</v>
      </c>
      <c r="CE633" t="s">
        <v>121</v>
      </c>
      <c r="CF633" t="s">
        <v>543</v>
      </c>
      <c r="CG633" t="str">
        <f t="shared" si="120"/>
        <v>22</v>
      </c>
      <c r="CH633" t="str">
        <f t="shared" si="121"/>
        <v>1</v>
      </c>
      <c r="CI633" t="str">
        <f t="shared" si="117"/>
        <v>06</v>
      </c>
      <c r="CJ633" t="s">
        <v>351</v>
      </c>
      <c r="CK633" t="str">
        <f t="shared" si="122"/>
        <v>02</v>
      </c>
      <c r="CL633" t="s">
        <v>124</v>
      </c>
      <c r="CR633" s="3">
        <v>0</v>
      </c>
      <c r="CS633" s="3">
        <v>1</v>
      </c>
      <c r="CW633">
        <v>8</v>
      </c>
      <c r="CX633">
        <v>8</v>
      </c>
      <c r="CY633">
        <v>8</v>
      </c>
    </row>
    <row r="634" spans="1:103" x14ac:dyDescent="0.25">
      <c r="A634">
        <v>410</v>
      </c>
      <c r="B634" t="s">
        <v>80</v>
      </c>
      <c r="C634">
        <v>410068</v>
      </c>
      <c r="D634" t="s">
        <v>81</v>
      </c>
      <c r="E634">
        <v>8700</v>
      </c>
      <c r="F634" t="s">
        <v>82</v>
      </c>
      <c r="G634" t="s">
        <v>822</v>
      </c>
      <c r="I634" t="s">
        <v>822</v>
      </c>
      <c r="K634">
        <v>8</v>
      </c>
      <c r="L634">
        <v>14</v>
      </c>
      <c r="M634" t="s">
        <v>893</v>
      </c>
      <c r="N634" t="s">
        <v>894</v>
      </c>
      <c r="O634" t="s">
        <v>892</v>
      </c>
      <c r="P634" t="s">
        <v>349</v>
      </c>
      <c r="Q634" t="s">
        <v>116</v>
      </c>
      <c r="R634">
        <v>1</v>
      </c>
      <c r="S634" t="s">
        <v>117</v>
      </c>
      <c r="T634" t="s">
        <v>118</v>
      </c>
      <c r="U634" t="s">
        <v>119</v>
      </c>
      <c r="V634">
        <v>411</v>
      </c>
      <c r="Y634">
        <v>410054</v>
      </c>
      <c r="Z634" t="s">
        <v>92</v>
      </c>
      <c r="AC634" t="s">
        <v>225</v>
      </c>
      <c r="AD634" s="1">
        <v>42214</v>
      </c>
      <c r="AG634">
        <v>4</v>
      </c>
      <c r="AH634" s="1">
        <v>42194</v>
      </c>
      <c r="AI634">
        <v>57</v>
      </c>
      <c r="AM634" t="s">
        <v>209</v>
      </c>
      <c r="AS634" s="1">
        <v>41744</v>
      </c>
      <c r="AT634" s="1">
        <v>42045</v>
      </c>
      <c r="AU634" s="1">
        <v>41974</v>
      </c>
      <c r="AW634">
        <v>1</v>
      </c>
      <c r="AX634">
        <v>404295</v>
      </c>
      <c r="AY634" t="s">
        <v>350</v>
      </c>
      <c r="AZ634">
        <v>999</v>
      </c>
      <c r="BA634">
        <v>811</v>
      </c>
      <c r="BB634">
        <v>0</v>
      </c>
      <c r="BC634">
        <v>0</v>
      </c>
      <c r="BD634">
        <v>1</v>
      </c>
      <c r="BE634">
        <v>358847</v>
      </c>
      <c r="BF634" t="s">
        <v>93</v>
      </c>
      <c r="BG634">
        <v>358847</v>
      </c>
      <c r="BH634">
        <v>5606.51</v>
      </c>
      <c r="BI634">
        <v>7336.82</v>
      </c>
      <c r="BJ634">
        <v>0</v>
      </c>
      <c r="BL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358847</v>
      </c>
      <c r="CD634">
        <v>1</v>
      </c>
      <c r="CE634" t="s">
        <v>121</v>
      </c>
      <c r="CF634" t="s">
        <v>543</v>
      </c>
      <c r="CG634" t="str">
        <f t="shared" si="120"/>
        <v>22</v>
      </c>
      <c r="CH634" t="str">
        <f t="shared" si="121"/>
        <v>1</v>
      </c>
      <c r="CI634" t="str">
        <f t="shared" si="117"/>
        <v>06</v>
      </c>
      <c r="CJ634" t="s">
        <v>351</v>
      </c>
      <c r="CK634" t="str">
        <f t="shared" si="122"/>
        <v>02</v>
      </c>
      <c r="CL634" t="s">
        <v>124</v>
      </c>
      <c r="CR634" s="3">
        <v>0</v>
      </c>
      <c r="CS634" s="3">
        <v>1</v>
      </c>
      <c r="CW634">
        <v>8</v>
      </c>
      <c r="CX634">
        <v>8</v>
      </c>
      <c r="CY634">
        <v>8</v>
      </c>
    </row>
    <row r="635" spans="1:103" x14ac:dyDescent="0.25">
      <c r="A635">
        <v>410</v>
      </c>
      <c r="B635" t="s">
        <v>80</v>
      </c>
      <c r="C635">
        <v>410052</v>
      </c>
      <c r="D635" t="s">
        <v>81</v>
      </c>
      <c r="E635">
        <v>8700</v>
      </c>
      <c r="F635" t="s">
        <v>82</v>
      </c>
      <c r="G635" t="s">
        <v>895</v>
      </c>
      <c r="I635" t="s">
        <v>895</v>
      </c>
      <c r="K635">
        <v>32</v>
      </c>
      <c r="L635">
        <v>34</v>
      </c>
      <c r="M635" t="s">
        <v>896</v>
      </c>
      <c r="N635" t="s">
        <v>897</v>
      </c>
      <c r="O635" t="s">
        <v>892</v>
      </c>
      <c r="P635" t="s">
        <v>349</v>
      </c>
      <c r="Q635" t="s">
        <v>116</v>
      </c>
      <c r="R635">
        <v>1</v>
      </c>
      <c r="S635" t="s">
        <v>117</v>
      </c>
      <c r="T635" t="s">
        <v>118</v>
      </c>
      <c r="U635" t="s">
        <v>119</v>
      </c>
      <c r="V635">
        <v>411</v>
      </c>
      <c r="Y635">
        <v>410009</v>
      </c>
      <c r="Z635" t="s">
        <v>236</v>
      </c>
      <c r="AC635" t="s">
        <v>225</v>
      </c>
      <c r="AD635" s="1">
        <v>41894</v>
      </c>
      <c r="AG635">
        <v>1</v>
      </c>
      <c r="AH635" s="1">
        <v>41690</v>
      </c>
      <c r="AI635">
        <v>57</v>
      </c>
      <c r="AM635" t="s">
        <v>464</v>
      </c>
      <c r="AS635" s="1">
        <v>41740</v>
      </c>
      <c r="AT635" s="1">
        <v>41998</v>
      </c>
      <c r="AU635" s="1">
        <v>41835</v>
      </c>
      <c r="AW635">
        <v>2</v>
      </c>
      <c r="AX635">
        <v>402318</v>
      </c>
      <c r="AY635" t="s">
        <v>350</v>
      </c>
      <c r="AZ635">
        <v>999</v>
      </c>
      <c r="BB635">
        <v>0</v>
      </c>
      <c r="BC635">
        <v>0</v>
      </c>
      <c r="BD635">
        <v>2</v>
      </c>
      <c r="BE635">
        <v>358847</v>
      </c>
      <c r="BF635" t="s">
        <v>93</v>
      </c>
      <c r="BG635">
        <v>717694</v>
      </c>
      <c r="BH635">
        <v>11213.02</v>
      </c>
      <c r="BI635">
        <v>14673.65</v>
      </c>
      <c r="BJ635">
        <v>0</v>
      </c>
      <c r="BL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2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717694</v>
      </c>
      <c r="CD635">
        <v>1</v>
      </c>
      <c r="CE635" t="s">
        <v>121</v>
      </c>
      <c r="CF635" t="s">
        <v>543</v>
      </c>
      <c r="CG635" t="str">
        <f t="shared" si="120"/>
        <v>22</v>
      </c>
      <c r="CH635" t="str">
        <f t="shared" si="121"/>
        <v>1</v>
      </c>
      <c r="CI635" t="str">
        <f t="shared" si="117"/>
        <v>06</v>
      </c>
      <c r="CJ635" t="s">
        <v>351</v>
      </c>
      <c r="CK635" t="str">
        <f t="shared" si="122"/>
        <v>02</v>
      </c>
      <c r="CL635" t="s">
        <v>124</v>
      </c>
      <c r="CR635" s="3">
        <v>2</v>
      </c>
      <c r="CW635">
        <v>8</v>
      </c>
      <c r="CX635">
        <v>8</v>
      </c>
      <c r="CY635">
        <v>8</v>
      </c>
    </row>
    <row r="636" spans="1:103" x14ac:dyDescent="0.25">
      <c r="A636">
        <v>410</v>
      </c>
      <c r="B636" t="s">
        <v>80</v>
      </c>
      <c r="C636">
        <v>410055</v>
      </c>
      <c r="D636" t="s">
        <v>81</v>
      </c>
      <c r="E636">
        <v>8702</v>
      </c>
      <c r="F636" t="s">
        <v>145</v>
      </c>
      <c r="G636" t="s">
        <v>877</v>
      </c>
      <c r="I636" t="s">
        <v>877</v>
      </c>
      <c r="K636">
        <v>11</v>
      </c>
      <c r="L636">
        <v>29</v>
      </c>
      <c r="M636" t="s">
        <v>896</v>
      </c>
      <c r="N636" t="s">
        <v>897</v>
      </c>
      <c r="O636" t="s">
        <v>892</v>
      </c>
      <c r="P636" t="s">
        <v>349</v>
      </c>
      <c r="Q636" t="s">
        <v>116</v>
      </c>
      <c r="R636">
        <v>1</v>
      </c>
      <c r="S636" t="s">
        <v>117</v>
      </c>
      <c r="T636" t="s">
        <v>118</v>
      </c>
      <c r="U636" t="s">
        <v>119</v>
      </c>
      <c r="V636">
        <v>411</v>
      </c>
      <c r="Y636">
        <v>410009</v>
      </c>
      <c r="Z636" t="s">
        <v>236</v>
      </c>
      <c r="AC636" t="s">
        <v>225</v>
      </c>
      <c r="AD636" s="1">
        <v>41971</v>
      </c>
      <c r="AG636">
        <v>1</v>
      </c>
      <c r="AH636" s="1">
        <v>41690</v>
      </c>
      <c r="AI636">
        <v>57</v>
      </c>
      <c r="AM636" t="s">
        <v>464</v>
      </c>
      <c r="AS636" s="1">
        <v>41725</v>
      </c>
      <c r="AT636" s="1">
        <v>41998</v>
      </c>
      <c r="AU636" s="1">
        <v>41897</v>
      </c>
      <c r="AW636">
        <v>3</v>
      </c>
      <c r="AX636">
        <v>402683</v>
      </c>
      <c r="AY636" t="s">
        <v>350</v>
      </c>
      <c r="AZ636">
        <v>999</v>
      </c>
      <c r="BB636">
        <v>2</v>
      </c>
      <c r="BC636">
        <v>0</v>
      </c>
      <c r="BD636">
        <v>1</v>
      </c>
      <c r="BE636">
        <v>358847</v>
      </c>
      <c r="BF636" t="s">
        <v>93</v>
      </c>
      <c r="BG636">
        <v>358847</v>
      </c>
      <c r="BH636">
        <v>5606.51</v>
      </c>
      <c r="BI636">
        <v>7336.82</v>
      </c>
      <c r="BJ636">
        <v>0</v>
      </c>
      <c r="BL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358847</v>
      </c>
      <c r="CD636">
        <v>1</v>
      </c>
      <c r="CE636" t="s">
        <v>121</v>
      </c>
      <c r="CF636" t="s">
        <v>543</v>
      </c>
      <c r="CG636" t="str">
        <f t="shared" si="120"/>
        <v>22</v>
      </c>
      <c r="CH636" t="str">
        <f t="shared" si="121"/>
        <v>1</v>
      </c>
      <c r="CI636" t="str">
        <f t="shared" si="117"/>
        <v>06</v>
      </c>
      <c r="CJ636" t="s">
        <v>351</v>
      </c>
      <c r="CK636" t="str">
        <f t="shared" si="122"/>
        <v>02</v>
      </c>
      <c r="CL636" t="s">
        <v>124</v>
      </c>
      <c r="CR636" s="3">
        <v>1</v>
      </c>
      <c r="CW636">
        <v>8</v>
      </c>
      <c r="CX636">
        <v>8</v>
      </c>
      <c r="CY636">
        <v>8</v>
      </c>
    </row>
    <row r="637" spans="1:103" x14ac:dyDescent="0.25">
      <c r="A637">
        <v>410</v>
      </c>
      <c r="B637" t="s">
        <v>80</v>
      </c>
      <c r="C637">
        <v>410068</v>
      </c>
      <c r="D637" t="s">
        <v>81</v>
      </c>
      <c r="E637">
        <v>8700</v>
      </c>
      <c r="F637" t="s">
        <v>82</v>
      </c>
      <c r="G637" t="s">
        <v>822</v>
      </c>
      <c r="I637" t="s">
        <v>822</v>
      </c>
      <c r="K637">
        <v>8</v>
      </c>
      <c r="L637">
        <v>15</v>
      </c>
      <c r="M637" t="s">
        <v>896</v>
      </c>
      <c r="N637" t="s">
        <v>897</v>
      </c>
      <c r="O637" t="s">
        <v>892</v>
      </c>
      <c r="P637" t="s">
        <v>349</v>
      </c>
      <c r="Q637" t="s">
        <v>116</v>
      </c>
      <c r="R637">
        <v>1</v>
      </c>
      <c r="S637" t="s">
        <v>117</v>
      </c>
      <c r="T637" t="s">
        <v>118</v>
      </c>
      <c r="U637" t="s">
        <v>119</v>
      </c>
      <c r="V637">
        <v>411</v>
      </c>
      <c r="Y637">
        <v>410054</v>
      </c>
      <c r="Z637" t="s">
        <v>92</v>
      </c>
      <c r="AC637" t="s">
        <v>225</v>
      </c>
      <c r="AD637" s="1">
        <v>42014</v>
      </c>
      <c r="AG637">
        <v>4</v>
      </c>
      <c r="AH637" s="1">
        <v>42194</v>
      </c>
      <c r="AI637">
        <v>57</v>
      </c>
      <c r="AM637" t="s">
        <v>209</v>
      </c>
      <c r="AS637" s="1">
        <v>41744</v>
      </c>
      <c r="AT637" s="1">
        <v>42045</v>
      </c>
      <c r="AU637" s="1">
        <v>41974</v>
      </c>
      <c r="AW637">
        <v>2</v>
      </c>
      <c r="AX637">
        <v>403012</v>
      </c>
      <c r="AY637" t="s">
        <v>350</v>
      </c>
      <c r="AZ637">
        <v>999</v>
      </c>
      <c r="BB637">
        <v>0</v>
      </c>
      <c r="BC637">
        <v>0</v>
      </c>
      <c r="BD637">
        <v>2</v>
      </c>
      <c r="BE637">
        <v>358847</v>
      </c>
      <c r="BF637" t="s">
        <v>93</v>
      </c>
      <c r="BG637">
        <v>717694</v>
      </c>
      <c r="BH637">
        <v>11213.02</v>
      </c>
      <c r="BI637">
        <v>14673.65</v>
      </c>
      <c r="BJ637">
        <v>0</v>
      </c>
      <c r="BL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2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717694</v>
      </c>
      <c r="CD637">
        <v>1</v>
      </c>
      <c r="CE637" t="s">
        <v>121</v>
      </c>
      <c r="CF637" t="s">
        <v>543</v>
      </c>
      <c r="CG637" t="str">
        <f t="shared" si="120"/>
        <v>22</v>
      </c>
      <c r="CH637" t="str">
        <f t="shared" si="121"/>
        <v>1</v>
      </c>
      <c r="CI637" t="str">
        <f t="shared" si="117"/>
        <v>06</v>
      </c>
      <c r="CJ637" t="s">
        <v>351</v>
      </c>
      <c r="CK637" t="str">
        <f t="shared" si="122"/>
        <v>02</v>
      </c>
      <c r="CL637" t="s">
        <v>124</v>
      </c>
      <c r="CR637" s="3">
        <v>1</v>
      </c>
      <c r="CS637" s="3">
        <v>1</v>
      </c>
      <c r="CW637">
        <v>8</v>
      </c>
      <c r="CX637">
        <v>8</v>
      </c>
      <c r="CY637">
        <v>8</v>
      </c>
    </row>
    <row r="638" spans="1:103" x14ac:dyDescent="0.25">
      <c r="A638">
        <v>410</v>
      </c>
      <c r="B638" t="s">
        <v>80</v>
      </c>
      <c r="C638">
        <v>410068</v>
      </c>
      <c r="D638" t="s">
        <v>81</v>
      </c>
      <c r="E638">
        <v>8700</v>
      </c>
      <c r="F638" t="s">
        <v>82</v>
      </c>
      <c r="G638" t="s">
        <v>822</v>
      </c>
      <c r="I638" t="s">
        <v>822</v>
      </c>
      <c r="K638">
        <v>4</v>
      </c>
      <c r="L638">
        <v>7</v>
      </c>
      <c r="M638" t="s">
        <v>898</v>
      </c>
      <c r="N638" t="s">
        <v>899</v>
      </c>
      <c r="O638" t="s">
        <v>892</v>
      </c>
      <c r="P638" t="s">
        <v>810</v>
      </c>
      <c r="Q638" t="s">
        <v>116</v>
      </c>
      <c r="R638">
        <v>1</v>
      </c>
      <c r="S638" t="s">
        <v>117</v>
      </c>
      <c r="T638" t="s">
        <v>118</v>
      </c>
      <c r="U638" t="s">
        <v>119</v>
      </c>
      <c r="V638">
        <v>411</v>
      </c>
      <c r="Y638">
        <v>410054</v>
      </c>
      <c r="Z638" t="s">
        <v>92</v>
      </c>
      <c r="AC638" t="s">
        <v>225</v>
      </c>
      <c r="AD638" s="1">
        <v>42133</v>
      </c>
      <c r="AG638">
        <v>4</v>
      </c>
      <c r="AH638" s="1">
        <v>42194</v>
      </c>
      <c r="AI638">
        <v>57</v>
      </c>
      <c r="AM638" t="s">
        <v>209</v>
      </c>
      <c r="AS638" s="1">
        <v>41744</v>
      </c>
      <c r="AT638" s="1">
        <v>42045</v>
      </c>
      <c r="AU638" s="1">
        <v>41974</v>
      </c>
      <c r="AW638">
        <v>8</v>
      </c>
      <c r="AX638">
        <v>403930</v>
      </c>
      <c r="AY638" t="s">
        <v>350</v>
      </c>
      <c r="AZ638">
        <v>999</v>
      </c>
      <c r="BB638">
        <v>7</v>
      </c>
      <c r="BC638">
        <v>0</v>
      </c>
      <c r="BD638">
        <v>1</v>
      </c>
      <c r="BE638">
        <v>538270</v>
      </c>
      <c r="BF638" t="s">
        <v>93</v>
      </c>
      <c r="BG638">
        <v>538270</v>
      </c>
      <c r="BH638">
        <v>8409.76</v>
      </c>
      <c r="BI638">
        <v>11005.23</v>
      </c>
      <c r="BJ638">
        <v>0</v>
      </c>
      <c r="BL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1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538270</v>
      </c>
      <c r="CD638">
        <v>1</v>
      </c>
      <c r="CE638" t="s">
        <v>121</v>
      </c>
      <c r="CF638" t="s">
        <v>543</v>
      </c>
      <c r="CG638" t="str">
        <f t="shared" si="120"/>
        <v>22</v>
      </c>
      <c r="CH638" t="str">
        <f t="shared" si="121"/>
        <v>1</v>
      </c>
      <c r="CI638" t="str">
        <f t="shared" ref="CI638:CI650" si="123">"06"</f>
        <v>06</v>
      </c>
      <c r="CJ638" t="s">
        <v>351</v>
      </c>
      <c r="CK638" t="str">
        <f>"25"</f>
        <v>25</v>
      </c>
      <c r="CL638" t="s">
        <v>162</v>
      </c>
      <c r="CW638">
        <v>8</v>
      </c>
      <c r="CX638">
        <v>8</v>
      </c>
      <c r="CY638">
        <v>8</v>
      </c>
    </row>
    <row r="639" spans="1:103" x14ac:dyDescent="0.25">
      <c r="A639">
        <v>410</v>
      </c>
      <c r="B639" t="s">
        <v>80</v>
      </c>
      <c r="C639">
        <v>410084</v>
      </c>
      <c r="D639" t="s">
        <v>81</v>
      </c>
      <c r="E639">
        <v>8700</v>
      </c>
      <c r="F639" t="s">
        <v>82</v>
      </c>
      <c r="G639" t="s">
        <v>203</v>
      </c>
      <c r="I639" t="s">
        <v>203</v>
      </c>
      <c r="K639">
        <v>26</v>
      </c>
      <c r="L639">
        <v>38</v>
      </c>
      <c r="M639" t="s">
        <v>900</v>
      </c>
      <c r="N639" t="s">
        <v>901</v>
      </c>
      <c r="O639" t="s">
        <v>902</v>
      </c>
      <c r="P639" t="s">
        <v>793</v>
      </c>
      <c r="Q639" t="s">
        <v>116</v>
      </c>
      <c r="R639">
        <v>1</v>
      </c>
      <c r="S639" t="s">
        <v>117</v>
      </c>
      <c r="T639" t="s">
        <v>118</v>
      </c>
      <c r="U639" t="s">
        <v>119</v>
      </c>
      <c r="V639">
        <v>411</v>
      </c>
      <c r="Y639">
        <v>410054</v>
      </c>
      <c r="Z639" t="s">
        <v>92</v>
      </c>
      <c r="AC639" t="s">
        <v>225</v>
      </c>
      <c r="AD639" s="1">
        <v>42059</v>
      </c>
      <c r="AG639">
        <v>3</v>
      </c>
      <c r="AH639" s="1">
        <v>42194</v>
      </c>
      <c r="AI639">
        <v>57</v>
      </c>
      <c r="AM639" t="s">
        <v>209</v>
      </c>
      <c r="AS639" s="1">
        <v>41801</v>
      </c>
      <c r="AT639" s="1">
        <v>42004</v>
      </c>
      <c r="AU639" s="1">
        <v>41946</v>
      </c>
      <c r="AW639">
        <v>5</v>
      </c>
      <c r="AX639">
        <v>403489</v>
      </c>
      <c r="AY639" t="s">
        <v>350</v>
      </c>
      <c r="AZ639">
        <v>999</v>
      </c>
      <c r="BB639">
        <v>4</v>
      </c>
      <c r="BC639">
        <v>0</v>
      </c>
      <c r="BD639">
        <v>1</v>
      </c>
      <c r="BE639">
        <v>709998</v>
      </c>
      <c r="BF639" t="s">
        <v>93</v>
      </c>
      <c r="BG639">
        <v>709998</v>
      </c>
      <c r="BH639">
        <v>11092.78</v>
      </c>
      <c r="BI639">
        <v>14516.3</v>
      </c>
      <c r="BJ639">
        <v>0</v>
      </c>
      <c r="BL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1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709998</v>
      </c>
      <c r="CD639">
        <v>1</v>
      </c>
      <c r="CE639" t="s">
        <v>121</v>
      </c>
      <c r="CF639" t="s">
        <v>543</v>
      </c>
      <c r="CG639" t="str">
        <f t="shared" ref="CG639:CG650" si="124">"24"</f>
        <v>24</v>
      </c>
      <c r="CH639" t="str">
        <f>"0"</f>
        <v>0</v>
      </c>
      <c r="CI639" t="str">
        <f t="shared" si="123"/>
        <v>06</v>
      </c>
      <c r="CJ639" t="s">
        <v>351</v>
      </c>
      <c r="CK639" t="str">
        <f>"13"</f>
        <v>13</v>
      </c>
      <c r="CL639" t="s">
        <v>162</v>
      </c>
      <c r="CR639" s="3">
        <v>0</v>
      </c>
      <c r="CS639" s="3">
        <v>1</v>
      </c>
      <c r="CW639">
        <v>8</v>
      </c>
      <c r="CX639">
        <v>8</v>
      </c>
      <c r="CY639">
        <v>8</v>
      </c>
    </row>
    <row r="640" spans="1:103" x14ac:dyDescent="0.25">
      <c r="A640">
        <v>410</v>
      </c>
      <c r="B640" t="s">
        <v>80</v>
      </c>
      <c r="C640">
        <v>410050</v>
      </c>
      <c r="D640" t="s">
        <v>81</v>
      </c>
      <c r="E640">
        <v>8700</v>
      </c>
      <c r="F640" t="s">
        <v>82</v>
      </c>
      <c r="G640" t="s">
        <v>461</v>
      </c>
      <c r="I640" t="s">
        <v>461</v>
      </c>
      <c r="J640">
        <v>410001</v>
      </c>
      <c r="K640">
        <v>56</v>
      </c>
      <c r="L640">
        <v>61</v>
      </c>
      <c r="M640" t="s">
        <v>903</v>
      </c>
      <c r="N640" t="s">
        <v>904</v>
      </c>
      <c r="O640" t="s">
        <v>902</v>
      </c>
      <c r="P640" t="s">
        <v>793</v>
      </c>
      <c r="Q640" t="s">
        <v>116</v>
      </c>
      <c r="R640">
        <v>1</v>
      </c>
      <c r="S640" t="s">
        <v>117</v>
      </c>
      <c r="T640" t="s">
        <v>118</v>
      </c>
      <c r="U640" t="s">
        <v>119</v>
      </c>
      <c r="V640">
        <v>411</v>
      </c>
      <c r="Y640">
        <v>410009</v>
      </c>
      <c r="Z640" t="s">
        <v>236</v>
      </c>
      <c r="AC640" t="s">
        <v>225</v>
      </c>
      <c r="AD640" s="1">
        <v>42207</v>
      </c>
      <c r="AG640">
        <v>5</v>
      </c>
      <c r="AH640" s="1">
        <v>42201</v>
      </c>
      <c r="AI640">
        <v>57</v>
      </c>
      <c r="AM640" t="s">
        <v>464</v>
      </c>
      <c r="AS640" s="1">
        <v>41683</v>
      </c>
      <c r="AT640" s="1">
        <v>42216</v>
      </c>
      <c r="AU640" s="1">
        <v>41960</v>
      </c>
      <c r="AW640">
        <v>4</v>
      </c>
      <c r="AX640">
        <v>404323</v>
      </c>
      <c r="AY640" t="s">
        <v>350</v>
      </c>
      <c r="AZ640">
        <v>999</v>
      </c>
      <c r="BA640">
        <v>811</v>
      </c>
      <c r="BB640">
        <v>0</v>
      </c>
      <c r="BC640">
        <v>0</v>
      </c>
      <c r="BD640">
        <v>4</v>
      </c>
      <c r="BE640">
        <v>762867</v>
      </c>
      <c r="BF640" t="s">
        <v>93</v>
      </c>
      <c r="BG640">
        <v>3051468</v>
      </c>
      <c r="BH640">
        <v>47675.16</v>
      </c>
      <c r="BI640">
        <v>62388.94</v>
      </c>
      <c r="BJ640">
        <v>0</v>
      </c>
      <c r="BL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4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3051468</v>
      </c>
      <c r="CD640">
        <v>1</v>
      </c>
      <c r="CE640" t="s">
        <v>121</v>
      </c>
      <c r="CF640" t="s">
        <v>543</v>
      </c>
      <c r="CG640" t="str">
        <f t="shared" si="124"/>
        <v>24</v>
      </c>
      <c r="CH640" t="str">
        <f>"0"</f>
        <v>0</v>
      </c>
      <c r="CI640" t="str">
        <f t="shared" si="123"/>
        <v>06</v>
      </c>
      <c r="CJ640" t="s">
        <v>351</v>
      </c>
      <c r="CK640" t="str">
        <f>"13"</f>
        <v>13</v>
      </c>
      <c r="CL640" t="s">
        <v>162</v>
      </c>
      <c r="CR640" s="3">
        <v>0</v>
      </c>
      <c r="CS640" s="3">
        <v>4</v>
      </c>
      <c r="CW640">
        <v>8</v>
      </c>
      <c r="CX640">
        <v>8</v>
      </c>
      <c r="CY640">
        <v>8</v>
      </c>
    </row>
    <row r="641" spans="1:103" x14ac:dyDescent="0.25">
      <c r="A641">
        <v>410</v>
      </c>
      <c r="B641" t="s">
        <v>80</v>
      </c>
      <c r="C641">
        <v>410149</v>
      </c>
      <c r="D641" t="s">
        <v>81</v>
      </c>
      <c r="E641">
        <v>8702</v>
      </c>
      <c r="F641" t="s">
        <v>145</v>
      </c>
      <c r="G641" t="s">
        <v>239</v>
      </c>
      <c r="I641" t="s">
        <v>239</v>
      </c>
      <c r="K641">
        <v>14</v>
      </c>
      <c r="L641">
        <v>11</v>
      </c>
      <c r="M641" t="s">
        <v>905</v>
      </c>
      <c r="N641" t="s">
        <v>906</v>
      </c>
      <c r="O641" t="s">
        <v>907</v>
      </c>
      <c r="P641" t="s">
        <v>349</v>
      </c>
      <c r="Q641" t="s">
        <v>116</v>
      </c>
      <c r="R641">
        <v>1</v>
      </c>
      <c r="S641" t="s">
        <v>117</v>
      </c>
      <c r="T641" t="s">
        <v>118</v>
      </c>
      <c r="U641" t="s">
        <v>119</v>
      </c>
      <c r="V641">
        <v>411</v>
      </c>
      <c r="Y641">
        <v>410054</v>
      </c>
      <c r="Z641" t="s">
        <v>92</v>
      </c>
      <c r="AG641">
        <v>3</v>
      </c>
      <c r="AH641" s="1">
        <v>42124</v>
      </c>
      <c r="AI641">
        <v>57</v>
      </c>
      <c r="AM641" t="s">
        <v>788</v>
      </c>
      <c r="AS641" s="1">
        <v>42074</v>
      </c>
      <c r="AT641" s="1">
        <v>42153</v>
      </c>
      <c r="AU641" s="1">
        <v>42216</v>
      </c>
      <c r="AW641">
        <v>1</v>
      </c>
      <c r="AY641" t="s">
        <v>350</v>
      </c>
      <c r="BB641">
        <v>0</v>
      </c>
      <c r="BC641">
        <v>0</v>
      </c>
      <c r="BD641">
        <v>1</v>
      </c>
      <c r="BE641">
        <v>887554</v>
      </c>
      <c r="BF641" t="s">
        <v>93</v>
      </c>
      <c r="BG641">
        <v>887554</v>
      </c>
      <c r="BH641">
        <v>13866.86</v>
      </c>
      <c r="BI641">
        <v>18146.53</v>
      </c>
      <c r="BJ641">
        <v>0</v>
      </c>
      <c r="BL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887554</v>
      </c>
      <c r="CD641">
        <v>1</v>
      </c>
      <c r="CE641" t="s">
        <v>121</v>
      </c>
      <c r="CF641" t="s">
        <v>543</v>
      </c>
      <c r="CG641" t="str">
        <f t="shared" si="124"/>
        <v>24</v>
      </c>
      <c r="CH641" t="str">
        <f t="shared" ref="CH641:CH650" si="125">"1"</f>
        <v>1</v>
      </c>
      <c r="CI641" t="str">
        <f t="shared" si="123"/>
        <v>06</v>
      </c>
      <c r="CJ641" t="s">
        <v>351</v>
      </c>
      <c r="CK641" t="str">
        <f t="shared" ref="CK641:CK648" si="126">"02"</f>
        <v>02</v>
      </c>
      <c r="CL641" t="s">
        <v>821</v>
      </c>
      <c r="CW641">
        <v>8</v>
      </c>
      <c r="CX641">
        <v>8</v>
      </c>
      <c r="CY641">
        <v>8</v>
      </c>
    </row>
    <row r="642" spans="1:103" x14ac:dyDescent="0.25">
      <c r="A642">
        <v>410</v>
      </c>
      <c r="B642" t="s">
        <v>80</v>
      </c>
      <c r="C642">
        <v>410149</v>
      </c>
      <c r="D642" t="s">
        <v>81</v>
      </c>
      <c r="E642">
        <v>8702</v>
      </c>
      <c r="F642" t="s">
        <v>145</v>
      </c>
      <c r="G642" t="s">
        <v>239</v>
      </c>
      <c r="I642" t="s">
        <v>239</v>
      </c>
      <c r="K642">
        <v>14</v>
      </c>
      <c r="L642">
        <v>10</v>
      </c>
      <c r="M642" t="s">
        <v>908</v>
      </c>
      <c r="N642" t="s">
        <v>909</v>
      </c>
      <c r="O642" t="s">
        <v>907</v>
      </c>
      <c r="P642" t="s">
        <v>349</v>
      </c>
      <c r="Q642" t="s">
        <v>116</v>
      </c>
      <c r="R642">
        <v>1</v>
      </c>
      <c r="S642" t="s">
        <v>117</v>
      </c>
      <c r="T642" t="s">
        <v>118</v>
      </c>
      <c r="U642" t="s">
        <v>119</v>
      </c>
      <c r="V642">
        <v>411</v>
      </c>
      <c r="Y642">
        <v>410054</v>
      </c>
      <c r="Z642" t="s">
        <v>92</v>
      </c>
      <c r="AG642">
        <v>3</v>
      </c>
      <c r="AH642" s="1">
        <v>42124</v>
      </c>
      <c r="AI642">
        <v>57</v>
      </c>
      <c r="AM642" t="s">
        <v>788</v>
      </c>
      <c r="AS642" s="1">
        <v>42074</v>
      </c>
      <c r="AT642" s="1">
        <v>42153</v>
      </c>
      <c r="AU642" s="1">
        <v>42216</v>
      </c>
      <c r="AW642">
        <v>1</v>
      </c>
      <c r="AY642" t="s">
        <v>350</v>
      </c>
      <c r="BB642">
        <v>0</v>
      </c>
      <c r="BC642">
        <v>0</v>
      </c>
      <c r="BD642">
        <v>1</v>
      </c>
      <c r="BE642">
        <v>887554</v>
      </c>
      <c r="BF642" t="s">
        <v>93</v>
      </c>
      <c r="BG642">
        <v>887554</v>
      </c>
      <c r="BH642">
        <v>13866.86</v>
      </c>
      <c r="BI642">
        <v>18146.53</v>
      </c>
      <c r="BJ642">
        <v>0</v>
      </c>
      <c r="BL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887554</v>
      </c>
      <c r="CD642">
        <v>1</v>
      </c>
      <c r="CE642" t="s">
        <v>121</v>
      </c>
      <c r="CF642" t="s">
        <v>543</v>
      </c>
      <c r="CG642" t="str">
        <f t="shared" si="124"/>
        <v>24</v>
      </c>
      <c r="CH642" t="str">
        <f t="shared" si="125"/>
        <v>1</v>
      </c>
      <c r="CI642" t="str">
        <f t="shared" si="123"/>
        <v>06</v>
      </c>
      <c r="CJ642" t="s">
        <v>351</v>
      </c>
      <c r="CK642" t="str">
        <f t="shared" si="126"/>
        <v>02</v>
      </c>
      <c r="CL642" t="s">
        <v>821</v>
      </c>
      <c r="CW642">
        <v>8</v>
      </c>
      <c r="CX642">
        <v>8</v>
      </c>
      <c r="CY642">
        <v>8</v>
      </c>
    </row>
    <row r="643" spans="1:103" x14ac:dyDescent="0.25">
      <c r="A643">
        <v>410</v>
      </c>
      <c r="B643" t="s">
        <v>80</v>
      </c>
      <c r="C643">
        <v>410067</v>
      </c>
      <c r="D643" t="s">
        <v>81</v>
      </c>
      <c r="E643">
        <v>8700</v>
      </c>
      <c r="F643" t="s">
        <v>82</v>
      </c>
      <c r="G643" t="s">
        <v>807</v>
      </c>
      <c r="I643" t="s">
        <v>807</v>
      </c>
      <c r="K643">
        <v>7</v>
      </c>
      <c r="L643">
        <v>10</v>
      </c>
      <c r="M643" t="s">
        <v>910</v>
      </c>
      <c r="N643" t="s">
        <v>911</v>
      </c>
      <c r="O643" t="s">
        <v>907</v>
      </c>
      <c r="P643" t="s">
        <v>349</v>
      </c>
      <c r="Q643" t="s">
        <v>116</v>
      </c>
      <c r="R643">
        <v>1</v>
      </c>
      <c r="S643" t="s">
        <v>117</v>
      </c>
      <c r="T643" t="s">
        <v>118</v>
      </c>
      <c r="U643" t="s">
        <v>119</v>
      </c>
      <c r="V643">
        <v>411</v>
      </c>
      <c r="Y643">
        <v>410054</v>
      </c>
      <c r="Z643" t="s">
        <v>92</v>
      </c>
      <c r="AG643">
        <v>2</v>
      </c>
      <c r="AH643" s="1">
        <v>41982</v>
      </c>
      <c r="AI643">
        <v>57</v>
      </c>
      <c r="AM643" t="s">
        <v>209</v>
      </c>
      <c r="AS643" s="1">
        <v>41744</v>
      </c>
      <c r="AT643" s="1">
        <v>42045</v>
      </c>
      <c r="AU643" s="1">
        <v>42005</v>
      </c>
      <c r="AW643">
        <v>1</v>
      </c>
      <c r="AY643" t="s">
        <v>350</v>
      </c>
      <c r="BB643">
        <v>0</v>
      </c>
      <c r="BC643">
        <v>0</v>
      </c>
      <c r="BD643">
        <v>1</v>
      </c>
      <c r="BE643">
        <v>595803</v>
      </c>
      <c r="BF643" t="s">
        <v>93</v>
      </c>
      <c r="BG643">
        <v>595803</v>
      </c>
      <c r="BH643">
        <v>9308.64</v>
      </c>
      <c r="BI643">
        <v>12181.52</v>
      </c>
      <c r="BJ643">
        <v>0</v>
      </c>
      <c r="BL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595803</v>
      </c>
      <c r="CD643">
        <v>1</v>
      </c>
      <c r="CE643" t="s">
        <v>121</v>
      </c>
      <c r="CF643" t="s">
        <v>543</v>
      </c>
      <c r="CG643" t="str">
        <f t="shared" si="124"/>
        <v>24</v>
      </c>
      <c r="CH643" t="str">
        <f t="shared" si="125"/>
        <v>1</v>
      </c>
      <c r="CI643" t="str">
        <f t="shared" si="123"/>
        <v>06</v>
      </c>
      <c r="CJ643" t="s">
        <v>351</v>
      </c>
      <c r="CK643" t="str">
        <f t="shared" si="126"/>
        <v>02</v>
      </c>
      <c r="CL643" t="s">
        <v>124</v>
      </c>
      <c r="CR643" s="3">
        <v>1</v>
      </c>
      <c r="CW643">
        <v>8</v>
      </c>
      <c r="CX643">
        <v>8</v>
      </c>
      <c r="CY643">
        <v>8</v>
      </c>
    </row>
    <row r="644" spans="1:103" x14ac:dyDescent="0.25">
      <c r="A644">
        <v>410</v>
      </c>
      <c r="B644" t="s">
        <v>80</v>
      </c>
      <c r="C644">
        <v>410068</v>
      </c>
      <c r="D644" t="s">
        <v>81</v>
      </c>
      <c r="E644">
        <v>8700</v>
      </c>
      <c r="F644" t="s">
        <v>82</v>
      </c>
      <c r="G644" t="s">
        <v>822</v>
      </c>
      <c r="I644" t="s">
        <v>822</v>
      </c>
      <c r="K644">
        <v>7</v>
      </c>
      <c r="L644">
        <v>12</v>
      </c>
      <c r="M644" t="s">
        <v>910</v>
      </c>
      <c r="N644" t="s">
        <v>911</v>
      </c>
      <c r="O644" t="s">
        <v>907</v>
      </c>
      <c r="P644" t="s">
        <v>349</v>
      </c>
      <c r="Q644" t="s">
        <v>116</v>
      </c>
      <c r="R644">
        <v>1</v>
      </c>
      <c r="S644" t="s">
        <v>117</v>
      </c>
      <c r="T644" t="s">
        <v>118</v>
      </c>
      <c r="U644" t="s">
        <v>119</v>
      </c>
      <c r="V644">
        <v>411</v>
      </c>
      <c r="Y644">
        <v>410054</v>
      </c>
      <c r="Z644" t="s">
        <v>92</v>
      </c>
      <c r="AG644">
        <v>4</v>
      </c>
      <c r="AH644" s="1">
        <v>42194</v>
      </c>
      <c r="AI644">
        <v>57</v>
      </c>
      <c r="AM644" t="s">
        <v>209</v>
      </c>
      <c r="AS644" s="1">
        <v>41744</v>
      </c>
      <c r="AT644" s="1">
        <v>42045</v>
      </c>
      <c r="AU644" s="1">
        <v>42005</v>
      </c>
      <c r="AW644">
        <v>1</v>
      </c>
      <c r="AY644" t="s">
        <v>350</v>
      </c>
      <c r="BB644">
        <v>0</v>
      </c>
      <c r="BC644">
        <v>0</v>
      </c>
      <c r="BD644">
        <v>1</v>
      </c>
      <c r="BE644">
        <v>595803</v>
      </c>
      <c r="BF644" t="s">
        <v>93</v>
      </c>
      <c r="BG644">
        <v>595803</v>
      </c>
      <c r="BH644">
        <v>9308.64</v>
      </c>
      <c r="BI644">
        <v>12181.52</v>
      </c>
      <c r="BJ644">
        <v>0</v>
      </c>
      <c r="BL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1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595803</v>
      </c>
      <c r="CD644">
        <v>1</v>
      </c>
      <c r="CE644" t="s">
        <v>121</v>
      </c>
      <c r="CF644" t="s">
        <v>543</v>
      </c>
      <c r="CG644" t="str">
        <f t="shared" si="124"/>
        <v>24</v>
      </c>
      <c r="CH644" t="str">
        <f t="shared" si="125"/>
        <v>1</v>
      </c>
      <c r="CI644" t="str">
        <f t="shared" si="123"/>
        <v>06</v>
      </c>
      <c r="CJ644" t="s">
        <v>351</v>
      </c>
      <c r="CK644" t="str">
        <f t="shared" si="126"/>
        <v>02</v>
      </c>
      <c r="CL644" t="s">
        <v>124</v>
      </c>
      <c r="CR644" s="3">
        <v>1</v>
      </c>
      <c r="CW644">
        <v>8</v>
      </c>
      <c r="CX644">
        <v>8</v>
      </c>
      <c r="CY644">
        <v>8</v>
      </c>
    </row>
    <row r="645" spans="1:103" x14ac:dyDescent="0.25">
      <c r="A645">
        <v>410</v>
      </c>
      <c r="B645" t="s">
        <v>80</v>
      </c>
      <c r="C645">
        <v>410095</v>
      </c>
      <c r="D645" t="s">
        <v>81</v>
      </c>
      <c r="E645">
        <v>8700</v>
      </c>
      <c r="F645" t="s">
        <v>82</v>
      </c>
      <c r="G645" t="s">
        <v>803</v>
      </c>
      <c r="I645" t="s">
        <v>803</v>
      </c>
      <c r="K645">
        <v>1</v>
      </c>
      <c r="L645">
        <v>1</v>
      </c>
      <c r="M645" t="s">
        <v>910</v>
      </c>
      <c r="N645" t="s">
        <v>911</v>
      </c>
      <c r="O645" t="s">
        <v>907</v>
      </c>
      <c r="P645" t="s">
        <v>349</v>
      </c>
      <c r="Q645" t="s">
        <v>116</v>
      </c>
      <c r="R645">
        <v>1</v>
      </c>
      <c r="S645" t="s">
        <v>117</v>
      </c>
      <c r="T645" t="s">
        <v>118</v>
      </c>
      <c r="U645" t="s">
        <v>119</v>
      </c>
      <c r="V645">
        <v>411</v>
      </c>
      <c r="Y645">
        <v>410054</v>
      </c>
      <c r="Z645" t="s">
        <v>92</v>
      </c>
      <c r="AC645" t="s">
        <v>225</v>
      </c>
      <c r="AD645" s="1">
        <v>42187</v>
      </c>
      <c r="AG645">
        <v>1</v>
      </c>
      <c r="AH645" s="1">
        <v>41874</v>
      </c>
      <c r="AI645">
        <v>57</v>
      </c>
      <c r="AM645" t="s">
        <v>415</v>
      </c>
      <c r="AS645" s="1">
        <v>41872</v>
      </c>
      <c r="AT645" s="1">
        <v>42094</v>
      </c>
      <c r="AU645" s="1">
        <v>42065</v>
      </c>
      <c r="AW645">
        <v>1</v>
      </c>
      <c r="AX645">
        <v>404117</v>
      </c>
      <c r="AY645" t="s">
        <v>350</v>
      </c>
      <c r="AZ645">
        <v>999</v>
      </c>
      <c r="BB645">
        <v>0</v>
      </c>
      <c r="BC645">
        <v>0</v>
      </c>
      <c r="BD645">
        <v>1</v>
      </c>
      <c r="BE645">
        <v>595803</v>
      </c>
      <c r="BF645" t="s">
        <v>93</v>
      </c>
      <c r="BG645">
        <v>595803</v>
      </c>
      <c r="BH645">
        <v>9308.64</v>
      </c>
      <c r="BI645">
        <v>12181.52</v>
      </c>
      <c r="BJ645">
        <v>0</v>
      </c>
      <c r="BL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1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595803</v>
      </c>
      <c r="CD645">
        <v>1</v>
      </c>
      <c r="CE645" t="s">
        <v>121</v>
      </c>
      <c r="CF645" t="s">
        <v>543</v>
      </c>
      <c r="CG645" t="str">
        <f t="shared" si="124"/>
        <v>24</v>
      </c>
      <c r="CH645" t="str">
        <f t="shared" si="125"/>
        <v>1</v>
      </c>
      <c r="CI645" t="str">
        <f t="shared" si="123"/>
        <v>06</v>
      </c>
      <c r="CJ645" t="s">
        <v>351</v>
      </c>
      <c r="CK645" t="str">
        <f t="shared" si="126"/>
        <v>02</v>
      </c>
      <c r="CL645" t="s">
        <v>124</v>
      </c>
      <c r="CR645" s="3">
        <v>1</v>
      </c>
      <c r="CW645">
        <v>8</v>
      </c>
      <c r="CX645">
        <v>8</v>
      </c>
      <c r="CY645">
        <v>8</v>
      </c>
    </row>
    <row r="646" spans="1:103" x14ac:dyDescent="0.25">
      <c r="A646">
        <v>410</v>
      </c>
      <c r="B646" t="s">
        <v>80</v>
      </c>
      <c r="C646">
        <v>410068</v>
      </c>
      <c r="D646" t="s">
        <v>81</v>
      </c>
      <c r="E646">
        <v>8700</v>
      </c>
      <c r="F646" t="s">
        <v>82</v>
      </c>
      <c r="G646" t="s">
        <v>822</v>
      </c>
      <c r="I646" t="s">
        <v>822</v>
      </c>
      <c r="K646">
        <v>7</v>
      </c>
      <c r="L646">
        <v>13</v>
      </c>
      <c r="M646" t="s">
        <v>912</v>
      </c>
      <c r="N646" t="s">
        <v>913</v>
      </c>
      <c r="O646" t="s">
        <v>914</v>
      </c>
      <c r="P646" t="s">
        <v>349</v>
      </c>
      <c r="Q646" t="s">
        <v>116</v>
      </c>
      <c r="R646">
        <v>1</v>
      </c>
      <c r="S646" t="s">
        <v>117</v>
      </c>
      <c r="T646" t="s">
        <v>118</v>
      </c>
      <c r="U646" t="s">
        <v>119</v>
      </c>
      <c r="V646">
        <v>411</v>
      </c>
      <c r="Y646">
        <v>410054</v>
      </c>
      <c r="Z646" t="s">
        <v>92</v>
      </c>
      <c r="AC646" t="s">
        <v>225</v>
      </c>
      <c r="AD646" s="1">
        <v>41997</v>
      </c>
      <c r="AG646">
        <v>4</v>
      </c>
      <c r="AH646" s="1">
        <v>42194</v>
      </c>
      <c r="AI646">
        <v>57</v>
      </c>
      <c r="AM646" t="s">
        <v>209</v>
      </c>
      <c r="AS646" s="1">
        <v>41744</v>
      </c>
      <c r="AT646" s="1">
        <v>42045</v>
      </c>
      <c r="AU646" s="1">
        <v>42005</v>
      </c>
      <c r="AW646">
        <v>7</v>
      </c>
      <c r="AX646">
        <v>402967</v>
      </c>
      <c r="AY646" t="s">
        <v>350</v>
      </c>
      <c r="AZ646">
        <v>999</v>
      </c>
      <c r="BB646">
        <v>0</v>
      </c>
      <c r="BC646">
        <v>0</v>
      </c>
      <c r="BD646">
        <v>7</v>
      </c>
      <c r="BE646">
        <v>595803</v>
      </c>
      <c r="BF646" t="s">
        <v>93</v>
      </c>
      <c r="BG646">
        <v>4170621</v>
      </c>
      <c r="BH646">
        <v>65160.46</v>
      </c>
      <c r="BI646">
        <v>85270.64</v>
      </c>
      <c r="BJ646">
        <v>0</v>
      </c>
      <c r="BL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7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4170621</v>
      </c>
      <c r="CD646">
        <v>1</v>
      </c>
      <c r="CE646" t="s">
        <v>121</v>
      </c>
      <c r="CF646" t="s">
        <v>543</v>
      </c>
      <c r="CG646" t="str">
        <f t="shared" si="124"/>
        <v>24</v>
      </c>
      <c r="CH646" t="str">
        <f t="shared" si="125"/>
        <v>1</v>
      </c>
      <c r="CI646" t="str">
        <f t="shared" si="123"/>
        <v>06</v>
      </c>
      <c r="CJ646" t="s">
        <v>351</v>
      </c>
      <c r="CK646" t="str">
        <f t="shared" si="126"/>
        <v>02</v>
      </c>
      <c r="CL646" t="s">
        <v>124</v>
      </c>
      <c r="CR646" s="3">
        <v>2</v>
      </c>
      <c r="CS646" s="3">
        <v>5</v>
      </c>
      <c r="CW646">
        <v>8</v>
      </c>
      <c r="CX646">
        <v>8</v>
      </c>
      <c r="CY646">
        <v>8</v>
      </c>
    </row>
    <row r="647" spans="1:103" x14ac:dyDescent="0.25">
      <c r="A647">
        <v>410</v>
      </c>
      <c r="B647" t="s">
        <v>80</v>
      </c>
      <c r="C647">
        <v>410084</v>
      </c>
      <c r="D647" t="s">
        <v>81</v>
      </c>
      <c r="E647">
        <v>8700</v>
      </c>
      <c r="F647" t="s">
        <v>82</v>
      </c>
      <c r="G647" t="s">
        <v>203</v>
      </c>
      <c r="I647" t="s">
        <v>203</v>
      </c>
      <c r="K647">
        <v>1</v>
      </c>
      <c r="L647">
        <v>2</v>
      </c>
      <c r="M647" t="s">
        <v>912</v>
      </c>
      <c r="N647" t="s">
        <v>913</v>
      </c>
      <c r="O647" t="s">
        <v>914</v>
      </c>
      <c r="P647" t="s">
        <v>349</v>
      </c>
      <c r="Q647" t="s">
        <v>116</v>
      </c>
      <c r="R647">
        <v>1</v>
      </c>
      <c r="S647" t="s">
        <v>117</v>
      </c>
      <c r="T647" t="s">
        <v>118</v>
      </c>
      <c r="U647" t="s">
        <v>119</v>
      </c>
      <c r="V647">
        <v>411</v>
      </c>
      <c r="Y647">
        <v>410054</v>
      </c>
      <c r="Z647" t="s">
        <v>92</v>
      </c>
      <c r="AC647" t="s">
        <v>785</v>
      </c>
      <c r="AD647" s="1">
        <v>41912</v>
      </c>
      <c r="AG647">
        <v>3</v>
      </c>
      <c r="AH647" s="1">
        <v>42194</v>
      </c>
      <c r="AI647">
        <v>57</v>
      </c>
      <c r="AM647" t="s">
        <v>209</v>
      </c>
      <c r="AS647" s="1">
        <v>41801</v>
      </c>
      <c r="AT647" s="1">
        <v>42004</v>
      </c>
      <c r="AU647" s="1">
        <v>41852</v>
      </c>
      <c r="AW647">
        <v>8</v>
      </c>
      <c r="AX647">
        <v>402339</v>
      </c>
      <c r="AY647" t="s">
        <v>350</v>
      </c>
      <c r="AZ647">
        <v>999</v>
      </c>
      <c r="BB647">
        <v>1</v>
      </c>
      <c r="BC647">
        <v>0</v>
      </c>
      <c r="BD647">
        <v>7</v>
      </c>
      <c r="BE647">
        <v>595803</v>
      </c>
      <c r="BF647" t="s">
        <v>93</v>
      </c>
      <c r="BG647">
        <v>4170621</v>
      </c>
      <c r="BH647">
        <v>65160.46</v>
      </c>
      <c r="BI647">
        <v>85270.64</v>
      </c>
      <c r="BJ647">
        <v>0</v>
      </c>
      <c r="BL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7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4170621</v>
      </c>
      <c r="CD647">
        <v>1</v>
      </c>
      <c r="CE647" t="s">
        <v>121</v>
      </c>
      <c r="CF647" t="s">
        <v>543</v>
      </c>
      <c r="CG647" t="str">
        <f t="shared" si="124"/>
        <v>24</v>
      </c>
      <c r="CH647" t="str">
        <f t="shared" si="125"/>
        <v>1</v>
      </c>
      <c r="CI647" t="str">
        <f t="shared" si="123"/>
        <v>06</v>
      </c>
      <c r="CJ647" t="s">
        <v>351</v>
      </c>
      <c r="CK647" t="str">
        <f t="shared" si="126"/>
        <v>02</v>
      </c>
      <c r="CL647" t="s">
        <v>124</v>
      </c>
      <c r="CR647" s="3">
        <v>0</v>
      </c>
      <c r="CS647" s="3">
        <v>6</v>
      </c>
      <c r="CW647">
        <v>8</v>
      </c>
      <c r="CX647">
        <v>8</v>
      </c>
      <c r="CY647">
        <v>8</v>
      </c>
    </row>
    <row r="648" spans="1:103" x14ac:dyDescent="0.25">
      <c r="A648">
        <v>410</v>
      </c>
      <c r="B648" t="s">
        <v>80</v>
      </c>
      <c r="C648">
        <v>410095</v>
      </c>
      <c r="D648" t="s">
        <v>81</v>
      </c>
      <c r="E648">
        <v>8700</v>
      </c>
      <c r="F648" t="s">
        <v>82</v>
      </c>
      <c r="G648" t="s">
        <v>803</v>
      </c>
      <c r="I648" t="s">
        <v>803</v>
      </c>
      <c r="K648">
        <v>1</v>
      </c>
      <c r="L648">
        <v>2</v>
      </c>
      <c r="M648" t="s">
        <v>912</v>
      </c>
      <c r="N648" t="s">
        <v>913</v>
      </c>
      <c r="O648" t="s">
        <v>914</v>
      </c>
      <c r="P648" t="s">
        <v>349</v>
      </c>
      <c r="Q648" t="s">
        <v>116</v>
      </c>
      <c r="R648">
        <v>1</v>
      </c>
      <c r="S648" t="s">
        <v>117</v>
      </c>
      <c r="T648" t="s">
        <v>118</v>
      </c>
      <c r="U648" t="s">
        <v>119</v>
      </c>
      <c r="V648">
        <v>411</v>
      </c>
      <c r="Y648">
        <v>410054</v>
      </c>
      <c r="Z648" t="s">
        <v>92</v>
      </c>
      <c r="AC648" t="s">
        <v>225</v>
      </c>
      <c r="AD648" s="1">
        <v>42198</v>
      </c>
      <c r="AG648">
        <v>1</v>
      </c>
      <c r="AH648" s="1">
        <v>41874</v>
      </c>
      <c r="AI648">
        <v>57</v>
      </c>
      <c r="AM648" t="s">
        <v>415</v>
      </c>
      <c r="AS648" s="1">
        <v>41872</v>
      </c>
      <c r="AT648" s="1">
        <v>42094</v>
      </c>
      <c r="AU648" s="1">
        <v>42065</v>
      </c>
      <c r="AW648">
        <v>2</v>
      </c>
      <c r="AX648">
        <v>404296</v>
      </c>
      <c r="AY648" t="s">
        <v>350</v>
      </c>
      <c r="AZ648">
        <v>999</v>
      </c>
      <c r="BA648">
        <v>811</v>
      </c>
      <c r="BB648">
        <v>0</v>
      </c>
      <c r="BC648">
        <v>0</v>
      </c>
      <c r="BD648">
        <v>2</v>
      </c>
      <c r="BE648">
        <v>595803</v>
      </c>
      <c r="BF648" t="s">
        <v>93</v>
      </c>
      <c r="BG648">
        <v>1191606</v>
      </c>
      <c r="BH648">
        <v>18617.27</v>
      </c>
      <c r="BI648">
        <v>24363.040000000001</v>
      </c>
      <c r="BJ648">
        <v>0</v>
      </c>
      <c r="BL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2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1191606</v>
      </c>
      <c r="CD648">
        <v>1</v>
      </c>
      <c r="CE648" t="s">
        <v>121</v>
      </c>
      <c r="CF648" t="s">
        <v>543</v>
      </c>
      <c r="CG648" t="str">
        <f t="shared" si="124"/>
        <v>24</v>
      </c>
      <c r="CH648" t="str">
        <f t="shared" si="125"/>
        <v>1</v>
      </c>
      <c r="CI648" t="str">
        <f t="shared" si="123"/>
        <v>06</v>
      </c>
      <c r="CJ648" t="s">
        <v>351</v>
      </c>
      <c r="CK648" t="str">
        <f t="shared" si="126"/>
        <v>02</v>
      </c>
      <c r="CL648" t="s">
        <v>124</v>
      </c>
      <c r="CW648">
        <v>8</v>
      </c>
      <c r="CX648">
        <v>8</v>
      </c>
      <c r="CY648">
        <v>8</v>
      </c>
    </row>
    <row r="649" spans="1:103" x14ac:dyDescent="0.25">
      <c r="A649">
        <v>410</v>
      </c>
      <c r="B649" t="s">
        <v>80</v>
      </c>
      <c r="C649">
        <v>410068</v>
      </c>
      <c r="D649" t="s">
        <v>81</v>
      </c>
      <c r="E649">
        <v>8700</v>
      </c>
      <c r="F649" t="s">
        <v>82</v>
      </c>
      <c r="G649" t="s">
        <v>822</v>
      </c>
      <c r="I649" t="s">
        <v>822</v>
      </c>
      <c r="K649">
        <v>16</v>
      </c>
      <c r="L649">
        <v>29</v>
      </c>
      <c r="M649" t="s">
        <v>915</v>
      </c>
      <c r="N649" t="s">
        <v>916</v>
      </c>
      <c r="O649" t="s">
        <v>907</v>
      </c>
      <c r="P649" t="s">
        <v>810</v>
      </c>
      <c r="Q649" t="s">
        <v>116</v>
      </c>
      <c r="R649">
        <v>1</v>
      </c>
      <c r="S649" t="s">
        <v>117</v>
      </c>
      <c r="T649" t="s">
        <v>118</v>
      </c>
      <c r="U649" t="s">
        <v>119</v>
      </c>
      <c r="V649">
        <v>411</v>
      </c>
      <c r="Y649">
        <v>410054</v>
      </c>
      <c r="Z649" t="s">
        <v>92</v>
      </c>
      <c r="AC649" t="s">
        <v>225</v>
      </c>
      <c r="AD649" s="1">
        <v>42212</v>
      </c>
      <c r="AG649">
        <v>4</v>
      </c>
      <c r="AH649" s="1">
        <v>42194</v>
      </c>
      <c r="AI649">
        <v>57</v>
      </c>
      <c r="AM649" t="s">
        <v>209</v>
      </c>
      <c r="AS649" s="1">
        <v>41744</v>
      </c>
      <c r="AT649" s="1">
        <v>42045</v>
      </c>
      <c r="AU649" s="1">
        <v>42005</v>
      </c>
      <c r="AW649">
        <v>2</v>
      </c>
      <c r="AX649">
        <v>404336</v>
      </c>
      <c r="AY649" t="s">
        <v>350</v>
      </c>
      <c r="AZ649">
        <v>999</v>
      </c>
      <c r="BA649">
        <v>811</v>
      </c>
      <c r="BB649">
        <v>0</v>
      </c>
      <c r="BC649">
        <v>0</v>
      </c>
      <c r="BD649">
        <v>2</v>
      </c>
      <c r="BE649">
        <v>1185008</v>
      </c>
      <c r="BF649" t="s">
        <v>93</v>
      </c>
      <c r="BG649">
        <v>2370016</v>
      </c>
      <c r="BH649">
        <v>37028.379999999997</v>
      </c>
      <c r="BI649">
        <v>48456.28</v>
      </c>
      <c r="BJ649">
        <v>0</v>
      </c>
      <c r="BL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2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2370016</v>
      </c>
      <c r="CD649">
        <v>1</v>
      </c>
      <c r="CE649" t="s">
        <v>121</v>
      </c>
      <c r="CF649" t="s">
        <v>543</v>
      </c>
      <c r="CG649" t="str">
        <f t="shared" si="124"/>
        <v>24</v>
      </c>
      <c r="CH649" t="str">
        <f t="shared" si="125"/>
        <v>1</v>
      </c>
      <c r="CI649" t="str">
        <f t="shared" si="123"/>
        <v>06</v>
      </c>
      <c r="CJ649" t="s">
        <v>351</v>
      </c>
      <c r="CK649" t="str">
        <f>"13"</f>
        <v>13</v>
      </c>
      <c r="CL649" t="s">
        <v>162</v>
      </c>
      <c r="CR649" s="3">
        <v>0</v>
      </c>
      <c r="CS649" s="3">
        <v>2</v>
      </c>
      <c r="CW649">
        <v>8</v>
      </c>
      <c r="CX649">
        <v>8</v>
      </c>
      <c r="CY649">
        <v>8</v>
      </c>
    </row>
    <row r="650" spans="1:103" x14ac:dyDescent="0.25">
      <c r="A650">
        <v>410</v>
      </c>
      <c r="B650" t="s">
        <v>80</v>
      </c>
      <c r="C650">
        <v>410050</v>
      </c>
      <c r="D650" t="s">
        <v>81</v>
      </c>
      <c r="E650">
        <v>8700</v>
      </c>
      <c r="F650" t="s">
        <v>82</v>
      </c>
      <c r="G650" t="s">
        <v>461</v>
      </c>
      <c r="I650" t="s">
        <v>461</v>
      </c>
      <c r="J650">
        <v>410001</v>
      </c>
      <c r="K650">
        <v>45</v>
      </c>
      <c r="L650">
        <v>169</v>
      </c>
      <c r="M650" t="s">
        <v>917</v>
      </c>
      <c r="N650" t="s">
        <v>918</v>
      </c>
      <c r="O650" t="s">
        <v>907</v>
      </c>
      <c r="P650" t="s">
        <v>810</v>
      </c>
      <c r="Q650" t="s">
        <v>116</v>
      </c>
      <c r="R650">
        <v>1</v>
      </c>
      <c r="S650" t="s">
        <v>117</v>
      </c>
      <c r="T650" t="s">
        <v>118</v>
      </c>
      <c r="U650" t="s">
        <v>119</v>
      </c>
      <c r="V650">
        <v>411</v>
      </c>
      <c r="Y650">
        <v>410009</v>
      </c>
      <c r="Z650" t="s">
        <v>236</v>
      </c>
      <c r="AC650" t="s">
        <v>225</v>
      </c>
      <c r="AD650" s="1">
        <v>42161</v>
      </c>
      <c r="AG650">
        <v>5</v>
      </c>
      <c r="AH650" s="1">
        <v>42201</v>
      </c>
      <c r="AI650">
        <v>57</v>
      </c>
      <c r="AM650" t="s">
        <v>464</v>
      </c>
      <c r="AS650" s="1">
        <v>41726</v>
      </c>
      <c r="AT650" s="1">
        <v>41982</v>
      </c>
      <c r="AU650" s="1">
        <v>41960</v>
      </c>
      <c r="AW650">
        <v>9</v>
      </c>
      <c r="AX650">
        <v>404056</v>
      </c>
      <c r="AY650" t="s">
        <v>350</v>
      </c>
      <c r="AZ650">
        <v>999</v>
      </c>
      <c r="BB650">
        <v>7</v>
      </c>
      <c r="BC650">
        <v>0</v>
      </c>
      <c r="BD650">
        <v>2</v>
      </c>
      <c r="BE650">
        <v>893704</v>
      </c>
      <c r="BF650" t="s">
        <v>93</v>
      </c>
      <c r="BG650">
        <v>1787408</v>
      </c>
      <c r="BH650">
        <v>27925.89</v>
      </c>
      <c r="BI650">
        <v>36544.54</v>
      </c>
      <c r="BJ650">
        <v>0</v>
      </c>
      <c r="BL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2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1787408</v>
      </c>
      <c r="CD650">
        <v>1</v>
      </c>
      <c r="CE650" t="s">
        <v>121</v>
      </c>
      <c r="CF650" t="s">
        <v>543</v>
      </c>
      <c r="CG650" t="str">
        <f t="shared" si="124"/>
        <v>24</v>
      </c>
      <c r="CH650" t="str">
        <f t="shared" si="125"/>
        <v>1</v>
      </c>
      <c r="CI650" t="str">
        <f t="shared" si="123"/>
        <v>06</v>
      </c>
      <c r="CJ650" t="s">
        <v>351</v>
      </c>
      <c r="CK650" t="str">
        <f>"25"</f>
        <v>25</v>
      </c>
      <c r="CL650" t="s">
        <v>162</v>
      </c>
      <c r="CR650" s="3">
        <v>0</v>
      </c>
      <c r="CS650" s="3">
        <v>2</v>
      </c>
      <c r="CW650">
        <v>8</v>
      </c>
      <c r="CX650">
        <v>8</v>
      </c>
      <c r="CY650">
        <v>8</v>
      </c>
    </row>
    <row r="651" spans="1:103" x14ac:dyDescent="0.25">
      <c r="A651">
        <v>410</v>
      </c>
      <c r="B651" t="s">
        <v>80</v>
      </c>
      <c r="C651">
        <v>410143</v>
      </c>
      <c r="D651" t="s">
        <v>81</v>
      </c>
      <c r="E651">
        <v>8700</v>
      </c>
      <c r="F651" t="s">
        <v>82</v>
      </c>
      <c r="G651" t="s">
        <v>170</v>
      </c>
      <c r="I651" t="s">
        <v>170</v>
      </c>
      <c r="K651">
        <v>47</v>
      </c>
      <c r="L651">
        <v>47</v>
      </c>
      <c r="M651" t="s">
        <v>919</v>
      </c>
      <c r="N651" t="s">
        <v>920</v>
      </c>
      <c r="O651" t="s">
        <v>546</v>
      </c>
      <c r="P651" t="s">
        <v>407</v>
      </c>
      <c r="Q651" t="s">
        <v>116</v>
      </c>
      <c r="R651">
        <v>1</v>
      </c>
      <c r="S651" t="s">
        <v>117</v>
      </c>
      <c r="T651" t="s">
        <v>118</v>
      </c>
      <c r="U651" t="s">
        <v>119</v>
      </c>
      <c r="V651">
        <v>411</v>
      </c>
      <c r="Y651">
        <v>410054</v>
      </c>
      <c r="Z651" t="s">
        <v>92</v>
      </c>
      <c r="AG651">
        <v>4</v>
      </c>
      <c r="AH651" s="1">
        <v>42130</v>
      </c>
      <c r="AI651">
        <v>57</v>
      </c>
      <c r="AS651" s="1">
        <v>42156</v>
      </c>
      <c r="AT651" s="1">
        <v>42185</v>
      </c>
      <c r="AU651" s="1">
        <v>42216</v>
      </c>
      <c r="AW651">
        <v>7</v>
      </c>
      <c r="BB651">
        <v>0</v>
      </c>
      <c r="BC651">
        <v>0</v>
      </c>
      <c r="BD651">
        <v>7</v>
      </c>
      <c r="BE651">
        <v>3944</v>
      </c>
      <c r="BF651" t="s">
        <v>93</v>
      </c>
      <c r="BG651">
        <v>27608</v>
      </c>
      <c r="BH651">
        <v>431.34</v>
      </c>
      <c r="BI651">
        <v>564.46</v>
      </c>
      <c r="BJ651">
        <v>0</v>
      </c>
      <c r="BL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7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27608</v>
      </c>
      <c r="CD651">
        <v>0</v>
      </c>
      <c r="CW651">
        <v>8</v>
      </c>
      <c r="CX651">
        <v>8</v>
      </c>
      <c r="CY651">
        <v>8</v>
      </c>
    </row>
    <row r="652" spans="1:103" x14ac:dyDescent="0.25">
      <c r="A652">
        <v>410</v>
      </c>
      <c r="B652" t="s">
        <v>80</v>
      </c>
      <c r="C652">
        <v>410145</v>
      </c>
      <c r="D652" t="s">
        <v>81</v>
      </c>
      <c r="E652">
        <v>8702</v>
      </c>
      <c r="F652" t="s">
        <v>145</v>
      </c>
      <c r="G652" t="s">
        <v>175</v>
      </c>
      <c r="I652" t="s">
        <v>175</v>
      </c>
      <c r="K652">
        <v>11</v>
      </c>
      <c r="L652">
        <v>11</v>
      </c>
      <c r="M652" t="s">
        <v>919</v>
      </c>
      <c r="N652" t="s">
        <v>920</v>
      </c>
      <c r="O652" t="s">
        <v>546</v>
      </c>
      <c r="P652" t="s">
        <v>407</v>
      </c>
      <c r="Q652" t="s">
        <v>116</v>
      </c>
      <c r="R652">
        <v>1</v>
      </c>
      <c r="S652" t="s">
        <v>117</v>
      </c>
      <c r="T652" t="s">
        <v>118</v>
      </c>
      <c r="U652" t="s">
        <v>119</v>
      </c>
      <c r="V652">
        <v>411</v>
      </c>
      <c r="Y652">
        <v>410054</v>
      </c>
      <c r="Z652" t="s">
        <v>92</v>
      </c>
      <c r="AG652">
        <v>4</v>
      </c>
      <c r="AH652" s="1">
        <v>42163</v>
      </c>
      <c r="AI652">
        <v>57</v>
      </c>
      <c r="AS652" s="1">
        <v>42156</v>
      </c>
      <c r="AT652" s="1">
        <v>42223</v>
      </c>
      <c r="AU652" s="1">
        <v>42219</v>
      </c>
      <c r="AW652">
        <v>7</v>
      </c>
      <c r="BB652">
        <v>0</v>
      </c>
      <c r="BC652">
        <v>0</v>
      </c>
      <c r="BD652">
        <v>7</v>
      </c>
      <c r="BE652">
        <v>3944</v>
      </c>
      <c r="BF652" t="s">
        <v>93</v>
      </c>
      <c r="BG652">
        <v>27608</v>
      </c>
      <c r="BH652">
        <v>431.34</v>
      </c>
      <c r="BI652">
        <v>564.46</v>
      </c>
      <c r="BJ652">
        <v>0</v>
      </c>
      <c r="BL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7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27608</v>
      </c>
      <c r="CD652">
        <v>0</v>
      </c>
      <c r="CW652">
        <v>8</v>
      </c>
      <c r="CX652">
        <v>8</v>
      </c>
      <c r="CY652">
        <v>8</v>
      </c>
    </row>
    <row r="653" spans="1:103" x14ac:dyDescent="0.25">
      <c r="A653">
        <v>410</v>
      </c>
      <c r="B653" t="s">
        <v>80</v>
      </c>
      <c r="C653">
        <v>410143</v>
      </c>
      <c r="D653" t="s">
        <v>81</v>
      </c>
      <c r="E653">
        <v>8700</v>
      </c>
      <c r="F653" t="s">
        <v>82</v>
      </c>
      <c r="G653" t="s">
        <v>170</v>
      </c>
      <c r="I653" t="s">
        <v>170</v>
      </c>
      <c r="K653">
        <v>40</v>
      </c>
      <c r="L653">
        <v>40</v>
      </c>
      <c r="M653" t="s">
        <v>921</v>
      </c>
      <c r="N653" t="s">
        <v>922</v>
      </c>
      <c r="O653" t="s">
        <v>923</v>
      </c>
      <c r="P653" t="s">
        <v>407</v>
      </c>
      <c r="Q653" t="s">
        <v>116</v>
      </c>
      <c r="R653">
        <v>1</v>
      </c>
      <c r="S653" t="s">
        <v>117</v>
      </c>
      <c r="T653" t="s">
        <v>118</v>
      </c>
      <c r="U653" t="s">
        <v>119</v>
      </c>
      <c r="V653">
        <v>411</v>
      </c>
      <c r="Y653">
        <v>410054</v>
      </c>
      <c r="Z653" t="s">
        <v>92</v>
      </c>
      <c r="AG653">
        <v>4</v>
      </c>
      <c r="AH653" s="1">
        <v>42130</v>
      </c>
      <c r="AI653">
        <v>57</v>
      </c>
      <c r="AS653" s="1">
        <v>42156</v>
      </c>
      <c r="AT653" s="1">
        <v>42185</v>
      </c>
      <c r="AU653" s="1">
        <v>42216</v>
      </c>
      <c r="AW653">
        <v>3</v>
      </c>
      <c r="BB653">
        <v>0</v>
      </c>
      <c r="BC653">
        <v>0</v>
      </c>
      <c r="BD653">
        <v>3</v>
      </c>
      <c r="BE653">
        <v>3774</v>
      </c>
      <c r="BF653" t="s">
        <v>93</v>
      </c>
      <c r="BG653">
        <v>11322</v>
      </c>
      <c r="BH653">
        <v>176.89</v>
      </c>
      <c r="BI653">
        <v>231.48</v>
      </c>
      <c r="BJ653">
        <v>0</v>
      </c>
      <c r="BL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3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11322</v>
      </c>
      <c r="CD653">
        <v>0</v>
      </c>
      <c r="CW653">
        <v>8</v>
      </c>
      <c r="CX653">
        <v>8</v>
      </c>
      <c r="CY653">
        <v>8</v>
      </c>
    </row>
    <row r="654" spans="1:103" x14ac:dyDescent="0.25">
      <c r="A654">
        <v>410</v>
      </c>
      <c r="B654" t="s">
        <v>80</v>
      </c>
      <c r="C654">
        <v>410143</v>
      </c>
      <c r="D654" t="s">
        <v>81</v>
      </c>
      <c r="E654">
        <v>8700</v>
      </c>
      <c r="F654" t="s">
        <v>82</v>
      </c>
      <c r="G654" t="s">
        <v>170</v>
      </c>
      <c r="I654" t="s">
        <v>170</v>
      </c>
      <c r="K654">
        <v>41</v>
      </c>
      <c r="L654">
        <v>41</v>
      </c>
      <c r="M654" t="s">
        <v>921</v>
      </c>
      <c r="N654" t="s">
        <v>922</v>
      </c>
      <c r="O654" t="s">
        <v>923</v>
      </c>
      <c r="P654" t="s">
        <v>407</v>
      </c>
      <c r="Q654" t="s">
        <v>116</v>
      </c>
      <c r="R654">
        <v>1</v>
      </c>
      <c r="S654" t="s">
        <v>117</v>
      </c>
      <c r="T654" t="s">
        <v>118</v>
      </c>
      <c r="U654" t="s">
        <v>119</v>
      </c>
      <c r="V654">
        <v>411</v>
      </c>
      <c r="Y654">
        <v>410054</v>
      </c>
      <c r="Z654" t="s">
        <v>92</v>
      </c>
      <c r="AG654">
        <v>4</v>
      </c>
      <c r="AH654" s="1">
        <v>42130</v>
      </c>
      <c r="AI654">
        <v>57</v>
      </c>
      <c r="AS654" s="1">
        <v>42156</v>
      </c>
      <c r="AT654" s="1">
        <v>42185</v>
      </c>
      <c r="AU654" s="1">
        <v>42216</v>
      </c>
      <c r="AW654">
        <v>7</v>
      </c>
      <c r="BB654">
        <v>0</v>
      </c>
      <c r="BC654">
        <v>0</v>
      </c>
      <c r="BD654">
        <v>7</v>
      </c>
      <c r="BE654">
        <v>3774</v>
      </c>
      <c r="BF654" t="s">
        <v>93</v>
      </c>
      <c r="BG654">
        <v>26418</v>
      </c>
      <c r="BH654">
        <v>412.75</v>
      </c>
      <c r="BI654">
        <v>540.13</v>
      </c>
      <c r="BJ654">
        <v>0</v>
      </c>
      <c r="BL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7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26418</v>
      </c>
      <c r="CD654">
        <v>0</v>
      </c>
      <c r="CW654">
        <v>8</v>
      </c>
      <c r="CX654">
        <v>8</v>
      </c>
      <c r="CY654">
        <v>8</v>
      </c>
    </row>
    <row r="655" spans="1:103" x14ac:dyDescent="0.25">
      <c r="A655">
        <v>410</v>
      </c>
      <c r="B655" t="s">
        <v>80</v>
      </c>
      <c r="C655">
        <v>410143</v>
      </c>
      <c r="D655" t="s">
        <v>81</v>
      </c>
      <c r="E655">
        <v>8700</v>
      </c>
      <c r="F655" t="s">
        <v>82</v>
      </c>
      <c r="G655" t="s">
        <v>170</v>
      </c>
      <c r="I655" t="s">
        <v>170</v>
      </c>
      <c r="K655">
        <v>45</v>
      </c>
      <c r="L655">
        <v>45</v>
      </c>
      <c r="M655" t="s">
        <v>921</v>
      </c>
      <c r="N655" t="s">
        <v>922</v>
      </c>
      <c r="O655" t="s">
        <v>923</v>
      </c>
      <c r="P655" t="s">
        <v>407</v>
      </c>
      <c r="Q655" t="s">
        <v>116</v>
      </c>
      <c r="R655">
        <v>1</v>
      </c>
      <c r="S655" t="s">
        <v>117</v>
      </c>
      <c r="T655" t="s">
        <v>118</v>
      </c>
      <c r="U655" t="s">
        <v>119</v>
      </c>
      <c r="V655">
        <v>411</v>
      </c>
      <c r="Y655">
        <v>410054</v>
      </c>
      <c r="Z655" t="s">
        <v>92</v>
      </c>
      <c r="AG655">
        <v>4</v>
      </c>
      <c r="AH655" s="1">
        <v>42130</v>
      </c>
      <c r="AI655">
        <v>57</v>
      </c>
      <c r="AS655" s="1">
        <v>42156</v>
      </c>
      <c r="AT655" s="1">
        <v>42185</v>
      </c>
      <c r="AU655" s="1">
        <v>42216</v>
      </c>
      <c r="AW655">
        <v>3</v>
      </c>
      <c r="BB655">
        <v>0</v>
      </c>
      <c r="BC655">
        <v>0</v>
      </c>
      <c r="BD655">
        <v>3</v>
      </c>
      <c r="BE655">
        <v>3774</v>
      </c>
      <c r="BF655" t="s">
        <v>93</v>
      </c>
      <c r="BG655">
        <v>11322</v>
      </c>
      <c r="BH655">
        <v>176.89</v>
      </c>
      <c r="BI655">
        <v>231.48</v>
      </c>
      <c r="BJ655">
        <v>0</v>
      </c>
      <c r="BL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3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11322</v>
      </c>
      <c r="CD655">
        <v>0</v>
      </c>
      <c r="CW655">
        <v>8</v>
      </c>
      <c r="CX655">
        <v>8</v>
      </c>
      <c r="CY655">
        <v>8</v>
      </c>
    </row>
    <row r="656" spans="1:103" x14ac:dyDescent="0.25">
      <c r="A656">
        <v>410</v>
      </c>
      <c r="B656" t="s">
        <v>80</v>
      </c>
      <c r="C656">
        <v>410145</v>
      </c>
      <c r="D656" t="s">
        <v>81</v>
      </c>
      <c r="E656">
        <v>8702</v>
      </c>
      <c r="F656" t="s">
        <v>145</v>
      </c>
      <c r="G656" t="s">
        <v>175</v>
      </c>
      <c r="I656" t="s">
        <v>175</v>
      </c>
      <c r="K656">
        <v>15</v>
      </c>
      <c r="L656">
        <v>15</v>
      </c>
      <c r="M656" t="s">
        <v>921</v>
      </c>
      <c r="N656" t="s">
        <v>922</v>
      </c>
      <c r="O656" t="s">
        <v>923</v>
      </c>
      <c r="P656" t="s">
        <v>407</v>
      </c>
      <c r="Q656" t="s">
        <v>116</v>
      </c>
      <c r="R656">
        <v>1</v>
      </c>
      <c r="S656" t="s">
        <v>117</v>
      </c>
      <c r="T656" t="s">
        <v>118</v>
      </c>
      <c r="U656" t="s">
        <v>119</v>
      </c>
      <c r="V656">
        <v>411</v>
      </c>
      <c r="Y656">
        <v>410054</v>
      </c>
      <c r="Z656" t="s">
        <v>92</v>
      </c>
      <c r="AG656">
        <v>4</v>
      </c>
      <c r="AH656" s="1">
        <v>42163</v>
      </c>
      <c r="AI656">
        <v>57</v>
      </c>
      <c r="AS656" s="1">
        <v>42156</v>
      </c>
      <c r="AT656" s="1">
        <v>42223</v>
      </c>
      <c r="AU656" s="1">
        <v>42219</v>
      </c>
      <c r="AW656">
        <v>3</v>
      </c>
      <c r="BB656">
        <v>0</v>
      </c>
      <c r="BC656">
        <v>0</v>
      </c>
      <c r="BD656">
        <v>3</v>
      </c>
      <c r="BE656">
        <v>3774</v>
      </c>
      <c r="BF656" t="s">
        <v>93</v>
      </c>
      <c r="BG656">
        <v>11322</v>
      </c>
      <c r="BH656">
        <v>176.89</v>
      </c>
      <c r="BI656">
        <v>231.48</v>
      </c>
      <c r="BJ656">
        <v>0</v>
      </c>
      <c r="BL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3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11322</v>
      </c>
      <c r="CD656">
        <v>0</v>
      </c>
      <c r="CW656">
        <v>8</v>
      </c>
      <c r="CX656">
        <v>8</v>
      </c>
      <c r="CY656">
        <v>8</v>
      </c>
    </row>
    <row r="657" spans="1:103" x14ac:dyDescent="0.25">
      <c r="A657">
        <v>410</v>
      </c>
      <c r="B657" t="s">
        <v>80</v>
      </c>
      <c r="C657">
        <v>410145</v>
      </c>
      <c r="D657" t="s">
        <v>81</v>
      </c>
      <c r="E657">
        <v>8702</v>
      </c>
      <c r="F657" t="s">
        <v>145</v>
      </c>
      <c r="G657" t="s">
        <v>175</v>
      </c>
      <c r="I657" t="s">
        <v>175</v>
      </c>
      <c r="K657">
        <v>56</v>
      </c>
      <c r="L657">
        <v>56</v>
      </c>
      <c r="M657" t="s">
        <v>921</v>
      </c>
      <c r="N657" t="s">
        <v>922</v>
      </c>
      <c r="O657" t="s">
        <v>923</v>
      </c>
      <c r="P657" t="s">
        <v>407</v>
      </c>
      <c r="Q657" t="s">
        <v>116</v>
      </c>
      <c r="R657">
        <v>1</v>
      </c>
      <c r="S657" t="s">
        <v>117</v>
      </c>
      <c r="T657" t="s">
        <v>118</v>
      </c>
      <c r="U657" t="s">
        <v>119</v>
      </c>
      <c r="V657">
        <v>411</v>
      </c>
      <c r="Y657">
        <v>410054</v>
      </c>
      <c r="Z657" t="s">
        <v>92</v>
      </c>
      <c r="AG657">
        <v>4</v>
      </c>
      <c r="AH657" s="1">
        <v>42163</v>
      </c>
      <c r="AI657">
        <v>57</v>
      </c>
      <c r="AS657" s="1">
        <v>42156</v>
      </c>
      <c r="AT657" s="1">
        <v>42223</v>
      </c>
      <c r="AU657" s="1">
        <v>42219</v>
      </c>
      <c r="AW657">
        <v>10</v>
      </c>
      <c r="BB657">
        <v>0</v>
      </c>
      <c r="BC657">
        <v>0</v>
      </c>
      <c r="BD657">
        <v>10</v>
      </c>
      <c r="BE657">
        <v>3774</v>
      </c>
      <c r="BF657" t="s">
        <v>93</v>
      </c>
      <c r="BG657">
        <v>37740</v>
      </c>
      <c r="BH657">
        <v>589.64</v>
      </c>
      <c r="BI657">
        <v>771.62</v>
      </c>
      <c r="BJ657">
        <v>0</v>
      </c>
      <c r="BL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10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37740</v>
      </c>
      <c r="CD657">
        <v>0</v>
      </c>
      <c r="CW657">
        <v>8</v>
      </c>
      <c r="CX657">
        <v>8</v>
      </c>
      <c r="CY657">
        <v>8</v>
      </c>
    </row>
    <row r="658" spans="1:103" x14ac:dyDescent="0.25">
      <c r="A658">
        <v>410</v>
      </c>
      <c r="B658" t="s">
        <v>109</v>
      </c>
      <c r="C658">
        <v>410178</v>
      </c>
      <c r="D658" t="s">
        <v>182</v>
      </c>
      <c r="E658">
        <v>280652</v>
      </c>
      <c r="F658" t="s">
        <v>924</v>
      </c>
      <c r="G658" t="s">
        <v>925</v>
      </c>
      <c r="I658" t="s">
        <v>925</v>
      </c>
      <c r="K658">
        <v>1</v>
      </c>
      <c r="L658">
        <v>1</v>
      </c>
      <c r="M658" t="s">
        <v>926</v>
      </c>
      <c r="N658" t="s">
        <v>927</v>
      </c>
      <c r="O658" t="s">
        <v>928</v>
      </c>
      <c r="P658" t="s">
        <v>929</v>
      </c>
      <c r="Q658" t="s">
        <v>88</v>
      </c>
      <c r="R658">
        <v>4</v>
      </c>
      <c r="S658" t="s">
        <v>89</v>
      </c>
      <c r="T658" t="s">
        <v>90</v>
      </c>
      <c r="U658" t="s">
        <v>91</v>
      </c>
      <c r="V658">
        <v>411</v>
      </c>
      <c r="Y658">
        <v>410054</v>
      </c>
      <c r="Z658" t="s">
        <v>92</v>
      </c>
      <c r="AG658">
        <v>2</v>
      </c>
      <c r="AH658" s="1">
        <v>42173</v>
      </c>
      <c r="AI658">
        <v>52</v>
      </c>
      <c r="AM658" t="s">
        <v>930</v>
      </c>
      <c r="AS658" s="1">
        <v>42146</v>
      </c>
      <c r="AT658" s="1">
        <v>42221</v>
      </c>
      <c r="AU658" s="1">
        <v>42219</v>
      </c>
      <c r="AW658">
        <v>144</v>
      </c>
      <c r="BB658">
        <v>0</v>
      </c>
      <c r="BC658">
        <v>0</v>
      </c>
      <c r="BD658">
        <v>144</v>
      </c>
      <c r="BE658">
        <v>688.75</v>
      </c>
      <c r="BF658" t="s">
        <v>120</v>
      </c>
      <c r="BG658">
        <v>6323210.9819999998</v>
      </c>
      <c r="BH658">
        <v>99180</v>
      </c>
      <c r="BI658">
        <v>129281.52</v>
      </c>
      <c r="BJ658">
        <v>0</v>
      </c>
      <c r="BL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144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6323210.9819999998</v>
      </c>
      <c r="CD658">
        <v>0</v>
      </c>
      <c r="CW658">
        <v>8</v>
      </c>
      <c r="CX658">
        <v>8</v>
      </c>
      <c r="CY658">
        <v>8</v>
      </c>
    </row>
    <row r="659" spans="1:103" x14ac:dyDescent="0.25">
      <c r="A659">
        <v>410</v>
      </c>
      <c r="B659" t="s">
        <v>109</v>
      </c>
      <c r="C659">
        <v>410178</v>
      </c>
      <c r="D659" t="s">
        <v>182</v>
      </c>
      <c r="E659">
        <v>280652</v>
      </c>
      <c r="F659" t="s">
        <v>924</v>
      </c>
      <c r="G659" t="s">
        <v>925</v>
      </c>
      <c r="I659" t="s">
        <v>925</v>
      </c>
      <c r="K659">
        <v>15</v>
      </c>
      <c r="L659">
        <v>15</v>
      </c>
      <c r="M659" t="s">
        <v>926</v>
      </c>
      <c r="N659" t="s">
        <v>927</v>
      </c>
      <c r="O659" t="s">
        <v>928</v>
      </c>
      <c r="P659" t="s">
        <v>929</v>
      </c>
      <c r="Q659" t="s">
        <v>88</v>
      </c>
      <c r="R659">
        <v>4</v>
      </c>
      <c r="S659" t="s">
        <v>89</v>
      </c>
      <c r="T659" t="s">
        <v>90</v>
      </c>
      <c r="U659" t="s">
        <v>91</v>
      </c>
      <c r="V659">
        <v>411</v>
      </c>
      <c r="Y659">
        <v>410054</v>
      </c>
      <c r="Z659" t="s">
        <v>92</v>
      </c>
      <c r="AG659">
        <v>2</v>
      </c>
      <c r="AH659" s="1">
        <v>42173</v>
      </c>
      <c r="AI659">
        <v>52</v>
      </c>
      <c r="AM659" t="s">
        <v>930</v>
      </c>
      <c r="AS659" s="1">
        <v>42146</v>
      </c>
      <c r="AT659" s="1">
        <v>42242</v>
      </c>
      <c r="AU659" s="1">
        <v>42240</v>
      </c>
      <c r="AW659">
        <v>232</v>
      </c>
      <c r="BB659">
        <v>0</v>
      </c>
      <c r="BC659">
        <v>0</v>
      </c>
      <c r="BD659">
        <v>232</v>
      </c>
      <c r="BE659">
        <v>688.75</v>
      </c>
      <c r="BF659" t="s">
        <v>120</v>
      </c>
      <c r="BG659">
        <v>10187395.471000001</v>
      </c>
      <c r="BH659">
        <v>159790</v>
      </c>
      <c r="BI659">
        <v>208286.9</v>
      </c>
      <c r="BJ659">
        <v>0</v>
      </c>
      <c r="BL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232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10187395.471000001</v>
      </c>
      <c r="CD659">
        <v>0</v>
      </c>
      <c r="CW659">
        <v>8</v>
      </c>
      <c r="CX659">
        <v>8</v>
      </c>
      <c r="CY659">
        <v>8</v>
      </c>
    </row>
    <row r="660" spans="1:103" x14ac:dyDescent="0.25">
      <c r="A660">
        <v>410</v>
      </c>
      <c r="B660" t="s">
        <v>109</v>
      </c>
      <c r="C660">
        <v>410178</v>
      </c>
      <c r="D660" t="s">
        <v>182</v>
      </c>
      <c r="E660">
        <v>280652</v>
      </c>
      <c r="F660" t="s">
        <v>924</v>
      </c>
      <c r="G660" t="s">
        <v>925</v>
      </c>
      <c r="I660" t="s">
        <v>925</v>
      </c>
      <c r="K660">
        <v>22</v>
      </c>
      <c r="L660">
        <v>22</v>
      </c>
      <c r="M660" t="s">
        <v>931</v>
      </c>
      <c r="N660" t="s">
        <v>932</v>
      </c>
      <c r="O660" t="s">
        <v>933</v>
      </c>
      <c r="P660" t="s">
        <v>929</v>
      </c>
      <c r="Q660" t="s">
        <v>88</v>
      </c>
      <c r="R660">
        <v>4</v>
      </c>
      <c r="S660" t="s">
        <v>89</v>
      </c>
      <c r="T660" t="s">
        <v>90</v>
      </c>
      <c r="U660" t="s">
        <v>91</v>
      </c>
      <c r="V660">
        <v>411</v>
      </c>
      <c r="Y660">
        <v>410054</v>
      </c>
      <c r="Z660" t="s">
        <v>92</v>
      </c>
      <c r="AG660">
        <v>2</v>
      </c>
      <c r="AH660" s="1">
        <v>42173</v>
      </c>
      <c r="AI660">
        <v>52</v>
      </c>
      <c r="AM660" t="s">
        <v>930</v>
      </c>
      <c r="AS660" s="1">
        <v>42173</v>
      </c>
      <c r="AT660" s="1">
        <v>42242</v>
      </c>
      <c r="AU660" s="1">
        <v>42240</v>
      </c>
      <c r="AW660">
        <v>232</v>
      </c>
      <c r="BB660">
        <v>0</v>
      </c>
      <c r="BC660">
        <v>0</v>
      </c>
      <c r="BD660">
        <v>232</v>
      </c>
      <c r="BE660">
        <v>100.63</v>
      </c>
      <c r="BF660" t="s">
        <v>120</v>
      </c>
      <c r="BG660">
        <v>1488432.0962</v>
      </c>
      <c r="BH660">
        <v>23346.16</v>
      </c>
      <c r="BI660">
        <v>30431.81</v>
      </c>
      <c r="BJ660">
        <v>0</v>
      </c>
      <c r="BL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232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1488432.0962</v>
      </c>
      <c r="CD660">
        <v>0</v>
      </c>
      <c r="CW660">
        <v>8</v>
      </c>
      <c r="CX660">
        <v>8</v>
      </c>
      <c r="CY660">
        <v>8</v>
      </c>
    </row>
    <row r="661" spans="1:103" x14ac:dyDescent="0.25">
      <c r="A661">
        <v>410</v>
      </c>
      <c r="B661" t="s">
        <v>109</v>
      </c>
      <c r="C661">
        <v>410178</v>
      </c>
      <c r="D661" t="s">
        <v>182</v>
      </c>
      <c r="E661">
        <v>280652</v>
      </c>
      <c r="F661" t="s">
        <v>924</v>
      </c>
      <c r="G661" t="s">
        <v>925</v>
      </c>
      <c r="I661" t="s">
        <v>925</v>
      </c>
      <c r="K661">
        <v>2</v>
      </c>
      <c r="L661">
        <v>2</v>
      </c>
      <c r="M661" t="s">
        <v>934</v>
      </c>
      <c r="N661" t="s">
        <v>935</v>
      </c>
      <c r="O661" t="s">
        <v>936</v>
      </c>
      <c r="P661" t="s">
        <v>929</v>
      </c>
      <c r="Q661" t="s">
        <v>88</v>
      </c>
      <c r="R661">
        <v>4</v>
      </c>
      <c r="S661" t="s">
        <v>89</v>
      </c>
      <c r="T661" t="s">
        <v>90</v>
      </c>
      <c r="U661" t="s">
        <v>91</v>
      </c>
      <c r="V661">
        <v>411</v>
      </c>
      <c r="Y661">
        <v>410054</v>
      </c>
      <c r="Z661" t="s">
        <v>92</v>
      </c>
      <c r="AG661">
        <v>2</v>
      </c>
      <c r="AH661" s="1">
        <v>42173</v>
      </c>
      <c r="AI661">
        <v>52</v>
      </c>
      <c r="AM661" t="s">
        <v>930</v>
      </c>
      <c r="AS661" s="1">
        <v>42146</v>
      </c>
      <c r="AT661" s="1">
        <v>42221</v>
      </c>
      <c r="AU661" s="1">
        <v>42219</v>
      </c>
      <c r="AW661">
        <v>144</v>
      </c>
      <c r="BB661">
        <v>0</v>
      </c>
      <c r="BC661">
        <v>0</v>
      </c>
      <c r="BD661">
        <v>144</v>
      </c>
      <c r="BE661">
        <v>539.86</v>
      </c>
      <c r="BF661" t="s">
        <v>120</v>
      </c>
      <c r="BG661">
        <v>4956295.7252000002</v>
      </c>
      <c r="BH661">
        <v>77739.839999999997</v>
      </c>
      <c r="BI661">
        <v>101334.19</v>
      </c>
      <c r="BJ661">
        <v>0</v>
      </c>
      <c r="BL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144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4956295.7252000002</v>
      </c>
      <c r="CD661">
        <v>0</v>
      </c>
      <c r="CW661">
        <v>8</v>
      </c>
      <c r="CX661">
        <v>8</v>
      </c>
      <c r="CY661">
        <v>8</v>
      </c>
    </row>
    <row r="662" spans="1:103" x14ac:dyDescent="0.25">
      <c r="A662">
        <v>410</v>
      </c>
      <c r="B662" t="s">
        <v>109</v>
      </c>
      <c r="C662">
        <v>410178</v>
      </c>
      <c r="D662" t="s">
        <v>182</v>
      </c>
      <c r="E662">
        <v>280652</v>
      </c>
      <c r="F662" t="s">
        <v>924</v>
      </c>
      <c r="G662" t="s">
        <v>925</v>
      </c>
      <c r="I662" t="s">
        <v>925</v>
      </c>
      <c r="K662">
        <v>16</v>
      </c>
      <c r="L662">
        <v>16</v>
      </c>
      <c r="M662" t="s">
        <v>934</v>
      </c>
      <c r="N662" t="s">
        <v>935</v>
      </c>
      <c r="O662" t="s">
        <v>936</v>
      </c>
      <c r="P662" t="s">
        <v>929</v>
      </c>
      <c r="Q662" t="s">
        <v>88</v>
      </c>
      <c r="R662">
        <v>4</v>
      </c>
      <c r="S662" t="s">
        <v>89</v>
      </c>
      <c r="T662" t="s">
        <v>90</v>
      </c>
      <c r="U662" t="s">
        <v>91</v>
      </c>
      <c r="V662">
        <v>411</v>
      </c>
      <c r="Y662">
        <v>410054</v>
      </c>
      <c r="Z662" t="s">
        <v>92</v>
      </c>
      <c r="AG662">
        <v>2</v>
      </c>
      <c r="AH662" s="1">
        <v>42173</v>
      </c>
      <c r="AI662">
        <v>52</v>
      </c>
      <c r="AM662" t="s">
        <v>930</v>
      </c>
      <c r="AS662" s="1">
        <v>42146</v>
      </c>
      <c r="AT662" s="1">
        <v>42242</v>
      </c>
      <c r="AU662" s="1">
        <v>42240</v>
      </c>
      <c r="AW662">
        <v>232</v>
      </c>
      <c r="BB662">
        <v>0</v>
      </c>
      <c r="BC662">
        <v>0</v>
      </c>
      <c r="BD662">
        <v>232</v>
      </c>
      <c r="BE662">
        <v>539.86</v>
      </c>
      <c r="BF662" t="s">
        <v>120</v>
      </c>
      <c r="BG662">
        <v>7985143.1128000002</v>
      </c>
      <c r="BH662">
        <v>125247.52</v>
      </c>
      <c r="BI662">
        <v>163260.64000000001</v>
      </c>
      <c r="BJ662">
        <v>0</v>
      </c>
      <c r="BL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232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7985143.1128000002</v>
      </c>
      <c r="CD662">
        <v>0</v>
      </c>
      <c r="CW662">
        <v>8</v>
      </c>
      <c r="CX662">
        <v>8</v>
      </c>
      <c r="CY662">
        <v>8</v>
      </c>
    </row>
    <row r="663" spans="1:103" x14ac:dyDescent="0.25">
      <c r="A663">
        <v>410</v>
      </c>
      <c r="B663" t="s">
        <v>109</v>
      </c>
      <c r="C663">
        <v>410178</v>
      </c>
      <c r="D663" t="s">
        <v>182</v>
      </c>
      <c r="E663">
        <v>280652</v>
      </c>
      <c r="F663" t="s">
        <v>924</v>
      </c>
      <c r="G663" t="s">
        <v>925</v>
      </c>
      <c r="I663" t="s">
        <v>925</v>
      </c>
      <c r="K663">
        <v>23</v>
      </c>
      <c r="L663">
        <v>23</v>
      </c>
      <c r="M663" t="s">
        <v>937</v>
      </c>
      <c r="N663" t="s">
        <v>938</v>
      </c>
      <c r="O663" t="s">
        <v>939</v>
      </c>
      <c r="P663" t="s">
        <v>940</v>
      </c>
      <c r="Q663" t="s">
        <v>88</v>
      </c>
      <c r="R663">
        <v>4</v>
      </c>
      <c r="S663" t="s">
        <v>89</v>
      </c>
      <c r="T663" t="s">
        <v>90</v>
      </c>
      <c r="U663" t="s">
        <v>91</v>
      </c>
      <c r="V663">
        <v>411</v>
      </c>
      <c r="Y663">
        <v>410054</v>
      </c>
      <c r="Z663" t="s">
        <v>92</v>
      </c>
      <c r="AG663">
        <v>2</v>
      </c>
      <c r="AH663" s="1">
        <v>42173</v>
      </c>
      <c r="AI663">
        <v>52</v>
      </c>
      <c r="AM663" t="s">
        <v>930</v>
      </c>
      <c r="AS663" s="1">
        <v>42173</v>
      </c>
      <c r="AT663" s="1">
        <v>42242</v>
      </c>
      <c r="AU663" s="1">
        <v>42240</v>
      </c>
      <c r="AW663">
        <v>232</v>
      </c>
      <c r="BB663">
        <v>0</v>
      </c>
      <c r="BC663">
        <v>0</v>
      </c>
      <c r="BD663">
        <v>232</v>
      </c>
      <c r="BE663">
        <v>67.83</v>
      </c>
      <c r="BF663" t="s">
        <v>120</v>
      </c>
      <c r="BG663">
        <v>1003282.8091</v>
      </c>
      <c r="BH663">
        <v>15736.56</v>
      </c>
      <c r="BI663">
        <v>20512.669999999998</v>
      </c>
      <c r="BJ663">
        <v>0</v>
      </c>
      <c r="BL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232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1003282.8091</v>
      </c>
      <c r="CD663">
        <v>0</v>
      </c>
      <c r="CW663">
        <v>8</v>
      </c>
      <c r="CX663">
        <v>8</v>
      </c>
      <c r="CY663">
        <v>8</v>
      </c>
    </row>
    <row r="664" spans="1:103" x14ac:dyDescent="0.25">
      <c r="A664">
        <v>410</v>
      </c>
      <c r="B664" t="s">
        <v>109</v>
      </c>
      <c r="C664">
        <v>410178</v>
      </c>
      <c r="D664" t="s">
        <v>182</v>
      </c>
      <c r="E664">
        <v>280652</v>
      </c>
      <c r="F664" t="s">
        <v>924</v>
      </c>
      <c r="G664" t="s">
        <v>925</v>
      </c>
      <c r="I664" t="s">
        <v>925</v>
      </c>
      <c r="K664">
        <v>17</v>
      </c>
      <c r="L664">
        <v>17</v>
      </c>
      <c r="M664" t="s">
        <v>941</v>
      </c>
      <c r="N664" t="s">
        <v>942</v>
      </c>
      <c r="O664" t="s">
        <v>943</v>
      </c>
      <c r="P664" t="s">
        <v>940</v>
      </c>
      <c r="Q664" t="s">
        <v>88</v>
      </c>
      <c r="R664">
        <v>4</v>
      </c>
      <c r="S664" t="s">
        <v>89</v>
      </c>
      <c r="T664" t="s">
        <v>90</v>
      </c>
      <c r="U664" t="s">
        <v>91</v>
      </c>
      <c r="V664">
        <v>411</v>
      </c>
      <c r="Y664">
        <v>410054</v>
      </c>
      <c r="Z664" t="s">
        <v>92</v>
      </c>
      <c r="AG664">
        <v>2</v>
      </c>
      <c r="AH664" s="1">
        <v>42173</v>
      </c>
      <c r="AI664">
        <v>52</v>
      </c>
      <c r="AM664" t="s">
        <v>930</v>
      </c>
      <c r="AS664" s="1">
        <v>42146</v>
      </c>
      <c r="AT664" s="1">
        <v>42242</v>
      </c>
      <c r="AU664" s="1">
        <v>42240</v>
      </c>
      <c r="AW664">
        <v>232</v>
      </c>
      <c r="BB664">
        <v>0</v>
      </c>
      <c r="BC664">
        <v>0</v>
      </c>
      <c r="BD664">
        <v>232</v>
      </c>
      <c r="BE664">
        <v>68.06</v>
      </c>
      <c r="BF664" t="s">
        <v>120</v>
      </c>
      <c r="BG664">
        <v>1006684.7706</v>
      </c>
      <c r="BH664">
        <v>15789.92</v>
      </c>
      <c r="BI664">
        <v>20582.22</v>
      </c>
      <c r="BJ664">
        <v>0</v>
      </c>
      <c r="BL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232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1006684.7706</v>
      </c>
      <c r="CD664">
        <v>0</v>
      </c>
      <c r="CW664">
        <v>8</v>
      </c>
      <c r="CX664">
        <v>8</v>
      </c>
      <c r="CY664">
        <v>8</v>
      </c>
    </row>
    <row r="665" spans="1:103" x14ac:dyDescent="0.25">
      <c r="A665">
        <v>410</v>
      </c>
      <c r="B665" t="s">
        <v>109</v>
      </c>
      <c r="C665">
        <v>410178</v>
      </c>
      <c r="D665" t="s">
        <v>182</v>
      </c>
      <c r="E665">
        <v>280652</v>
      </c>
      <c r="F665" t="s">
        <v>924</v>
      </c>
      <c r="G665" t="s">
        <v>925</v>
      </c>
      <c r="I665" t="s">
        <v>925</v>
      </c>
      <c r="K665">
        <v>24</v>
      </c>
      <c r="L665">
        <v>24</v>
      </c>
      <c r="M665" t="s">
        <v>944</v>
      </c>
      <c r="N665" t="s">
        <v>945</v>
      </c>
      <c r="O665" t="s">
        <v>946</v>
      </c>
      <c r="P665" t="s">
        <v>940</v>
      </c>
      <c r="Q665" t="s">
        <v>88</v>
      </c>
      <c r="R665">
        <v>4</v>
      </c>
      <c r="S665" t="s">
        <v>89</v>
      </c>
      <c r="T665" t="s">
        <v>90</v>
      </c>
      <c r="U665" t="s">
        <v>91</v>
      </c>
      <c r="V665">
        <v>411</v>
      </c>
      <c r="Y665">
        <v>410054</v>
      </c>
      <c r="Z665" t="s">
        <v>92</v>
      </c>
      <c r="AG665">
        <v>2</v>
      </c>
      <c r="AH665" s="1">
        <v>42173</v>
      </c>
      <c r="AI665">
        <v>52</v>
      </c>
      <c r="AM665" t="s">
        <v>930</v>
      </c>
      <c r="AS665" s="1">
        <v>42173</v>
      </c>
      <c r="AT665" s="1">
        <v>42242</v>
      </c>
      <c r="AU665" s="1">
        <v>42240</v>
      </c>
      <c r="AW665">
        <v>232</v>
      </c>
      <c r="BB665">
        <v>0</v>
      </c>
      <c r="BC665">
        <v>0</v>
      </c>
      <c r="BD665">
        <v>232</v>
      </c>
      <c r="BE665">
        <v>5.27</v>
      </c>
      <c r="BF665" t="s">
        <v>120</v>
      </c>
      <c r="BG665">
        <v>77949.290900000007</v>
      </c>
      <c r="BH665">
        <v>1222.6400000000001</v>
      </c>
      <c r="BI665">
        <v>1593.72</v>
      </c>
      <c r="BJ665">
        <v>0</v>
      </c>
      <c r="BL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232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77949.290900000007</v>
      </c>
      <c r="CD665">
        <v>0</v>
      </c>
      <c r="CW665">
        <v>8</v>
      </c>
      <c r="CX665">
        <v>8</v>
      </c>
      <c r="CY665">
        <v>8</v>
      </c>
    </row>
    <row r="666" spans="1:103" x14ac:dyDescent="0.25">
      <c r="A666">
        <v>410</v>
      </c>
      <c r="B666" t="s">
        <v>109</v>
      </c>
      <c r="C666">
        <v>410178</v>
      </c>
      <c r="D666" t="s">
        <v>182</v>
      </c>
      <c r="E666">
        <v>280652</v>
      </c>
      <c r="F666" t="s">
        <v>924</v>
      </c>
      <c r="G666" t="s">
        <v>925</v>
      </c>
      <c r="I666" t="s">
        <v>925</v>
      </c>
      <c r="K666">
        <v>18</v>
      </c>
      <c r="L666">
        <v>18</v>
      </c>
      <c r="M666" t="s">
        <v>947</v>
      </c>
      <c r="N666" t="s">
        <v>948</v>
      </c>
      <c r="O666" t="s">
        <v>949</v>
      </c>
      <c r="P666" t="s">
        <v>940</v>
      </c>
      <c r="Q666" t="s">
        <v>88</v>
      </c>
      <c r="R666">
        <v>4</v>
      </c>
      <c r="S666" t="s">
        <v>89</v>
      </c>
      <c r="T666" t="s">
        <v>90</v>
      </c>
      <c r="U666" t="s">
        <v>91</v>
      </c>
      <c r="V666">
        <v>411</v>
      </c>
      <c r="Y666">
        <v>410054</v>
      </c>
      <c r="Z666" t="s">
        <v>92</v>
      </c>
      <c r="AG666">
        <v>2</v>
      </c>
      <c r="AH666" s="1">
        <v>42173</v>
      </c>
      <c r="AI666">
        <v>52</v>
      </c>
      <c r="AM666" t="s">
        <v>930</v>
      </c>
      <c r="AS666" s="1">
        <v>42146</v>
      </c>
      <c r="AT666" s="1">
        <v>42242</v>
      </c>
      <c r="AU666" s="1">
        <v>42240</v>
      </c>
      <c r="AW666">
        <v>232</v>
      </c>
      <c r="BB666">
        <v>0</v>
      </c>
      <c r="BC666">
        <v>0</v>
      </c>
      <c r="BD666">
        <v>232</v>
      </c>
      <c r="BE666">
        <v>36.53</v>
      </c>
      <c r="BF666" t="s">
        <v>120</v>
      </c>
      <c r="BG666">
        <v>540320.22730000003</v>
      </c>
      <c r="BH666">
        <v>8474.9599999999991</v>
      </c>
      <c r="BI666">
        <v>11047.14</v>
      </c>
      <c r="BJ666">
        <v>0</v>
      </c>
      <c r="BL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232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540320.22730000003</v>
      </c>
      <c r="CD666">
        <v>0</v>
      </c>
      <c r="CW666">
        <v>8</v>
      </c>
      <c r="CX666">
        <v>8</v>
      </c>
      <c r="CY666">
        <v>8</v>
      </c>
    </row>
    <row r="667" spans="1:103" x14ac:dyDescent="0.25">
      <c r="A667">
        <v>410</v>
      </c>
      <c r="B667" t="s">
        <v>109</v>
      </c>
      <c r="C667">
        <v>410178</v>
      </c>
      <c r="D667" t="s">
        <v>182</v>
      </c>
      <c r="E667">
        <v>280652</v>
      </c>
      <c r="F667" t="s">
        <v>924</v>
      </c>
      <c r="G667" t="s">
        <v>925</v>
      </c>
      <c r="I667" t="s">
        <v>925</v>
      </c>
      <c r="K667">
        <v>25</v>
      </c>
      <c r="L667">
        <v>25</v>
      </c>
      <c r="M667" t="s">
        <v>950</v>
      </c>
      <c r="N667" t="s">
        <v>951</v>
      </c>
      <c r="O667" t="s">
        <v>952</v>
      </c>
      <c r="P667" t="s">
        <v>929</v>
      </c>
      <c r="Q667" t="s">
        <v>88</v>
      </c>
      <c r="R667">
        <v>4</v>
      </c>
      <c r="S667" t="s">
        <v>89</v>
      </c>
      <c r="T667" t="s">
        <v>90</v>
      </c>
      <c r="U667" t="s">
        <v>91</v>
      </c>
      <c r="V667">
        <v>411</v>
      </c>
      <c r="Y667">
        <v>410054</v>
      </c>
      <c r="Z667" t="s">
        <v>92</v>
      </c>
      <c r="AG667">
        <v>2</v>
      </c>
      <c r="AH667" s="1">
        <v>42173</v>
      </c>
      <c r="AI667">
        <v>52</v>
      </c>
      <c r="AM667" t="s">
        <v>930</v>
      </c>
      <c r="AS667" s="1">
        <v>42146</v>
      </c>
      <c r="AT667" s="1">
        <v>42242</v>
      </c>
      <c r="AU667" s="1">
        <v>42240</v>
      </c>
      <c r="AW667">
        <v>232</v>
      </c>
      <c r="BB667">
        <v>0</v>
      </c>
      <c r="BC667">
        <v>0</v>
      </c>
      <c r="BD667">
        <v>232</v>
      </c>
      <c r="BE667">
        <v>23.17</v>
      </c>
      <c r="BF667" t="s">
        <v>120</v>
      </c>
      <c r="BG667">
        <v>342710.6397</v>
      </c>
      <c r="BH667">
        <v>5375.44</v>
      </c>
      <c r="BI667">
        <v>7006.91</v>
      </c>
      <c r="BJ667">
        <v>0</v>
      </c>
      <c r="BL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232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342710.6397</v>
      </c>
      <c r="CD667">
        <v>0</v>
      </c>
      <c r="CW667">
        <v>8</v>
      </c>
      <c r="CX667">
        <v>8</v>
      </c>
      <c r="CY667">
        <v>8</v>
      </c>
    </row>
    <row r="668" spans="1:103" x14ac:dyDescent="0.25">
      <c r="A668">
        <v>410</v>
      </c>
      <c r="B668" t="s">
        <v>109</v>
      </c>
      <c r="C668">
        <v>410178</v>
      </c>
      <c r="D668" t="s">
        <v>182</v>
      </c>
      <c r="E668">
        <v>280652</v>
      </c>
      <c r="F668" t="s">
        <v>924</v>
      </c>
      <c r="G668" t="s">
        <v>925</v>
      </c>
      <c r="I668" t="s">
        <v>925</v>
      </c>
      <c r="K668">
        <v>19</v>
      </c>
      <c r="L668">
        <v>19</v>
      </c>
      <c r="M668" t="s">
        <v>953</v>
      </c>
      <c r="N668" t="s">
        <v>954</v>
      </c>
      <c r="O668" t="s">
        <v>955</v>
      </c>
      <c r="P668" t="s">
        <v>929</v>
      </c>
      <c r="Q668" t="s">
        <v>88</v>
      </c>
      <c r="R668">
        <v>4</v>
      </c>
      <c r="S668" t="s">
        <v>89</v>
      </c>
      <c r="T668" t="s">
        <v>90</v>
      </c>
      <c r="U668" t="s">
        <v>91</v>
      </c>
      <c r="V668">
        <v>411</v>
      </c>
      <c r="Y668">
        <v>410054</v>
      </c>
      <c r="Z668" t="s">
        <v>92</v>
      </c>
      <c r="AG668">
        <v>2</v>
      </c>
      <c r="AH668" s="1">
        <v>42173</v>
      </c>
      <c r="AI668">
        <v>52</v>
      </c>
      <c r="AM668" t="s">
        <v>930</v>
      </c>
      <c r="AS668" s="1">
        <v>42146</v>
      </c>
      <c r="AT668" s="1">
        <v>42242</v>
      </c>
      <c r="AU668" s="1">
        <v>42240</v>
      </c>
      <c r="AW668">
        <v>232</v>
      </c>
      <c r="BB668">
        <v>0</v>
      </c>
      <c r="BC668">
        <v>0</v>
      </c>
      <c r="BD668">
        <v>232</v>
      </c>
      <c r="BE668">
        <v>45.75</v>
      </c>
      <c r="BF668" t="s">
        <v>120</v>
      </c>
      <c r="BG668">
        <v>676694.50859999994</v>
      </c>
      <c r="BH668">
        <v>10614</v>
      </c>
      <c r="BI668">
        <v>13835.39</v>
      </c>
      <c r="BJ668">
        <v>0</v>
      </c>
      <c r="BL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232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676694.50859999994</v>
      </c>
      <c r="CD668">
        <v>0</v>
      </c>
      <c r="CW668">
        <v>8</v>
      </c>
      <c r="CX668">
        <v>8</v>
      </c>
      <c r="CY668">
        <v>8</v>
      </c>
    </row>
    <row r="669" spans="1:103" x14ac:dyDescent="0.25">
      <c r="A669">
        <v>410</v>
      </c>
      <c r="B669" t="s">
        <v>109</v>
      </c>
      <c r="C669">
        <v>410178</v>
      </c>
      <c r="D669" t="s">
        <v>182</v>
      </c>
      <c r="E669">
        <v>280652</v>
      </c>
      <c r="F669" t="s">
        <v>924</v>
      </c>
      <c r="G669" t="s">
        <v>925</v>
      </c>
      <c r="I669" t="s">
        <v>925</v>
      </c>
      <c r="K669">
        <v>26</v>
      </c>
      <c r="L669">
        <v>26</v>
      </c>
      <c r="M669" t="s">
        <v>956</v>
      </c>
      <c r="N669" t="s">
        <v>957</v>
      </c>
      <c r="O669" t="s">
        <v>958</v>
      </c>
      <c r="P669" t="s">
        <v>940</v>
      </c>
      <c r="Q669" t="s">
        <v>88</v>
      </c>
      <c r="R669">
        <v>4</v>
      </c>
      <c r="S669" t="s">
        <v>89</v>
      </c>
      <c r="T669" t="s">
        <v>90</v>
      </c>
      <c r="U669" t="s">
        <v>91</v>
      </c>
      <c r="V669">
        <v>411</v>
      </c>
      <c r="Y669">
        <v>410054</v>
      </c>
      <c r="Z669" t="s">
        <v>92</v>
      </c>
      <c r="AG669">
        <v>2</v>
      </c>
      <c r="AH669" s="1">
        <v>42173</v>
      </c>
      <c r="AI669">
        <v>52</v>
      </c>
      <c r="AM669" t="s">
        <v>930</v>
      </c>
      <c r="AS669" s="1">
        <v>42173</v>
      </c>
      <c r="AT669" s="1">
        <v>42242</v>
      </c>
      <c r="AU669" s="1">
        <v>42240</v>
      </c>
      <c r="AW669">
        <v>232</v>
      </c>
      <c r="BB669">
        <v>0</v>
      </c>
      <c r="BC669">
        <v>0</v>
      </c>
      <c r="BD669">
        <v>232</v>
      </c>
      <c r="BE669">
        <v>19.36</v>
      </c>
      <c r="BF669" t="s">
        <v>120</v>
      </c>
      <c r="BG669">
        <v>286356.40840000001</v>
      </c>
      <c r="BH669">
        <v>4491.5200000000004</v>
      </c>
      <c r="BI669">
        <v>5854.71</v>
      </c>
      <c r="BJ669">
        <v>0</v>
      </c>
      <c r="BL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232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286356.40840000001</v>
      </c>
      <c r="CD669">
        <v>0</v>
      </c>
      <c r="CW669">
        <v>8</v>
      </c>
      <c r="CX669">
        <v>8</v>
      </c>
      <c r="CY669">
        <v>8</v>
      </c>
    </row>
    <row r="670" spans="1:103" x14ac:dyDescent="0.25">
      <c r="A670">
        <v>410</v>
      </c>
      <c r="B670" t="s">
        <v>109</v>
      </c>
      <c r="C670">
        <v>410178</v>
      </c>
      <c r="D670" t="s">
        <v>182</v>
      </c>
      <c r="E670">
        <v>280652</v>
      </c>
      <c r="F670" t="s">
        <v>924</v>
      </c>
      <c r="G670" t="s">
        <v>925</v>
      </c>
      <c r="I670" t="s">
        <v>925</v>
      </c>
      <c r="K670">
        <v>21</v>
      </c>
      <c r="L670">
        <v>21</v>
      </c>
      <c r="M670" t="s">
        <v>959</v>
      </c>
      <c r="N670" t="s">
        <v>960</v>
      </c>
      <c r="O670" t="s">
        <v>961</v>
      </c>
      <c r="P670" t="s">
        <v>929</v>
      </c>
      <c r="Q670" t="s">
        <v>88</v>
      </c>
      <c r="R670">
        <v>4</v>
      </c>
      <c r="S670" t="s">
        <v>89</v>
      </c>
      <c r="T670" t="s">
        <v>90</v>
      </c>
      <c r="U670" t="s">
        <v>91</v>
      </c>
      <c r="V670">
        <v>411</v>
      </c>
      <c r="Y670">
        <v>410054</v>
      </c>
      <c r="Z670" t="s">
        <v>92</v>
      </c>
      <c r="AG670">
        <v>2</v>
      </c>
      <c r="AH670" s="1">
        <v>42173</v>
      </c>
      <c r="AI670">
        <v>52</v>
      </c>
      <c r="AM670" t="s">
        <v>930</v>
      </c>
      <c r="AS670" s="1">
        <v>42146</v>
      </c>
      <c r="AT670" s="1">
        <v>42242</v>
      </c>
      <c r="AU670" s="1">
        <v>42240</v>
      </c>
      <c r="AW670">
        <v>232</v>
      </c>
      <c r="BB670">
        <v>0</v>
      </c>
      <c r="BC670">
        <v>0</v>
      </c>
      <c r="BD670">
        <v>232</v>
      </c>
      <c r="BE670">
        <v>55.97</v>
      </c>
      <c r="BF670" t="s">
        <v>120</v>
      </c>
      <c r="BG670">
        <v>827859.92669999995</v>
      </c>
      <c r="BH670">
        <v>12985.04</v>
      </c>
      <c r="BI670">
        <v>16926.05</v>
      </c>
      <c r="BJ670">
        <v>0</v>
      </c>
      <c r="BL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232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827859.92669999995</v>
      </c>
      <c r="CD670">
        <v>0</v>
      </c>
      <c r="CW670">
        <v>8</v>
      </c>
      <c r="CX670">
        <v>8</v>
      </c>
      <c r="CY670">
        <v>8</v>
      </c>
    </row>
    <row r="671" spans="1:103" x14ac:dyDescent="0.25">
      <c r="A671">
        <v>410</v>
      </c>
      <c r="B671" t="s">
        <v>109</v>
      </c>
      <c r="C671">
        <v>410178</v>
      </c>
      <c r="D671" t="s">
        <v>182</v>
      </c>
      <c r="E671">
        <v>280652</v>
      </c>
      <c r="F671" t="s">
        <v>924</v>
      </c>
      <c r="G671" t="s">
        <v>925</v>
      </c>
      <c r="I671" t="s">
        <v>925</v>
      </c>
      <c r="K671">
        <v>28</v>
      </c>
      <c r="L671">
        <v>28</v>
      </c>
      <c r="M671" t="s">
        <v>962</v>
      </c>
      <c r="N671" t="s">
        <v>963</v>
      </c>
      <c r="O671" t="s">
        <v>964</v>
      </c>
      <c r="P671" t="s">
        <v>940</v>
      </c>
      <c r="Q671" t="s">
        <v>88</v>
      </c>
      <c r="R671">
        <v>4</v>
      </c>
      <c r="S671" t="s">
        <v>89</v>
      </c>
      <c r="T671" t="s">
        <v>90</v>
      </c>
      <c r="U671" t="s">
        <v>91</v>
      </c>
      <c r="V671">
        <v>411</v>
      </c>
      <c r="Y671">
        <v>410054</v>
      </c>
      <c r="Z671" t="s">
        <v>92</v>
      </c>
      <c r="AG671">
        <v>2</v>
      </c>
      <c r="AH671" s="1">
        <v>42173</v>
      </c>
      <c r="AI671">
        <v>52</v>
      </c>
      <c r="AM671" t="s">
        <v>930</v>
      </c>
      <c r="AS671" s="1">
        <v>42173</v>
      </c>
      <c r="AT671" s="1">
        <v>42242</v>
      </c>
      <c r="AU671" s="1">
        <v>42240</v>
      </c>
      <c r="AW671">
        <v>232</v>
      </c>
      <c r="BB671">
        <v>0</v>
      </c>
      <c r="BC671">
        <v>0</v>
      </c>
      <c r="BD671">
        <v>232</v>
      </c>
      <c r="BE671">
        <v>23.7</v>
      </c>
      <c r="BF671" t="s">
        <v>120</v>
      </c>
      <c r="BG671">
        <v>350549.94219999999</v>
      </c>
      <c r="BH671">
        <v>5498.4</v>
      </c>
      <c r="BI671">
        <v>7167.19</v>
      </c>
      <c r="BJ671">
        <v>0</v>
      </c>
      <c r="BL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232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350549.94219999999</v>
      </c>
      <c r="CD671">
        <v>0</v>
      </c>
      <c r="CW671">
        <v>8</v>
      </c>
      <c r="CX671">
        <v>8</v>
      </c>
      <c r="CY671">
        <v>8</v>
      </c>
    </row>
    <row r="672" spans="1:103" x14ac:dyDescent="0.25">
      <c r="A672">
        <v>410</v>
      </c>
      <c r="B672" t="s">
        <v>109</v>
      </c>
      <c r="C672">
        <v>410178</v>
      </c>
      <c r="D672" t="s">
        <v>182</v>
      </c>
      <c r="E672">
        <v>280652</v>
      </c>
      <c r="F672" t="s">
        <v>924</v>
      </c>
      <c r="G672" t="s">
        <v>925</v>
      </c>
      <c r="I672" t="s">
        <v>925</v>
      </c>
      <c r="K672">
        <v>20</v>
      </c>
      <c r="L672">
        <v>20</v>
      </c>
      <c r="M672" t="s">
        <v>965</v>
      </c>
      <c r="N672" t="s">
        <v>966</v>
      </c>
      <c r="O672" t="s">
        <v>967</v>
      </c>
      <c r="P672" t="s">
        <v>940</v>
      </c>
      <c r="Q672" t="s">
        <v>88</v>
      </c>
      <c r="R672">
        <v>4</v>
      </c>
      <c r="S672" t="s">
        <v>89</v>
      </c>
      <c r="T672" t="s">
        <v>90</v>
      </c>
      <c r="U672" t="s">
        <v>91</v>
      </c>
      <c r="V672">
        <v>411</v>
      </c>
      <c r="Y672">
        <v>410054</v>
      </c>
      <c r="Z672" t="s">
        <v>92</v>
      </c>
      <c r="AG672">
        <v>2</v>
      </c>
      <c r="AH672" s="1">
        <v>42173</v>
      </c>
      <c r="AI672">
        <v>52</v>
      </c>
      <c r="AM672" t="s">
        <v>930</v>
      </c>
      <c r="AS672" s="1">
        <v>42146</v>
      </c>
      <c r="AT672" s="1">
        <v>42242</v>
      </c>
      <c r="AU672" s="1">
        <v>42240</v>
      </c>
      <c r="AW672">
        <v>232</v>
      </c>
      <c r="BB672">
        <v>0</v>
      </c>
      <c r="BC672">
        <v>0</v>
      </c>
      <c r="BD672">
        <v>232</v>
      </c>
      <c r="BE672">
        <v>19.11</v>
      </c>
      <c r="BF672" t="s">
        <v>120</v>
      </c>
      <c r="BG672">
        <v>282658.62420000002</v>
      </c>
      <c r="BH672">
        <v>4433.5200000000004</v>
      </c>
      <c r="BI672">
        <v>5779.11</v>
      </c>
      <c r="BJ672">
        <v>0</v>
      </c>
      <c r="BL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232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282658.62420000002</v>
      </c>
      <c r="CD672">
        <v>0</v>
      </c>
      <c r="CW672">
        <v>8</v>
      </c>
      <c r="CX672">
        <v>8</v>
      </c>
      <c r="CY672">
        <v>8</v>
      </c>
    </row>
    <row r="673" spans="1:103" x14ac:dyDescent="0.25">
      <c r="A673">
        <v>410</v>
      </c>
      <c r="B673" t="s">
        <v>109</v>
      </c>
      <c r="C673">
        <v>410178</v>
      </c>
      <c r="D673" t="s">
        <v>182</v>
      </c>
      <c r="E673">
        <v>280652</v>
      </c>
      <c r="F673" t="s">
        <v>924</v>
      </c>
      <c r="G673" t="s">
        <v>925</v>
      </c>
      <c r="I673" t="s">
        <v>925</v>
      </c>
      <c r="K673">
        <v>27</v>
      </c>
      <c r="L673">
        <v>27</v>
      </c>
      <c r="M673" t="s">
        <v>968</v>
      </c>
      <c r="N673" t="s">
        <v>969</v>
      </c>
      <c r="O673" t="s">
        <v>970</v>
      </c>
      <c r="P673" t="s">
        <v>940</v>
      </c>
      <c r="Q673" t="s">
        <v>88</v>
      </c>
      <c r="R673">
        <v>4</v>
      </c>
      <c r="S673" t="s">
        <v>89</v>
      </c>
      <c r="T673" t="s">
        <v>90</v>
      </c>
      <c r="U673" t="s">
        <v>91</v>
      </c>
      <c r="V673">
        <v>411</v>
      </c>
      <c r="Y673">
        <v>410054</v>
      </c>
      <c r="Z673" t="s">
        <v>92</v>
      </c>
      <c r="AG673">
        <v>2</v>
      </c>
      <c r="AH673" s="1">
        <v>42173</v>
      </c>
      <c r="AI673">
        <v>52</v>
      </c>
      <c r="AM673" t="s">
        <v>930</v>
      </c>
      <c r="AS673" s="1">
        <v>42173</v>
      </c>
      <c r="AT673" s="1">
        <v>42242</v>
      </c>
      <c r="AU673" s="1">
        <v>42240</v>
      </c>
      <c r="AW673">
        <v>232</v>
      </c>
      <c r="BB673">
        <v>0</v>
      </c>
      <c r="BC673">
        <v>0</v>
      </c>
      <c r="BD673">
        <v>232</v>
      </c>
      <c r="BE673">
        <v>3.07</v>
      </c>
      <c r="BF673" t="s">
        <v>120</v>
      </c>
      <c r="BG673">
        <v>45408.79</v>
      </c>
      <c r="BH673">
        <v>712.24</v>
      </c>
      <c r="BI673">
        <v>928.41</v>
      </c>
      <c r="BJ673">
        <v>0</v>
      </c>
      <c r="BL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232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45408.79</v>
      </c>
      <c r="CD673">
        <v>0</v>
      </c>
      <c r="CW673">
        <v>8</v>
      </c>
      <c r="CX673">
        <v>8</v>
      </c>
      <c r="CY673">
        <v>8</v>
      </c>
    </row>
    <row r="674" spans="1:103" x14ac:dyDescent="0.25">
      <c r="A674">
        <v>410</v>
      </c>
      <c r="B674" t="s">
        <v>80</v>
      </c>
      <c r="C674">
        <v>490003</v>
      </c>
      <c r="D674" t="s">
        <v>182</v>
      </c>
      <c r="E674">
        <v>8700</v>
      </c>
      <c r="F674" t="s">
        <v>82</v>
      </c>
      <c r="G674" t="s">
        <v>417</v>
      </c>
      <c r="I674" t="s">
        <v>417</v>
      </c>
      <c r="K674">
        <v>7</v>
      </c>
      <c r="L674">
        <v>7</v>
      </c>
      <c r="M674" t="s">
        <v>971</v>
      </c>
      <c r="N674" t="s">
        <v>972</v>
      </c>
      <c r="O674" t="s">
        <v>972</v>
      </c>
      <c r="P674" t="s">
        <v>973</v>
      </c>
      <c r="Q674" t="s">
        <v>88</v>
      </c>
      <c r="R674">
        <v>4</v>
      </c>
      <c r="S674" t="s">
        <v>89</v>
      </c>
      <c r="T674" t="s">
        <v>90</v>
      </c>
      <c r="U674" t="s">
        <v>91</v>
      </c>
      <c r="V674">
        <v>412</v>
      </c>
      <c r="Y674">
        <v>410054</v>
      </c>
      <c r="Z674" t="s">
        <v>92</v>
      </c>
      <c r="AG674">
        <v>0</v>
      </c>
      <c r="AH674" s="1">
        <v>42016</v>
      </c>
      <c r="AI674">
        <v>57</v>
      </c>
      <c r="AS674" s="1">
        <v>42151</v>
      </c>
      <c r="AT674" s="1">
        <v>42151</v>
      </c>
      <c r="AU674" s="1">
        <v>42034</v>
      </c>
      <c r="AW674">
        <v>1</v>
      </c>
      <c r="BB674">
        <v>0</v>
      </c>
      <c r="BC674">
        <v>0</v>
      </c>
      <c r="BD674">
        <v>1</v>
      </c>
      <c r="BE674">
        <v>50</v>
      </c>
      <c r="BF674" t="s">
        <v>93</v>
      </c>
      <c r="BG674">
        <v>50</v>
      </c>
      <c r="BH674">
        <v>0.78</v>
      </c>
      <c r="BI674">
        <v>1.02</v>
      </c>
      <c r="BJ674">
        <v>0</v>
      </c>
      <c r="BL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1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50</v>
      </c>
      <c r="CD674">
        <v>0</v>
      </c>
      <c r="CW674">
        <v>8</v>
      </c>
      <c r="CX674">
        <v>8</v>
      </c>
      <c r="CY674">
        <v>8</v>
      </c>
    </row>
    <row r="675" spans="1:103" x14ac:dyDescent="0.25">
      <c r="A675">
        <v>410</v>
      </c>
      <c r="B675" t="s">
        <v>80</v>
      </c>
      <c r="C675">
        <v>410037</v>
      </c>
      <c r="D675" t="s">
        <v>81</v>
      </c>
      <c r="E675">
        <v>8673</v>
      </c>
      <c r="F675" t="s">
        <v>232</v>
      </c>
      <c r="G675" t="s">
        <v>233</v>
      </c>
      <c r="I675" t="s">
        <v>233</v>
      </c>
      <c r="J675">
        <v>410003</v>
      </c>
      <c r="K675">
        <v>710</v>
      </c>
      <c r="L675">
        <v>710</v>
      </c>
      <c r="M675" t="s">
        <v>974</v>
      </c>
      <c r="N675" t="s">
        <v>975</v>
      </c>
      <c r="O675" t="s">
        <v>976</v>
      </c>
      <c r="P675" t="s">
        <v>977</v>
      </c>
      <c r="Q675" t="s">
        <v>88</v>
      </c>
      <c r="R675">
        <v>5</v>
      </c>
      <c r="S675" t="s">
        <v>978</v>
      </c>
      <c r="T675" t="s">
        <v>979</v>
      </c>
      <c r="U675" t="s">
        <v>980</v>
      </c>
      <c r="V675">
        <v>411</v>
      </c>
      <c r="Y675">
        <v>410009</v>
      </c>
      <c r="Z675" t="s">
        <v>236</v>
      </c>
      <c r="AG675">
        <v>3</v>
      </c>
      <c r="AH675" s="1">
        <v>41813</v>
      </c>
      <c r="AI675">
        <v>57</v>
      </c>
      <c r="AS675" s="1">
        <v>42121</v>
      </c>
      <c r="AT675" s="1">
        <v>42304</v>
      </c>
      <c r="AU675" s="1">
        <v>41800</v>
      </c>
      <c r="AW675">
        <v>4</v>
      </c>
      <c r="BB675">
        <v>0</v>
      </c>
      <c r="BC675">
        <v>0</v>
      </c>
      <c r="BD675">
        <v>4</v>
      </c>
      <c r="BE675">
        <v>0</v>
      </c>
      <c r="BF675" t="s">
        <v>93</v>
      </c>
      <c r="BG675">
        <v>0</v>
      </c>
      <c r="BH675">
        <v>0</v>
      </c>
      <c r="BI675">
        <v>0</v>
      </c>
      <c r="BJ675">
        <v>0</v>
      </c>
      <c r="BL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4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W675">
        <v>8</v>
      </c>
      <c r="CX675">
        <v>8</v>
      </c>
      <c r="CY675">
        <v>8</v>
      </c>
    </row>
    <row r="676" spans="1:103" x14ac:dyDescent="0.25">
      <c r="A676">
        <v>410</v>
      </c>
      <c r="B676" t="s">
        <v>80</v>
      </c>
      <c r="C676">
        <v>410190</v>
      </c>
      <c r="D676" t="s">
        <v>81</v>
      </c>
      <c r="E676">
        <v>8700</v>
      </c>
      <c r="F676" t="s">
        <v>82</v>
      </c>
      <c r="G676" t="s">
        <v>981</v>
      </c>
      <c r="I676" t="s">
        <v>981</v>
      </c>
      <c r="K676">
        <v>1</v>
      </c>
      <c r="L676">
        <v>1</v>
      </c>
      <c r="M676" t="s">
        <v>974</v>
      </c>
      <c r="N676" t="s">
        <v>975</v>
      </c>
      <c r="O676" t="s">
        <v>976</v>
      </c>
      <c r="P676" t="s">
        <v>977</v>
      </c>
      <c r="Q676" t="s">
        <v>88</v>
      </c>
      <c r="R676">
        <v>5</v>
      </c>
      <c r="S676" t="s">
        <v>978</v>
      </c>
      <c r="T676" t="s">
        <v>979</v>
      </c>
      <c r="U676" t="s">
        <v>980</v>
      </c>
      <c r="V676">
        <v>411</v>
      </c>
      <c r="Y676">
        <v>410054</v>
      </c>
      <c r="Z676" t="s">
        <v>92</v>
      </c>
      <c r="AG676">
        <v>0</v>
      </c>
      <c r="AH676" s="1">
        <v>42153</v>
      </c>
      <c r="AI676">
        <v>57</v>
      </c>
      <c r="AS676" s="1">
        <v>42153</v>
      </c>
      <c r="AT676" s="1">
        <v>42342</v>
      </c>
      <c r="AU676" s="1">
        <v>54424</v>
      </c>
      <c r="AW676">
        <v>12</v>
      </c>
      <c r="BB676">
        <v>0</v>
      </c>
      <c r="BC676">
        <v>0</v>
      </c>
      <c r="BD676">
        <v>12</v>
      </c>
      <c r="BE676">
        <v>70039</v>
      </c>
      <c r="BF676" t="s">
        <v>93</v>
      </c>
      <c r="BG676">
        <v>840468</v>
      </c>
      <c r="BH676">
        <v>13131.2</v>
      </c>
      <c r="BI676">
        <v>17183.830000000002</v>
      </c>
      <c r="BJ676">
        <v>0</v>
      </c>
      <c r="BL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12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840468</v>
      </c>
      <c r="CD676">
        <v>0</v>
      </c>
      <c r="CW676">
        <v>8</v>
      </c>
      <c r="CX676">
        <v>8</v>
      </c>
      <c r="CY676">
        <v>8</v>
      </c>
    </row>
    <row r="677" spans="1:103" x14ac:dyDescent="0.25">
      <c r="A677">
        <v>410</v>
      </c>
      <c r="B677" t="s">
        <v>80</v>
      </c>
      <c r="C677">
        <v>410190</v>
      </c>
      <c r="D677" t="s">
        <v>81</v>
      </c>
      <c r="E677">
        <v>8700</v>
      </c>
      <c r="F677" t="s">
        <v>82</v>
      </c>
      <c r="G677" t="s">
        <v>981</v>
      </c>
      <c r="I677" t="s">
        <v>981</v>
      </c>
      <c r="K677">
        <v>2</v>
      </c>
      <c r="L677">
        <v>2</v>
      </c>
      <c r="M677" t="s">
        <v>974</v>
      </c>
      <c r="N677" t="s">
        <v>975</v>
      </c>
      <c r="O677" t="s">
        <v>976</v>
      </c>
      <c r="P677" t="s">
        <v>977</v>
      </c>
      <c r="Q677" t="s">
        <v>88</v>
      </c>
      <c r="R677">
        <v>5</v>
      </c>
      <c r="S677" t="s">
        <v>978</v>
      </c>
      <c r="T677" t="s">
        <v>979</v>
      </c>
      <c r="U677" t="s">
        <v>980</v>
      </c>
      <c r="V677">
        <v>411</v>
      </c>
      <c r="Y677">
        <v>410054</v>
      </c>
      <c r="Z677" t="s">
        <v>92</v>
      </c>
      <c r="AG677">
        <v>0</v>
      </c>
      <c r="AH677" s="1">
        <v>42153</v>
      </c>
      <c r="AI677">
        <v>57</v>
      </c>
      <c r="AS677" s="1">
        <v>42153</v>
      </c>
      <c r="AT677" s="1">
        <v>42342</v>
      </c>
      <c r="AU677" s="1">
        <v>54424</v>
      </c>
      <c r="AW677">
        <v>3</v>
      </c>
      <c r="BB677">
        <v>0</v>
      </c>
      <c r="BC677">
        <v>0</v>
      </c>
      <c r="BD677">
        <v>3</v>
      </c>
      <c r="BE677">
        <v>70039</v>
      </c>
      <c r="BF677" t="s">
        <v>93</v>
      </c>
      <c r="BG677">
        <v>210117</v>
      </c>
      <c r="BH677">
        <v>3282.8</v>
      </c>
      <c r="BI677">
        <v>4295.96</v>
      </c>
      <c r="BJ677">
        <v>0</v>
      </c>
      <c r="BL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3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210117</v>
      </c>
      <c r="CD677">
        <v>0</v>
      </c>
      <c r="CW677">
        <v>8</v>
      </c>
      <c r="CX677">
        <v>8</v>
      </c>
      <c r="CY677">
        <v>8</v>
      </c>
    </row>
    <row r="678" spans="1:103" x14ac:dyDescent="0.25">
      <c r="A678">
        <v>410</v>
      </c>
      <c r="B678" t="s">
        <v>80</v>
      </c>
      <c r="C678">
        <v>410215</v>
      </c>
      <c r="D678" t="s">
        <v>81</v>
      </c>
      <c r="E678">
        <v>8744</v>
      </c>
      <c r="F678" t="s">
        <v>982</v>
      </c>
      <c r="G678">
        <v>3500006619</v>
      </c>
      <c r="I678">
        <v>3500006619</v>
      </c>
      <c r="K678">
        <v>5</v>
      </c>
      <c r="L678">
        <v>10</v>
      </c>
      <c r="M678" t="s">
        <v>974</v>
      </c>
      <c r="N678" t="s">
        <v>975</v>
      </c>
      <c r="O678" t="s">
        <v>976</v>
      </c>
      <c r="P678" t="s">
        <v>977</v>
      </c>
      <c r="Q678" t="s">
        <v>88</v>
      </c>
      <c r="R678">
        <v>5</v>
      </c>
      <c r="S678" t="s">
        <v>978</v>
      </c>
      <c r="T678" t="s">
        <v>979</v>
      </c>
      <c r="U678" t="s">
        <v>980</v>
      </c>
      <c r="V678">
        <v>411</v>
      </c>
      <c r="Y678">
        <v>410054</v>
      </c>
      <c r="Z678" t="s">
        <v>92</v>
      </c>
      <c r="AG678">
        <v>2</v>
      </c>
      <c r="AH678" s="1">
        <v>42214</v>
      </c>
      <c r="AI678">
        <v>57</v>
      </c>
      <c r="AS678" s="1">
        <v>42209</v>
      </c>
      <c r="AT678" s="1">
        <v>42425</v>
      </c>
      <c r="AU678" s="1">
        <v>54424</v>
      </c>
      <c r="AW678">
        <v>1</v>
      </c>
      <c r="BB678">
        <v>0</v>
      </c>
      <c r="BC678">
        <v>0</v>
      </c>
      <c r="BD678">
        <v>1</v>
      </c>
      <c r="BE678">
        <v>45400</v>
      </c>
      <c r="BF678" t="s">
        <v>93</v>
      </c>
      <c r="BG678">
        <v>45400</v>
      </c>
      <c r="BH678">
        <v>709.32</v>
      </c>
      <c r="BI678">
        <v>928.23</v>
      </c>
      <c r="BJ678">
        <v>0</v>
      </c>
      <c r="BL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1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45400</v>
      </c>
      <c r="CD678">
        <v>0</v>
      </c>
      <c r="CW678">
        <v>8</v>
      </c>
      <c r="CX678">
        <v>8</v>
      </c>
      <c r="CY678">
        <v>8</v>
      </c>
    </row>
    <row r="679" spans="1:103" x14ac:dyDescent="0.25">
      <c r="A679">
        <v>410</v>
      </c>
      <c r="B679" t="s">
        <v>80</v>
      </c>
      <c r="C679">
        <v>410216</v>
      </c>
      <c r="D679" t="s">
        <v>81</v>
      </c>
      <c r="E679">
        <v>221700</v>
      </c>
      <c r="F679" t="s">
        <v>983</v>
      </c>
      <c r="G679">
        <v>4220010521</v>
      </c>
      <c r="I679">
        <v>4220010521</v>
      </c>
      <c r="K679">
        <v>1</v>
      </c>
      <c r="L679">
        <v>1</v>
      </c>
      <c r="M679" t="s">
        <v>974</v>
      </c>
      <c r="N679" t="s">
        <v>975</v>
      </c>
      <c r="O679" t="s">
        <v>976</v>
      </c>
      <c r="P679" t="s">
        <v>977</v>
      </c>
      <c r="Q679" t="s">
        <v>88</v>
      </c>
      <c r="R679">
        <v>5</v>
      </c>
      <c r="S679" t="s">
        <v>978</v>
      </c>
      <c r="T679" t="s">
        <v>979</v>
      </c>
      <c r="U679" t="s">
        <v>980</v>
      </c>
      <c r="V679">
        <v>411</v>
      </c>
      <c r="Y679">
        <v>410054</v>
      </c>
      <c r="Z679" t="s">
        <v>92</v>
      </c>
      <c r="AG679">
        <v>0</v>
      </c>
      <c r="AH679" s="1">
        <v>42203</v>
      </c>
      <c r="AI679">
        <v>57</v>
      </c>
      <c r="AS679" s="1">
        <v>42203</v>
      </c>
      <c r="AT679" s="1">
        <v>42394</v>
      </c>
      <c r="AU679" s="1">
        <v>42202</v>
      </c>
      <c r="AW679">
        <v>60</v>
      </c>
      <c r="BB679">
        <v>0</v>
      </c>
      <c r="BC679">
        <v>0</v>
      </c>
      <c r="BD679">
        <v>60</v>
      </c>
      <c r="BE679">
        <v>2067</v>
      </c>
      <c r="BF679" t="s">
        <v>93</v>
      </c>
      <c r="BG679">
        <v>124020</v>
      </c>
      <c r="BH679">
        <v>1937.65</v>
      </c>
      <c r="BI679">
        <v>2535.66</v>
      </c>
      <c r="BJ679">
        <v>0</v>
      </c>
      <c r="BL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60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124020</v>
      </c>
      <c r="CD679">
        <v>0</v>
      </c>
      <c r="CW679">
        <v>8</v>
      </c>
      <c r="CX679">
        <v>8</v>
      </c>
      <c r="CY679">
        <v>8</v>
      </c>
    </row>
    <row r="680" spans="1:103" x14ac:dyDescent="0.25">
      <c r="A680">
        <v>410</v>
      </c>
      <c r="B680" t="s">
        <v>80</v>
      </c>
      <c r="C680">
        <v>410216</v>
      </c>
      <c r="D680" t="s">
        <v>81</v>
      </c>
      <c r="E680">
        <v>221700</v>
      </c>
      <c r="F680" t="s">
        <v>983</v>
      </c>
      <c r="G680">
        <v>4220010521</v>
      </c>
      <c r="I680">
        <v>4220010521</v>
      </c>
      <c r="K680">
        <v>2</v>
      </c>
      <c r="L680">
        <v>2</v>
      </c>
      <c r="M680" t="s">
        <v>974</v>
      </c>
      <c r="N680" t="s">
        <v>975</v>
      </c>
      <c r="O680" t="s">
        <v>976</v>
      </c>
      <c r="P680" t="s">
        <v>977</v>
      </c>
      <c r="Q680" t="s">
        <v>88</v>
      </c>
      <c r="R680">
        <v>5</v>
      </c>
      <c r="S680" t="s">
        <v>978</v>
      </c>
      <c r="T680" t="s">
        <v>979</v>
      </c>
      <c r="U680" t="s">
        <v>980</v>
      </c>
      <c r="V680">
        <v>411</v>
      </c>
      <c r="Y680">
        <v>410054</v>
      </c>
      <c r="Z680" t="s">
        <v>92</v>
      </c>
      <c r="AG680">
        <v>0</v>
      </c>
      <c r="AH680" s="1">
        <v>42203</v>
      </c>
      <c r="AI680">
        <v>57</v>
      </c>
      <c r="AS680" s="1">
        <v>42203</v>
      </c>
      <c r="AT680" s="1">
        <v>42394</v>
      </c>
      <c r="AU680" s="1">
        <v>42202</v>
      </c>
      <c r="AW680">
        <v>1</v>
      </c>
      <c r="BB680">
        <v>0</v>
      </c>
      <c r="BC680">
        <v>0</v>
      </c>
      <c r="BD680">
        <v>1</v>
      </c>
      <c r="BE680">
        <v>3202</v>
      </c>
      <c r="BF680" t="s">
        <v>93</v>
      </c>
      <c r="BG680">
        <v>3202</v>
      </c>
      <c r="BH680">
        <v>50.03</v>
      </c>
      <c r="BI680">
        <v>65.47</v>
      </c>
      <c r="BJ680">
        <v>0</v>
      </c>
      <c r="BL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1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3202</v>
      </c>
      <c r="CD680">
        <v>0</v>
      </c>
      <c r="CW680">
        <v>8</v>
      </c>
      <c r="CX680">
        <v>8</v>
      </c>
      <c r="CY680">
        <v>8</v>
      </c>
    </row>
    <row r="681" spans="1:103" x14ac:dyDescent="0.25">
      <c r="A681">
        <v>410</v>
      </c>
      <c r="B681" t="s">
        <v>80</v>
      </c>
      <c r="C681">
        <v>410216</v>
      </c>
      <c r="D681" t="s">
        <v>81</v>
      </c>
      <c r="E681">
        <v>221700</v>
      </c>
      <c r="F681" t="s">
        <v>983</v>
      </c>
      <c r="G681">
        <v>4220010521</v>
      </c>
      <c r="I681">
        <v>4220010521</v>
      </c>
      <c r="K681">
        <v>3</v>
      </c>
      <c r="L681">
        <v>3</v>
      </c>
      <c r="M681" t="s">
        <v>974</v>
      </c>
      <c r="N681" t="s">
        <v>975</v>
      </c>
      <c r="O681" t="s">
        <v>976</v>
      </c>
      <c r="P681" t="s">
        <v>977</v>
      </c>
      <c r="Q681" t="s">
        <v>88</v>
      </c>
      <c r="R681">
        <v>5</v>
      </c>
      <c r="S681" t="s">
        <v>978</v>
      </c>
      <c r="T681" t="s">
        <v>979</v>
      </c>
      <c r="U681" t="s">
        <v>980</v>
      </c>
      <c r="V681">
        <v>411</v>
      </c>
      <c r="Y681">
        <v>410054</v>
      </c>
      <c r="Z681" t="s">
        <v>92</v>
      </c>
      <c r="AG681">
        <v>0</v>
      </c>
      <c r="AH681" s="1">
        <v>42203</v>
      </c>
      <c r="AI681">
        <v>57</v>
      </c>
      <c r="AS681" s="1">
        <v>42203</v>
      </c>
      <c r="AT681" s="1">
        <v>42394</v>
      </c>
      <c r="AU681" s="1">
        <v>42202</v>
      </c>
      <c r="AW681">
        <v>5</v>
      </c>
      <c r="BB681">
        <v>0</v>
      </c>
      <c r="BC681">
        <v>0</v>
      </c>
      <c r="BD681">
        <v>5</v>
      </c>
      <c r="BE681">
        <v>4677</v>
      </c>
      <c r="BF681" t="s">
        <v>93</v>
      </c>
      <c r="BG681">
        <v>23385</v>
      </c>
      <c r="BH681">
        <v>365.36</v>
      </c>
      <c r="BI681">
        <v>478.12</v>
      </c>
      <c r="BJ681">
        <v>0</v>
      </c>
      <c r="BL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5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23385</v>
      </c>
      <c r="CD681">
        <v>0</v>
      </c>
      <c r="CW681">
        <v>8</v>
      </c>
      <c r="CX681">
        <v>8</v>
      </c>
      <c r="CY681">
        <v>8</v>
      </c>
    </row>
    <row r="682" spans="1:103" x14ac:dyDescent="0.25">
      <c r="A682">
        <v>410</v>
      </c>
      <c r="B682" t="s">
        <v>80</v>
      </c>
      <c r="C682">
        <v>410216</v>
      </c>
      <c r="D682" t="s">
        <v>81</v>
      </c>
      <c r="E682">
        <v>221700</v>
      </c>
      <c r="F682" t="s">
        <v>983</v>
      </c>
      <c r="G682">
        <v>4220010521</v>
      </c>
      <c r="I682">
        <v>4220010521</v>
      </c>
      <c r="K682">
        <v>4</v>
      </c>
      <c r="L682">
        <v>4</v>
      </c>
      <c r="M682" t="s">
        <v>974</v>
      </c>
      <c r="N682" t="s">
        <v>975</v>
      </c>
      <c r="O682" t="s">
        <v>976</v>
      </c>
      <c r="P682" t="s">
        <v>977</v>
      </c>
      <c r="Q682" t="s">
        <v>88</v>
      </c>
      <c r="R682">
        <v>5</v>
      </c>
      <c r="S682" t="s">
        <v>978</v>
      </c>
      <c r="T682" t="s">
        <v>979</v>
      </c>
      <c r="U682" t="s">
        <v>980</v>
      </c>
      <c r="V682">
        <v>411</v>
      </c>
      <c r="Y682">
        <v>410054</v>
      </c>
      <c r="Z682" t="s">
        <v>92</v>
      </c>
      <c r="AG682">
        <v>0</v>
      </c>
      <c r="AH682" s="1">
        <v>42203</v>
      </c>
      <c r="AI682">
        <v>57</v>
      </c>
      <c r="AS682" s="1">
        <v>42203</v>
      </c>
      <c r="AT682" s="1">
        <v>42394</v>
      </c>
      <c r="AU682" s="1">
        <v>42202</v>
      </c>
      <c r="AW682">
        <v>2</v>
      </c>
      <c r="BB682">
        <v>0</v>
      </c>
      <c r="BC682">
        <v>0</v>
      </c>
      <c r="BD682">
        <v>2</v>
      </c>
      <c r="BE682">
        <v>4677</v>
      </c>
      <c r="BF682" t="s">
        <v>93</v>
      </c>
      <c r="BG682">
        <v>9354</v>
      </c>
      <c r="BH682">
        <v>146.13999999999999</v>
      </c>
      <c r="BI682">
        <v>191.25</v>
      </c>
      <c r="BJ682">
        <v>0</v>
      </c>
      <c r="BL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2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9354</v>
      </c>
      <c r="CD682">
        <v>0</v>
      </c>
      <c r="CW682">
        <v>8</v>
      </c>
      <c r="CX682">
        <v>8</v>
      </c>
      <c r="CY682">
        <v>8</v>
      </c>
    </row>
    <row r="683" spans="1:103" x14ac:dyDescent="0.25">
      <c r="A683">
        <v>410</v>
      </c>
      <c r="B683" t="s">
        <v>80</v>
      </c>
      <c r="C683">
        <v>410216</v>
      </c>
      <c r="D683" t="s">
        <v>81</v>
      </c>
      <c r="E683">
        <v>221700</v>
      </c>
      <c r="F683" t="s">
        <v>983</v>
      </c>
      <c r="G683">
        <v>4220010521</v>
      </c>
      <c r="I683">
        <v>4220010521</v>
      </c>
      <c r="K683">
        <v>5</v>
      </c>
      <c r="L683">
        <v>5</v>
      </c>
      <c r="M683" t="s">
        <v>974</v>
      </c>
      <c r="N683" t="s">
        <v>975</v>
      </c>
      <c r="O683" t="s">
        <v>976</v>
      </c>
      <c r="P683" t="s">
        <v>977</v>
      </c>
      <c r="Q683" t="s">
        <v>88</v>
      </c>
      <c r="R683">
        <v>5</v>
      </c>
      <c r="S683" t="s">
        <v>978</v>
      </c>
      <c r="T683" t="s">
        <v>979</v>
      </c>
      <c r="U683" t="s">
        <v>980</v>
      </c>
      <c r="V683">
        <v>411</v>
      </c>
      <c r="Y683">
        <v>410054</v>
      </c>
      <c r="Z683" t="s">
        <v>92</v>
      </c>
      <c r="AG683">
        <v>0</v>
      </c>
      <c r="AH683" s="1">
        <v>42203</v>
      </c>
      <c r="AI683">
        <v>57</v>
      </c>
      <c r="AS683" s="1">
        <v>42203</v>
      </c>
      <c r="AT683" s="1">
        <v>42394</v>
      </c>
      <c r="AU683" s="1">
        <v>42202</v>
      </c>
      <c r="AW683">
        <v>5</v>
      </c>
      <c r="BB683">
        <v>0</v>
      </c>
      <c r="BC683">
        <v>0</v>
      </c>
      <c r="BD683">
        <v>5</v>
      </c>
      <c r="BE683">
        <v>1956</v>
      </c>
      <c r="BF683" t="s">
        <v>93</v>
      </c>
      <c r="BG683">
        <v>9780</v>
      </c>
      <c r="BH683">
        <v>152.80000000000001</v>
      </c>
      <c r="BI683">
        <v>199.96</v>
      </c>
      <c r="BJ683">
        <v>0</v>
      </c>
      <c r="BL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5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9780</v>
      </c>
      <c r="CD683">
        <v>0</v>
      </c>
      <c r="CW683">
        <v>8</v>
      </c>
      <c r="CX683">
        <v>8</v>
      </c>
      <c r="CY683">
        <v>8</v>
      </c>
    </row>
    <row r="684" spans="1:103" x14ac:dyDescent="0.25">
      <c r="A684">
        <v>410</v>
      </c>
      <c r="B684" t="s">
        <v>80</v>
      </c>
      <c r="C684">
        <v>410216</v>
      </c>
      <c r="D684" t="s">
        <v>81</v>
      </c>
      <c r="E684">
        <v>221700</v>
      </c>
      <c r="F684" t="s">
        <v>983</v>
      </c>
      <c r="G684">
        <v>4220010521</v>
      </c>
      <c r="I684">
        <v>4220010521</v>
      </c>
      <c r="K684">
        <v>6</v>
      </c>
      <c r="L684">
        <v>6</v>
      </c>
      <c r="M684" t="s">
        <v>974</v>
      </c>
      <c r="N684" t="s">
        <v>975</v>
      </c>
      <c r="O684" t="s">
        <v>976</v>
      </c>
      <c r="P684" t="s">
        <v>977</v>
      </c>
      <c r="Q684" t="s">
        <v>88</v>
      </c>
      <c r="R684">
        <v>5</v>
      </c>
      <c r="S684" t="s">
        <v>978</v>
      </c>
      <c r="T684" t="s">
        <v>979</v>
      </c>
      <c r="U684" t="s">
        <v>980</v>
      </c>
      <c r="V684">
        <v>411</v>
      </c>
      <c r="Y684">
        <v>410054</v>
      </c>
      <c r="Z684" t="s">
        <v>92</v>
      </c>
      <c r="AG684">
        <v>0</v>
      </c>
      <c r="AH684" s="1">
        <v>42203</v>
      </c>
      <c r="AI684">
        <v>57</v>
      </c>
      <c r="AS684" s="1">
        <v>42203</v>
      </c>
      <c r="AT684" s="1">
        <v>42394</v>
      </c>
      <c r="AU684" s="1">
        <v>42202</v>
      </c>
      <c r="AW684">
        <v>2</v>
      </c>
      <c r="BB684">
        <v>0</v>
      </c>
      <c r="BC684">
        <v>0</v>
      </c>
      <c r="BD684">
        <v>2</v>
      </c>
      <c r="BE684">
        <v>5905</v>
      </c>
      <c r="BF684" t="s">
        <v>93</v>
      </c>
      <c r="BG684">
        <v>11810</v>
      </c>
      <c r="BH684">
        <v>184.52</v>
      </c>
      <c r="BI684">
        <v>241.46</v>
      </c>
      <c r="BJ684">
        <v>0</v>
      </c>
      <c r="BL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2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11810</v>
      </c>
      <c r="CD684">
        <v>0</v>
      </c>
      <c r="CW684">
        <v>8</v>
      </c>
      <c r="CX684">
        <v>8</v>
      </c>
      <c r="CY684">
        <v>8</v>
      </c>
    </row>
    <row r="685" spans="1:103" x14ac:dyDescent="0.25">
      <c r="A685">
        <v>410</v>
      </c>
      <c r="B685" t="s">
        <v>80</v>
      </c>
      <c r="C685">
        <v>410216</v>
      </c>
      <c r="D685" t="s">
        <v>81</v>
      </c>
      <c r="E685">
        <v>221700</v>
      </c>
      <c r="F685" t="s">
        <v>983</v>
      </c>
      <c r="G685">
        <v>4220010521</v>
      </c>
      <c r="I685">
        <v>4220010521</v>
      </c>
      <c r="K685">
        <v>7</v>
      </c>
      <c r="L685">
        <v>7</v>
      </c>
      <c r="M685" t="s">
        <v>974</v>
      </c>
      <c r="N685" t="s">
        <v>975</v>
      </c>
      <c r="O685" t="s">
        <v>976</v>
      </c>
      <c r="P685" t="s">
        <v>977</v>
      </c>
      <c r="Q685" t="s">
        <v>88</v>
      </c>
      <c r="R685">
        <v>5</v>
      </c>
      <c r="S685" t="s">
        <v>978</v>
      </c>
      <c r="T685" t="s">
        <v>979</v>
      </c>
      <c r="U685" t="s">
        <v>980</v>
      </c>
      <c r="V685">
        <v>411</v>
      </c>
      <c r="Y685">
        <v>410054</v>
      </c>
      <c r="Z685" t="s">
        <v>92</v>
      </c>
      <c r="AG685">
        <v>0</v>
      </c>
      <c r="AH685" s="1">
        <v>42203</v>
      </c>
      <c r="AI685">
        <v>57</v>
      </c>
      <c r="AS685" s="1">
        <v>42203</v>
      </c>
      <c r="AT685" s="1">
        <v>42394</v>
      </c>
      <c r="AU685" s="1">
        <v>42202</v>
      </c>
      <c r="AW685">
        <v>2</v>
      </c>
      <c r="BB685">
        <v>0</v>
      </c>
      <c r="BC685">
        <v>0</v>
      </c>
      <c r="BD685">
        <v>2</v>
      </c>
      <c r="BE685">
        <v>10673</v>
      </c>
      <c r="BF685" t="s">
        <v>93</v>
      </c>
      <c r="BG685">
        <v>21346</v>
      </c>
      <c r="BH685">
        <v>333.5</v>
      </c>
      <c r="BI685">
        <v>436.43</v>
      </c>
      <c r="BJ685">
        <v>0</v>
      </c>
      <c r="BL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2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21346</v>
      </c>
      <c r="CD685">
        <v>0</v>
      </c>
      <c r="CW685">
        <v>8</v>
      </c>
      <c r="CX685">
        <v>8</v>
      </c>
      <c r="CY685">
        <v>8</v>
      </c>
    </row>
    <row r="686" spans="1:103" x14ac:dyDescent="0.25">
      <c r="A686">
        <v>410</v>
      </c>
      <c r="B686" t="s">
        <v>80</v>
      </c>
      <c r="C686">
        <v>410216</v>
      </c>
      <c r="D686" t="s">
        <v>81</v>
      </c>
      <c r="E686">
        <v>221700</v>
      </c>
      <c r="F686" t="s">
        <v>983</v>
      </c>
      <c r="G686">
        <v>4220010521</v>
      </c>
      <c r="I686">
        <v>4220010521</v>
      </c>
      <c r="K686">
        <v>8</v>
      </c>
      <c r="L686">
        <v>8</v>
      </c>
      <c r="M686" t="s">
        <v>974</v>
      </c>
      <c r="N686" t="s">
        <v>975</v>
      </c>
      <c r="O686" t="s">
        <v>976</v>
      </c>
      <c r="P686" t="s">
        <v>977</v>
      </c>
      <c r="Q686" t="s">
        <v>88</v>
      </c>
      <c r="R686">
        <v>5</v>
      </c>
      <c r="S686" t="s">
        <v>978</v>
      </c>
      <c r="T686" t="s">
        <v>979</v>
      </c>
      <c r="U686" t="s">
        <v>980</v>
      </c>
      <c r="V686">
        <v>411</v>
      </c>
      <c r="Y686">
        <v>410054</v>
      </c>
      <c r="Z686" t="s">
        <v>92</v>
      </c>
      <c r="AG686">
        <v>0</v>
      </c>
      <c r="AH686" s="1">
        <v>42203</v>
      </c>
      <c r="AI686">
        <v>57</v>
      </c>
      <c r="AS686" s="1">
        <v>42203</v>
      </c>
      <c r="AT686" s="1">
        <v>42394</v>
      </c>
      <c r="AU686" s="1">
        <v>42202</v>
      </c>
      <c r="AW686">
        <v>1</v>
      </c>
      <c r="BB686">
        <v>0</v>
      </c>
      <c r="BC686">
        <v>0</v>
      </c>
      <c r="BD686">
        <v>1</v>
      </c>
      <c r="BE686">
        <v>4529</v>
      </c>
      <c r="BF686" t="s">
        <v>93</v>
      </c>
      <c r="BG686">
        <v>4529</v>
      </c>
      <c r="BH686">
        <v>70.760000000000005</v>
      </c>
      <c r="BI686">
        <v>92.6</v>
      </c>
      <c r="BJ686">
        <v>0</v>
      </c>
      <c r="BL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1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4529</v>
      </c>
      <c r="CD686">
        <v>0</v>
      </c>
      <c r="CW686">
        <v>8</v>
      </c>
      <c r="CX686">
        <v>8</v>
      </c>
      <c r="CY686">
        <v>8</v>
      </c>
    </row>
    <row r="687" spans="1:103" x14ac:dyDescent="0.25">
      <c r="A687">
        <v>410</v>
      </c>
      <c r="B687" t="s">
        <v>80</v>
      </c>
      <c r="C687">
        <v>410216</v>
      </c>
      <c r="D687" t="s">
        <v>81</v>
      </c>
      <c r="E687">
        <v>221700</v>
      </c>
      <c r="F687" t="s">
        <v>983</v>
      </c>
      <c r="G687">
        <v>4220010521</v>
      </c>
      <c r="I687">
        <v>4220010521</v>
      </c>
      <c r="K687">
        <v>9</v>
      </c>
      <c r="L687">
        <v>9</v>
      </c>
      <c r="M687" t="s">
        <v>974</v>
      </c>
      <c r="N687" t="s">
        <v>975</v>
      </c>
      <c r="O687" t="s">
        <v>976</v>
      </c>
      <c r="P687" t="s">
        <v>977</v>
      </c>
      <c r="Q687" t="s">
        <v>88</v>
      </c>
      <c r="R687">
        <v>5</v>
      </c>
      <c r="S687" t="s">
        <v>978</v>
      </c>
      <c r="T687" t="s">
        <v>979</v>
      </c>
      <c r="U687" t="s">
        <v>980</v>
      </c>
      <c r="V687">
        <v>411</v>
      </c>
      <c r="Y687">
        <v>410054</v>
      </c>
      <c r="Z687" t="s">
        <v>92</v>
      </c>
      <c r="AG687">
        <v>0</v>
      </c>
      <c r="AH687" s="1">
        <v>42203</v>
      </c>
      <c r="AI687">
        <v>57</v>
      </c>
      <c r="AS687" s="1">
        <v>42203</v>
      </c>
      <c r="AT687" s="1">
        <v>42394</v>
      </c>
      <c r="AU687" s="1">
        <v>42202</v>
      </c>
      <c r="AW687">
        <v>2</v>
      </c>
      <c r="BB687">
        <v>0</v>
      </c>
      <c r="BC687">
        <v>0</v>
      </c>
      <c r="BD687">
        <v>2</v>
      </c>
      <c r="BE687">
        <v>3408</v>
      </c>
      <c r="BF687" t="s">
        <v>93</v>
      </c>
      <c r="BG687">
        <v>6816</v>
      </c>
      <c r="BH687">
        <v>106.49</v>
      </c>
      <c r="BI687">
        <v>139.36000000000001</v>
      </c>
      <c r="BJ687">
        <v>0</v>
      </c>
      <c r="BL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2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6816</v>
      </c>
      <c r="CD687">
        <v>0</v>
      </c>
      <c r="CW687">
        <v>8</v>
      </c>
      <c r="CX687">
        <v>8</v>
      </c>
      <c r="CY687">
        <v>8</v>
      </c>
    </row>
    <row r="688" spans="1:103" x14ac:dyDescent="0.25">
      <c r="A688">
        <v>410</v>
      </c>
      <c r="B688" t="s">
        <v>80</v>
      </c>
      <c r="C688">
        <v>410216</v>
      </c>
      <c r="D688" t="s">
        <v>81</v>
      </c>
      <c r="E688">
        <v>221700</v>
      </c>
      <c r="F688" t="s">
        <v>983</v>
      </c>
      <c r="G688">
        <v>4220010521</v>
      </c>
      <c r="I688">
        <v>4220010521</v>
      </c>
      <c r="K688">
        <v>10</v>
      </c>
      <c r="L688">
        <v>10</v>
      </c>
      <c r="M688" t="s">
        <v>974</v>
      </c>
      <c r="N688" t="s">
        <v>975</v>
      </c>
      <c r="O688" t="s">
        <v>976</v>
      </c>
      <c r="P688" t="s">
        <v>977</v>
      </c>
      <c r="Q688" t="s">
        <v>88</v>
      </c>
      <c r="R688">
        <v>5</v>
      </c>
      <c r="S688" t="s">
        <v>978</v>
      </c>
      <c r="T688" t="s">
        <v>979</v>
      </c>
      <c r="U688" t="s">
        <v>980</v>
      </c>
      <c r="V688">
        <v>411</v>
      </c>
      <c r="Y688">
        <v>410054</v>
      </c>
      <c r="Z688" t="s">
        <v>92</v>
      </c>
      <c r="AG688">
        <v>0</v>
      </c>
      <c r="AH688" s="1">
        <v>42203</v>
      </c>
      <c r="AI688">
        <v>57</v>
      </c>
      <c r="AS688" s="1">
        <v>42203</v>
      </c>
      <c r="AT688" s="1">
        <v>42394</v>
      </c>
      <c r="AU688" s="1">
        <v>42202</v>
      </c>
      <c r="AW688">
        <v>2</v>
      </c>
      <c r="BB688">
        <v>0</v>
      </c>
      <c r="BC688">
        <v>0</v>
      </c>
      <c r="BD688">
        <v>2</v>
      </c>
      <c r="BE688">
        <v>9127</v>
      </c>
      <c r="BF688" t="s">
        <v>93</v>
      </c>
      <c r="BG688">
        <v>18254</v>
      </c>
      <c r="BH688">
        <v>285.19</v>
      </c>
      <c r="BI688">
        <v>373.21</v>
      </c>
      <c r="BJ688">
        <v>0</v>
      </c>
      <c r="BL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2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18254</v>
      </c>
      <c r="CD688">
        <v>0</v>
      </c>
      <c r="CW688">
        <v>8</v>
      </c>
      <c r="CX688">
        <v>8</v>
      </c>
      <c r="CY688">
        <v>8</v>
      </c>
    </row>
    <row r="689" spans="1:103" x14ac:dyDescent="0.25">
      <c r="A689">
        <v>410</v>
      </c>
      <c r="B689" t="s">
        <v>80</v>
      </c>
      <c r="C689">
        <v>410216</v>
      </c>
      <c r="D689" t="s">
        <v>81</v>
      </c>
      <c r="E689">
        <v>221700</v>
      </c>
      <c r="F689" t="s">
        <v>983</v>
      </c>
      <c r="G689">
        <v>4220010521</v>
      </c>
      <c r="I689">
        <v>4220010521</v>
      </c>
      <c r="K689">
        <v>11</v>
      </c>
      <c r="L689">
        <v>11</v>
      </c>
      <c r="M689" t="s">
        <v>974</v>
      </c>
      <c r="N689" t="s">
        <v>975</v>
      </c>
      <c r="O689" t="s">
        <v>976</v>
      </c>
      <c r="P689" t="s">
        <v>977</v>
      </c>
      <c r="Q689" t="s">
        <v>88</v>
      </c>
      <c r="R689">
        <v>5</v>
      </c>
      <c r="S689" t="s">
        <v>978</v>
      </c>
      <c r="T689" t="s">
        <v>979</v>
      </c>
      <c r="U689" t="s">
        <v>980</v>
      </c>
      <c r="V689">
        <v>411</v>
      </c>
      <c r="Y689">
        <v>410054</v>
      </c>
      <c r="Z689" t="s">
        <v>92</v>
      </c>
      <c r="AG689">
        <v>0</v>
      </c>
      <c r="AH689" s="1">
        <v>42203</v>
      </c>
      <c r="AI689">
        <v>57</v>
      </c>
      <c r="AS689" s="1">
        <v>42203</v>
      </c>
      <c r="AT689" s="1">
        <v>42394</v>
      </c>
      <c r="AU689" s="1">
        <v>42202</v>
      </c>
      <c r="AW689">
        <v>50</v>
      </c>
      <c r="BB689">
        <v>0</v>
      </c>
      <c r="BC689">
        <v>0</v>
      </c>
      <c r="BD689">
        <v>50</v>
      </c>
      <c r="BE689">
        <v>2681</v>
      </c>
      <c r="BF689" t="s">
        <v>93</v>
      </c>
      <c r="BG689">
        <v>134050</v>
      </c>
      <c r="BH689">
        <v>2094.35</v>
      </c>
      <c r="BI689">
        <v>2740.73</v>
      </c>
      <c r="BJ689">
        <v>0</v>
      </c>
      <c r="BL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50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134050</v>
      </c>
      <c r="CD689">
        <v>0</v>
      </c>
      <c r="CW689">
        <v>8</v>
      </c>
      <c r="CX689">
        <v>8</v>
      </c>
      <c r="CY689">
        <v>8</v>
      </c>
    </row>
    <row r="690" spans="1:103" x14ac:dyDescent="0.25">
      <c r="A690">
        <v>410</v>
      </c>
      <c r="B690" t="s">
        <v>80</v>
      </c>
      <c r="C690">
        <v>410216</v>
      </c>
      <c r="D690" t="s">
        <v>81</v>
      </c>
      <c r="E690">
        <v>221700</v>
      </c>
      <c r="F690" t="s">
        <v>983</v>
      </c>
      <c r="G690">
        <v>4220010521</v>
      </c>
      <c r="I690">
        <v>4220010521</v>
      </c>
      <c r="K690">
        <v>12</v>
      </c>
      <c r="L690">
        <v>12</v>
      </c>
      <c r="M690" t="s">
        <v>974</v>
      </c>
      <c r="N690" t="s">
        <v>975</v>
      </c>
      <c r="O690" t="s">
        <v>976</v>
      </c>
      <c r="P690" t="s">
        <v>977</v>
      </c>
      <c r="Q690" t="s">
        <v>88</v>
      </c>
      <c r="R690">
        <v>5</v>
      </c>
      <c r="S690" t="s">
        <v>978</v>
      </c>
      <c r="T690" t="s">
        <v>979</v>
      </c>
      <c r="U690" t="s">
        <v>980</v>
      </c>
      <c r="V690">
        <v>411</v>
      </c>
      <c r="Y690">
        <v>410054</v>
      </c>
      <c r="Z690" t="s">
        <v>92</v>
      </c>
      <c r="AG690">
        <v>0</v>
      </c>
      <c r="AH690" s="1">
        <v>42203</v>
      </c>
      <c r="AI690">
        <v>57</v>
      </c>
      <c r="AS690" s="1">
        <v>42203</v>
      </c>
      <c r="AT690" s="1">
        <v>42394</v>
      </c>
      <c r="AU690" s="1">
        <v>42202</v>
      </c>
      <c r="AW690">
        <v>2</v>
      </c>
      <c r="BB690">
        <v>0</v>
      </c>
      <c r="BC690">
        <v>0</v>
      </c>
      <c r="BD690">
        <v>2</v>
      </c>
      <c r="BE690">
        <v>6533</v>
      </c>
      <c r="BF690" t="s">
        <v>93</v>
      </c>
      <c r="BG690">
        <v>13066</v>
      </c>
      <c r="BH690">
        <v>204.14</v>
      </c>
      <c r="BI690">
        <v>267.14</v>
      </c>
      <c r="BJ690">
        <v>0</v>
      </c>
      <c r="BL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2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13066</v>
      </c>
      <c r="CD690">
        <v>0</v>
      </c>
      <c r="CW690">
        <v>8</v>
      </c>
      <c r="CX690">
        <v>8</v>
      </c>
      <c r="CY690">
        <v>8</v>
      </c>
    </row>
    <row r="691" spans="1:103" x14ac:dyDescent="0.25">
      <c r="A691">
        <v>410</v>
      </c>
      <c r="B691" t="s">
        <v>80</v>
      </c>
      <c r="C691">
        <v>410216</v>
      </c>
      <c r="D691" t="s">
        <v>81</v>
      </c>
      <c r="E691">
        <v>221700</v>
      </c>
      <c r="F691" t="s">
        <v>983</v>
      </c>
      <c r="G691">
        <v>4220010521</v>
      </c>
      <c r="I691">
        <v>4220010521</v>
      </c>
      <c r="K691">
        <v>13</v>
      </c>
      <c r="L691">
        <v>13</v>
      </c>
      <c r="M691" t="s">
        <v>974</v>
      </c>
      <c r="N691" t="s">
        <v>975</v>
      </c>
      <c r="O691" t="s">
        <v>976</v>
      </c>
      <c r="P691" t="s">
        <v>977</v>
      </c>
      <c r="Q691" t="s">
        <v>88</v>
      </c>
      <c r="R691">
        <v>5</v>
      </c>
      <c r="S691" t="s">
        <v>978</v>
      </c>
      <c r="T691" t="s">
        <v>979</v>
      </c>
      <c r="U691" t="s">
        <v>980</v>
      </c>
      <c r="V691">
        <v>411</v>
      </c>
      <c r="Y691">
        <v>410054</v>
      </c>
      <c r="Z691" t="s">
        <v>92</v>
      </c>
      <c r="AG691">
        <v>0</v>
      </c>
      <c r="AH691" s="1">
        <v>42203</v>
      </c>
      <c r="AI691">
        <v>57</v>
      </c>
      <c r="AS691" s="1">
        <v>42203</v>
      </c>
      <c r="AT691" s="1">
        <v>42394</v>
      </c>
      <c r="AU691" s="1">
        <v>42202</v>
      </c>
      <c r="AW691">
        <v>5</v>
      </c>
      <c r="BB691">
        <v>0</v>
      </c>
      <c r="BC691">
        <v>0</v>
      </c>
      <c r="BD691">
        <v>5</v>
      </c>
      <c r="BE691">
        <v>2727</v>
      </c>
      <c r="BF691" t="s">
        <v>93</v>
      </c>
      <c r="BG691">
        <v>13635</v>
      </c>
      <c r="BH691">
        <v>213.03</v>
      </c>
      <c r="BI691">
        <v>278.77999999999997</v>
      </c>
      <c r="BJ691">
        <v>0</v>
      </c>
      <c r="BL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5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13635</v>
      </c>
      <c r="CD691">
        <v>0</v>
      </c>
      <c r="CW691">
        <v>8</v>
      </c>
      <c r="CX691">
        <v>8</v>
      </c>
      <c r="CY691">
        <v>8</v>
      </c>
    </row>
    <row r="692" spans="1:103" x14ac:dyDescent="0.25">
      <c r="A692">
        <v>410</v>
      </c>
      <c r="B692" t="s">
        <v>80</v>
      </c>
      <c r="C692">
        <v>410216</v>
      </c>
      <c r="D692" t="s">
        <v>81</v>
      </c>
      <c r="E692">
        <v>221700</v>
      </c>
      <c r="F692" t="s">
        <v>983</v>
      </c>
      <c r="G692">
        <v>4220010521</v>
      </c>
      <c r="I692">
        <v>4220010521</v>
      </c>
      <c r="K692">
        <v>14</v>
      </c>
      <c r="L692">
        <v>14</v>
      </c>
      <c r="M692" t="s">
        <v>974</v>
      </c>
      <c r="N692" t="s">
        <v>975</v>
      </c>
      <c r="O692" t="s">
        <v>976</v>
      </c>
      <c r="P692" t="s">
        <v>977</v>
      </c>
      <c r="Q692" t="s">
        <v>88</v>
      </c>
      <c r="R692">
        <v>5</v>
      </c>
      <c r="S692" t="s">
        <v>978</v>
      </c>
      <c r="T692" t="s">
        <v>979</v>
      </c>
      <c r="U692" t="s">
        <v>980</v>
      </c>
      <c r="V692">
        <v>411</v>
      </c>
      <c r="Y692">
        <v>410054</v>
      </c>
      <c r="Z692" t="s">
        <v>92</v>
      </c>
      <c r="AG692">
        <v>0</v>
      </c>
      <c r="AH692" s="1">
        <v>42203</v>
      </c>
      <c r="AI692">
        <v>57</v>
      </c>
      <c r="AS692" s="1">
        <v>42203</v>
      </c>
      <c r="AT692" s="1">
        <v>42394</v>
      </c>
      <c r="AU692" s="1">
        <v>42202</v>
      </c>
      <c r="AW692">
        <v>2</v>
      </c>
      <c r="BB692">
        <v>0</v>
      </c>
      <c r="BC692">
        <v>0</v>
      </c>
      <c r="BD692">
        <v>2</v>
      </c>
      <c r="BE692">
        <v>5556</v>
      </c>
      <c r="BF692" t="s">
        <v>93</v>
      </c>
      <c r="BG692">
        <v>11112</v>
      </c>
      <c r="BH692">
        <v>173.61</v>
      </c>
      <c r="BI692">
        <v>227.19</v>
      </c>
      <c r="BJ692">
        <v>0</v>
      </c>
      <c r="BL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2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11112</v>
      </c>
      <c r="CD692">
        <v>0</v>
      </c>
      <c r="CW692">
        <v>8</v>
      </c>
      <c r="CX692">
        <v>8</v>
      </c>
      <c r="CY692">
        <v>8</v>
      </c>
    </row>
    <row r="693" spans="1:103" x14ac:dyDescent="0.25">
      <c r="A693">
        <v>410</v>
      </c>
      <c r="B693" t="s">
        <v>80</v>
      </c>
      <c r="C693">
        <v>410216</v>
      </c>
      <c r="D693" t="s">
        <v>81</v>
      </c>
      <c r="E693">
        <v>221700</v>
      </c>
      <c r="F693" t="s">
        <v>983</v>
      </c>
      <c r="G693">
        <v>4220010521</v>
      </c>
      <c r="I693">
        <v>4220010521</v>
      </c>
      <c r="K693">
        <v>15</v>
      </c>
      <c r="L693">
        <v>15</v>
      </c>
      <c r="M693" t="s">
        <v>974</v>
      </c>
      <c r="N693" t="s">
        <v>975</v>
      </c>
      <c r="O693" t="s">
        <v>976</v>
      </c>
      <c r="P693" t="s">
        <v>977</v>
      </c>
      <c r="Q693" t="s">
        <v>88</v>
      </c>
      <c r="R693">
        <v>5</v>
      </c>
      <c r="S693" t="s">
        <v>978</v>
      </c>
      <c r="T693" t="s">
        <v>979</v>
      </c>
      <c r="U693" t="s">
        <v>980</v>
      </c>
      <c r="V693">
        <v>411</v>
      </c>
      <c r="Y693">
        <v>410054</v>
      </c>
      <c r="Z693" t="s">
        <v>92</v>
      </c>
      <c r="AG693">
        <v>0</v>
      </c>
      <c r="AH693" s="1">
        <v>42203</v>
      </c>
      <c r="AI693">
        <v>57</v>
      </c>
      <c r="AS693" s="1">
        <v>42203</v>
      </c>
      <c r="AT693" s="1">
        <v>42394</v>
      </c>
      <c r="AU693" s="1">
        <v>42202</v>
      </c>
      <c r="AW693">
        <v>1</v>
      </c>
      <c r="BB693">
        <v>0</v>
      </c>
      <c r="BC693">
        <v>0</v>
      </c>
      <c r="BD693">
        <v>1</v>
      </c>
      <c r="BE693">
        <v>12365</v>
      </c>
      <c r="BF693" t="s">
        <v>93</v>
      </c>
      <c r="BG693">
        <v>12365</v>
      </c>
      <c r="BH693">
        <v>193.19</v>
      </c>
      <c r="BI693">
        <v>252.81</v>
      </c>
      <c r="BJ693">
        <v>0</v>
      </c>
      <c r="BL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12365</v>
      </c>
      <c r="CD693">
        <v>0</v>
      </c>
      <c r="CW693">
        <v>8</v>
      </c>
      <c r="CX693">
        <v>8</v>
      </c>
      <c r="CY693">
        <v>8</v>
      </c>
    </row>
    <row r="694" spans="1:103" x14ac:dyDescent="0.25">
      <c r="A694">
        <v>410</v>
      </c>
      <c r="B694" t="s">
        <v>80</v>
      </c>
      <c r="C694">
        <v>410216</v>
      </c>
      <c r="D694" t="s">
        <v>81</v>
      </c>
      <c r="E694">
        <v>221700</v>
      </c>
      <c r="F694" t="s">
        <v>983</v>
      </c>
      <c r="G694">
        <v>4220010521</v>
      </c>
      <c r="I694">
        <v>4220010521</v>
      </c>
      <c r="K694">
        <v>16</v>
      </c>
      <c r="L694">
        <v>16</v>
      </c>
      <c r="M694" t="s">
        <v>974</v>
      </c>
      <c r="N694" t="s">
        <v>975</v>
      </c>
      <c r="O694" t="s">
        <v>976</v>
      </c>
      <c r="P694" t="s">
        <v>977</v>
      </c>
      <c r="Q694" t="s">
        <v>88</v>
      </c>
      <c r="R694">
        <v>5</v>
      </c>
      <c r="S694" t="s">
        <v>978</v>
      </c>
      <c r="T694" t="s">
        <v>979</v>
      </c>
      <c r="U694" t="s">
        <v>980</v>
      </c>
      <c r="V694">
        <v>411</v>
      </c>
      <c r="Y694">
        <v>410054</v>
      </c>
      <c r="Z694" t="s">
        <v>92</v>
      </c>
      <c r="AG694">
        <v>0</v>
      </c>
      <c r="AH694" s="1">
        <v>42203</v>
      </c>
      <c r="AI694">
        <v>57</v>
      </c>
      <c r="AS694" s="1">
        <v>42203</v>
      </c>
      <c r="AT694" s="1">
        <v>42394</v>
      </c>
      <c r="AU694" s="1">
        <v>42202</v>
      </c>
      <c r="AW694">
        <v>2</v>
      </c>
      <c r="BB694">
        <v>0</v>
      </c>
      <c r="BC694">
        <v>0</v>
      </c>
      <c r="BD694">
        <v>2</v>
      </c>
      <c r="BE694">
        <v>8160</v>
      </c>
      <c r="BF694" t="s">
        <v>93</v>
      </c>
      <c r="BG694">
        <v>16320</v>
      </c>
      <c r="BH694">
        <v>254.98</v>
      </c>
      <c r="BI694">
        <v>333.67</v>
      </c>
      <c r="BJ694">
        <v>0</v>
      </c>
      <c r="BL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2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16320</v>
      </c>
      <c r="CD694">
        <v>0</v>
      </c>
      <c r="CW694">
        <v>8</v>
      </c>
      <c r="CX694">
        <v>8</v>
      </c>
      <c r="CY694">
        <v>8</v>
      </c>
    </row>
    <row r="695" spans="1:103" x14ac:dyDescent="0.25">
      <c r="A695">
        <v>410</v>
      </c>
      <c r="B695" t="s">
        <v>80</v>
      </c>
      <c r="C695">
        <v>410216</v>
      </c>
      <c r="D695" t="s">
        <v>81</v>
      </c>
      <c r="E695">
        <v>221700</v>
      </c>
      <c r="F695" t="s">
        <v>983</v>
      </c>
      <c r="G695">
        <v>4220010521</v>
      </c>
      <c r="I695">
        <v>4220010521</v>
      </c>
      <c r="K695">
        <v>17</v>
      </c>
      <c r="L695">
        <v>17</v>
      </c>
      <c r="M695" t="s">
        <v>974</v>
      </c>
      <c r="N695" t="s">
        <v>975</v>
      </c>
      <c r="O695" t="s">
        <v>976</v>
      </c>
      <c r="P695" t="s">
        <v>977</v>
      </c>
      <c r="Q695" t="s">
        <v>88</v>
      </c>
      <c r="R695">
        <v>5</v>
      </c>
      <c r="S695" t="s">
        <v>978</v>
      </c>
      <c r="T695" t="s">
        <v>979</v>
      </c>
      <c r="U695" t="s">
        <v>980</v>
      </c>
      <c r="V695">
        <v>411</v>
      </c>
      <c r="Y695">
        <v>410054</v>
      </c>
      <c r="Z695" t="s">
        <v>92</v>
      </c>
      <c r="AG695">
        <v>0</v>
      </c>
      <c r="AH695" s="1">
        <v>42203</v>
      </c>
      <c r="AI695">
        <v>57</v>
      </c>
      <c r="AS695" s="1">
        <v>42203</v>
      </c>
      <c r="AT695" s="1">
        <v>42394</v>
      </c>
      <c r="AU695" s="1">
        <v>42202</v>
      </c>
      <c r="AW695">
        <v>2</v>
      </c>
      <c r="BB695">
        <v>0</v>
      </c>
      <c r="BC695">
        <v>0</v>
      </c>
      <c r="BD695">
        <v>2</v>
      </c>
      <c r="BE695">
        <v>15525</v>
      </c>
      <c r="BF695" t="s">
        <v>93</v>
      </c>
      <c r="BG695">
        <v>31050</v>
      </c>
      <c r="BH695">
        <v>485.12</v>
      </c>
      <c r="BI695">
        <v>634.83000000000004</v>
      </c>
      <c r="BJ695">
        <v>0</v>
      </c>
      <c r="BL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2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31050</v>
      </c>
      <c r="CD695">
        <v>0</v>
      </c>
      <c r="CW695">
        <v>8</v>
      </c>
      <c r="CX695">
        <v>8</v>
      </c>
      <c r="CY695">
        <v>8</v>
      </c>
    </row>
    <row r="696" spans="1:103" x14ac:dyDescent="0.25">
      <c r="A696">
        <v>410</v>
      </c>
      <c r="B696" t="s">
        <v>80</v>
      </c>
      <c r="C696">
        <v>410216</v>
      </c>
      <c r="D696" t="s">
        <v>81</v>
      </c>
      <c r="E696">
        <v>221700</v>
      </c>
      <c r="F696" t="s">
        <v>983</v>
      </c>
      <c r="G696">
        <v>4220010521</v>
      </c>
      <c r="I696">
        <v>4220010521</v>
      </c>
      <c r="K696">
        <v>18</v>
      </c>
      <c r="L696">
        <v>18</v>
      </c>
      <c r="M696" t="s">
        <v>974</v>
      </c>
      <c r="N696" t="s">
        <v>975</v>
      </c>
      <c r="O696" t="s">
        <v>976</v>
      </c>
      <c r="P696" t="s">
        <v>977</v>
      </c>
      <c r="Q696" t="s">
        <v>88</v>
      </c>
      <c r="R696">
        <v>5</v>
      </c>
      <c r="S696" t="s">
        <v>978</v>
      </c>
      <c r="T696" t="s">
        <v>979</v>
      </c>
      <c r="U696" t="s">
        <v>980</v>
      </c>
      <c r="V696">
        <v>411</v>
      </c>
      <c r="Y696">
        <v>410054</v>
      </c>
      <c r="Z696" t="s">
        <v>92</v>
      </c>
      <c r="AG696">
        <v>0</v>
      </c>
      <c r="AH696" s="1">
        <v>42203</v>
      </c>
      <c r="AI696">
        <v>57</v>
      </c>
      <c r="AS696" s="1">
        <v>42203</v>
      </c>
      <c r="AT696" s="1">
        <v>42394</v>
      </c>
      <c r="AU696" s="1">
        <v>42202</v>
      </c>
      <c r="AW696">
        <v>2</v>
      </c>
      <c r="BB696">
        <v>0</v>
      </c>
      <c r="BC696">
        <v>0</v>
      </c>
      <c r="BD696">
        <v>2</v>
      </c>
      <c r="BE696">
        <v>27156</v>
      </c>
      <c r="BF696" t="s">
        <v>93</v>
      </c>
      <c r="BG696">
        <v>54312</v>
      </c>
      <c r="BH696">
        <v>848.55</v>
      </c>
      <c r="BI696">
        <v>1110.44</v>
      </c>
      <c r="BJ696">
        <v>0</v>
      </c>
      <c r="BL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2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54312</v>
      </c>
      <c r="CD696">
        <v>0</v>
      </c>
      <c r="CW696">
        <v>8</v>
      </c>
      <c r="CX696">
        <v>8</v>
      </c>
      <c r="CY696">
        <v>8</v>
      </c>
    </row>
    <row r="697" spans="1:103" x14ac:dyDescent="0.25">
      <c r="A697">
        <v>410</v>
      </c>
      <c r="B697" t="s">
        <v>80</v>
      </c>
      <c r="C697">
        <v>410216</v>
      </c>
      <c r="D697" t="s">
        <v>81</v>
      </c>
      <c r="E697">
        <v>221700</v>
      </c>
      <c r="F697" t="s">
        <v>983</v>
      </c>
      <c r="G697">
        <v>4220010521</v>
      </c>
      <c r="I697">
        <v>4220010521</v>
      </c>
      <c r="K697">
        <v>19</v>
      </c>
      <c r="L697">
        <v>19</v>
      </c>
      <c r="M697" t="s">
        <v>974</v>
      </c>
      <c r="N697" t="s">
        <v>975</v>
      </c>
      <c r="O697" t="s">
        <v>976</v>
      </c>
      <c r="P697" t="s">
        <v>977</v>
      </c>
      <c r="Q697" t="s">
        <v>88</v>
      </c>
      <c r="R697">
        <v>5</v>
      </c>
      <c r="S697" t="s">
        <v>978</v>
      </c>
      <c r="T697" t="s">
        <v>979</v>
      </c>
      <c r="U697" t="s">
        <v>980</v>
      </c>
      <c r="V697">
        <v>411</v>
      </c>
      <c r="Y697">
        <v>410054</v>
      </c>
      <c r="Z697" t="s">
        <v>92</v>
      </c>
      <c r="AG697">
        <v>0</v>
      </c>
      <c r="AH697" s="1">
        <v>42203</v>
      </c>
      <c r="AI697">
        <v>57</v>
      </c>
      <c r="AS697" s="1">
        <v>42203</v>
      </c>
      <c r="AT697" s="1">
        <v>42394</v>
      </c>
      <c r="AU697" s="1">
        <v>42202</v>
      </c>
      <c r="AW697">
        <v>1</v>
      </c>
      <c r="BB697">
        <v>0</v>
      </c>
      <c r="BC697">
        <v>0</v>
      </c>
      <c r="BD697">
        <v>1</v>
      </c>
      <c r="BE697">
        <v>5770</v>
      </c>
      <c r="BF697" t="s">
        <v>93</v>
      </c>
      <c r="BG697">
        <v>5770</v>
      </c>
      <c r="BH697">
        <v>90.15</v>
      </c>
      <c r="BI697">
        <v>117.97</v>
      </c>
      <c r="BJ697">
        <v>0</v>
      </c>
      <c r="BL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1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5770</v>
      </c>
      <c r="CD697">
        <v>0</v>
      </c>
      <c r="CW697">
        <v>8</v>
      </c>
      <c r="CX697">
        <v>8</v>
      </c>
      <c r="CY697">
        <v>8</v>
      </c>
    </row>
    <row r="698" spans="1:103" x14ac:dyDescent="0.25">
      <c r="A698">
        <v>410</v>
      </c>
      <c r="B698" t="s">
        <v>80</v>
      </c>
      <c r="C698">
        <v>410216</v>
      </c>
      <c r="D698" t="s">
        <v>81</v>
      </c>
      <c r="E698">
        <v>221700</v>
      </c>
      <c r="F698" t="s">
        <v>983</v>
      </c>
      <c r="G698">
        <v>4220010521</v>
      </c>
      <c r="I698">
        <v>4220010521</v>
      </c>
      <c r="K698">
        <v>20</v>
      </c>
      <c r="L698">
        <v>20</v>
      </c>
      <c r="M698" t="s">
        <v>974</v>
      </c>
      <c r="N698" t="s">
        <v>975</v>
      </c>
      <c r="O698" t="s">
        <v>976</v>
      </c>
      <c r="P698" t="s">
        <v>977</v>
      </c>
      <c r="Q698" t="s">
        <v>88</v>
      </c>
      <c r="R698">
        <v>5</v>
      </c>
      <c r="S698" t="s">
        <v>978</v>
      </c>
      <c r="T698" t="s">
        <v>979</v>
      </c>
      <c r="U698" t="s">
        <v>980</v>
      </c>
      <c r="V698">
        <v>411</v>
      </c>
      <c r="Y698">
        <v>410054</v>
      </c>
      <c r="Z698" t="s">
        <v>92</v>
      </c>
      <c r="AG698">
        <v>0</v>
      </c>
      <c r="AH698" s="1">
        <v>42203</v>
      </c>
      <c r="AI698">
        <v>57</v>
      </c>
      <c r="AS698" s="1">
        <v>42203</v>
      </c>
      <c r="AT698" s="1">
        <v>42394</v>
      </c>
      <c r="AU698" s="1">
        <v>42202</v>
      </c>
      <c r="AW698">
        <v>5</v>
      </c>
      <c r="BB698">
        <v>0</v>
      </c>
      <c r="BC698">
        <v>0</v>
      </c>
      <c r="BD698">
        <v>5</v>
      </c>
      <c r="BE698">
        <v>2368</v>
      </c>
      <c r="BF698" t="s">
        <v>93</v>
      </c>
      <c r="BG698">
        <v>11840</v>
      </c>
      <c r="BH698">
        <v>184.98</v>
      </c>
      <c r="BI698">
        <v>242.08</v>
      </c>
      <c r="BJ698">
        <v>0</v>
      </c>
      <c r="BL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5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11840</v>
      </c>
      <c r="CD698">
        <v>0</v>
      </c>
      <c r="CW698">
        <v>8</v>
      </c>
      <c r="CX698">
        <v>8</v>
      </c>
      <c r="CY698">
        <v>8</v>
      </c>
    </row>
    <row r="699" spans="1:103" x14ac:dyDescent="0.25">
      <c r="A699">
        <v>410</v>
      </c>
      <c r="B699" t="s">
        <v>80</v>
      </c>
      <c r="C699">
        <v>410216</v>
      </c>
      <c r="D699" t="s">
        <v>81</v>
      </c>
      <c r="E699">
        <v>221700</v>
      </c>
      <c r="F699" t="s">
        <v>983</v>
      </c>
      <c r="G699">
        <v>4220010521</v>
      </c>
      <c r="I699">
        <v>4220010521</v>
      </c>
      <c r="K699">
        <v>21</v>
      </c>
      <c r="L699">
        <v>21</v>
      </c>
      <c r="M699" t="s">
        <v>974</v>
      </c>
      <c r="N699" t="s">
        <v>975</v>
      </c>
      <c r="O699" t="s">
        <v>976</v>
      </c>
      <c r="P699" t="s">
        <v>977</v>
      </c>
      <c r="Q699" t="s">
        <v>88</v>
      </c>
      <c r="R699">
        <v>5</v>
      </c>
      <c r="S699" t="s">
        <v>978</v>
      </c>
      <c r="T699" t="s">
        <v>979</v>
      </c>
      <c r="U699" t="s">
        <v>980</v>
      </c>
      <c r="V699">
        <v>411</v>
      </c>
      <c r="Y699">
        <v>410054</v>
      </c>
      <c r="Z699" t="s">
        <v>92</v>
      </c>
      <c r="AG699">
        <v>0</v>
      </c>
      <c r="AH699" s="1">
        <v>42203</v>
      </c>
      <c r="AI699">
        <v>57</v>
      </c>
      <c r="AS699" s="1">
        <v>42203</v>
      </c>
      <c r="AT699" s="1">
        <v>42394</v>
      </c>
      <c r="AU699" s="1">
        <v>42202</v>
      </c>
      <c r="AW699">
        <v>2</v>
      </c>
      <c r="BB699">
        <v>0</v>
      </c>
      <c r="BC699">
        <v>0</v>
      </c>
      <c r="BD699">
        <v>2</v>
      </c>
      <c r="BE699">
        <v>7094</v>
      </c>
      <c r="BF699" t="s">
        <v>93</v>
      </c>
      <c r="BG699">
        <v>14188</v>
      </c>
      <c r="BH699">
        <v>221.67</v>
      </c>
      <c r="BI699">
        <v>290.08</v>
      </c>
      <c r="BJ699">
        <v>0</v>
      </c>
      <c r="BL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2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14188</v>
      </c>
      <c r="CD699">
        <v>0</v>
      </c>
      <c r="CW699">
        <v>8</v>
      </c>
      <c r="CX699">
        <v>8</v>
      </c>
      <c r="CY699">
        <v>8</v>
      </c>
    </row>
    <row r="700" spans="1:103" x14ac:dyDescent="0.25">
      <c r="A700">
        <v>410</v>
      </c>
      <c r="B700" t="s">
        <v>80</v>
      </c>
      <c r="C700">
        <v>410216</v>
      </c>
      <c r="D700" t="s">
        <v>81</v>
      </c>
      <c r="E700">
        <v>221700</v>
      </c>
      <c r="F700" t="s">
        <v>983</v>
      </c>
      <c r="G700">
        <v>4220010521</v>
      </c>
      <c r="I700">
        <v>4220010521</v>
      </c>
      <c r="K700">
        <v>22</v>
      </c>
      <c r="L700">
        <v>22</v>
      </c>
      <c r="M700" t="s">
        <v>974</v>
      </c>
      <c r="N700" t="s">
        <v>975</v>
      </c>
      <c r="O700" t="s">
        <v>976</v>
      </c>
      <c r="P700" t="s">
        <v>977</v>
      </c>
      <c r="Q700" t="s">
        <v>88</v>
      </c>
      <c r="R700">
        <v>5</v>
      </c>
      <c r="S700" t="s">
        <v>978</v>
      </c>
      <c r="T700" t="s">
        <v>979</v>
      </c>
      <c r="U700" t="s">
        <v>980</v>
      </c>
      <c r="V700">
        <v>411</v>
      </c>
      <c r="Y700">
        <v>410054</v>
      </c>
      <c r="Z700" t="s">
        <v>92</v>
      </c>
      <c r="AG700">
        <v>0</v>
      </c>
      <c r="AH700" s="1">
        <v>42203</v>
      </c>
      <c r="AI700">
        <v>57</v>
      </c>
      <c r="AS700" s="1">
        <v>42203</v>
      </c>
      <c r="AT700" s="1">
        <v>42394</v>
      </c>
      <c r="AU700" s="1">
        <v>42202</v>
      </c>
      <c r="AW700">
        <v>5</v>
      </c>
      <c r="BB700">
        <v>0</v>
      </c>
      <c r="BC700">
        <v>0</v>
      </c>
      <c r="BD700">
        <v>5</v>
      </c>
      <c r="BE700">
        <v>3250</v>
      </c>
      <c r="BF700" t="s">
        <v>93</v>
      </c>
      <c r="BG700">
        <v>16250</v>
      </c>
      <c r="BH700">
        <v>253.88</v>
      </c>
      <c r="BI700">
        <v>332.24</v>
      </c>
      <c r="BJ700">
        <v>0</v>
      </c>
      <c r="BL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5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16250</v>
      </c>
      <c r="CD700">
        <v>0</v>
      </c>
      <c r="CW700">
        <v>8</v>
      </c>
      <c r="CX700">
        <v>8</v>
      </c>
      <c r="CY700">
        <v>8</v>
      </c>
    </row>
    <row r="701" spans="1:103" x14ac:dyDescent="0.25">
      <c r="A701">
        <v>410</v>
      </c>
      <c r="B701" t="s">
        <v>80</v>
      </c>
      <c r="C701">
        <v>410216</v>
      </c>
      <c r="D701" t="s">
        <v>81</v>
      </c>
      <c r="E701">
        <v>221700</v>
      </c>
      <c r="F701" t="s">
        <v>983</v>
      </c>
      <c r="G701">
        <v>4220010521</v>
      </c>
      <c r="I701">
        <v>4220010521</v>
      </c>
      <c r="K701">
        <v>23</v>
      </c>
      <c r="L701">
        <v>23</v>
      </c>
      <c r="M701" t="s">
        <v>974</v>
      </c>
      <c r="N701" t="s">
        <v>975</v>
      </c>
      <c r="O701" t="s">
        <v>976</v>
      </c>
      <c r="P701" t="s">
        <v>977</v>
      </c>
      <c r="Q701" t="s">
        <v>88</v>
      </c>
      <c r="R701">
        <v>5</v>
      </c>
      <c r="S701" t="s">
        <v>978</v>
      </c>
      <c r="T701" t="s">
        <v>979</v>
      </c>
      <c r="U701" t="s">
        <v>980</v>
      </c>
      <c r="V701">
        <v>411</v>
      </c>
      <c r="Y701">
        <v>410054</v>
      </c>
      <c r="Z701" t="s">
        <v>92</v>
      </c>
      <c r="AG701">
        <v>0</v>
      </c>
      <c r="AH701" s="1">
        <v>42203</v>
      </c>
      <c r="AI701">
        <v>57</v>
      </c>
      <c r="AS701" s="1">
        <v>42203</v>
      </c>
      <c r="AT701" s="1">
        <v>42394</v>
      </c>
      <c r="AU701" s="1">
        <v>42202</v>
      </c>
      <c r="AW701">
        <v>2</v>
      </c>
      <c r="BB701">
        <v>0</v>
      </c>
      <c r="BC701">
        <v>0</v>
      </c>
      <c r="BD701">
        <v>2</v>
      </c>
      <c r="BE701">
        <v>5834</v>
      </c>
      <c r="BF701" t="s">
        <v>93</v>
      </c>
      <c r="BG701">
        <v>11668</v>
      </c>
      <c r="BH701">
        <v>182.3</v>
      </c>
      <c r="BI701">
        <v>238.56</v>
      </c>
      <c r="BJ701">
        <v>0</v>
      </c>
      <c r="BL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2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11668</v>
      </c>
      <c r="CD701">
        <v>0</v>
      </c>
      <c r="CW701">
        <v>8</v>
      </c>
      <c r="CX701">
        <v>8</v>
      </c>
      <c r="CY701">
        <v>8</v>
      </c>
    </row>
    <row r="702" spans="1:103" x14ac:dyDescent="0.25">
      <c r="A702">
        <v>410</v>
      </c>
      <c r="B702" t="s">
        <v>80</v>
      </c>
      <c r="C702">
        <v>410216</v>
      </c>
      <c r="D702" t="s">
        <v>81</v>
      </c>
      <c r="E702">
        <v>221700</v>
      </c>
      <c r="F702" t="s">
        <v>983</v>
      </c>
      <c r="G702">
        <v>4220010521</v>
      </c>
      <c r="I702">
        <v>4220010521</v>
      </c>
      <c r="K702">
        <v>24</v>
      </c>
      <c r="L702">
        <v>24</v>
      </c>
      <c r="M702" t="s">
        <v>974</v>
      </c>
      <c r="N702" t="s">
        <v>975</v>
      </c>
      <c r="O702" t="s">
        <v>976</v>
      </c>
      <c r="P702" t="s">
        <v>977</v>
      </c>
      <c r="Q702" t="s">
        <v>88</v>
      </c>
      <c r="R702">
        <v>5</v>
      </c>
      <c r="S702" t="s">
        <v>978</v>
      </c>
      <c r="T702" t="s">
        <v>979</v>
      </c>
      <c r="U702" t="s">
        <v>980</v>
      </c>
      <c r="V702">
        <v>411</v>
      </c>
      <c r="Y702">
        <v>410054</v>
      </c>
      <c r="Z702" t="s">
        <v>92</v>
      </c>
      <c r="AG702">
        <v>0</v>
      </c>
      <c r="AH702" s="1">
        <v>42203</v>
      </c>
      <c r="AI702">
        <v>57</v>
      </c>
      <c r="AS702" s="1">
        <v>42203</v>
      </c>
      <c r="AT702" s="1">
        <v>42394</v>
      </c>
      <c r="AU702" s="1">
        <v>42202</v>
      </c>
      <c r="AW702">
        <v>8</v>
      </c>
      <c r="BB702">
        <v>0</v>
      </c>
      <c r="BC702">
        <v>0</v>
      </c>
      <c r="BD702">
        <v>8</v>
      </c>
      <c r="BE702">
        <v>21695</v>
      </c>
      <c r="BF702" t="s">
        <v>93</v>
      </c>
      <c r="BG702">
        <v>173560</v>
      </c>
      <c r="BH702">
        <v>2711.65</v>
      </c>
      <c r="BI702">
        <v>3548.53</v>
      </c>
      <c r="BJ702">
        <v>0</v>
      </c>
      <c r="BL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8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173560</v>
      </c>
      <c r="CD702">
        <v>0</v>
      </c>
      <c r="CW702">
        <v>8</v>
      </c>
      <c r="CX702">
        <v>8</v>
      </c>
      <c r="CY702">
        <v>8</v>
      </c>
    </row>
    <row r="703" spans="1:103" x14ac:dyDescent="0.25">
      <c r="A703">
        <v>410</v>
      </c>
      <c r="B703" t="s">
        <v>80</v>
      </c>
      <c r="C703">
        <v>410216</v>
      </c>
      <c r="D703" t="s">
        <v>81</v>
      </c>
      <c r="E703">
        <v>221700</v>
      </c>
      <c r="F703" t="s">
        <v>983</v>
      </c>
      <c r="G703">
        <v>4220010521</v>
      </c>
      <c r="I703">
        <v>4220010521</v>
      </c>
      <c r="K703">
        <v>25</v>
      </c>
      <c r="L703">
        <v>25</v>
      </c>
      <c r="M703" t="s">
        <v>974</v>
      </c>
      <c r="N703" t="s">
        <v>975</v>
      </c>
      <c r="O703" t="s">
        <v>976</v>
      </c>
      <c r="P703" t="s">
        <v>977</v>
      </c>
      <c r="Q703" t="s">
        <v>88</v>
      </c>
      <c r="R703">
        <v>5</v>
      </c>
      <c r="S703" t="s">
        <v>978</v>
      </c>
      <c r="T703" t="s">
        <v>979</v>
      </c>
      <c r="U703" t="s">
        <v>980</v>
      </c>
      <c r="V703">
        <v>411</v>
      </c>
      <c r="Y703">
        <v>410054</v>
      </c>
      <c r="Z703" t="s">
        <v>92</v>
      </c>
      <c r="AG703">
        <v>0</v>
      </c>
      <c r="AH703" s="1">
        <v>42203</v>
      </c>
      <c r="AI703">
        <v>57</v>
      </c>
      <c r="AS703" s="1">
        <v>42203</v>
      </c>
      <c r="AT703" s="1">
        <v>42394</v>
      </c>
      <c r="AU703" s="1">
        <v>42202</v>
      </c>
      <c r="AW703">
        <v>2</v>
      </c>
      <c r="BB703">
        <v>0</v>
      </c>
      <c r="BC703">
        <v>0</v>
      </c>
      <c r="BD703">
        <v>2</v>
      </c>
      <c r="BE703">
        <v>16506</v>
      </c>
      <c r="BF703" t="s">
        <v>93</v>
      </c>
      <c r="BG703">
        <v>33012</v>
      </c>
      <c r="BH703">
        <v>515.77</v>
      </c>
      <c r="BI703">
        <v>674.95</v>
      </c>
      <c r="BJ703">
        <v>0</v>
      </c>
      <c r="BL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2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33012</v>
      </c>
      <c r="CD703">
        <v>0</v>
      </c>
      <c r="CW703">
        <v>8</v>
      </c>
      <c r="CX703">
        <v>8</v>
      </c>
      <c r="CY703">
        <v>8</v>
      </c>
    </row>
    <row r="704" spans="1:103" x14ac:dyDescent="0.25">
      <c r="A704">
        <v>410</v>
      </c>
      <c r="B704" t="s">
        <v>80</v>
      </c>
      <c r="C704">
        <v>410216</v>
      </c>
      <c r="D704" t="s">
        <v>81</v>
      </c>
      <c r="E704">
        <v>221700</v>
      </c>
      <c r="F704" t="s">
        <v>983</v>
      </c>
      <c r="G704">
        <v>4220010521</v>
      </c>
      <c r="I704">
        <v>4220010521</v>
      </c>
      <c r="K704">
        <v>26</v>
      </c>
      <c r="L704">
        <v>26</v>
      </c>
      <c r="M704" t="s">
        <v>974</v>
      </c>
      <c r="N704" t="s">
        <v>975</v>
      </c>
      <c r="O704" t="s">
        <v>976</v>
      </c>
      <c r="P704" t="s">
        <v>977</v>
      </c>
      <c r="Q704" t="s">
        <v>88</v>
      </c>
      <c r="R704">
        <v>5</v>
      </c>
      <c r="S704" t="s">
        <v>978</v>
      </c>
      <c r="T704" t="s">
        <v>979</v>
      </c>
      <c r="U704" t="s">
        <v>980</v>
      </c>
      <c r="V704">
        <v>411</v>
      </c>
      <c r="Y704">
        <v>410054</v>
      </c>
      <c r="Z704" t="s">
        <v>92</v>
      </c>
      <c r="AG704">
        <v>0</v>
      </c>
      <c r="AH704" s="1">
        <v>42203</v>
      </c>
      <c r="AI704">
        <v>57</v>
      </c>
      <c r="AS704" s="1">
        <v>42203</v>
      </c>
      <c r="AT704" s="1">
        <v>42394</v>
      </c>
      <c r="AU704" s="1">
        <v>42202</v>
      </c>
      <c r="AW704">
        <v>5</v>
      </c>
      <c r="BB704">
        <v>0</v>
      </c>
      <c r="BC704">
        <v>0</v>
      </c>
      <c r="BD704">
        <v>5</v>
      </c>
      <c r="BE704">
        <v>4175</v>
      </c>
      <c r="BF704" t="s">
        <v>93</v>
      </c>
      <c r="BG704">
        <v>20875</v>
      </c>
      <c r="BH704">
        <v>326.14</v>
      </c>
      <c r="BI704">
        <v>426.8</v>
      </c>
      <c r="BJ704">
        <v>0</v>
      </c>
      <c r="BL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5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20875</v>
      </c>
      <c r="CD704">
        <v>0</v>
      </c>
      <c r="CW704">
        <v>8</v>
      </c>
      <c r="CX704">
        <v>8</v>
      </c>
      <c r="CY704">
        <v>8</v>
      </c>
    </row>
    <row r="705" spans="1:103" x14ac:dyDescent="0.25">
      <c r="A705">
        <v>410</v>
      </c>
      <c r="B705" t="s">
        <v>80</v>
      </c>
      <c r="C705">
        <v>410216</v>
      </c>
      <c r="D705" t="s">
        <v>81</v>
      </c>
      <c r="E705">
        <v>221700</v>
      </c>
      <c r="F705" t="s">
        <v>983</v>
      </c>
      <c r="G705">
        <v>4220010521</v>
      </c>
      <c r="I705">
        <v>4220010521</v>
      </c>
      <c r="K705">
        <v>27</v>
      </c>
      <c r="L705">
        <v>27</v>
      </c>
      <c r="M705" t="s">
        <v>974</v>
      </c>
      <c r="N705" t="s">
        <v>975</v>
      </c>
      <c r="O705" t="s">
        <v>976</v>
      </c>
      <c r="P705" t="s">
        <v>977</v>
      </c>
      <c r="Q705" t="s">
        <v>88</v>
      </c>
      <c r="R705">
        <v>5</v>
      </c>
      <c r="S705" t="s">
        <v>978</v>
      </c>
      <c r="T705" t="s">
        <v>979</v>
      </c>
      <c r="U705" t="s">
        <v>980</v>
      </c>
      <c r="V705">
        <v>411</v>
      </c>
      <c r="Y705">
        <v>410054</v>
      </c>
      <c r="Z705" t="s">
        <v>92</v>
      </c>
      <c r="AG705">
        <v>0</v>
      </c>
      <c r="AH705" s="1">
        <v>42203</v>
      </c>
      <c r="AI705">
        <v>57</v>
      </c>
      <c r="AS705" s="1">
        <v>42203</v>
      </c>
      <c r="AT705" s="1">
        <v>42394</v>
      </c>
      <c r="AU705" s="1">
        <v>42202</v>
      </c>
      <c r="AW705">
        <v>1</v>
      </c>
      <c r="BB705">
        <v>0</v>
      </c>
      <c r="BC705">
        <v>0</v>
      </c>
      <c r="BD705">
        <v>1</v>
      </c>
      <c r="BE705">
        <v>6089</v>
      </c>
      <c r="BF705" t="s">
        <v>93</v>
      </c>
      <c r="BG705">
        <v>6089</v>
      </c>
      <c r="BH705">
        <v>95.13</v>
      </c>
      <c r="BI705">
        <v>124.49</v>
      </c>
      <c r="BJ705">
        <v>0</v>
      </c>
      <c r="BL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6089</v>
      </c>
      <c r="CD705">
        <v>0</v>
      </c>
      <c r="CW705">
        <v>8</v>
      </c>
      <c r="CX705">
        <v>8</v>
      </c>
      <c r="CY705">
        <v>8</v>
      </c>
    </row>
    <row r="706" spans="1:103" x14ac:dyDescent="0.25">
      <c r="A706">
        <v>410</v>
      </c>
      <c r="B706" t="s">
        <v>80</v>
      </c>
      <c r="C706">
        <v>410216</v>
      </c>
      <c r="D706" t="s">
        <v>81</v>
      </c>
      <c r="E706">
        <v>221700</v>
      </c>
      <c r="F706" t="s">
        <v>983</v>
      </c>
      <c r="G706">
        <v>4220010521</v>
      </c>
      <c r="I706">
        <v>4220010521</v>
      </c>
      <c r="K706">
        <v>28</v>
      </c>
      <c r="L706">
        <v>28</v>
      </c>
      <c r="M706" t="s">
        <v>974</v>
      </c>
      <c r="N706" t="s">
        <v>975</v>
      </c>
      <c r="O706" t="s">
        <v>976</v>
      </c>
      <c r="P706" t="s">
        <v>977</v>
      </c>
      <c r="Q706" t="s">
        <v>88</v>
      </c>
      <c r="R706">
        <v>5</v>
      </c>
      <c r="S706" t="s">
        <v>978</v>
      </c>
      <c r="T706" t="s">
        <v>979</v>
      </c>
      <c r="U706" t="s">
        <v>980</v>
      </c>
      <c r="V706">
        <v>411</v>
      </c>
      <c r="Y706">
        <v>410054</v>
      </c>
      <c r="Z706" t="s">
        <v>92</v>
      </c>
      <c r="AG706">
        <v>0</v>
      </c>
      <c r="AH706" s="1">
        <v>42203</v>
      </c>
      <c r="AI706">
        <v>57</v>
      </c>
      <c r="AS706" s="1">
        <v>42203</v>
      </c>
      <c r="AT706" s="1">
        <v>42394</v>
      </c>
      <c r="AU706" s="1">
        <v>42202</v>
      </c>
      <c r="AW706">
        <v>1</v>
      </c>
      <c r="BB706">
        <v>0</v>
      </c>
      <c r="BC706">
        <v>0</v>
      </c>
      <c r="BD706">
        <v>1</v>
      </c>
      <c r="BE706">
        <v>12781</v>
      </c>
      <c r="BF706" t="s">
        <v>93</v>
      </c>
      <c r="BG706">
        <v>12781</v>
      </c>
      <c r="BH706">
        <v>199.69</v>
      </c>
      <c r="BI706">
        <v>261.31</v>
      </c>
      <c r="BJ706">
        <v>0</v>
      </c>
      <c r="BL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1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12781</v>
      </c>
      <c r="CD706">
        <v>0</v>
      </c>
      <c r="CW706">
        <v>8</v>
      </c>
      <c r="CX706">
        <v>8</v>
      </c>
      <c r="CY706">
        <v>8</v>
      </c>
    </row>
    <row r="707" spans="1:103" x14ac:dyDescent="0.25">
      <c r="A707">
        <v>410</v>
      </c>
      <c r="B707" t="s">
        <v>80</v>
      </c>
      <c r="C707">
        <v>410216</v>
      </c>
      <c r="D707" t="s">
        <v>81</v>
      </c>
      <c r="E707">
        <v>221700</v>
      </c>
      <c r="F707" t="s">
        <v>983</v>
      </c>
      <c r="G707">
        <v>4220010521</v>
      </c>
      <c r="I707">
        <v>4220010521</v>
      </c>
      <c r="K707">
        <v>29</v>
      </c>
      <c r="L707">
        <v>29</v>
      </c>
      <c r="M707" t="s">
        <v>974</v>
      </c>
      <c r="N707" t="s">
        <v>975</v>
      </c>
      <c r="O707" t="s">
        <v>976</v>
      </c>
      <c r="P707" t="s">
        <v>977</v>
      </c>
      <c r="Q707" t="s">
        <v>88</v>
      </c>
      <c r="R707">
        <v>5</v>
      </c>
      <c r="S707" t="s">
        <v>978</v>
      </c>
      <c r="T707" t="s">
        <v>979</v>
      </c>
      <c r="U707" t="s">
        <v>980</v>
      </c>
      <c r="V707">
        <v>411</v>
      </c>
      <c r="Y707">
        <v>410054</v>
      </c>
      <c r="Z707" t="s">
        <v>92</v>
      </c>
      <c r="AG707">
        <v>0</v>
      </c>
      <c r="AH707" s="1">
        <v>42203</v>
      </c>
      <c r="AI707">
        <v>57</v>
      </c>
      <c r="AS707" s="1">
        <v>42203</v>
      </c>
      <c r="AT707" s="1">
        <v>42394</v>
      </c>
      <c r="AU707" s="1">
        <v>42202</v>
      </c>
      <c r="AW707">
        <v>1</v>
      </c>
      <c r="BB707">
        <v>0</v>
      </c>
      <c r="BC707">
        <v>0</v>
      </c>
      <c r="BD707">
        <v>1</v>
      </c>
      <c r="BE707">
        <v>11293</v>
      </c>
      <c r="BF707" t="s">
        <v>93</v>
      </c>
      <c r="BG707">
        <v>11293</v>
      </c>
      <c r="BH707">
        <v>176.44</v>
      </c>
      <c r="BI707">
        <v>230.89</v>
      </c>
      <c r="BJ707">
        <v>0</v>
      </c>
      <c r="BL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1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11293</v>
      </c>
      <c r="CD707">
        <v>0</v>
      </c>
      <c r="CW707">
        <v>8</v>
      </c>
      <c r="CX707">
        <v>8</v>
      </c>
      <c r="CY707">
        <v>8</v>
      </c>
    </row>
    <row r="708" spans="1:103" x14ac:dyDescent="0.25">
      <c r="A708">
        <v>410</v>
      </c>
      <c r="B708" t="s">
        <v>80</v>
      </c>
      <c r="C708">
        <v>410216</v>
      </c>
      <c r="D708" t="s">
        <v>81</v>
      </c>
      <c r="E708">
        <v>221700</v>
      </c>
      <c r="F708" t="s">
        <v>983</v>
      </c>
      <c r="G708">
        <v>4220010521</v>
      </c>
      <c r="I708">
        <v>4220010521</v>
      </c>
      <c r="K708">
        <v>30</v>
      </c>
      <c r="L708">
        <v>30</v>
      </c>
      <c r="M708" t="s">
        <v>974</v>
      </c>
      <c r="N708" t="s">
        <v>975</v>
      </c>
      <c r="O708" t="s">
        <v>976</v>
      </c>
      <c r="P708" t="s">
        <v>977</v>
      </c>
      <c r="Q708" t="s">
        <v>88</v>
      </c>
      <c r="R708">
        <v>5</v>
      </c>
      <c r="S708" t="s">
        <v>978</v>
      </c>
      <c r="T708" t="s">
        <v>979</v>
      </c>
      <c r="U708" t="s">
        <v>980</v>
      </c>
      <c r="V708">
        <v>411</v>
      </c>
      <c r="Y708">
        <v>410054</v>
      </c>
      <c r="Z708" t="s">
        <v>92</v>
      </c>
      <c r="AG708">
        <v>0</v>
      </c>
      <c r="AH708" s="1">
        <v>42203</v>
      </c>
      <c r="AI708">
        <v>57</v>
      </c>
      <c r="AS708" s="1">
        <v>42203</v>
      </c>
      <c r="AT708" s="1">
        <v>42394</v>
      </c>
      <c r="AU708" s="1">
        <v>42202</v>
      </c>
      <c r="AW708">
        <v>3</v>
      </c>
      <c r="BB708">
        <v>0</v>
      </c>
      <c r="BC708">
        <v>0</v>
      </c>
      <c r="BD708">
        <v>3</v>
      </c>
      <c r="BE708">
        <v>34673</v>
      </c>
      <c r="BF708" t="s">
        <v>93</v>
      </c>
      <c r="BG708">
        <v>104019</v>
      </c>
      <c r="BH708">
        <v>1625.16</v>
      </c>
      <c r="BI708">
        <v>2126.73</v>
      </c>
      <c r="BJ708">
        <v>0</v>
      </c>
      <c r="BL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3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104019</v>
      </c>
      <c r="CD708">
        <v>0</v>
      </c>
      <c r="CW708">
        <v>8</v>
      </c>
      <c r="CX708">
        <v>8</v>
      </c>
      <c r="CY708">
        <v>8</v>
      </c>
    </row>
    <row r="709" spans="1:103" x14ac:dyDescent="0.25">
      <c r="A709">
        <v>410</v>
      </c>
      <c r="B709" t="s">
        <v>80</v>
      </c>
      <c r="C709">
        <v>410216</v>
      </c>
      <c r="D709" t="s">
        <v>81</v>
      </c>
      <c r="E709">
        <v>221700</v>
      </c>
      <c r="F709" t="s">
        <v>983</v>
      </c>
      <c r="G709">
        <v>4220010521</v>
      </c>
      <c r="I709">
        <v>4220010521</v>
      </c>
      <c r="K709">
        <v>31</v>
      </c>
      <c r="L709">
        <v>31</v>
      </c>
      <c r="M709" t="s">
        <v>974</v>
      </c>
      <c r="N709" t="s">
        <v>975</v>
      </c>
      <c r="O709" t="s">
        <v>976</v>
      </c>
      <c r="P709" t="s">
        <v>977</v>
      </c>
      <c r="Q709" t="s">
        <v>88</v>
      </c>
      <c r="R709">
        <v>5</v>
      </c>
      <c r="S709" t="s">
        <v>978</v>
      </c>
      <c r="T709" t="s">
        <v>979</v>
      </c>
      <c r="U709" t="s">
        <v>980</v>
      </c>
      <c r="V709">
        <v>411</v>
      </c>
      <c r="Y709">
        <v>410054</v>
      </c>
      <c r="Z709" t="s">
        <v>92</v>
      </c>
      <c r="AG709">
        <v>0</v>
      </c>
      <c r="AH709" s="1">
        <v>42203</v>
      </c>
      <c r="AI709">
        <v>57</v>
      </c>
      <c r="AS709" s="1">
        <v>42203</v>
      </c>
      <c r="AT709" s="1">
        <v>42394</v>
      </c>
      <c r="AU709" s="1">
        <v>42202</v>
      </c>
      <c r="AW709">
        <v>1</v>
      </c>
      <c r="BB709">
        <v>0</v>
      </c>
      <c r="BC709">
        <v>0</v>
      </c>
      <c r="BD709">
        <v>1</v>
      </c>
      <c r="BE709">
        <v>16901</v>
      </c>
      <c r="BF709" t="s">
        <v>93</v>
      </c>
      <c r="BG709">
        <v>16901</v>
      </c>
      <c r="BH709">
        <v>264.06</v>
      </c>
      <c r="BI709">
        <v>345.55</v>
      </c>
      <c r="BJ709">
        <v>0</v>
      </c>
      <c r="BL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1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16901</v>
      </c>
      <c r="CD709">
        <v>0</v>
      </c>
      <c r="CW709">
        <v>8</v>
      </c>
      <c r="CX709">
        <v>8</v>
      </c>
      <c r="CY709">
        <v>8</v>
      </c>
    </row>
    <row r="710" spans="1:103" x14ac:dyDescent="0.25">
      <c r="A710">
        <v>410</v>
      </c>
      <c r="B710" t="s">
        <v>80</v>
      </c>
      <c r="C710">
        <v>410216</v>
      </c>
      <c r="D710" t="s">
        <v>81</v>
      </c>
      <c r="E710">
        <v>221700</v>
      </c>
      <c r="F710" t="s">
        <v>983</v>
      </c>
      <c r="G710">
        <v>4220010521</v>
      </c>
      <c r="I710">
        <v>4220010521</v>
      </c>
      <c r="K710">
        <v>32</v>
      </c>
      <c r="L710">
        <v>32</v>
      </c>
      <c r="M710" t="s">
        <v>974</v>
      </c>
      <c r="N710" t="s">
        <v>975</v>
      </c>
      <c r="O710" t="s">
        <v>976</v>
      </c>
      <c r="P710" t="s">
        <v>977</v>
      </c>
      <c r="Q710" t="s">
        <v>88</v>
      </c>
      <c r="R710">
        <v>5</v>
      </c>
      <c r="S710" t="s">
        <v>978</v>
      </c>
      <c r="T710" t="s">
        <v>979</v>
      </c>
      <c r="U710" t="s">
        <v>980</v>
      </c>
      <c r="V710">
        <v>411</v>
      </c>
      <c r="Y710">
        <v>410054</v>
      </c>
      <c r="Z710" t="s">
        <v>92</v>
      </c>
      <c r="AG710">
        <v>0</v>
      </c>
      <c r="AH710" s="1">
        <v>42203</v>
      </c>
      <c r="AI710">
        <v>57</v>
      </c>
      <c r="AS710" s="1">
        <v>42203</v>
      </c>
      <c r="AT710" s="1">
        <v>42394</v>
      </c>
      <c r="AU710" s="1">
        <v>42202</v>
      </c>
      <c r="AW710">
        <v>2</v>
      </c>
      <c r="BB710">
        <v>0</v>
      </c>
      <c r="BC710">
        <v>0</v>
      </c>
      <c r="BD710">
        <v>2</v>
      </c>
      <c r="BE710">
        <v>6716</v>
      </c>
      <c r="BF710" t="s">
        <v>93</v>
      </c>
      <c r="BG710">
        <v>13432</v>
      </c>
      <c r="BH710">
        <v>209.86</v>
      </c>
      <c r="BI710">
        <v>274.62</v>
      </c>
      <c r="BJ710">
        <v>0</v>
      </c>
      <c r="BL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2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13432</v>
      </c>
      <c r="CD710">
        <v>0</v>
      </c>
      <c r="CW710">
        <v>8</v>
      </c>
      <c r="CX710">
        <v>8</v>
      </c>
      <c r="CY710">
        <v>8</v>
      </c>
    </row>
    <row r="711" spans="1:103" x14ac:dyDescent="0.25">
      <c r="A711">
        <v>410</v>
      </c>
      <c r="B711" t="s">
        <v>80</v>
      </c>
      <c r="C711">
        <v>410216</v>
      </c>
      <c r="D711" t="s">
        <v>81</v>
      </c>
      <c r="E711">
        <v>221700</v>
      </c>
      <c r="F711" t="s">
        <v>983</v>
      </c>
      <c r="G711">
        <v>4220010521</v>
      </c>
      <c r="I711">
        <v>4220010521</v>
      </c>
      <c r="K711">
        <v>33</v>
      </c>
      <c r="L711">
        <v>33</v>
      </c>
      <c r="M711" t="s">
        <v>974</v>
      </c>
      <c r="N711" t="s">
        <v>975</v>
      </c>
      <c r="O711" t="s">
        <v>976</v>
      </c>
      <c r="P711" t="s">
        <v>977</v>
      </c>
      <c r="Q711" t="s">
        <v>88</v>
      </c>
      <c r="R711">
        <v>5</v>
      </c>
      <c r="S711" t="s">
        <v>978</v>
      </c>
      <c r="T711" t="s">
        <v>979</v>
      </c>
      <c r="U711" t="s">
        <v>980</v>
      </c>
      <c r="V711">
        <v>411</v>
      </c>
      <c r="Y711">
        <v>410054</v>
      </c>
      <c r="Z711" t="s">
        <v>92</v>
      </c>
      <c r="AG711">
        <v>0</v>
      </c>
      <c r="AH711" s="1">
        <v>42203</v>
      </c>
      <c r="AI711">
        <v>57</v>
      </c>
      <c r="AS711" s="1">
        <v>42203</v>
      </c>
      <c r="AT711" s="1">
        <v>42394</v>
      </c>
      <c r="AU711" s="1">
        <v>42202</v>
      </c>
      <c r="AW711">
        <v>2</v>
      </c>
      <c r="BB711">
        <v>0</v>
      </c>
      <c r="BC711">
        <v>0</v>
      </c>
      <c r="BD711">
        <v>2</v>
      </c>
      <c r="BE711">
        <v>35609</v>
      </c>
      <c r="BF711" t="s">
        <v>93</v>
      </c>
      <c r="BG711">
        <v>71218</v>
      </c>
      <c r="BH711">
        <v>1112.69</v>
      </c>
      <c r="BI711">
        <v>1456.09</v>
      </c>
      <c r="BJ711">
        <v>0</v>
      </c>
      <c r="BL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2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71218</v>
      </c>
      <c r="CD711">
        <v>0</v>
      </c>
      <c r="CW711">
        <v>8</v>
      </c>
      <c r="CX711">
        <v>8</v>
      </c>
      <c r="CY711">
        <v>8</v>
      </c>
    </row>
    <row r="712" spans="1:103" x14ac:dyDescent="0.25">
      <c r="A712">
        <v>410</v>
      </c>
      <c r="B712" t="s">
        <v>80</v>
      </c>
      <c r="C712">
        <v>410217</v>
      </c>
      <c r="D712" t="s">
        <v>81</v>
      </c>
      <c r="E712">
        <v>8702</v>
      </c>
      <c r="F712" t="s">
        <v>145</v>
      </c>
      <c r="G712" t="s">
        <v>984</v>
      </c>
      <c r="I712" t="s">
        <v>984</v>
      </c>
      <c r="K712">
        <v>1</v>
      </c>
      <c r="L712">
        <v>1</v>
      </c>
      <c r="M712" t="s">
        <v>974</v>
      </c>
      <c r="N712" t="s">
        <v>975</v>
      </c>
      <c r="O712" t="s">
        <v>976</v>
      </c>
      <c r="P712" t="s">
        <v>977</v>
      </c>
      <c r="Q712" t="s">
        <v>88</v>
      </c>
      <c r="R712">
        <v>5</v>
      </c>
      <c r="S712" t="s">
        <v>978</v>
      </c>
      <c r="T712" t="s">
        <v>979</v>
      </c>
      <c r="U712" t="s">
        <v>980</v>
      </c>
      <c r="V712">
        <v>411</v>
      </c>
      <c r="Y712">
        <v>410054</v>
      </c>
      <c r="Z712" t="s">
        <v>92</v>
      </c>
      <c r="AG712">
        <v>0</v>
      </c>
      <c r="AH712" s="1">
        <v>42205</v>
      </c>
      <c r="AI712">
        <v>57</v>
      </c>
      <c r="AS712" s="1">
        <v>42205</v>
      </c>
      <c r="AT712" s="1">
        <v>42398</v>
      </c>
      <c r="AU712" s="1">
        <v>54424</v>
      </c>
      <c r="AW712">
        <v>2</v>
      </c>
      <c r="BB712">
        <v>0</v>
      </c>
      <c r="BC712">
        <v>0</v>
      </c>
      <c r="BD712">
        <v>2</v>
      </c>
      <c r="BE712">
        <v>9599</v>
      </c>
      <c r="BF712" t="s">
        <v>93</v>
      </c>
      <c r="BG712">
        <v>19198</v>
      </c>
      <c r="BH712">
        <v>299.94</v>
      </c>
      <c r="BI712">
        <v>392.51</v>
      </c>
      <c r="BJ712">
        <v>0</v>
      </c>
      <c r="BL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2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19198</v>
      </c>
      <c r="CD712">
        <v>0</v>
      </c>
      <c r="CW712">
        <v>8</v>
      </c>
      <c r="CX712">
        <v>8</v>
      </c>
      <c r="CY712">
        <v>8</v>
      </c>
    </row>
    <row r="713" spans="1:103" x14ac:dyDescent="0.25">
      <c r="A713">
        <v>410</v>
      </c>
      <c r="B713" t="s">
        <v>80</v>
      </c>
      <c r="C713">
        <v>410217</v>
      </c>
      <c r="D713" t="s">
        <v>81</v>
      </c>
      <c r="E713">
        <v>8702</v>
      </c>
      <c r="F713" t="s">
        <v>145</v>
      </c>
      <c r="G713" t="s">
        <v>984</v>
      </c>
      <c r="I713" t="s">
        <v>984</v>
      </c>
      <c r="K713">
        <v>2</v>
      </c>
      <c r="L713">
        <v>2</v>
      </c>
      <c r="M713" t="s">
        <v>974</v>
      </c>
      <c r="N713" t="s">
        <v>975</v>
      </c>
      <c r="O713" t="s">
        <v>976</v>
      </c>
      <c r="P713" t="s">
        <v>977</v>
      </c>
      <c r="Q713" t="s">
        <v>88</v>
      </c>
      <c r="R713">
        <v>5</v>
      </c>
      <c r="S713" t="s">
        <v>978</v>
      </c>
      <c r="T713" t="s">
        <v>979</v>
      </c>
      <c r="U713" t="s">
        <v>980</v>
      </c>
      <c r="V713">
        <v>411</v>
      </c>
      <c r="Y713">
        <v>410054</v>
      </c>
      <c r="Z713" t="s">
        <v>92</v>
      </c>
      <c r="AG713">
        <v>0</v>
      </c>
      <c r="AH713" s="1">
        <v>42205</v>
      </c>
      <c r="AI713">
        <v>57</v>
      </c>
      <c r="AS713" s="1">
        <v>42205</v>
      </c>
      <c r="AT713" s="1">
        <v>42398</v>
      </c>
      <c r="AU713" s="1">
        <v>54424</v>
      </c>
      <c r="AW713">
        <v>2</v>
      </c>
      <c r="BB713">
        <v>0</v>
      </c>
      <c r="BC713">
        <v>0</v>
      </c>
      <c r="BD713">
        <v>2</v>
      </c>
      <c r="BE713">
        <v>33298</v>
      </c>
      <c r="BF713" t="s">
        <v>93</v>
      </c>
      <c r="BG713">
        <v>66596</v>
      </c>
      <c r="BH713">
        <v>1040.47</v>
      </c>
      <c r="BI713">
        <v>1361.59</v>
      </c>
      <c r="BJ713">
        <v>0</v>
      </c>
      <c r="BL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2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66596</v>
      </c>
      <c r="CD713">
        <v>0</v>
      </c>
      <c r="CW713">
        <v>8</v>
      </c>
      <c r="CX713">
        <v>8</v>
      </c>
      <c r="CY713">
        <v>8</v>
      </c>
    </row>
    <row r="714" spans="1:103" x14ac:dyDescent="0.25">
      <c r="A714">
        <v>410</v>
      </c>
      <c r="B714" t="s">
        <v>80</v>
      </c>
      <c r="C714">
        <v>410217</v>
      </c>
      <c r="D714" t="s">
        <v>81</v>
      </c>
      <c r="E714">
        <v>8702</v>
      </c>
      <c r="F714" t="s">
        <v>145</v>
      </c>
      <c r="G714" t="s">
        <v>984</v>
      </c>
      <c r="I714" t="s">
        <v>984</v>
      </c>
      <c r="K714">
        <v>3</v>
      </c>
      <c r="L714">
        <v>3</v>
      </c>
      <c r="M714" t="s">
        <v>974</v>
      </c>
      <c r="N714" t="s">
        <v>975</v>
      </c>
      <c r="O714" t="s">
        <v>976</v>
      </c>
      <c r="P714" t="s">
        <v>977</v>
      </c>
      <c r="Q714" t="s">
        <v>88</v>
      </c>
      <c r="R714">
        <v>5</v>
      </c>
      <c r="S714" t="s">
        <v>978</v>
      </c>
      <c r="T714" t="s">
        <v>979</v>
      </c>
      <c r="U714" t="s">
        <v>980</v>
      </c>
      <c r="V714">
        <v>411</v>
      </c>
      <c r="Y714">
        <v>410054</v>
      </c>
      <c r="Z714" t="s">
        <v>92</v>
      </c>
      <c r="AG714">
        <v>0</v>
      </c>
      <c r="AH714" s="1">
        <v>42205</v>
      </c>
      <c r="AI714">
        <v>57</v>
      </c>
      <c r="AS714" s="1">
        <v>42205</v>
      </c>
      <c r="AT714" s="1">
        <v>42398</v>
      </c>
      <c r="AU714" s="1">
        <v>54424</v>
      </c>
      <c r="AW714">
        <v>1</v>
      </c>
      <c r="BB714">
        <v>0</v>
      </c>
      <c r="BC714">
        <v>0</v>
      </c>
      <c r="BD714">
        <v>1</v>
      </c>
      <c r="BE714">
        <v>534693</v>
      </c>
      <c r="BF714" t="s">
        <v>93</v>
      </c>
      <c r="BG714">
        <v>534693</v>
      </c>
      <c r="BH714">
        <v>8353.8700000000008</v>
      </c>
      <c r="BI714">
        <v>10932.09</v>
      </c>
      <c r="BJ714">
        <v>0</v>
      </c>
      <c r="BL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534693</v>
      </c>
      <c r="CD714">
        <v>0</v>
      </c>
      <c r="CW714">
        <v>8</v>
      </c>
      <c r="CX714">
        <v>8</v>
      </c>
      <c r="CY714">
        <v>8</v>
      </c>
    </row>
    <row r="715" spans="1:103" x14ac:dyDescent="0.25">
      <c r="A715">
        <v>410</v>
      </c>
      <c r="B715" t="s">
        <v>80</v>
      </c>
      <c r="C715">
        <v>410217</v>
      </c>
      <c r="D715" t="s">
        <v>81</v>
      </c>
      <c r="E715">
        <v>8702</v>
      </c>
      <c r="F715" t="s">
        <v>145</v>
      </c>
      <c r="G715" t="s">
        <v>984</v>
      </c>
      <c r="I715" t="s">
        <v>984</v>
      </c>
      <c r="K715">
        <v>4</v>
      </c>
      <c r="L715">
        <v>4</v>
      </c>
      <c r="M715" t="s">
        <v>974</v>
      </c>
      <c r="N715" t="s">
        <v>975</v>
      </c>
      <c r="O715" t="s">
        <v>976</v>
      </c>
      <c r="P715" t="s">
        <v>977</v>
      </c>
      <c r="Q715" t="s">
        <v>88</v>
      </c>
      <c r="R715">
        <v>5</v>
      </c>
      <c r="S715" t="s">
        <v>978</v>
      </c>
      <c r="T715" t="s">
        <v>979</v>
      </c>
      <c r="U715" t="s">
        <v>980</v>
      </c>
      <c r="V715">
        <v>411</v>
      </c>
      <c r="Y715">
        <v>410054</v>
      </c>
      <c r="Z715" t="s">
        <v>92</v>
      </c>
      <c r="AG715">
        <v>0</v>
      </c>
      <c r="AH715" s="1">
        <v>42205</v>
      </c>
      <c r="AI715">
        <v>57</v>
      </c>
      <c r="AS715" s="1">
        <v>42205</v>
      </c>
      <c r="AT715" s="1">
        <v>42398</v>
      </c>
      <c r="AU715" s="1">
        <v>54424</v>
      </c>
      <c r="AW715">
        <v>8</v>
      </c>
      <c r="BB715">
        <v>0</v>
      </c>
      <c r="BC715">
        <v>0</v>
      </c>
      <c r="BD715">
        <v>8</v>
      </c>
      <c r="BE715">
        <v>618535</v>
      </c>
      <c r="BF715" t="s">
        <v>93</v>
      </c>
      <c r="BG715">
        <v>4948280</v>
      </c>
      <c r="BH715">
        <v>77310.350000000006</v>
      </c>
      <c r="BI715">
        <v>101170.3</v>
      </c>
      <c r="BJ715">
        <v>0</v>
      </c>
      <c r="BL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8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4948280</v>
      </c>
      <c r="CD715">
        <v>0</v>
      </c>
      <c r="CW715">
        <v>8</v>
      </c>
      <c r="CX715">
        <v>8</v>
      </c>
      <c r="CY715">
        <v>8</v>
      </c>
    </row>
    <row r="716" spans="1:103" x14ac:dyDescent="0.25">
      <c r="A716">
        <v>410</v>
      </c>
      <c r="B716" t="s">
        <v>80</v>
      </c>
      <c r="C716">
        <v>410217</v>
      </c>
      <c r="D716" t="s">
        <v>81</v>
      </c>
      <c r="E716">
        <v>8702</v>
      </c>
      <c r="F716" t="s">
        <v>145</v>
      </c>
      <c r="G716" t="s">
        <v>984</v>
      </c>
      <c r="I716" t="s">
        <v>984</v>
      </c>
      <c r="K716">
        <v>5</v>
      </c>
      <c r="L716">
        <v>5</v>
      </c>
      <c r="M716" t="s">
        <v>974</v>
      </c>
      <c r="N716" t="s">
        <v>975</v>
      </c>
      <c r="O716" t="s">
        <v>976</v>
      </c>
      <c r="P716" t="s">
        <v>977</v>
      </c>
      <c r="Q716" t="s">
        <v>88</v>
      </c>
      <c r="R716">
        <v>5</v>
      </c>
      <c r="S716" t="s">
        <v>978</v>
      </c>
      <c r="T716" t="s">
        <v>979</v>
      </c>
      <c r="U716" t="s">
        <v>980</v>
      </c>
      <c r="V716">
        <v>411</v>
      </c>
      <c r="Y716">
        <v>410054</v>
      </c>
      <c r="Z716" t="s">
        <v>92</v>
      </c>
      <c r="AG716">
        <v>0</v>
      </c>
      <c r="AH716" s="1">
        <v>42205</v>
      </c>
      <c r="AI716">
        <v>57</v>
      </c>
      <c r="AS716" s="1">
        <v>42205</v>
      </c>
      <c r="AT716" s="1">
        <v>42398</v>
      </c>
      <c r="AU716" s="1">
        <v>54424</v>
      </c>
      <c r="AW716">
        <v>2</v>
      </c>
      <c r="BB716">
        <v>0</v>
      </c>
      <c r="BC716">
        <v>0</v>
      </c>
      <c r="BD716">
        <v>2</v>
      </c>
      <c r="BE716">
        <v>1330470</v>
      </c>
      <c r="BF716" t="s">
        <v>93</v>
      </c>
      <c r="BG716">
        <v>2660940</v>
      </c>
      <c r="BH716">
        <v>41573.68</v>
      </c>
      <c r="BI716">
        <v>54404.38</v>
      </c>
      <c r="BJ716">
        <v>0</v>
      </c>
      <c r="BL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2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2660940</v>
      </c>
      <c r="CD716">
        <v>0</v>
      </c>
      <c r="CW716">
        <v>8</v>
      </c>
      <c r="CX716">
        <v>8</v>
      </c>
      <c r="CY716">
        <v>8</v>
      </c>
    </row>
    <row r="717" spans="1:103" x14ac:dyDescent="0.25">
      <c r="A717">
        <v>410</v>
      </c>
      <c r="B717" t="s">
        <v>80</v>
      </c>
      <c r="C717">
        <v>410217</v>
      </c>
      <c r="D717" t="s">
        <v>81</v>
      </c>
      <c r="E717">
        <v>8702</v>
      </c>
      <c r="F717" t="s">
        <v>145</v>
      </c>
      <c r="G717" t="s">
        <v>984</v>
      </c>
      <c r="I717" t="s">
        <v>984</v>
      </c>
      <c r="K717">
        <v>6</v>
      </c>
      <c r="L717">
        <v>6</v>
      </c>
      <c r="M717" t="s">
        <v>974</v>
      </c>
      <c r="N717" t="s">
        <v>975</v>
      </c>
      <c r="O717" t="s">
        <v>976</v>
      </c>
      <c r="P717" t="s">
        <v>977</v>
      </c>
      <c r="Q717" t="s">
        <v>88</v>
      </c>
      <c r="R717">
        <v>5</v>
      </c>
      <c r="S717" t="s">
        <v>978</v>
      </c>
      <c r="T717" t="s">
        <v>979</v>
      </c>
      <c r="U717" t="s">
        <v>980</v>
      </c>
      <c r="V717">
        <v>411</v>
      </c>
      <c r="Y717">
        <v>410054</v>
      </c>
      <c r="Z717" t="s">
        <v>92</v>
      </c>
      <c r="AG717">
        <v>0</v>
      </c>
      <c r="AH717" s="1">
        <v>42205</v>
      </c>
      <c r="AI717">
        <v>57</v>
      </c>
      <c r="AS717" s="1">
        <v>42205</v>
      </c>
      <c r="AT717" s="1">
        <v>42398</v>
      </c>
      <c r="AU717" s="1">
        <v>54424</v>
      </c>
      <c r="AW717">
        <v>4</v>
      </c>
      <c r="BB717">
        <v>0</v>
      </c>
      <c r="BC717">
        <v>0</v>
      </c>
      <c r="BD717">
        <v>4</v>
      </c>
      <c r="BE717">
        <v>1019522</v>
      </c>
      <c r="BF717" t="s">
        <v>93</v>
      </c>
      <c r="BG717">
        <v>4078088</v>
      </c>
      <c r="BH717">
        <v>63714.75</v>
      </c>
      <c r="BI717">
        <v>83378.75</v>
      </c>
      <c r="BJ717">
        <v>0</v>
      </c>
      <c r="BL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4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4078088</v>
      </c>
      <c r="CD717">
        <v>0</v>
      </c>
      <c r="CW717">
        <v>8</v>
      </c>
      <c r="CX717">
        <v>8</v>
      </c>
      <c r="CY717">
        <v>8</v>
      </c>
    </row>
    <row r="718" spans="1:103" x14ac:dyDescent="0.25">
      <c r="A718">
        <v>410</v>
      </c>
      <c r="B718" t="s">
        <v>80</v>
      </c>
      <c r="C718">
        <v>410217</v>
      </c>
      <c r="D718" t="s">
        <v>81</v>
      </c>
      <c r="E718">
        <v>8702</v>
      </c>
      <c r="F718" t="s">
        <v>145</v>
      </c>
      <c r="G718" t="s">
        <v>984</v>
      </c>
      <c r="I718" t="s">
        <v>984</v>
      </c>
      <c r="K718">
        <v>7</v>
      </c>
      <c r="L718">
        <v>7</v>
      </c>
      <c r="M718" t="s">
        <v>974</v>
      </c>
      <c r="N718" t="s">
        <v>975</v>
      </c>
      <c r="O718" t="s">
        <v>976</v>
      </c>
      <c r="P718" t="s">
        <v>977</v>
      </c>
      <c r="Q718" t="s">
        <v>88</v>
      </c>
      <c r="R718">
        <v>5</v>
      </c>
      <c r="S718" t="s">
        <v>978</v>
      </c>
      <c r="T718" t="s">
        <v>979</v>
      </c>
      <c r="U718" t="s">
        <v>980</v>
      </c>
      <c r="V718">
        <v>411</v>
      </c>
      <c r="Y718">
        <v>410054</v>
      </c>
      <c r="Z718" t="s">
        <v>92</v>
      </c>
      <c r="AG718">
        <v>0</v>
      </c>
      <c r="AH718" s="1">
        <v>42205</v>
      </c>
      <c r="AI718">
        <v>57</v>
      </c>
      <c r="AS718" s="1">
        <v>42205</v>
      </c>
      <c r="AT718" s="1">
        <v>42398</v>
      </c>
      <c r="AU718" s="1">
        <v>54424</v>
      </c>
      <c r="AW718">
        <v>24</v>
      </c>
      <c r="BB718">
        <v>0</v>
      </c>
      <c r="BC718">
        <v>0</v>
      </c>
      <c r="BD718">
        <v>24</v>
      </c>
      <c r="BE718">
        <v>657351</v>
      </c>
      <c r="BF718" t="s">
        <v>93</v>
      </c>
      <c r="BG718">
        <v>15776424</v>
      </c>
      <c r="BH718">
        <v>246485.83</v>
      </c>
      <c r="BI718">
        <v>322557.65999999997</v>
      </c>
      <c r="BJ718">
        <v>0</v>
      </c>
      <c r="BL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24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15776424</v>
      </c>
      <c r="CD718">
        <v>0</v>
      </c>
      <c r="CW718">
        <v>8</v>
      </c>
      <c r="CX718">
        <v>8</v>
      </c>
      <c r="CY718">
        <v>8</v>
      </c>
    </row>
    <row r="719" spans="1:103" x14ac:dyDescent="0.25">
      <c r="A719">
        <v>410</v>
      </c>
      <c r="B719" t="s">
        <v>80</v>
      </c>
      <c r="C719">
        <v>410217</v>
      </c>
      <c r="D719" t="s">
        <v>81</v>
      </c>
      <c r="E719">
        <v>8702</v>
      </c>
      <c r="F719" t="s">
        <v>145</v>
      </c>
      <c r="G719" t="s">
        <v>984</v>
      </c>
      <c r="I719" t="s">
        <v>984</v>
      </c>
      <c r="K719">
        <v>8</v>
      </c>
      <c r="L719">
        <v>8</v>
      </c>
      <c r="M719" t="s">
        <v>974</v>
      </c>
      <c r="N719" t="s">
        <v>975</v>
      </c>
      <c r="O719" t="s">
        <v>976</v>
      </c>
      <c r="P719" t="s">
        <v>977</v>
      </c>
      <c r="Q719" t="s">
        <v>88</v>
      </c>
      <c r="R719">
        <v>5</v>
      </c>
      <c r="S719" t="s">
        <v>978</v>
      </c>
      <c r="T719" t="s">
        <v>979</v>
      </c>
      <c r="U719" t="s">
        <v>980</v>
      </c>
      <c r="V719">
        <v>411</v>
      </c>
      <c r="Y719">
        <v>410054</v>
      </c>
      <c r="Z719" t="s">
        <v>92</v>
      </c>
      <c r="AG719">
        <v>0</v>
      </c>
      <c r="AH719" s="1">
        <v>42205</v>
      </c>
      <c r="AI719">
        <v>57</v>
      </c>
      <c r="AS719" s="1">
        <v>42205</v>
      </c>
      <c r="AT719" s="1">
        <v>42398</v>
      </c>
      <c r="AU719" s="1">
        <v>54424</v>
      </c>
      <c r="AW719">
        <v>14</v>
      </c>
      <c r="BB719">
        <v>0</v>
      </c>
      <c r="BC719">
        <v>0</v>
      </c>
      <c r="BD719">
        <v>14</v>
      </c>
      <c r="BE719">
        <v>333067</v>
      </c>
      <c r="BF719" t="s">
        <v>93</v>
      </c>
      <c r="BG719">
        <v>4662938</v>
      </c>
      <c r="BH719">
        <v>72852.259999999995</v>
      </c>
      <c r="BI719">
        <v>95336.33</v>
      </c>
      <c r="BJ719">
        <v>0</v>
      </c>
      <c r="BL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14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4662938</v>
      </c>
      <c r="CD719">
        <v>0</v>
      </c>
      <c r="CW719">
        <v>8</v>
      </c>
      <c r="CX719">
        <v>8</v>
      </c>
      <c r="CY719">
        <v>8</v>
      </c>
    </row>
    <row r="720" spans="1:103" x14ac:dyDescent="0.25">
      <c r="A720">
        <v>410</v>
      </c>
      <c r="B720" t="s">
        <v>80</v>
      </c>
      <c r="C720">
        <v>410217</v>
      </c>
      <c r="D720" t="s">
        <v>81</v>
      </c>
      <c r="E720">
        <v>8702</v>
      </c>
      <c r="F720" t="s">
        <v>145</v>
      </c>
      <c r="G720" t="s">
        <v>984</v>
      </c>
      <c r="I720" t="s">
        <v>984</v>
      </c>
      <c r="K720">
        <v>9</v>
      </c>
      <c r="L720">
        <v>9</v>
      </c>
      <c r="M720" t="s">
        <v>974</v>
      </c>
      <c r="N720" t="s">
        <v>975</v>
      </c>
      <c r="O720" t="s">
        <v>976</v>
      </c>
      <c r="P720" t="s">
        <v>977</v>
      </c>
      <c r="Q720" t="s">
        <v>88</v>
      </c>
      <c r="R720">
        <v>5</v>
      </c>
      <c r="S720" t="s">
        <v>978</v>
      </c>
      <c r="T720" t="s">
        <v>979</v>
      </c>
      <c r="U720" t="s">
        <v>980</v>
      </c>
      <c r="V720">
        <v>411</v>
      </c>
      <c r="Y720">
        <v>410054</v>
      </c>
      <c r="Z720" t="s">
        <v>92</v>
      </c>
      <c r="AG720">
        <v>0</v>
      </c>
      <c r="AH720" s="1">
        <v>42205</v>
      </c>
      <c r="AI720">
        <v>57</v>
      </c>
      <c r="AS720" s="1">
        <v>42205</v>
      </c>
      <c r="AT720" s="1">
        <v>42398</v>
      </c>
      <c r="AU720" s="1">
        <v>54424</v>
      </c>
      <c r="AW720">
        <v>16</v>
      </c>
      <c r="BB720">
        <v>0</v>
      </c>
      <c r="BC720">
        <v>0</v>
      </c>
      <c r="BD720">
        <v>16</v>
      </c>
      <c r="BE720">
        <v>1471859</v>
      </c>
      <c r="BF720" t="s">
        <v>93</v>
      </c>
      <c r="BG720">
        <v>23549744</v>
      </c>
      <c r="BH720">
        <v>367933.71</v>
      </c>
      <c r="BI720">
        <v>481487.45</v>
      </c>
      <c r="BJ720">
        <v>0</v>
      </c>
      <c r="BL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16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23549744</v>
      </c>
      <c r="CD720">
        <v>0</v>
      </c>
      <c r="CW720">
        <v>8</v>
      </c>
      <c r="CX720">
        <v>8</v>
      </c>
      <c r="CY720">
        <v>8</v>
      </c>
    </row>
    <row r="721" spans="1:103" x14ac:dyDescent="0.25">
      <c r="A721">
        <v>410</v>
      </c>
      <c r="B721" t="s">
        <v>80</v>
      </c>
      <c r="C721">
        <v>410217</v>
      </c>
      <c r="D721" t="s">
        <v>81</v>
      </c>
      <c r="E721">
        <v>8702</v>
      </c>
      <c r="F721" t="s">
        <v>145</v>
      </c>
      <c r="G721" t="s">
        <v>984</v>
      </c>
      <c r="I721" t="s">
        <v>984</v>
      </c>
      <c r="K721">
        <v>10</v>
      </c>
      <c r="L721">
        <v>10</v>
      </c>
      <c r="M721" t="s">
        <v>974</v>
      </c>
      <c r="N721" t="s">
        <v>975</v>
      </c>
      <c r="O721" t="s">
        <v>976</v>
      </c>
      <c r="P721" t="s">
        <v>977</v>
      </c>
      <c r="Q721" t="s">
        <v>88</v>
      </c>
      <c r="R721">
        <v>5</v>
      </c>
      <c r="S721" t="s">
        <v>978</v>
      </c>
      <c r="T721" t="s">
        <v>979</v>
      </c>
      <c r="U721" t="s">
        <v>980</v>
      </c>
      <c r="V721">
        <v>411</v>
      </c>
      <c r="Y721">
        <v>410054</v>
      </c>
      <c r="Z721" t="s">
        <v>92</v>
      </c>
      <c r="AG721">
        <v>0</v>
      </c>
      <c r="AH721" s="1">
        <v>42205</v>
      </c>
      <c r="AI721">
        <v>57</v>
      </c>
      <c r="AS721" s="1">
        <v>42205</v>
      </c>
      <c r="AT721" s="1">
        <v>42398</v>
      </c>
      <c r="AU721" s="1">
        <v>54424</v>
      </c>
      <c r="AW721">
        <v>3</v>
      </c>
      <c r="BB721">
        <v>0</v>
      </c>
      <c r="BC721">
        <v>0</v>
      </c>
      <c r="BD721">
        <v>3</v>
      </c>
      <c r="BE721">
        <v>79401</v>
      </c>
      <c r="BF721" t="s">
        <v>93</v>
      </c>
      <c r="BG721">
        <v>238203</v>
      </c>
      <c r="BH721">
        <v>3721.61</v>
      </c>
      <c r="BI721">
        <v>4870.1899999999996</v>
      </c>
      <c r="BJ721">
        <v>0</v>
      </c>
      <c r="BL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3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238203</v>
      </c>
      <c r="CD721">
        <v>0</v>
      </c>
      <c r="CW721">
        <v>8</v>
      </c>
      <c r="CX721">
        <v>8</v>
      </c>
      <c r="CY721">
        <v>8</v>
      </c>
    </row>
    <row r="722" spans="1:103" x14ac:dyDescent="0.25">
      <c r="A722">
        <v>410</v>
      </c>
      <c r="B722" t="s">
        <v>80</v>
      </c>
      <c r="C722">
        <v>410217</v>
      </c>
      <c r="D722" t="s">
        <v>81</v>
      </c>
      <c r="E722">
        <v>8702</v>
      </c>
      <c r="F722" t="s">
        <v>145</v>
      </c>
      <c r="G722" t="s">
        <v>984</v>
      </c>
      <c r="I722" t="s">
        <v>984</v>
      </c>
      <c r="K722">
        <v>11</v>
      </c>
      <c r="L722">
        <v>11</v>
      </c>
      <c r="M722" t="s">
        <v>974</v>
      </c>
      <c r="N722" t="s">
        <v>975</v>
      </c>
      <c r="O722" t="s">
        <v>976</v>
      </c>
      <c r="P722" t="s">
        <v>977</v>
      </c>
      <c r="Q722" t="s">
        <v>88</v>
      </c>
      <c r="R722">
        <v>5</v>
      </c>
      <c r="S722" t="s">
        <v>978</v>
      </c>
      <c r="T722" t="s">
        <v>979</v>
      </c>
      <c r="U722" t="s">
        <v>980</v>
      </c>
      <c r="V722">
        <v>411</v>
      </c>
      <c r="Y722">
        <v>410054</v>
      </c>
      <c r="Z722" t="s">
        <v>92</v>
      </c>
      <c r="AG722">
        <v>0</v>
      </c>
      <c r="AH722" s="1">
        <v>42205</v>
      </c>
      <c r="AI722">
        <v>57</v>
      </c>
      <c r="AS722" s="1">
        <v>42205</v>
      </c>
      <c r="AT722" s="1">
        <v>42398</v>
      </c>
      <c r="AU722" s="1">
        <v>54424</v>
      </c>
      <c r="AW722">
        <v>8</v>
      </c>
      <c r="BB722">
        <v>0</v>
      </c>
      <c r="BC722">
        <v>0</v>
      </c>
      <c r="BD722">
        <v>8</v>
      </c>
      <c r="BE722">
        <v>721209</v>
      </c>
      <c r="BF722" t="s">
        <v>93</v>
      </c>
      <c r="BG722">
        <v>5769672</v>
      </c>
      <c r="BH722">
        <v>90143.52</v>
      </c>
      <c r="BI722">
        <v>117964.11</v>
      </c>
      <c r="BJ722">
        <v>0</v>
      </c>
      <c r="BL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8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5769672</v>
      </c>
      <c r="CD722">
        <v>0</v>
      </c>
      <c r="CW722">
        <v>8</v>
      </c>
      <c r="CX722">
        <v>8</v>
      </c>
      <c r="CY722">
        <v>8</v>
      </c>
    </row>
    <row r="723" spans="1:103" x14ac:dyDescent="0.25">
      <c r="A723">
        <v>410</v>
      </c>
      <c r="B723" t="s">
        <v>80</v>
      </c>
      <c r="C723">
        <v>410217</v>
      </c>
      <c r="D723" t="s">
        <v>81</v>
      </c>
      <c r="E723">
        <v>8702</v>
      </c>
      <c r="F723" t="s">
        <v>145</v>
      </c>
      <c r="G723" t="s">
        <v>984</v>
      </c>
      <c r="I723" t="s">
        <v>984</v>
      </c>
      <c r="K723">
        <v>12</v>
      </c>
      <c r="L723">
        <v>12</v>
      </c>
      <c r="M723" t="s">
        <v>974</v>
      </c>
      <c r="N723" t="s">
        <v>975</v>
      </c>
      <c r="O723" t="s">
        <v>976</v>
      </c>
      <c r="P723" t="s">
        <v>977</v>
      </c>
      <c r="Q723" t="s">
        <v>88</v>
      </c>
      <c r="R723">
        <v>5</v>
      </c>
      <c r="S723" t="s">
        <v>978</v>
      </c>
      <c r="T723" t="s">
        <v>979</v>
      </c>
      <c r="U723" t="s">
        <v>980</v>
      </c>
      <c r="V723">
        <v>411</v>
      </c>
      <c r="Y723">
        <v>410054</v>
      </c>
      <c r="Z723" t="s">
        <v>92</v>
      </c>
      <c r="AG723">
        <v>0</v>
      </c>
      <c r="AH723" s="1">
        <v>42205</v>
      </c>
      <c r="AI723">
        <v>57</v>
      </c>
      <c r="AS723" s="1">
        <v>42205</v>
      </c>
      <c r="AT723" s="1">
        <v>42398</v>
      </c>
      <c r="AU723" s="1">
        <v>54424</v>
      </c>
      <c r="AW723">
        <v>12</v>
      </c>
      <c r="BB723">
        <v>0</v>
      </c>
      <c r="BC723">
        <v>0</v>
      </c>
      <c r="BD723">
        <v>12</v>
      </c>
      <c r="BE723">
        <v>3003257</v>
      </c>
      <c r="BF723" t="s">
        <v>93</v>
      </c>
      <c r="BG723">
        <v>36039084</v>
      </c>
      <c r="BH723">
        <v>563063.18000000005</v>
      </c>
      <c r="BI723">
        <v>736838.87</v>
      </c>
      <c r="BJ723">
        <v>0</v>
      </c>
      <c r="BL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12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36039084</v>
      </c>
      <c r="CD723">
        <v>0</v>
      </c>
      <c r="CW723">
        <v>8</v>
      </c>
      <c r="CX723">
        <v>8</v>
      </c>
      <c r="CY723">
        <v>8</v>
      </c>
    </row>
    <row r="724" spans="1:103" x14ac:dyDescent="0.25">
      <c r="A724">
        <v>410</v>
      </c>
      <c r="B724" t="s">
        <v>80</v>
      </c>
      <c r="C724">
        <v>410217</v>
      </c>
      <c r="D724" t="s">
        <v>81</v>
      </c>
      <c r="E724">
        <v>8702</v>
      </c>
      <c r="F724" t="s">
        <v>145</v>
      </c>
      <c r="G724" t="s">
        <v>984</v>
      </c>
      <c r="I724" t="s">
        <v>984</v>
      </c>
      <c r="K724">
        <v>13</v>
      </c>
      <c r="L724">
        <v>13</v>
      </c>
      <c r="M724" t="s">
        <v>974</v>
      </c>
      <c r="N724" t="s">
        <v>975</v>
      </c>
      <c r="O724" t="s">
        <v>976</v>
      </c>
      <c r="P724" t="s">
        <v>977</v>
      </c>
      <c r="Q724" t="s">
        <v>88</v>
      </c>
      <c r="R724">
        <v>5</v>
      </c>
      <c r="S724" t="s">
        <v>978</v>
      </c>
      <c r="T724" t="s">
        <v>979</v>
      </c>
      <c r="U724" t="s">
        <v>980</v>
      </c>
      <c r="V724">
        <v>411</v>
      </c>
      <c r="Y724">
        <v>410054</v>
      </c>
      <c r="Z724" t="s">
        <v>92</v>
      </c>
      <c r="AG724">
        <v>0</v>
      </c>
      <c r="AH724" s="1">
        <v>42205</v>
      </c>
      <c r="AI724">
        <v>57</v>
      </c>
      <c r="AS724" s="1">
        <v>42205</v>
      </c>
      <c r="AT724" s="1">
        <v>42398</v>
      </c>
      <c r="AU724" s="1">
        <v>54424</v>
      </c>
      <c r="AW724">
        <v>8</v>
      </c>
      <c r="BB724">
        <v>0</v>
      </c>
      <c r="BC724">
        <v>0</v>
      </c>
      <c r="BD724">
        <v>8</v>
      </c>
      <c r="BE724">
        <v>130356</v>
      </c>
      <c r="BF724" t="s">
        <v>93</v>
      </c>
      <c r="BG724">
        <v>1042848</v>
      </c>
      <c r="BH724">
        <v>16293.13</v>
      </c>
      <c r="BI724">
        <v>21321.599999999999</v>
      </c>
      <c r="BJ724">
        <v>0</v>
      </c>
      <c r="BL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8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1042848</v>
      </c>
      <c r="CD724">
        <v>0</v>
      </c>
      <c r="CW724">
        <v>8</v>
      </c>
      <c r="CX724">
        <v>8</v>
      </c>
      <c r="CY724">
        <v>8</v>
      </c>
    </row>
    <row r="725" spans="1:103" x14ac:dyDescent="0.25">
      <c r="A725">
        <v>410</v>
      </c>
      <c r="B725" t="s">
        <v>80</v>
      </c>
      <c r="C725">
        <v>410217</v>
      </c>
      <c r="D725" t="s">
        <v>81</v>
      </c>
      <c r="E725">
        <v>8702</v>
      </c>
      <c r="F725" t="s">
        <v>145</v>
      </c>
      <c r="G725" t="s">
        <v>984</v>
      </c>
      <c r="I725" t="s">
        <v>984</v>
      </c>
      <c r="K725">
        <v>14</v>
      </c>
      <c r="L725">
        <v>14</v>
      </c>
      <c r="M725" t="s">
        <v>974</v>
      </c>
      <c r="N725" t="s">
        <v>975</v>
      </c>
      <c r="O725" t="s">
        <v>976</v>
      </c>
      <c r="P725" t="s">
        <v>977</v>
      </c>
      <c r="Q725" t="s">
        <v>88</v>
      </c>
      <c r="R725">
        <v>5</v>
      </c>
      <c r="S725" t="s">
        <v>978</v>
      </c>
      <c r="T725" t="s">
        <v>979</v>
      </c>
      <c r="U725" t="s">
        <v>980</v>
      </c>
      <c r="V725">
        <v>411</v>
      </c>
      <c r="Y725">
        <v>410054</v>
      </c>
      <c r="Z725" t="s">
        <v>92</v>
      </c>
      <c r="AG725">
        <v>0</v>
      </c>
      <c r="AH725" s="1">
        <v>42205</v>
      </c>
      <c r="AI725">
        <v>57</v>
      </c>
      <c r="AS725" s="1">
        <v>42205</v>
      </c>
      <c r="AT725" s="1">
        <v>42398</v>
      </c>
      <c r="AU725" s="1">
        <v>54424</v>
      </c>
      <c r="AW725">
        <v>6</v>
      </c>
      <c r="BB725">
        <v>0</v>
      </c>
      <c r="BC725">
        <v>0</v>
      </c>
      <c r="BD725">
        <v>6</v>
      </c>
      <c r="BE725">
        <v>247308</v>
      </c>
      <c r="BF725" t="s">
        <v>93</v>
      </c>
      <c r="BG725">
        <v>1483848</v>
      </c>
      <c r="BH725">
        <v>23183.17</v>
      </c>
      <c r="BI725">
        <v>30338.09</v>
      </c>
      <c r="BJ725">
        <v>0</v>
      </c>
      <c r="BL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6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1483848</v>
      </c>
      <c r="CD725">
        <v>0</v>
      </c>
      <c r="CW725">
        <v>8</v>
      </c>
      <c r="CX725">
        <v>8</v>
      </c>
      <c r="CY725">
        <v>8</v>
      </c>
    </row>
    <row r="726" spans="1:103" x14ac:dyDescent="0.25">
      <c r="A726">
        <v>410</v>
      </c>
      <c r="B726" t="s">
        <v>80</v>
      </c>
      <c r="C726">
        <v>410217</v>
      </c>
      <c r="D726" t="s">
        <v>81</v>
      </c>
      <c r="E726">
        <v>8702</v>
      </c>
      <c r="F726" t="s">
        <v>145</v>
      </c>
      <c r="G726" t="s">
        <v>984</v>
      </c>
      <c r="I726" t="s">
        <v>984</v>
      </c>
      <c r="K726">
        <v>15</v>
      </c>
      <c r="L726">
        <v>15</v>
      </c>
      <c r="M726" t="s">
        <v>974</v>
      </c>
      <c r="N726" t="s">
        <v>975</v>
      </c>
      <c r="O726" t="s">
        <v>976</v>
      </c>
      <c r="P726" t="s">
        <v>977</v>
      </c>
      <c r="Q726" t="s">
        <v>88</v>
      </c>
      <c r="R726">
        <v>5</v>
      </c>
      <c r="S726" t="s">
        <v>978</v>
      </c>
      <c r="T726" t="s">
        <v>979</v>
      </c>
      <c r="U726" t="s">
        <v>980</v>
      </c>
      <c r="V726">
        <v>411</v>
      </c>
      <c r="Y726">
        <v>410054</v>
      </c>
      <c r="Z726" t="s">
        <v>92</v>
      </c>
      <c r="AG726">
        <v>0</v>
      </c>
      <c r="AH726" s="1">
        <v>42205</v>
      </c>
      <c r="AI726">
        <v>57</v>
      </c>
      <c r="AS726" s="1">
        <v>42205</v>
      </c>
      <c r="AT726" s="1">
        <v>42398</v>
      </c>
      <c r="AU726" s="1">
        <v>54424</v>
      </c>
      <c r="AW726">
        <v>3</v>
      </c>
      <c r="BB726">
        <v>0</v>
      </c>
      <c r="BC726">
        <v>0</v>
      </c>
      <c r="BD726">
        <v>3</v>
      </c>
      <c r="BE726">
        <v>508674</v>
      </c>
      <c r="BF726" t="s">
        <v>93</v>
      </c>
      <c r="BG726">
        <v>1526022</v>
      </c>
      <c r="BH726">
        <v>23842.080000000002</v>
      </c>
      <c r="BI726">
        <v>31200.36</v>
      </c>
      <c r="BJ726">
        <v>0</v>
      </c>
      <c r="BL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3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1526022</v>
      </c>
      <c r="CD726">
        <v>0</v>
      </c>
      <c r="CW726">
        <v>8</v>
      </c>
      <c r="CX726">
        <v>8</v>
      </c>
      <c r="CY726">
        <v>8</v>
      </c>
    </row>
    <row r="727" spans="1:103" x14ac:dyDescent="0.25">
      <c r="A727">
        <v>410</v>
      </c>
      <c r="B727" t="s">
        <v>80</v>
      </c>
      <c r="C727">
        <v>410217</v>
      </c>
      <c r="D727" t="s">
        <v>81</v>
      </c>
      <c r="E727">
        <v>8702</v>
      </c>
      <c r="F727" t="s">
        <v>145</v>
      </c>
      <c r="G727" t="s">
        <v>984</v>
      </c>
      <c r="I727" t="s">
        <v>984</v>
      </c>
      <c r="K727">
        <v>16</v>
      </c>
      <c r="L727">
        <v>16</v>
      </c>
      <c r="M727" t="s">
        <v>974</v>
      </c>
      <c r="N727" t="s">
        <v>975</v>
      </c>
      <c r="O727" t="s">
        <v>976</v>
      </c>
      <c r="P727" t="s">
        <v>977</v>
      </c>
      <c r="Q727" t="s">
        <v>88</v>
      </c>
      <c r="R727">
        <v>5</v>
      </c>
      <c r="S727" t="s">
        <v>978</v>
      </c>
      <c r="T727" t="s">
        <v>979</v>
      </c>
      <c r="U727" t="s">
        <v>980</v>
      </c>
      <c r="V727">
        <v>411</v>
      </c>
      <c r="Y727">
        <v>410054</v>
      </c>
      <c r="Z727" t="s">
        <v>92</v>
      </c>
      <c r="AG727">
        <v>0</v>
      </c>
      <c r="AH727" s="1">
        <v>42205</v>
      </c>
      <c r="AI727">
        <v>57</v>
      </c>
      <c r="AS727" s="1">
        <v>42205</v>
      </c>
      <c r="AT727" s="1">
        <v>42398</v>
      </c>
      <c r="AU727" s="1">
        <v>54424</v>
      </c>
      <c r="AW727">
        <v>2</v>
      </c>
      <c r="BB727">
        <v>0</v>
      </c>
      <c r="BC727">
        <v>0</v>
      </c>
      <c r="BD727">
        <v>2</v>
      </c>
      <c r="BE727">
        <v>58090</v>
      </c>
      <c r="BF727" t="s">
        <v>93</v>
      </c>
      <c r="BG727">
        <v>116180</v>
      </c>
      <c r="BH727">
        <v>1815.16</v>
      </c>
      <c r="BI727">
        <v>2375.36</v>
      </c>
      <c r="BJ727">
        <v>0</v>
      </c>
      <c r="BL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2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116180</v>
      </c>
      <c r="CD727">
        <v>0</v>
      </c>
      <c r="CW727">
        <v>8</v>
      </c>
      <c r="CX727">
        <v>8</v>
      </c>
      <c r="CY727">
        <v>8</v>
      </c>
    </row>
    <row r="728" spans="1:103" x14ac:dyDescent="0.25">
      <c r="A728">
        <v>410</v>
      </c>
      <c r="B728" t="s">
        <v>80</v>
      </c>
      <c r="C728">
        <v>410217</v>
      </c>
      <c r="D728" t="s">
        <v>81</v>
      </c>
      <c r="E728">
        <v>8702</v>
      </c>
      <c r="F728" t="s">
        <v>145</v>
      </c>
      <c r="G728" t="s">
        <v>984</v>
      </c>
      <c r="I728" t="s">
        <v>984</v>
      </c>
      <c r="K728">
        <v>17</v>
      </c>
      <c r="L728">
        <v>17</v>
      </c>
      <c r="M728" t="s">
        <v>974</v>
      </c>
      <c r="N728" t="s">
        <v>975</v>
      </c>
      <c r="O728" t="s">
        <v>976</v>
      </c>
      <c r="P728" t="s">
        <v>977</v>
      </c>
      <c r="Q728" t="s">
        <v>88</v>
      </c>
      <c r="R728">
        <v>5</v>
      </c>
      <c r="S728" t="s">
        <v>978</v>
      </c>
      <c r="T728" t="s">
        <v>979</v>
      </c>
      <c r="U728" t="s">
        <v>980</v>
      </c>
      <c r="V728">
        <v>411</v>
      </c>
      <c r="Y728">
        <v>410054</v>
      </c>
      <c r="Z728" t="s">
        <v>92</v>
      </c>
      <c r="AG728">
        <v>0</v>
      </c>
      <c r="AH728" s="1">
        <v>42205</v>
      </c>
      <c r="AI728">
        <v>57</v>
      </c>
      <c r="AS728" s="1">
        <v>42205</v>
      </c>
      <c r="AT728" s="1">
        <v>42398</v>
      </c>
      <c r="AU728" s="1">
        <v>54424</v>
      </c>
      <c r="AW728">
        <v>3</v>
      </c>
      <c r="BB728">
        <v>0</v>
      </c>
      <c r="BC728">
        <v>0</v>
      </c>
      <c r="BD728">
        <v>3</v>
      </c>
      <c r="BE728">
        <v>195856</v>
      </c>
      <c r="BF728" t="s">
        <v>93</v>
      </c>
      <c r="BG728">
        <v>587568</v>
      </c>
      <c r="BH728">
        <v>9179.98</v>
      </c>
      <c r="BI728">
        <v>12013.15</v>
      </c>
      <c r="BJ728">
        <v>0</v>
      </c>
      <c r="BL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3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587568</v>
      </c>
      <c r="CD728">
        <v>0</v>
      </c>
      <c r="CW728">
        <v>8</v>
      </c>
      <c r="CX728">
        <v>8</v>
      </c>
      <c r="CY728">
        <v>8</v>
      </c>
    </row>
    <row r="729" spans="1:103" x14ac:dyDescent="0.25">
      <c r="A729">
        <v>410</v>
      </c>
      <c r="B729" t="s">
        <v>80</v>
      </c>
      <c r="C729">
        <v>410217</v>
      </c>
      <c r="D729" t="s">
        <v>81</v>
      </c>
      <c r="E729">
        <v>8702</v>
      </c>
      <c r="F729" t="s">
        <v>145</v>
      </c>
      <c r="G729" t="s">
        <v>984</v>
      </c>
      <c r="I729" t="s">
        <v>984</v>
      </c>
      <c r="K729">
        <v>18</v>
      </c>
      <c r="L729">
        <v>18</v>
      </c>
      <c r="M729" t="s">
        <v>974</v>
      </c>
      <c r="N729" t="s">
        <v>975</v>
      </c>
      <c r="O729" t="s">
        <v>976</v>
      </c>
      <c r="P729" t="s">
        <v>977</v>
      </c>
      <c r="Q729" t="s">
        <v>88</v>
      </c>
      <c r="R729">
        <v>5</v>
      </c>
      <c r="S729" t="s">
        <v>978</v>
      </c>
      <c r="T729" t="s">
        <v>979</v>
      </c>
      <c r="U729" t="s">
        <v>980</v>
      </c>
      <c r="V729">
        <v>411</v>
      </c>
      <c r="Y729">
        <v>410054</v>
      </c>
      <c r="Z729" t="s">
        <v>92</v>
      </c>
      <c r="AG729">
        <v>0</v>
      </c>
      <c r="AH729" s="1">
        <v>42205</v>
      </c>
      <c r="AI729">
        <v>57</v>
      </c>
      <c r="AS729" s="1">
        <v>42205</v>
      </c>
      <c r="AT729" s="1">
        <v>42398</v>
      </c>
      <c r="AU729" s="1">
        <v>54424</v>
      </c>
      <c r="AW729">
        <v>12</v>
      </c>
      <c r="BB729">
        <v>0</v>
      </c>
      <c r="BC729">
        <v>0</v>
      </c>
      <c r="BD729">
        <v>12</v>
      </c>
      <c r="BE729">
        <v>807464</v>
      </c>
      <c r="BF729" t="s">
        <v>93</v>
      </c>
      <c r="BG729">
        <v>9689568</v>
      </c>
      <c r="BH729">
        <v>151386.73000000001</v>
      </c>
      <c r="BI729">
        <v>198108.54</v>
      </c>
      <c r="BJ729">
        <v>0</v>
      </c>
      <c r="BL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12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9689568</v>
      </c>
      <c r="CD729">
        <v>0</v>
      </c>
      <c r="CW729">
        <v>8</v>
      </c>
      <c r="CX729">
        <v>8</v>
      </c>
      <c r="CY729">
        <v>8</v>
      </c>
    </row>
    <row r="730" spans="1:103" x14ac:dyDescent="0.25">
      <c r="A730">
        <v>410</v>
      </c>
      <c r="B730" t="s">
        <v>80</v>
      </c>
      <c r="C730">
        <v>410217</v>
      </c>
      <c r="D730" t="s">
        <v>81</v>
      </c>
      <c r="E730">
        <v>8702</v>
      </c>
      <c r="F730" t="s">
        <v>145</v>
      </c>
      <c r="G730" t="s">
        <v>984</v>
      </c>
      <c r="I730" t="s">
        <v>984</v>
      </c>
      <c r="K730">
        <v>19</v>
      </c>
      <c r="L730">
        <v>19</v>
      </c>
      <c r="M730" t="s">
        <v>974</v>
      </c>
      <c r="N730" t="s">
        <v>975</v>
      </c>
      <c r="O730" t="s">
        <v>976</v>
      </c>
      <c r="P730" t="s">
        <v>977</v>
      </c>
      <c r="Q730" t="s">
        <v>88</v>
      </c>
      <c r="R730">
        <v>5</v>
      </c>
      <c r="S730" t="s">
        <v>978</v>
      </c>
      <c r="T730" t="s">
        <v>979</v>
      </c>
      <c r="U730" t="s">
        <v>980</v>
      </c>
      <c r="V730">
        <v>411</v>
      </c>
      <c r="Y730">
        <v>410054</v>
      </c>
      <c r="Z730" t="s">
        <v>92</v>
      </c>
      <c r="AG730">
        <v>0</v>
      </c>
      <c r="AH730" s="1">
        <v>42205</v>
      </c>
      <c r="AI730">
        <v>57</v>
      </c>
      <c r="AS730" s="1">
        <v>42205</v>
      </c>
      <c r="AT730" s="1">
        <v>42398</v>
      </c>
      <c r="AU730" s="1">
        <v>54424</v>
      </c>
      <c r="AW730">
        <v>7</v>
      </c>
      <c r="BB730">
        <v>0</v>
      </c>
      <c r="BC730">
        <v>0</v>
      </c>
      <c r="BD730">
        <v>7</v>
      </c>
      <c r="BE730">
        <v>25457</v>
      </c>
      <c r="BF730" t="s">
        <v>93</v>
      </c>
      <c r="BG730">
        <v>178199</v>
      </c>
      <c r="BH730">
        <v>2784.12</v>
      </c>
      <c r="BI730">
        <v>3643.38</v>
      </c>
      <c r="BJ730">
        <v>0</v>
      </c>
      <c r="BL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7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178199</v>
      </c>
      <c r="CD730">
        <v>0</v>
      </c>
      <c r="CW730">
        <v>8</v>
      </c>
      <c r="CX730">
        <v>8</v>
      </c>
      <c r="CY730">
        <v>8</v>
      </c>
    </row>
    <row r="731" spans="1:103" x14ac:dyDescent="0.25">
      <c r="A731">
        <v>410</v>
      </c>
      <c r="B731" t="s">
        <v>80</v>
      </c>
      <c r="C731">
        <v>410217</v>
      </c>
      <c r="D731" t="s">
        <v>81</v>
      </c>
      <c r="E731">
        <v>8702</v>
      </c>
      <c r="F731" t="s">
        <v>145</v>
      </c>
      <c r="G731" t="s">
        <v>984</v>
      </c>
      <c r="I731" t="s">
        <v>984</v>
      </c>
      <c r="K731">
        <v>20</v>
      </c>
      <c r="L731">
        <v>20</v>
      </c>
      <c r="M731" t="s">
        <v>974</v>
      </c>
      <c r="N731" t="s">
        <v>975</v>
      </c>
      <c r="O731" t="s">
        <v>976</v>
      </c>
      <c r="P731" t="s">
        <v>977</v>
      </c>
      <c r="Q731" t="s">
        <v>88</v>
      </c>
      <c r="R731">
        <v>5</v>
      </c>
      <c r="S731" t="s">
        <v>978</v>
      </c>
      <c r="T731" t="s">
        <v>979</v>
      </c>
      <c r="U731" t="s">
        <v>980</v>
      </c>
      <c r="V731">
        <v>411</v>
      </c>
      <c r="Y731">
        <v>410054</v>
      </c>
      <c r="Z731" t="s">
        <v>92</v>
      </c>
      <c r="AG731">
        <v>0</v>
      </c>
      <c r="AH731" s="1">
        <v>42205</v>
      </c>
      <c r="AI731">
        <v>57</v>
      </c>
      <c r="AS731" s="1">
        <v>42205</v>
      </c>
      <c r="AT731" s="1">
        <v>42398</v>
      </c>
      <c r="AU731" s="1">
        <v>54424</v>
      </c>
      <c r="AW731">
        <v>20</v>
      </c>
      <c r="BB731">
        <v>0</v>
      </c>
      <c r="BC731">
        <v>0</v>
      </c>
      <c r="BD731">
        <v>20</v>
      </c>
      <c r="BE731">
        <v>89610</v>
      </c>
      <c r="BF731" t="s">
        <v>93</v>
      </c>
      <c r="BG731">
        <v>1792200</v>
      </c>
      <c r="BH731">
        <v>28000.76</v>
      </c>
      <c r="BI731">
        <v>36642.51</v>
      </c>
      <c r="BJ731">
        <v>0</v>
      </c>
      <c r="BL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20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1792200</v>
      </c>
      <c r="CD731">
        <v>0</v>
      </c>
      <c r="CW731">
        <v>8</v>
      </c>
      <c r="CX731">
        <v>8</v>
      </c>
      <c r="CY731">
        <v>8</v>
      </c>
    </row>
    <row r="732" spans="1:103" x14ac:dyDescent="0.25">
      <c r="A732">
        <v>410</v>
      </c>
      <c r="B732" t="s">
        <v>80</v>
      </c>
      <c r="C732">
        <v>410217</v>
      </c>
      <c r="D732" t="s">
        <v>81</v>
      </c>
      <c r="E732">
        <v>8702</v>
      </c>
      <c r="F732" t="s">
        <v>145</v>
      </c>
      <c r="G732" t="s">
        <v>984</v>
      </c>
      <c r="I732" t="s">
        <v>984</v>
      </c>
      <c r="K732">
        <v>21</v>
      </c>
      <c r="L732">
        <v>21</v>
      </c>
      <c r="M732" t="s">
        <v>974</v>
      </c>
      <c r="N732" t="s">
        <v>975</v>
      </c>
      <c r="O732" t="s">
        <v>976</v>
      </c>
      <c r="P732" t="s">
        <v>977</v>
      </c>
      <c r="Q732" t="s">
        <v>88</v>
      </c>
      <c r="R732">
        <v>5</v>
      </c>
      <c r="S732" t="s">
        <v>978</v>
      </c>
      <c r="T732" t="s">
        <v>979</v>
      </c>
      <c r="U732" t="s">
        <v>980</v>
      </c>
      <c r="V732">
        <v>411</v>
      </c>
      <c r="Y732">
        <v>410054</v>
      </c>
      <c r="Z732" t="s">
        <v>92</v>
      </c>
      <c r="AG732">
        <v>0</v>
      </c>
      <c r="AH732" s="1">
        <v>42205</v>
      </c>
      <c r="AI732">
        <v>57</v>
      </c>
      <c r="AS732" s="1">
        <v>42205</v>
      </c>
      <c r="AT732" s="1">
        <v>42398</v>
      </c>
      <c r="AU732" s="1">
        <v>54424</v>
      </c>
      <c r="AW732">
        <v>4</v>
      </c>
      <c r="BB732">
        <v>0</v>
      </c>
      <c r="BC732">
        <v>0</v>
      </c>
      <c r="BD732">
        <v>4</v>
      </c>
      <c r="BE732">
        <v>238164</v>
      </c>
      <c r="BF732" t="s">
        <v>93</v>
      </c>
      <c r="BG732">
        <v>952656</v>
      </c>
      <c r="BH732">
        <v>14883.99</v>
      </c>
      <c r="BI732">
        <v>19477.580000000002</v>
      </c>
      <c r="BJ732">
        <v>0</v>
      </c>
      <c r="BL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4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952656</v>
      </c>
      <c r="CD732">
        <v>0</v>
      </c>
      <c r="CW732">
        <v>8</v>
      </c>
      <c r="CX732">
        <v>8</v>
      </c>
      <c r="CY732">
        <v>8</v>
      </c>
    </row>
    <row r="733" spans="1:103" x14ac:dyDescent="0.25">
      <c r="A733">
        <v>410</v>
      </c>
      <c r="B733" t="s">
        <v>80</v>
      </c>
      <c r="C733">
        <v>410217</v>
      </c>
      <c r="D733" t="s">
        <v>81</v>
      </c>
      <c r="E733">
        <v>8702</v>
      </c>
      <c r="F733" t="s">
        <v>145</v>
      </c>
      <c r="G733" t="s">
        <v>984</v>
      </c>
      <c r="I733" t="s">
        <v>984</v>
      </c>
      <c r="K733">
        <v>22</v>
      </c>
      <c r="L733">
        <v>22</v>
      </c>
      <c r="M733" t="s">
        <v>974</v>
      </c>
      <c r="N733" t="s">
        <v>975</v>
      </c>
      <c r="O733" t="s">
        <v>976</v>
      </c>
      <c r="P733" t="s">
        <v>977</v>
      </c>
      <c r="Q733" t="s">
        <v>88</v>
      </c>
      <c r="R733">
        <v>5</v>
      </c>
      <c r="S733" t="s">
        <v>978</v>
      </c>
      <c r="T733" t="s">
        <v>979</v>
      </c>
      <c r="U733" t="s">
        <v>980</v>
      </c>
      <c r="V733">
        <v>411</v>
      </c>
      <c r="Y733">
        <v>410054</v>
      </c>
      <c r="Z733" t="s">
        <v>92</v>
      </c>
      <c r="AG733">
        <v>0</v>
      </c>
      <c r="AH733" s="1">
        <v>42205</v>
      </c>
      <c r="AI733">
        <v>57</v>
      </c>
      <c r="AS733" s="1">
        <v>42205</v>
      </c>
      <c r="AT733" s="1">
        <v>42398</v>
      </c>
      <c r="AU733" s="1">
        <v>54424</v>
      </c>
      <c r="AW733">
        <v>5</v>
      </c>
      <c r="BB733">
        <v>0</v>
      </c>
      <c r="BC733">
        <v>0</v>
      </c>
      <c r="BD733">
        <v>5</v>
      </c>
      <c r="BE733">
        <v>101627</v>
      </c>
      <c r="BF733" t="s">
        <v>93</v>
      </c>
      <c r="BG733">
        <v>508135</v>
      </c>
      <c r="BH733">
        <v>7938.94</v>
      </c>
      <c r="BI733">
        <v>10389.1</v>
      </c>
      <c r="BJ733">
        <v>0</v>
      </c>
      <c r="BL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5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508135</v>
      </c>
      <c r="CD733">
        <v>0</v>
      </c>
      <c r="CW733">
        <v>8</v>
      </c>
      <c r="CX733">
        <v>8</v>
      </c>
      <c r="CY733">
        <v>8</v>
      </c>
    </row>
    <row r="734" spans="1:103" x14ac:dyDescent="0.25">
      <c r="A734">
        <v>410</v>
      </c>
      <c r="B734" t="s">
        <v>80</v>
      </c>
      <c r="C734">
        <v>410217</v>
      </c>
      <c r="D734" t="s">
        <v>81</v>
      </c>
      <c r="E734">
        <v>8702</v>
      </c>
      <c r="F734" t="s">
        <v>145</v>
      </c>
      <c r="G734" t="s">
        <v>984</v>
      </c>
      <c r="I734" t="s">
        <v>984</v>
      </c>
      <c r="K734">
        <v>23</v>
      </c>
      <c r="L734">
        <v>23</v>
      </c>
      <c r="M734" t="s">
        <v>974</v>
      </c>
      <c r="N734" t="s">
        <v>975</v>
      </c>
      <c r="O734" t="s">
        <v>976</v>
      </c>
      <c r="P734" t="s">
        <v>977</v>
      </c>
      <c r="Q734" t="s">
        <v>88</v>
      </c>
      <c r="R734">
        <v>5</v>
      </c>
      <c r="S734" t="s">
        <v>978</v>
      </c>
      <c r="T734" t="s">
        <v>979</v>
      </c>
      <c r="U734" t="s">
        <v>980</v>
      </c>
      <c r="V734">
        <v>411</v>
      </c>
      <c r="Y734">
        <v>410054</v>
      </c>
      <c r="Z734" t="s">
        <v>92</v>
      </c>
      <c r="AG734">
        <v>0</v>
      </c>
      <c r="AH734" s="1">
        <v>42205</v>
      </c>
      <c r="AI734">
        <v>57</v>
      </c>
      <c r="AS734" s="1">
        <v>42205</v>
      </c>
      <c r="AT734" s="1">
        <v>42398</v>
      </c>
      <c r="AU734" s="1">
        <v>54424</v>
      </c>
      <c r="AW734">
        <v>2</v>
      </c>
      <c r="BB734">
        <v>0</v>
      </c>
      <c r="BC734">
        <v>0</v>
      </c>
      <c r="BD734">
        <v>2</v>
      </c>
      <c r="BE734">
        <v>161502</v>
      </c>
      <c r="BF734" t="s">
        <v>93</v>
      </c>
      <c r="BG734">
        <v>323004</v>
      </c>
      <c r="BH734">
        <v>5046.51</v>
      </c>
      <c r="BI734">
        <v>6603.99</v>
      </c>
      <c r="BJ734">
        <v>0</v>
      </c>
      <c r="BL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2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323004</v>
      </c>
      <c r="CD734">
        <v>0</v>
      </c>
      <c r="CW734">
        <v>8</v>
      </c>
      <c r="CX734">
        <v>8</v>
      </c>
      <c r="CY734">
        <v>8</v>
      </c>
    </row>
    <row r="735" spans="1:103" x14ac:dyDescent="0.25">
      <c r="A735">
        <v>410</v>
      </c>
      <c r="B735" t="s">
        <v>80</v>
      </c>
      <c r="C735">
        <v>410217</v>
      </c>
      <c r="D735" t="s">
        <v>81</v>
      </c>
      <c r="E735">
        <v>8702</v>
      </c>
      <c r="F735" t="s">
        <v>145</v>
      </c>
      <c r="G735" t="s">
        <v>984</v>
      </c>
      <c r="I735" t="s">
        <v>984</v>
      </c>
      <c r="K735">
        <v>24</v>
      </c>
      <c r="L735">
        <v>24</v>
      </c>
      <c r="M735" t="s">
        <v>974</v>
      </c>
      <c r="N735" t="s">
        <v>975</v>
      </c>
      <c r="O735" t="s">
        <v>976</v>
      </c>
      <c r="P735" t="s">
        <v>977</v>
      </c>
      <c r="Q735" t="s">
        <v>88</v>
      </c>
      <c r="R735">
        <v>5</v>
      </c>
      <c r="S735" t="s">
        <v>978</v>
      </c>
      <c r="T735" t="s">
        <v>979</v>
      </c>
      <c r="U735" t="s">
        <v>980</v>
      </c>
      <c r="V735">
        <v>411</v>
      </c>
      <c r="Y735">
        <v>410054</v>
      </c>
      <c r="Z735" t="s">
        <v>92</v>
      </c>
      <c r="AG735">
        <v>0</v>
      </c>
      <c r="AH735" s="1">
        <v>42205</v>
      </c>
      <c r="AI735">
        <v>57</v>
      </c>
      <c r="AS735" s="1">
        <v>42205</v>
      </c>
      <c r="AT735" s="1">
        <v>42398</v>
      </c>
      <c r="AU735" s="1">
        <v>54424</v>
      </c>
      <c r="AW735">
        <v>6</v>
      </c>
      <c r="BB735">
        <v>0</v>
      </c>
      <c r="BC735">
        <v>0</v>
      </c>
      <c r="BD735">
        <v>6</v>
      </c>
      <c r="BE735">
        <v>27270</v>
      </c>
      <c r="BF735" t="s">
        <v>93</v>
      </c>
      <c r="BG735">
        <v>163620</v>
      </c>
      <c r="BH735">
        <v>2556.35</v>
      </c>
      <c r="BI735">
        <v>3345.3</v>
      </c>
      <c r="BJ735">
        <v>0</v>
      </c>
      <c r="BL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6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163620</v>
      </c>
      <c r="CD735">
        <v>0</v>
      </c>
      <c r="CW735">
        <v>8</v>
      </c>
      <c r="CX735">
        <v>8</v>
      </c>
      <c r="CY735">
        <v>8</v>
      </c>
    </row>
    <row r="736" spans="1:103" x14ac:dyDescent="0.25">
      <c r="A736">
        <v>410</v>
      </c>
      <c r="B736" t="s">
        <v>80</v>
      </c>
      <c r="C736">
        <v>410219</v>
      </c>
      <c r="D736" t="s">
        <v>81</v>
      </c>
      <c r="E736">
        <v>8702</v>
      </c>
      <c r="F736" t="s">
        <v>145</v>
      </c>
      <c r="G736" t="s">
        <v>985</v>
      </c>
      <c r="I736" t="s">
        <v>985</v>
      </c>
      <c r="K736">
        <v>1</v>
      </c>
      <c r="L736">
        <v>1</v>
      </c>
      <c r="M736" t="s">
        <v>974</v>
      </c>
      <c r="N736" t="s">
        <v>975</v>
      </c>
      <c r="O736" t="s">
        <v>976</v>
      </c>
      <c r="P736" t="s">
        <v>977</v>
      </c>
      <c r="Q736" t="s">
        <v>88</v>
      </c>
      <c r="R736">
        <v>5</v>
      </c>
      <c r="S736" t="s">
        <v>978</v>
      </c>
      <c r="T736" t="s">
        <v>979</v>
      </c>
      <c r="U736" t="s">
        <v>980</v>
      </c>
      <c r="V736">
        <v>411</v>
      </c>
      <c r="Y736">
        <v>410054</v>
      </c>
      <c r="Z736" t="s">
        <v>92</v>
      </c>
      <c r="AG736">
        <v>0</v>
      </c>
      <c r="AH736" s="1">
        <v>42212</v>
      </c>
      <c r="AI736">
        <v>57</v>
      </c>
      <c r="AS736" s="1">
        <v>42212</v>
      </c>
      <c r="AT736" s="1">
        <v>42403</v>
      </c>
      <c r="AU736" s="1">
        <v>54424</v>
      </c>
      <c r="AW736">
        <v>3</v>
      </c>
      <c r="BB736">
        <v>0</v>
      </c>
      <c r="BC736">
        <v>0</v>
      </c>
      <c r="BD736">
        <v>3</v>
      </c>
      <c r="BE736">
        <v>100000</v>
      </c>
      <c r="BF736" t="s">
        <v>93</v>
      </c>
      <c r="BG736">
        <v>300000</v>
      </c>
      <c r="BH736">
        <v>4687.1000000000004</v>
      </c>
      <c r="BI736">
        <v>6133.66</v>
      </c>
      <c r="BJ736">
        <v>0</v>
      </c>
      <c r="BL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3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300000</v>
      </c>
      <c r="CD736">
        <v>0</v>
      </c>
      <c r="CW736">
        <v>8</v>
      </c>
      <c r="CX736">
        <v>8</v>
      </c>
      <c r="CY736">
        <v>8</v>
      </c>
    </row>
    <row r="737" spans="1:103" x14ac:dyDescent="0.25">
      <c r="A737">
        <v>410</v>
      </c>
      <c r="B737" t="s">
        <v>80</v>
      </c>
      <c r="C737">
        <v>410184</v>
      </c>
      <c r="D737" t="s">
        <v>81</v>
      </c>
      <c r="E737">
        <v>8700</v>
      </c>
      <c r="F737" t="s">
        <v>82</v>
      </c>
      <c r="G737" t="s">
        <v>459</v>
      </c>
      <c r="I737" t="s">
        <v>459</v>
      </c>
      <c r="K737">
        <v>26</v>
      </c>
      <c r="L737">
        <v>26</v>
      </c>
      <c r="M737" t="s">
        <v>986</v>
      </c>
      <c r="N737" t="s">
        <v>987</v>
      </c>
      <c r="O737" t="s">
        <v>173</v>
      </c>
      <c r="P737" t="s">
        <v>174</v>
      </c>
      <c r="Q737" t="s">
        <v>116</v>
      </c>
      <c r="R737">
        <v>1</v>
      </c>
      <c r="S737" t="s">
        <v>117</v>
      </c>
      <c r="T737" t="s">
        <v>118</v>
      </c>
      <c r="U737" t="s">
        <v>119</v>
      </c>
      <c r="V737">
        <v>411</v>
      </c>
      <c r="Y737">
        <v>410054</v>
      </c>
      <c r="Z737" t="s">
        <v>92</v>
      </c>
      <c r="AG737">
        <v>2</v>
      </c>
      <c r="AH737" s="1">
        <v>42185</v>
      </c>
      <c r="AI737">
        <v>57</v>
      </c>
      <c r="AS737" s="1">
        <v>42170</v>
      </c>
      <c r="AT737" s="1">
        <v>42286</v>
      </c>
      <c r="AU737" s="1">
        <v>42278</v>
      </c>
      <c r="AW737">
        <v>41</v>
      </c>
      <c r="BB737">
        <v>0</v>
      </c>
      <c r="BC737">
        <v>0</v>
      </c>
      <c r="BD737">
        <v>41</v>
      </c>
      <c r="BE737">
        <v>10993</v>
      </c>
      <c r="BF737" t="s">
        <v>93</v>
      </c>
      <c r="BG737">
        <v>450713</v>
      </c>
      <c r="BH737">
        <v>7041.8</v>
      </c>
      <c r="BI737">
        <v>9215.07</v>
      </c>
      <c r="BJ737">
        <v>0</v>
      </c>
      <c r="BL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41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450713</v>
      </c>
      <c r="CD737">
        <v>1</v>
      </c>
      <c r="CE737" t="s">
        <v>121</v>
      </c>
      <c r="CF737" t="s">
        <v>384</v>
      </c>
      <c r="CG737" t="str">
        <f>"04"</f>
        <v>04</v>
      </c>
      <c r="CH737" t="str">
        <f t="shared" ref="CH737:CH742" si="127">"3"</f>
        <v>3</v>
      </c>
      <c r="CI737" t="str">
        <f>"03"</f>
        <v>03</v>
      </c>
      <c r="CJ737" t="s">
        <v>123</v>
      </c>
      <c r="CK737" t="str">
        <f>"09"</f>
        <v>09</v>
      </c>
      <c r="CL737" t="s">
        <v>162</v>
      </c>
      <c r="CW737">
        <v>8</v>
      </c>
      <c r="CX737">
        <v>8</v>
      </c>
      <c r="CY737">
        <v>8</v>
      </c>
    </row>
    <row r="738" spans="1:103" x14ac:dyDescent="0.25">
      <c r="A738">
        <v>410</v>
      </c>
      <c r="B738" t="s">
        <v>80</v>
      </c>
      <c r="C738">
        <v>410184</v>
      </c>
      <c r="D738" t="s">
        <v>81</v>
      </c>
      <c r="E738">
        <v>8700</v>
      </c>
      <c r="F738" t="s">
        <v>82</v>
      </c>
      <c r="G738" t="s">
        <v>459</v>
      </c>
      <c r="I738" t="s">
        <v>459</v>
      </c>
      <c r="K738">
        <v>25</v>
      </c>
      <c r="L738">
        <v>25</v>
      </c>
      <c r="M738" t="s">
        <v>988</v>
      </c>
      <c r="N738" t="s">
        <v>989</v>
      </c>
      <c r="O738" t="s">
        <v>990</v>
      </c>
      <c r="P738" t="s">
        <v>608</v>
      </c>
      <c r="Q738" t="s">
        <v>116</v>
      </c>
      <c r="R738">
        <v>1</v>
      </c>
      <c r="S738" t="s">
        <v>117</v>
      </c>
      <c r="T738" t="s">
        <v>118</v>
      </c>
      <c r="U738" t="s">
        <v>119</v>
      </c>
      <c r="V738">
        <v>411</v>
      </c>
      <c r="Y738">
        <v>410054</v>
      </c>
      <c r="Z738" t="s">
        <v>92</v>
      </c>
      <c r="AG738">
        <v>2</v>
      </c>
      <c r="AH738" s="1">
        <v>42185</v>
      </c>
      <c r="AI738">
        <v>57</v>
      </c>
      <c r="AS738" s="1">
        <v>42170</v>
      </c>
      <c r="AT738" s="1">
        <v>42286</v>
      </c>
      <c r="AU738" s="1">
        <v>42278</v>
      </c>
      <c r="AW738">
        <v>16</v>
      </c>
      <c r="BB738">
        <v>0</v>
      </c>
      <c r="BC738">
        <v>0</v>
      </c>
      <c r="BD738">
        <v>16</v>
      </c>
      <c r="BE738">
        <v>11730</v>
      </c>
      <c r="BF738" t="s">
        <v>93</v>
      </c>
      <c r="BG738">
        <v>187680</v>
      </c>
      <c r="BH738">
        <v>2932.25</v>
      </c>
      <c r="BI738">
        <v>3837.22</v>
      </c>
      <c r="BJ738">
        <v>0</v>
      </c>
      <c r="BL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16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187680</v>
      </c>
      <c r="CD738">
        <v>1</v>
      </c>
      <c r="CE738" t="s">
        <v>121</v>
      </c>
      <c r="CF738" t="s">
        <v>384</v>
      </c>
      <c r="CG738" t="str">
        <f>"04"</f>
        <v>04</v>
      </c>
      <c r="CH738" t="str">
        <f t="shared" si="127"/>
        <v>3</v>
      </c>
      <c r="CI738" t="str">
        <f>"05"</f>
        <v>05</v>
      </c>
      <c r="CJ738" t="s">
        <v>123</v>
      </c>
      <c r="CK738" t="str">
        <f>"09"</f>
        <v>09</v>
      </c>
      <c r="CL738" t="s">
        <v>124</v>
      </c>
      <c r="CW738">
        <v>8</v>
      </c>
      <c r="CX738">
        <v>8</v>
      </c>
      <c r="CY738">
        <v>8</v>
      </c>
    </row>
    <row r="739" spans="1:103" x14ac:dyDescent="0.25">
      <c r="A739">
        <v>410</v>
      </c>
      <c r="B739" t="s">
        <v>80</v>
      </c>
      <c r="C739">
        <v>410184</v>
      </c>
      <c r="D739" t="s">
        <v>81</v>
      </c>
      <c r="E739">
        <v>8700</v>
      </c>
      <c r="F739" t="s">
        <v>82</v>
      </c>
      <c r="G739" t="s">
        <v>459</v>
      </c>
      <c r="I739" t="s">
        <v>459</v>
      </c>
      <c r="K739">
        <v>24</v>
      </c>
      <c r="L739">
        <v>24</v>
      </c>
      <c r="M739" t="s">
        <v>991</v>
      </c>
      <c r="N739" t="s">
        <v>992</v>
      </c>
      <c r="O739" t="s">
        <v>661</v>
      </c>
      <c r="P739" t="s">
        <v>662</v>
      </c>
      <c r="Q739" t="s">
        <v>116</v>
      </c>
      <c r="R739">
        <v>1</v>
      </c>
      <c r="S739" t="s">
        <v>117</v>
      </c>
      <c r="T739" t="s">
        <v>118</v>
      </c>
      <c r="U739" t="s">
        <v>119</v>
      </c>
      <c r="V739">
        <v>411</v>
      </c>
      <c r="Y739">
        <v>410054</v>
      </c>
      <c r="Z739" t="s">
        <v>92</v>
      </c>
      <c r="AG739">
        <v>2</v>
      </c>
      <c r="AH739" s="1">
        <v>42185</v>
      </c>
      <c r="AI739">
        <v>57</v>
      </c>
      <c r="AS739" s="1">
        <v>42170</v>
      </c>
      <c r="AT739" s="1">
        <v>42286</v>
      </c>
      <c r="AU739" s="1">
        <v>42278</v>
      </c>
      <c r="AW739">
        <v>12</v>
      </c>
      <c r="BB739">
        <v>0</v>
      </c>
      <c r="BC739">
        <v>0</v>
      </c>
      <c r="BD739">
        <v>12</v>
      </c>
      <c r="BE739">
        <v>15987</v>
      </c>
      <c r="BF739" t="s">
        <v>93</v>
      </c>
      <c r="BG739">
        <v>191844</v>
      </c>
      <c r="BH739">
        <v>2997.31</v>
      </c>
      <c r="BI739">
        <v>3922.36</v>
      </c>
      <c r="BJ739">
        <v>0</v>
      </c>
      <c r="BL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12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191844</v>
      </c>
      <c r="CD739">
        <v>1</v>
      </c>
      <c r="CE739" t="s">
        <v>121</v>
      </c>
      <c r="CF739" t="s">
        <v>384</v>
      </c>
      <c r="CG739" t="str">
        <f>"05"</f>
        <v>05</v>
      </c>
      <c r="CH739" t="str">
        <f t="shared" si="127"/>
        <v>3</v>
      </c>
      <c r="CI739" t="str">
        <f>"03"</f>
        <v>03</v>
      </c>
      <c r="CJ739" t="s">
        <v>123</v>
      </c>
      <c r="CK739" t="str">
        <f>"09"</f>
        <v>09</v>
      </c>
      <c r="CL739" t="s">
        <v>162</v>
      </c>
      <c r="CW739">
        <v>8</v>
      </c>
      <c r="CX739">
        <v>8</v>
      </c>
      <c r="CY739">
        <v>8</v>
      </c>
    </row>
    <row r="740" spans="1:103" x14ac:dyDescent="0.25">
      <c r="A740">
        <v>410</v>
      </c>
      <c r="B740" t="s">
        <v>80</v>
      </c>
      <c r="C740">
        <v>410173</v>
      </c>
      <c r="D740" t="s">
        <v>81</v>
      </c>
      <c r="E740">
        <v>8404</v>
      </c>
      <c r="F740" t="s">
        <v>993</v>
      </c>
      <c r="G740">
        <v>9540005753</v>
      </c>
      <c r="I740">
        <v>9540005753</v>
      </c>
      <c r="K740">
        <v>20</v>
      </c>
      <c r="L740">
        <v>2</v>
      </c>
      <c r="M740" t="s">
        <v>994</v>
      </c>
      <c r="N740" t="s">
        <v>995</v>
      </c>
      <c r="O740" t="s">
        <v>996</v>
      </c>
      <c r="P740" t="s">
        <v>997</v>
      </c>
      <c r="Q740" t="s">
        <v>116</v>
      </c>
      <c r="R740">
        <v>1</v>
      </c>
      <c r="S740" t="s">
        <v>117</v>
      </c>
      <c r="T740" t="s">
        <v>118</v>
      </c>
      <c r="U740" t="s">
        <v>119</v>
      </c>
      <c r="V740">
        <v>411</v>
      </c>
      <c r="Y740">
        <v>410054</v>
      </c>
      <c r="Z740" t="s">
        <v>92</v>
      </c>
      <c r="AG740">
        <v>1</v>
      </c>
      <c r="AH740" s="1">
        <v>42142</v>
      </c>
      <c r="AI740">
        <v>57</v>
      </c>
      <c r="AS740" s="1">
        <v>42142</v>
      </c>
      <c r="AT740" s="1">
        <v>42348</v>
      </c>
      <c r="AU740" s="1">
        <v>42311</v>
      </c>
      <c r="AW740">
        <v>2</v>
      </c>
      <c r="BB740">
        <v>0</v>
      </c>
      <c r="BC740">
        <v>0</v>
      </c>
      <c r="BD740">
        <v>2</v>
      </c>
      <c r="BE740">
        <v>36249</v>
      </c>
      <c r="BF740" t="s">
        <v>93</v>
      </c>
      <c r="BG740">
        <v>72498</v>
      </c>
      <c r="BH740">
        <v>1132.69</v>
      </c>
      <c r="BI740">
        <v>1482.26</v>
      </c>
      <c r="BJ740">
        <v>0</v>
      </c>
      <c r="BL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2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72498</v>
      </c>
      <c r="CD740">
        <v>1</v>
      </c>
      <c r="CE740" t="s">
        <v>121</v>
      </c>
      <c r="CF740" t="s">
        <v>384</v>
      </c>
      <c r="CG740" t="str">
        <f>"05"</f>
        <v>05</v>
      </c>
      <c r="CH740" t="str">
        <f t="shared" si="127"/>
        <v>3</v>
      </c>
      <c r="CI740" t="str">
        <f>"03"</f>
        <v>03</v>
      </c>
      <c r="CJ740" t="s">
        <v>998</v>
      </c>
      <c r="CK740" t="str">
        <f>"34"</f>
        <v>34</v>
      </c>
      <c r="CL740" t="s">
        <v>202</v>
      </c>
      <c r="CW740">
        <v>8</v>
      </c>
      <c r="CX740">
        <v>8</v>
      </c>
      <c r="CY740">
        <v>8</v>
      </c>
    </row>
    <row r="741" spans="1:103" x14ac:dyDescent="0.25">
      <c r="A741">
        <v>410</v>
      </c>
      <c r="B741" t="s">
        <v>80</v>
      </c>
      <c r="C741">
        <v>410184</v>
      </c>
      <c r="D741" t="s">
        <v>81</v>
      </c>
      <c r="E741">
        <v>8700</v>
      </c>
      <c r="F741" t="s">
        <v>82</v>
      </c>
      <c r="G741" t="s">
        <v>459</v>
      </c>
      <c r="I741" t="s">
        <v>459</v>
      </c>
      <c r="K741">
        <v>27</v>
      </c>
      <c r="L741">
        <v>27</v>
      </c>
      <c r="M741" t="s">
        <v>999</v>
      </c>
      <c r="N741" t="s">
        <v>1000</v>
      </c>
      <c r="O741" t="s">
        <v>505</v>
      </c>
      <c r="P741" t="s">
        <v>608</v>
      </c>
      <c r="Q741" t="s">
        <v>116</v>
      </c>
      <c r="R741">
        <v>1</v>
      </c>
      <c r="S741" t="s">
        <v>117</v>
      </c>
      <c r="T741" t="s">
        <v>118</v>
      </c>
      <c r="U741" t="s">
        <v>119</v>
      </c>
      <c r="V741">
        <v>411</v>
      </c>
      <c r="Y741">
        <v>410054</v>
      </c>
      <c r="Z741" t="s">
        <v>92</v>
      </c>
      <c r="AG741">
        <v>2</v>
      </c>
      <c r="AH741" s="1">
        <v>42185</v>
      </c>
      <c r="AI741">
        <v>57</v>
      </c>
      <c r="AS741" s="1">
        <v>42170</v>
      </c>
      <c r="AT741" s="1">
        <v>42286</v>
      </c>
      <c r="AU741" s="1">
        <v>42278</v>
      </c>
      <c r="AW741">
        <v>6</v>
      </c>
      <c r="BB741">
        <v>0</v>
      </c>
      <c r="BC741">
        <v>0</v>
      </c>
      <c r="BD741">
        <v>6</v>
      </c>
      <c r="BE741">
        <v>20163</v>
      </c>
      <c r="BF741" t="s">
        <v>93</v>
      </c>
      <c r="BG741">
        <v>120978</v>
      </c>
      <c r="BH741">
        <v>1890.12</v>
      </c>
      <c r="BI741">
        <v>2473.46</v>
      </c>
      <c r="BJ741">
        <v>0</v>
      </c>
      <c r="BL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6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120978</v>
      </c>
      <c r="CD741">
        <v>1</v>
      </c>
      <c r="CE741" t="s">
        <v>121</v>
      </c>
      <c r="CF741" t="s">
        <v>384</v>
      </c>
      <c r="CG741" t="str">
        <f>"05"</f>
        <v>05</v>
      </c>
      <c r="CH741" t="str">
        <f t="shared" si="127"/>
        <v>3</v>
      </c>
      <c r="CI741" t="str">
        <f>"05"</f>
        <v>05</v>
      </c>
      <c r="CJ741" t="s">
        <v>123</v>
      </c>
      <c r="CK741" t="str">
        <f>"09"</f>
        <v>09</v>
      </c>
      <c r="CL741" t="s">
        <v>124</v>
      </c>
      <c r="CW741">
        <v>8</v>
      </c>
      <c r="CX741">
        <v>8</v>
      </c>
      <c r="CY741">
        <v>8</v>
      </c>
    </row>
    <row r="742" spans="1:103" x14ac:dyDescent="0.25">
      <c r="A742">
        <v>410</v>
      </c>
      <c r="B742" t="s">
        <v>80</v>
      </c>
      <c r="C742">
        <v>410173</v>
      </c>
      <c r="D742" t="s">
        <v>81</v>
      </c>
      <c r="E742">
        <v>8404</v>
      </c>
      <c r="F742" t="s">
        <v>993</v>
      </c>
      <c r="G742">
        <v>9540005753</v>
      </c>
      <c r="I742">
        <v>9540005753</v>
      </c>
      <c r="K742">
        <v>10</v>
      </c>
      <c r="L742">
        <v>1</v>
      </c>
      <c r="M742" t="s">
        <v>1001</v>
      </c>
      <c r="N742" t="s">
        <v>1002</v>
      </c>
      <c r="O742" t="s">
        <v>1003</v>
      </c>
      <c r="P742" t="s">
        <v>1004</v>
      </c>
      <c r="Q742" t="s">
        <v>116</v>
      </c>
      <c r="R742">
        <v>1</v>
      </c>
      <c r="S742" t="s">
        <v>117</v>
      </c>
      <c r="T742" t="s">
        <v>118</v>
      </c>
      <c r="U742" t="s">
        <v>119</v>
      </c>
      <c r="V742">
        <v>411</v>
      </c>
      <c r="Y742">
        <v>410054</v>
      </c>
      <c r="Z742" t="s">
        <v>92</v>
      </c>
      <c r="AG742">
        <v>1</v>
      </c>
      <c r="AH742" s="1">
        <v>42142</v>
      </c>
      <c r="AI742">
        <v>57</v>
      </c>
      <c r="AS742" s="1">
        <v>42142</v>
      </c>
      <c r="AT742" s="1">
        <v>42348</v>
      </c>
      <c r="AU742" s="1">
        <v>42311</v>
      </c>
      <c r="AW742">
        <v>2</v>
      </c>
      <c r="BB742">
        <v>0</v>
      </c>
      <c r="BC742">
        <v>0</v>
      </c>
      <c r="BD742">
        <v>2</v>
      </c>
      <c r="BE742">
        <v>53227</v>
      </c>
      <c r="BF742" t="s">
        <v>93</v>
      </c>
      <c r="BG742">
        <v>106454</v>
      </c>
      <c r="BH742">
        <v>1663.2</v>
      </c>
      <c r="BI742">
        <v>2176.5100000000002</v>
      </c>
      <c r="BJ742">
        <v>0</v>
      </c>
      <c r="BL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2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106454</v>
      </c>
      <c r="CD742">
        <v>1</v>
      </c>
      <c r="CE742" t="s">
        <v>121</v>
      </c>
      <c r="CF742" t="s">
        <v>384</v>
      </c>
      <c r="CG742" t="str">
        <f>"07"</f>
        <v>07</v>
      </c>
      <c r="CH742" t="str">
        <f t="shared" si="127"/>
        <v>3</v>
      </c>
      <c r="CI742" t="str">
        <f>"03"</f>
        <v>03</v>
      </c>
      <c r="CJ742" t="s">
        <v>998</v>
      </c>
      <c r="CK742" t="str">
        <f>"34"</f>
        <v>34</v>
      </c>
      <c r="CL742" t="s">
        <v>202</v>
      </c>
      <c r="CW742">
        <v>8</v>
      </c>
      <c r="CX742">
        <v>8</v>
      </c>
      <c r="CY742">
        <v>8</v>
      </c>
    </row>
    <row r="743" spans="1:103" x14ac:dyDescent="0.25">
      <c r="A743">
        <v>410</v>
      </c>
      <c r="B743" t="s">
        <v>383</v>
      </c>
      <c r="C743">
        <v>40020</v>
      </c>
      <c r="D743" t="s">
        <v>384</v>
      </c>
      <c r="E743" t="s">
        <v>385</v>
      </c>
      <c r="F743" t="s">
        <v>386</v>
      </c>
      <c r="G743" t="s">
        <v>404</v>
      </c>
      <c r="I743">
        <v>740203</v>
      </c>
      <c r="K743">
        <v>25</v>
      </c>
      <c r="L743">
        <v>25</v>
      </c>
      <c r="M743" t="s">
        <v>1005</v>
      </c>
      <c r="N743" t="s">
        <v>1006</v>
      </c>
      <c r="O743" t="s">
        <v>1007</v>
      </c>
      <c r="P743" t="s">
        <v>381</v>
      </c>
      <c r="Q743" t="s">
        <v>116</v>
      </c>
      <c r="R743">
        <v>1</v>
      </c>
      <c r="S743" t="s">
        <v>117</v>
      </c>
      <c r="T743" t="s">
        <v>118</v>
      </c>
      <c r="U743" t="s">
        <v>119</v>
      </c>
      <c r="V743">
        <v>411</v>
      </c>
      <c r="Y743">
        <v>1119</v>
      </c>
      <c r="Z743" t="s">
        <v>389</v>
      </c>
      <c r="AG743">
        <v>1</v>
      </c>
      <c r="AH743" s="1">
        <v>41641</v>
      </c>
      <c r="AI743">
        <v>1</v>
      </c>
      <c r="AS743" s="1">
        <v>41626</v>
      </c>
      <c r="AT743" s="1">
        <v>42211</v>
      </c>
      <c r="AU743" s="1">
        <v>44196</v>
      </c>
      <c r="AW743">
        <v>1000</v>
      </c>
      <c r="AY743" t="s">
        <v>154</v>
      </c>
      <c r="BB743">
        <v>10</v>
      </c>
      <c r="BC743">
        <v>0</v>
      </c>
      <c r="BD743">
        <v>990</v>
      </c>
      <c r="BE743">
        <v>16.989999999999998</v>
      </c>
      <c r="BF743" t="s">
        <v>120</v>
      </c>
      <c r="BG743">
        <v>1072363.7934999999</v>
      </c>
      <c r="BH743">
        <v>16820.099999999999</v>
      </c>
      <c r="BI743">
        <v>21925.07</v>
      </c>
      <c r="BJ743">
        <v>0</v>
      </c>
      <c r="BL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990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1072363.7934999999</v>
      </c>
      <c r="CD743">
        <v>1</v>
      </c>
      <c r="CE743" t="s">
        <v>121</v>
      </c>
      <c r="CF743" t="s">
        <v>1008</v>
      </c>
      <c r="CG743" t="str">
        <f>"01"</f>
        <v>01</v>
      </c>
      <c r="CH743" t="str">
        <f t="shared" ref="CH743:CH749" si="128">"2"</f>
        <v>2</v>
      </c>
      <c r="CI743" t="str">
        <f>"05"</f>
        <v>05</v>
      </c>
      <c r="CJ743" t="s">
        <v>123</v>
      </c>
      <c r="CK743" t="str">
        <f t="shared" ref="CK743:CK749" si="129">"02"</f>
        <v>02</v>
      </c>
      <c r="CL743" t="s">
        <v>124</v>
      </c>
      <c r="CR743" s="3">
        <v>5</v>
      </c>
      <c r="CW743">
        <v>8</v>
      </c>
      <c r="CX743">
        <v>8</v>
      </c>
      <c r="CY743">
        <v>8</v>
      </c>
    </row>
    <row r="744" spans="1:103" x14ac:dyDescent="0.25">
      <c r="A744">
        <v>410</v>
      </c>
      <c r="B744" t="s">
        <v>383</v>
      </c>
      <c r="C744">
        <v>40024</v>
      </c>
      <c r="D744" t="s">
        <v>384</v>
      </c>
      <c r="E744" t="s">
        <v>385</v>
      </c>
      <c r="F744" t="s">
        <v>386</v>
      </c>
      <c r="G744" t="s">
        <v>1009</v>
      </c>
      <c r="I744">
        <v>740264</v>
      </c>
      <c r="K744">
        <v>5</v>
      </c>
      <c r="L744">
        <v>1</v>
      </c>
      <c r="M744" t="s">
        <v>1005</v>
      </c>
      <c r="N744" t="s">
        <v>1006</v>
      </c>
      <c r="O744" t="s">
        <v>1007</v>
      </c>
      <c r="P744" t="s">
        <v>381</v>
      </c>
      <c r="Q744" t="s">
        <v>116</v>
      </c>
      <c r="R744">
        <v>1</v>
      </c>
      <c r="S744" t="s">
        <v>117</v>
      </c>
      <c r="T744" t="s">
        <v>118</v>
      </c>
      <c r="U744" t="s">
        <v>119</v>
      </c>
      <c r="V744">
        <v>411</v>
      </c>
      <c r="Y744">
        <v>1119</v>
      </c>
      <c r="Z744" t="s">
        <v>389</v>
      </c>
      <c r="AG744">
        <v>1</v>
      </c>
      <c r="AH744" s="1">
        <v>41871</v>
      </c>
      <c r="AI744">
        <v>1</v>
      </c>
      <c r="AS744" s="1">
        <v>41711</v>
      </c>
      <c r="AT744" s="1">
        <v>42242</v>
      </c>
      <c r="AU744" s="1">
        <v>44196</v>
      </c>
      <c r="AW744">
        <v>2500</v>
      </c>
      <c r="AY744" t="s">
        <v>154</v>
      </c>
      <c r="BB744">
        <v>295</v>
      </c>
      <c r="BC744">
        <v>0</v>
      </c>
      <c r="BD744">
        <v>2205</v>
      </c>
      <c r="BE744">
        <v>16.989999999999998</v>
      </c>
      <c r="BF744" t="s">
        <v>120</v>
      </c>
      <c r="BG744">
        <v>2388446.6310000001</v>
      </c>
      <c r="BH744">
        <v>37462.949999999997</v>
      </c>
      <c r="BI744">
        <v>48833.1</v>
      </c>
      <c r="BJ744">
        <v>0</v>
      </c>
      <c r="BL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2205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2388446.6310000001</v>
      </c>
      <c r="CD744">
        <v>1</v>
      </c>
      <c r="CE744" t="s">
        <v>121</v>
      </c>
      <c r="CF744" t="s">
        <v>1008</v>
      </c>
      <c r="CG744" t="str">
        <f>"01"</f>
        <v>01</v>
      </c>
      <c r="CH744" t="str">
        <f t="shared" si="128"/>
        <v>2</v>
      </c>
      <c r="CI744" t="str">
        <f>"05"</f>
        <v>05</v>
      </c>
      <c r="CJ744" t="s">
        <v>123</v>
      </c>
      <c r="CK744" t="str">
        <f t="shared" si="129"/>
        <v>02</v>
      </c>
      <c r="CL744" t="s">
        <v>124</v>
      </c>
      <c r="CW744">
        <v>8</v>
      </c>
      <c r="CX744">
        <v>8</v>
      </c>
      <c r="CY744">
        <v>8</v>
      </c>
    </row>
    <row r="745" spans="1:103" x14ac:dyDescent="0.25">
      <c r="A745">
        <v>410</v>
      </c>
      <c r="B745" t="s">
        <v>383</v>
      </c>
      <c r="C745">
        <v>410008</v>
      </c>
      <c r="D745" t="s">
        <v>384</v>
      </c>
      <c r="E745">
        <v>4482</v>
      </c>
      <c r="F745" t="s">
        <v>390</v>
      </c>
      <c r="G745">
        <v>740164</v>
      </c>
      <c r="I745">
        <v>740164</v>
      </c>
      <c r="K745">
        <v>65</v>
      </c>
      <c r="L745">
        <v>325</v>
      </c>
      <c r="M745" t="s">
        <v>1010</v>
      </c>
      <c r="N745" t="s">
        <v>1011</v>
      </c>
      <c r="O745" t="s">
        <v>1012</v>
      </c>
      <c r="P745" t="s">
        <v>423</v>
      </c>
      <c r="Q745" t="s">
        <v>116</v>
      </c>
      <c r="R745">
        <v>1</v>
      </c>
      <c r="S745" t="s">
        <v>117</v>
      </c>
      <c r="T745" t="s">
        <v>118</v>
      </c>
      <c r="U745" t="s">
        <v>119</v>
      </c>
      <c r="V745">
        <v>411</v>
      </c>
      <c r="Y745">
        <v>410009</v>
      </c>
      <c r="Z745" t="s">
        <v>236</v>
      </c>
      <c r="AC745" t="s">
        <v>208</v>
      </c>
      <c r="AD745" s="1">
        <v>41675</v>
      </c>
      <c r="AG745">
        <v>1</v>
      </c>
      <c r="AH745" s="1">
        <v>41180</v>
      </c>
      <c r="AI745">
        <v>10</v>
      </c>
      <c r="AS745" s="1">
        <v>41179</v>
      </c>
      <c r="AT745" s="1">
        <v>41394</v>
      </c>
      <c r="AU745" s="1">
        <v>44196</v>
      </c>
      <c r="AW745">
        <v>25</v>
      </c>
      <c r="AX745">
        <v>400044</v>
      </c>
      <c r="AY745" t="s">
        <v>154</v>
      </c>
      <c r="AZ745">
        <v>999</v>
      </c>
      <c r="BB745">
        <v>20</v>
      </c>
      <c r="BC745">
        <v>25</v>
      </c>
      <c r="BD745">
        <v>5</v>
      </c>
      <c r="BE745">
        <v>32.1</v>
      </c>
      <c r="BF745" t="s">
        <v>120</v>
      </c>
      <c r="BG745">
        <v>10232.6615</v>
      </c>
      <c r="BH745">
        <v>160.5</v>
      </c>
      <c r="BI745">
        <v>209.21</v>
      </c>
      <c r="BJ745">
        <v>25</v>
      </c>
      <c r="BK745" s="1">
        <v>41748</v>
      </c>
      <c r="BL745">
        <v>0</v>
      </c>
      <c r="BN745">
        <v>5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10232.6615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 t="s">
        <v>121</v>
      </c>
      <c r="CF745" t="s">
        <v>1008</v>
      </c>
      <c r="CG745" t="str">
        <f>"01"</f>
        <v>01</v>
      </c>
      <c r="CH745" t="str">
        <f t="shared" si="128"/>
        <v>2</v>
      </c>
      <c r="CI745" t="str">
        <f>"05"</f>
        <v>05</v>
      </c>
      <c r="CJ745" t="s">
        <v>161</v>
      </c>
      <c r="CK745" t="str">
        <f t="shared" si="129"/>
        <v>02</v>
      </c>
      <c r="CL745" t="s">
        <v>193</v>
      </c>
      <c r="CR745" s="3">
        <v>5</v>
      </c>
      <c r="CW745">
        <v>8</v>
      </c>
      <c r="CX745">
        <v>8</v>
      </c>
      <c r="CY745">
        <v>8</v>
      </c>
    </row>
    <row r="746" spans="1:103" x14ac:dyDescent="0.25">
      <c r="A746">
        <v>410</v>
      </c>
      <c r="B746" t="s">
        <v>383</v>
      </c>
      <c r="C746">
        <v>40015</v>
      </c>
      <c r="D746" t="s">
        <v>384</v>
      </c>
      <c r="E746" t="s">
        <v>385</v>
      </c>
      <c r="F746" t="s">
        <v>386</v>
      </c>
      <c r="G746" t="s">
        <v>1013</v>
      </c>
      <c r="I746">
        <v>740025</v>
      </c>
      <c r="K746">
        <v>5</v>
      </c>
      <c r="L746">
        <v>5</v>
      </c>
      <c r="M746" t="s">
        <v>1014</v>
      </c>
      <c r="N746" t="s">
        <v>1015</v>
      </c>
      <c r="O746" t="s">
        <v>1016</v>
      </c>
      <c r="P746" t="s">
        <v>271</v>
      </c>
      <c r="Q746" t="s">
        <v>116</v>
      </c>
      <c r="R746">
        <v>1</v>
      </c>
      <c r="S746" t="s">
        <v>117</v>
      </c>
      <c r="T746" t="s">
        <v>118</v>
      </c>
      <c r="U746" t="s">
        <v>119</v>
      </c>
      <c r="V746">
        <v>411</v>
      </c>
      <c r="Y746">
        <v>1119</v>
      </c>
      <c r="Z746" t="s">
        <v>389</v>
      </c>
      <c r="AG746">
        <v>1</v>
      </c>
      <c r="AH746" s="1">
        <v>41598</v>
      </c>
      <c r="AI746">
        <v>1</v>
      </c>
      <c r="AS746" s="1">
        <v>41383</v>
      </c>
      <c r="AT746" s="1">
        <v>42181</v>
      </c>
      <c r="AU746" s="1">
        <v>44196</v>
      </c>
      <c r="AW746">
        <v>10</v>
      </c>
      <c r="AY746" t="s">
        <v>210</v>
      </c>
      <c r="BB746">
        <v>0</v>
      </c>
      <c r="BC746">
        <v>0</v>
      </c>
      <c r="BD746">
        <v>10</v>
      </c>
      <c r="BE746">
        <v>31.15</v>
      </c>
      <c r="BF746" t="s">
        <v>120</v>
      </c>
      <c r="BG746">
        <v>19859.651399999999</v>
      </c>
      <c r="BH746">
        <v>311.5</v>
      </c>
      <c r="BI746">
        <v>406.04</v>
      </c>
      <c r="BJ746">
        <v>0</v>
      </c>
      <c r="BL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10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19859.651399999999</v>
      </c>
      <c r="CD746">
        <v>1</v>
      </c>
      <c r="CE746" t="s">
        <v>121</v>
      </c>
      <c r="CF746" t="s">
        <v>1008</v>
      </c>
      <c r="CG746" t="str">
        <f>"02"</f>
        <v>02</v>
      </c>
      <c r="CH746" t="str">
        <f t="shared" si="128"/>
        <v>2</v>
      </c>
      <c r="CI746" t="str">
        <f>"03"</f>
        <v>03</v>
      </c>
      <c r="CJ746" t="s">
        <v>123</v>
      </c>
      <c r="CK746" t="str">
        <f t="shared" si="129"/>
        <v>02</v>
      </c>
      <c r="CL746" t="s">
        <v>193</v>
      </c>
      <c r="CW746">
        <v>8</v>
      </c>
      <c r="CX746">
        <v>8</v>
      </c>
      <c r="CY746">
        <v>8</v>
      </c>
    </row>
    <row r="747" spans="1:103" x14ac:dyDescent="0.25">
      <c r="A747">
        <v>410</v>
      </c>
      <c r="B747" t="s">
        <v>383</v>
      </c>
      <c r="C747">
        <v>40020</v>
      </c>
      <c r="D747" t="s">
        <v>384</v>
      </c>
      <c r="E747" t="s">
        <v>385</v>
      </c>
      <c r="F747" t="s">
        <v>386</v>
      </c>
      <c r="G747" t="s">
        <v>404</v>
      </c>
      <c r="I747">
        <v>740203</v>
      </c>
      <c r="K747">
        <v>35</v>
      </c>
      <c r="L747">
        <v>35</v>
      </c>
      <c r="M747" t="s">
        <v>1017</v>
      </c>
      <c r="N747" t="s">
        <v>1018</v>
      </c>
      <c r="O747" t="s">
        <v>1019</v>
      </c>
      <c r="P747" t="s">
        <v>381</v>
      </c>
      <c r="Q747" t="s">
        <v>116</v>
      </c>
      <c r="R747">
        <v>1</v>
      </c>
      <c r="S747" t="s">
        <v>117</v>
      </c>
      <c r="T747" t="s">
        <v>118</v>
      </c>
      <c r="U747" t="s">
        <v>119</v>
      </c>
      <c r="V747">
        <v>411</v>
      </c>
      <c r="Y747">
        <v>1119</v>
      </c>
      <c r="Z747" t="s">
        <v>389</v>
      </c>
      <c r="AG747">
        <v>1</v>
      </c>
      <c r="AH747" s="1">
        <v>41641</v>
      </c>
      <c r="AI747">
        <v>1</v>
      </c>
      <c r="AS747" s="1">
        <v>41626</v>
      </c>
      <c r="AT747" s="1">
        <v>42181</v>
      </c>
      <c r="AU747" s="1">
        <v>44196</v>
      </c>
      <c r="AW747">
        <v>500</v>
      </c>
      <c r="AY747" t="s">
        <v>154</v>
      </c>
      <c r="BB747">
        <v>392</v>
      </c>
      <c r="BC747">
        <v>0</v>
      </c>
      <c r="BD747">
        <v>108</v>
      </c>
      <c r="BE747">
        <v>16.989999999999998</v>
      </c>
      <c r="BF747" t="s">
        <v>120</v>
      </c>
      <c r="BG747">
        <v>116985.14109999999</v>
      </c>
      <c r="BH747">
        <v>1834.92</v>
      </c>
      <c r="BI747">
        <v>2391.83</v>
      </c>
      <c r="BJ747">
        <v>0</v>
      </c>
      <c r="BL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108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116985.14109999999</v>
      </c>
      <c r="CD747">
        <v>1</v>
      </c>
      <c r="CE747" t="s">
        <v>121</v>
      </c>
      <c r="CF747" t="s">
        <v>1008</v>
      </c>
      <c r="CG747" t="str">
        <f>"02"</f>
        <v>02</v>
      </c>
      <c r="CH747" t="str">
        <f t="shared" si="128"/>
        <v>2</v>
      </c>
      <c r="CI747" t="str">
        <f>"05"</f>
        <v>05</v>
      </c>
      <c r="CJ747" t="s">
        <v>123</v>
      </c>
      <c r="CK747" t="str">
        <f t="shared" si="129"/>
        <v>02</v>
      </c>
      <c r="CL747" t="s">
        <v>124</v>
      </c>
      <c r="CR747" s="3">
        <v>16</v>
      </c>
      <c r="CW747">
        <v>8</v>
      </c>
      <c r="CX747">
        <v>8</v>
      </c>
      <c r="CY747">
        <v>8</v>
      </c>
    </row>
    <row r="748" spans="1:103" x14ac:dyDescent="0.25">
      <c r="A748">
        <v>410</v>
      </c>
      <c r="B748" t="s">
        <v>383</v>
      </c>
      <c r="C748">
        <v>410008</v>
      </c>
      <c r="D748" t="s">
        <v>384</v>
      </c>
      <c r="E748">
        <v>4482</v>
      </c>
      <c r="F748" t="s">
        <v>390</v>
      </c>
      <c r="G748">
        <v>740164</v>
      </c>
      <c r="I748">
        <v>740164</v>
      </c>
      <c r="K748">
        <v>335</v>
      </c>
      <c r="L748">
        <v>335</v>
      </c>
      <c r="M748" t="s">
        <v>1020</v>
      </c>
      <c r="N748" t="s">
        <v>1021</v>
      </c>
      <c r="O748" t="s">
        <v>1022</v>
      </c>
      <c r="P748" t="s">
        <v>423</v>
      </c>
      <c r="Q748" t="s">
        <v>116</v>
      </c>
      <c r="R748">
        <v>1</v>
      </c>
      <c r="S748" t="s">
        <v>117</v>
      </c>
      <c r="T748" t="s">
        <v>118</v>
      </c>
      <c r="U748" t="s">
        <v>119</v>
      </c>
      <c r="V748">
        <v>411</v>
      </c>
      <c r="Y748">
        <v>410009</v>
      </c>
      <c r="Z748" t="s">
        <v>236</v>
      </c>
      <c r="AG748">
        <v>1</v>
      </c>
      <c r="AH748" s="1">
        <v>41180</v>
      </c>
      <c r="AI748">
        <v>10</v>
      </c>
      <c r="AS748" s="1">
        <v>41179</v>
      </c>
      <c r="AT748" s="1">
        <v>41394</v>
      </c>
      <c r="AU748" s="1">
        <v>44196</v>
      </c>
      <c r="AW748">
        <v>30</v>
      </c>
      <c r="AY748" t="s">
        <v>154</v>
      </c>
      <c r="BB748">
        <v>0</v>
      </c>
      <c r="BC748">
        <v>0</v>
      </c>
      <c r="BD748">
        <v>30</v>
      </c>
      <c r="BE748">
        <v>32.1</v>
      </c>
      <c r="BF748" t="s">
        <v>120</v>
      </c>
      <c r="BG748">
        <v>61395.968699999998</v>
      </c>
      <c r="BH748">
        <v>963</v>
      </c>
      <c r="BI748">
        <v>1255.27</v>
      </c>
      <c r="BJ748">
        <v>0</v>
      </c>
      <c r="BL748">
        <v>0</v>
      </c>
      <c r="BN748">
        <v>30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61395.968699999998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1</v>
      </c>
      <c r="CE748" t="s">
        <v>121</v>
      </c>
      <c r="CF748" t="s">
        <v>1008</v>
      </c>
      <c r="CG748" t="str">
        <f>"02"</f>
        <v>02</v>
      </c>
      <c r="CH748" t="str">
        <f t="shared" si="128"/>
        <v>2</v>
      </c>
      <c r="CI748" t="str">
        <f>"05"</f>
        <v>05</v>
      </c>
      <c r="CJ748" t="s">
        <v>161</v>
      </c>
      <c r="CK748" t="str">
        <f t="shared" si="129"/>
        <v>02</v>
      </c>
      <c r="CL748" t="s">
        <v>193</v>
      </c>
      <c r="CW748">
        <v>8</v>
      </c>
      <c r="CX748">
        <v>8</v>
      </c>
      <c r="CY748">
        <v>8</v>
      </c>
    </row>
    <row r="749" spans="1:103" x14ac:dyDescent="0.25">
      <c r="A749">
        <v>410</v>
      </c>
      <c r="B749" t="s">
        <v>383</v>
      </c>
      <c r="C749">
        <v>410008</v>
      </c>
      <c r="D749" t="s">
        <v>384</v>
      </c>
      <c r="E749">
        <v>4482</v>
      </c>
      <c r="F749" t="s">
        <v>390</v>
      </c>
      <c r="G749">
        <v>740164</v>
      </c>
      <c r="I749">
        <v>740164</v>
      </c>
      <c r="K749">
        <v>68</v>
      </c>
      <c r="L749">
        <v>340</v>
      </c>
      <c r="M749" t="s">
        <v>1023</v>
      </c>
      <c r="N749" t="s">
        <v>1021</v>
      </c>
      <c r="O749" t="s">
        <v>1022</v>
      </c>
      <c r="P749" t="s">
        <v>423</v>
      </c>
      <c r="Q749" t="s">
        <v>116</v>
      </c>
      <c r="R749">
        <v>1</v>
      </c>
      <c r="S749" t="s">
        <v>117</v>
      </c>
      <c r="T749" t="s">
        <v>118</v>
      </c>
      <c r="U749" t="s">
        <v>119</v>
      </c>
      <c r="V749">
        <v>411</v>
      </c>
      <c r="Y749">
        <v>410009</v>
      </c>
      <c r="Z749" t="s">
        <v>236</v>
      </c>
      <c r="AG749">
        <v>1</v>
      </c>
      <c r="AH749" s="1">
        <v>41180</v>
      </c>
      <c r="AI749">
        <v>10</v>
      </c>
      <c r="AS749" s="1">
        <v>41179</v>
      </c>
      <c r="AT749" s="1">
        <v>41394</v>
      </c>
      <c r="AU749" s="1">
        <v>44196</v>
      </c>
      <c r="AW749">
        <v>50</v>
      </c>
      <c r="AY749" t="s">
        <v>154</v>
      </c>
      <c r="BB749">
        <v>0</v>
      </c>
      <c r="BC749">
        <v>0</v>
      </c>
      <c r="BD749">
        <v>50</v>
      </c>
      <c r="BE749">
        <v>16.989999999999998</v>
      </c>
      <c r="BF749" t="s">
        <v>120</v>
      </c>
      <c r="BG749">
        <v>54159.787600000003</v>
      </c>
      <c r="BH749">
        <v>849.5</v>
      </c>
      <c r="BI749">
        <v>1107.33</v>
      </c>
      <c r="BJ749">
        <v>0</v>
      </c>
      <c r="BL749">
        <v>0</v>
      </c>
      <c r="BN749">
        <v>50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54159.787600000003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1</v>
      </c>
      <c r="CE749" t="s">
        <v>121</v>
      </c>
      <c r="CF749" t="s">
        <v>1008</v>
      </c>
      <c r="CG749" t="str">
        <f>"02"</f>
        <v>02</v>
      </c>
      <c r="CH749" t="str">
        <f t="shared" si="128"/>
        <v>2</v>
      </c>
      <c r="CI749" t="str">
        <f>"05"</f>
        <v>05</v>
      </c>
      <c r="CJ749" t="s">
        <v>161</v>
      </c>
      <c r="CK749" t="str">
        <f t="shared" si="129"/>
        <v>02</v>
      </c>
      <c r="CL749" t="s">
        <v>124</v>
      </c>
      <c r="CW749">
        <v>8</v>
      </c>
      <c r="CX749">
        <v>8</v>
      </c>
      <c r="CY749">
        <v>8</v>
      </c>
    </row>
    <row r="750" spans="1:103" x14ac:dyDescent="0.25">
      <c r="A750">
        <v>410</v>
      </c>
      <c r="B750" t="s">
        <v>109</v>
      </c>
      <c r="C750">
        <v>410198</v>
      </c>
      <c r="D750" t="s">
        <v>182</v>
      </c>
      <c r="E750">
        <v>280308</v>
      </c>
      <c r="F750" t="s">
        <v>532</v>
      </c>
      <c r="G750">
        <v>227565</v>
      </c>
      <c r="I750">
        <v>227565</v>
      </c>
      <c r="K750">
        <v>5</v>
      </c>
      <c r="L750">
        <v>1</v>
      </c>
      <c r="M750" t="s">
        <v>1024</v>
      </c>
      <c r="N750" t="s">
        <v>1025</v>
      </c>
      <c r="O750" t="s">
        <v>1026</v>
      </c>
      <c r="P750" t="s">
        <v>743</v>
      </c>
      <c r="Q750" t="s">
        <v>116</v>
      </c>
      <c r="R750">
        <v>1</v>
      </c>
      <c r="S750" t="s">
        <v>117</v>
      </c>
      <c r="T750" t="s">
        <v>118</v>
      </c>
      <c r="U750" t="s">
        <v>119</v>
      </c>
      <c r="V750">
        <v>411</v>
      </c>
      <c r="Y750">
        <v>410054</v>
      </c>
      <c r="Z750" t="s">
        <v>92</v>
      </c>
      <c r="AG750">
        <v>1</v>
      </c>
      <c r="AH750" s="1">
        <v>42172</v>
      </c>
      <c r="AI750">
        <v>52</v>
      </c>
      <c r="AS750" s="1">
        <v>42172</v>
      </c>
      <c r="AT750" s="1">
        <v>42243</v>
      </c>
      <c r="AU750" s="1">
        <v>42233</v>
      </c>
      <c r="AW750">
        <v>1000</v>
      </c>
      <c r="BB750">
        <v>0</v>
      </c>
      <c r="BC750">
        <v>0</v>
      </c>
      <c r="BD750">
        <v>1000</v>
      </c>
      <c r="BE750">
        <v>4.5</v>
      </c>
      <c r="BF750" t="s">
        <v>120</v>
      </c>
      <c r="BG750">
        <v>286897.05</v>
      </c>
      <c r="BH750">
        <v>4500</v>
      </c>
      <c r="BI750">
        <v>5865.77</v>
      </c>
      <c r="BJ750">
        <v>0</v>
      </c>
      <c r="BL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1000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286897.05</v>
      </c>
      <c r="CD750">
        <v>0</v>
      </c>
      <c r="CW750">
        <v>8</v>
      </c>
      <c r="CX750">
        <v>8</v>
      </c>
      <c r="CY750">
        <v>8</v>
      </c>
    </row>
    <row r="751" spans="1:103" x14ac:dyDescent="0.25">
      <c r="A751">
        <v>410</v>
      </c>
      <c r="B751" t="s">
        <v>109</v>
      </c>
      <c r="C751">
        <v>410198</v>
      </c>
      <c r="D751" t="s">
        <v>182</v>
      </c>
      <c r="E751">
        <v>280308</v>
      </c>
      <c r="F751" t="s">
        <v>532</v>
      </c>
      <c r="G751">
        <v>227565</v>
      </c>
      <c r="I751">
        <v>227565</v>
      </c>
      <c r="K751">
        <v>10</v>
      </c>
      <c r="L751">
        <v>2</v>
      </c>
      <c r="M751" t="s">
        <v>1024</v>
      </c>
      <c r="N751" t="s">
        <v>1025</v>
      </c>
      <c r="O751" t="s">
        <v>1026</v>
      </c>
      <c r="P751" t="s">
        <v>743</v>
      </c>
      <c r="Q751" t="s">
        <v>116</v>
      </c>
      <c r="R751">
        <v>1</v>
      </c>
      <c r="S751" t="s">
        <v>117</v>
      </c>
      <c r="T751" t="s">
        <v>118</v>
      </c>
      <c r="U751" t="s">
        <v>119</v>
      </c>
      <c r="V751">
        <v>411</v>
      </c>
      <c r="Y751">
        <v>410054</v>
      </c>
      <c r="Z751" t="s">
        <v>92</v>
      </c>
      <c r="AG751">
        <v>1</v>
      </c>
      <c r="AH751" s="1">
        <v>42172</v>
      </c>
      <c r="AI751">
        <v>52</v>
      </c>
      <c r="AS751" s="1">
        <v>42172</v>
      </c>
      <c r="AT751" s="1">
        <v>42243</v>
      </c>
      <c r="AU751" s="1">
        <v>42233</v>
      </c>
      <c r="AW751">
        <v>850</v>
      </c>
      <c r="BB751">
        <v>0</v>
      </c>
      <c r="BC751">
        <v>0</v>
      </c>
      <c r="BD751">
        <v>850</v>
      </c>
      <c r="BE751">
        <v>4.5</v>
      </c>
      <c r="BF751" t="s">
        <v>120</v>
      </c>
      <c r="BG751">
        <v>243862.49249999999</v>
      </c>
      <c r="BH751">
        <v>3825</v>
      </c>
      <c r="BI751">
        <v>4985.8999999999996</v>
      </c>
      <c r="BJ751">
        <v>0</v>
      </c>
      <c r="BL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850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243862.49249999999</v>
      </c>
      <c r="CD751">
        <v>0</v>
      </c>
      <c r="CW751">
        <v>8</v>
      </c>
      <c r="CX751">
        <v>8</v>
      </c>
      <c r="CY751">
        <v>8</v>
      </c>
    </row>
    <row r="752" spans="1:103" x14ac:dyDescent="0.25">
      <c r="A752">
        <v>410</v>
      </c>
      <c r="B752" t="s">
        <v>383</v>
      </c>
      <c r="C752">
        <v>40019</v>
      </c>
      <c r="D752" t="s">
        <v>384</v>
      </c>
      <c r="E752" t="s">
        <v>385</v>
      </c>
      <c r="F752" t="s">
        <v>386</v>
      </c>
      <c r="G752" t="s">
        <v>1027</v>
      </c>
      <c r="I752">
        <v>740202</v>
      </c>
      <c r="K752">
        <v>5</v>
      </c>
      <c r="L752">
        <v>5</v>
      </c>
      <c r="M752" t="s">
        <v>1028</v>
      </c>
      <c r="N752" t="s">
        <v>1029</v>
      </c>
      <c r="O752" t="s">
        <v>433</v>
      </c>
      <c r="P752" t="s">
        <v>271</v>
      </c>
      <c r="Q752" t="s">
        <v>116</v>
      </c>
      <c r="R752">
        <v>1</v>
      </c>
      <c r="S752" t="s">
        <v>117</v>
      </c>
      <c r="T752" t="s">
        <v>118</v>
      </c>
      <c r="U752" t="s">
        <v>119</v>
      </c>
      <c r="V752">
        <v>411</v>
      </c>
      <c r="Y752">
        <v>1119</v>
      </c>
      <c r="Z752" t="s">
        <v>389</v>
      </c>
      <c r="AG752">
        <v>1</v>
      </c>
      <c r="AH752" s="1">
        <v>41641</v>
      </c>
      <c r="AI752">
        <v>1</v>
      </c>
      <c r="AS752" s="1">
        <v>41626</v>
      </c>
      <c r="AT752" s="1">
        <v>42272</v>
      </c>
      <c r="AU752" s="1">
        <v>44196</v>
      </c>
      <c r="AW752">
        <v>50</v>
      </c>
      <c r="AY752" t="s">
        <v>210</v>
      </c>
      <c r="BB752">
        <v>0</v>
      </c>
      <c r="BC752">
        <v>0</v>
      </c>
      <c r="BD752">
        <v>50</v>
      </c>
      <c r="BE752">
        <v>38.229999999999997</v>
      </c>
      <c r="BF752" t="s">
        <v>120</v>
      </c>
      <c r="BG752">
        <v>121867.4914</v>
      </c>
      <c r="BH752">
        <v>1911.5</v>
      </c>
      <c r="BI752">
        <v>2491.65</v>
      </c>
      <c r="BJ752">
        <v>0</v>
      </c>
      <c r="BL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50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121867.4914</v>
      </c>
      <c r="CD752">
        <v>1</v>
      </c>
      <c r="CE752" t="s">
        <v>121</v>
      </c>
      <c r="CF752" t="s">
        <v>1008</v>
      </c>
      <c r="CG752" t="str">
        <f t="shared" ref="CG752:CG760" si="130">"03"</f>
        <v>03</v>
      </c>
      <c r="CH752" t="str">
        <f t="shared" ref="CH752:CH760" si="131">"2"</f>
        <v>2</v>
      </c>
      <c r="CI752" t="str">
        <f>"03"</f>
        <v>03</v>
      </c>
      <c r="CJ752" t="s">
        <v>123</v>
      </c>
      <c r="CK752" t="str">
        <f t="shared" ref="CK752:CK758" si="132">"02"</f>
        <v>02</v>
      </c>
      <c r="CL752" t="s">
        <v>227</v>
      </c>
      <c r="CW752">
        <v>8</v>
      </c>
      <c r="CX752">
        <v>8</v>
      </c>
      <c r="CY752">
        <v>8</v>
      </c>
    </row>
    <row r="753" spans="1:103" x14ac:dyDescent="0.25">
      <c r="A753">
        <v>410</v>
      </c>
      <c r="B753" t="s">
        <v>383</v>
      </c>
      <c r="C753">
        <v>40019</v>
      </c>
      <c r="D753" t="s">
        <v>384</v>
      </c>
      <c r="E753" t="s">
        <v>385</v>
      </c>
      <c r="F753" t="s">
        <v>386</v>
      </c>
      <c r="G753" t="s">
        <v>1027</v>
      </c>
      <c r="I753">
        <v>740202</v>
      </c>
      <c r="K753">
        <v>10</v>
      </c>
      <c r="L753">
        <v>10</v>
      </c>
      <c r="M753" t="s">
        <v>1030</v>
      </c>
      <c r="N753" t="s">
        <v>1029</v>
      </c>
      <c r="O753" t="s">
        <v>433</v>
      </c>
      <c r="P753" t="s">
        <v>271</v>
      </c>
      <c r="Q753" t="s">
        <v>116</v>
      </c>
      <c r="R753">
        <v>1</v>
      </c>
      <c r="S753" t="s">
        <v>117</v>
      </c>
      <c r="T753" t="s">
        <v>118</v>
      </c>
      <c r="U753" t="s">
        <v>119</v>
      </c>
      <c r="V753">
        <v>411</v>
      </c>
      <c r="Y753">
        <v>1119</v>
      </c>
      <c r="Z753" t="s">
        <v>389</v>
      </c>
      <c r="AG753">
        <v>1</v>
      </c>
      <c r="AH753" s="1">
        <v>41641</v>
      </c>
      <c r="AI753">
        <v>1</v>
      </c>
      <c r="AS753" s="1">
        <v>41626</v>
      </c>
      <c r="AT753" s="1">
        <v>41912</v>
      </c>
      <c r="AU753" s="1">
        <v>44196</v>
      </c>
      <c r="AW753">
        <v>500</v>
      </c>
      <c r="AY753" t="s">
        <v>210</v>
      </c>
      <c r="BB753">
        <v>75</v>
      </c>
      <c r="BC753">
        <v>0</v>
      </c>
      <c r="BD753">
        <v>425</v>
      </c>
      <c r="BE753">
        <v>22.81</v>
      </c>
      <c r="BF753" t="s">
        <v>120</v>
      </c>
      <c r="BG753">
        <v>618055.93929999997</v>
      </c>
      <c r="BH753">
        <v>9694.25</v>
      </c>
      <c r="BI753">
        <v>12636.49</v>
      </c>
      <c r="BJ753">
        <v>0</v>
      </c>
      <c r="BL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425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618055.93929999997</v>
      </c>
      <c r="CC753">
        <v>0</v>
      </c>
      <c r="CD753">
        <v>1</v>
      </c>
      <c r="CE753" t="s">
        <v>121</v>
      </c>
      <c r="CF753" t="s">
        <v>1008</v>
      </c>
      <c r="CG753" t="str">
        <f t="shared" si="130"/>
        <v>03</v>
      </c>
      <c r="CH753" t="str">
        <f t="shared" si="131"/>
        <v>2</v>
      </c>
      <c r="CI753" t="str">
        <f>"03"</f>
        <v>03</v>
      </c>
      <c r="CJ753" t="s">
        <v>123</v>
      </c>
      <c r="CK753" t="str">
        <f t="shared" si="132"/>
        <v>02</v>
      </c>
      <c r="CL753" t="s">
        <v>124</v>
      </c>
      <c r="CW753">
        <v>8</v>
      </c>
      <c r="CX753">
        <v>8</v>
      </c>
      <c r="CY753">
        <v>8</v>
      </c>
    </row>
    <row r="754" spans="1:103" x14ac:dyDescent="0.25">
      <c r="A754">
        <v>410</v>
      </c>
      <c r="B754" t="s">
        <v>383</v>
      </c>
      <c r="C754">
        <v>40012</v>
      </c>
      <c r="D754" t="s">
        <v>384</v>
      </c>
      <c r="E754" t="s">
        <v>385</v>
      </c>
      <c r="F754" t="s">
        <v>386</v>
      </c>
      <c r="G754" t="s">
        <v>387</v>
      </c>
      <c r="I754">
        <v>740022</v>
      </c>
      <c r="K754">
        <v>95</v>
      </c>
      <c r="L754">
        <v>95</v>
      </c>
      <c r="M754" t="s">
        <v>1031</v>
      </c>
      <c r="N754" t="s">
        <v>380</v>
      </c>
      <c r="O754" t="s">
        <v>141</v>
      </c>
      <c r="P754" t="s">
        <v>381</v>
      </c>
      <c r="Q754" t="s">
        <v>116</v>
      </c>
      <c r="R754">
        <v>1</v>
      </c>
      <c r="S754" t="s">
        <v>117</v>
      </c>
      <c r="T754" t="s">
        <v>118</v>
      </c>
      <c r="U754" t="s">
        <v>119</v>
      </c>
      <c r="V754">
        <v>411</v>
      </c>
      <c r="Y754">
        <v>1119</v>
      </c>
      <c r="Z754" t="s">
        <v>389</v>
      </c>
      <c r="AC754" t="s">
        <v>208</v>
      </c>
      <c r="AD754" s="1">
        <v>41746</v>
      </c>
      <c r="AG754">
        <v>1</v>
      </c>
      <c r="AH754" s="1">
        <v>41598</v>
      </c>
      <c r="AI754">
        <v>1</v>
      </c>
      <c r="AS754" s="1">
        <v>41382</v>
      </c>
      <c r="AT754" s="1">
        <v>42091</v>
      </c>
      <c r="AU754" s="1">
        <v>44196</v>
      </c>
      <c r="AW754">
        <v>280</v>
      </c>
      <c r="AX754">
        <v>401375</v>
      </c>
      <c r="AY754" t="s">
        <v>154</v>
      </c>
      <c r="AZ754">
        <v>999</v>
      </c>
      <c r="BB754">
        <v>25</v>
      </c>
      <c r="BC754">
        <v>180</v>
      </c>
      <c r="BD754">
        <v>255</v>
      </c>
      <c r="BE754">
        <v>32.1</v>
      </c>
      <c r="BF754" t="s">
        <v>120</v>
      </c>
      <c r="BG754">
        <v>521865.734</v>
      </c>
      <c r="BH754">
        <v>8185.5</v>
      </c>
      <c r="BI754">
        <v>10669.83</v>
      </c>
      <c r="BJ754">
        <v>180</v>
      </c>
      <c r="BK754" s="1">
        <v>41746</v>
      </c>
      <c r="BL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255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521865.734</v>
      </c>
      <c r="CD754">
        <v>1</v>
      </c>
      <c r="CE754" t="s">
        <v>121</v>
      </c>
      <c r="CF754" t="s">
        <v>1008</v>
      </c>
      <c r="CG754" t="str">
        <f t="shared" si="130"/>
        <v>03</v>
      </c>
      <c r="CH754" t="str">
        <f t="shared" si="131"/>
        <v>2</v>
      </c>
      <c r="CI754" t="str">
        <f t="shared" ref="CI754:CI759" si="133">"05"</f>
        <v>05</v>
      </c>
      <c r="CJ754" t="s">
        <v>123</v>
      </c>
      <c r="CK754" t="str">
        <f t="shared" si="132"/>
        <v>02</v>
      </c>
      <c r="CL754" t="s">
        <v>193</v>
      </c>
      <c r="CR754" s="3">
        <v>255</v>
      </c>
      <c r="CW754">
        <v>8</v>
      </c>
      <c r="CX754">
        <v>8</v>
      </c>
      <c r="CY754">
        <v>8</v>
      </c>
    </row>
    <row r="755" spans="1:103" x14ac:dyDescent="0.25">
      <c r="A755">
        <v>410</v>
      </c>
      <c r="B755" t="s">
        <v>80</v>
      </c>
      <c r="C755">
        <v>410143</v>
      </c>
      <c r="D755" t="s">
        <v>81</v>
      </c>
      <c r="E755">
        <v>8700</v>
      </c>
      <c r="F755" t="s">
        <v>82</v>
      </c>
      <c r="G755" t="s">
        <v>170</v>
      </c>
      <c r="I755" t="s">
        <v>170</v>
      </c>
      <c r="K755">
        <v>6</v>
      </c>
      <c r="L755">
        <v>6</v>
      </c>
      <c r="M755" t="s">
        <v>1032</v>
      </c>
      <c r="N755" t="s">
        <v>1033</v>
      </c>
      <c r="O755" t="s">
        <v>141</v>
      </c>
      <c r="P755" t="s">
        <v>381</v>
      </c>
      <c r="Q755" t="s">
        <v>116</v>
      </c>
      <c r="R755">
        <v>1</v>
      </c>
      <c r="S755" t="s">
        <v>117</v>
      </c>
      <c r="T755" t="s">
        <v>118</v>
      </c>
      <c r="U755" t="s">
        <v>119</v>
      </c>
      <c r="V755">
        <v>411</v>
      </c>
      <c r="Y755">
        <v>410054</v>
      </c>
      <c r="Z755" t="s">
        <v>92</v>
      </c>
      <c r="AC755" t="s">
        <v>225</v>
      </c>
      <c r="AD755" s="1">
        <v>42198</v>
      </c>
      <c r="AG755">
        <v>4</v>
      </c>
      <c r="AH755" s="1">
        <v>42130</v>
      </c>
      <c r="AI755">
        <v>57</v>
      </c>
      <c r="AS755" s="1">
        <v>42079</v>
      </c>
      <c r="AT755" s="1">
        <v>42185</v>
      </c>
      <c r="AU755" s="1">
        <v>42216</v>
      </c>
      <c r="AW755">
        <v>21</v>
      </c>
      <c r="AX755">
        <v>404317</v>
      </c>
      <c r="AY755" t="s">
        <v>154</v>
      </c>
      <c r="AZ755">
        <v>999</v>
      </c>
      <c r="BA755">
        <v>811</v>
      </c>
      <c r="BB755">
        <v>0</v>
      </c>
      <c r="BC755">
        <v>0</v>
      </c>
      <c r="BD755">
        <v>21</v>
      </c>
      <c r="BE755">
        <v>1285</v>
      </c>
      <c r="BF755" t="s">
        <v>93</v>
      </c>
      <c r="BG755">
        <v>26985</v>
      </c>
      <c r="BH755">
        <v>421.61</v>
      </c>
      <c r="BI755">
        <v>551.72</v>
      </c>
      <c r="BJ755">
        <v>0</v>
      </c>
      <c r="BL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21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26985</v>
      </c>
      <c r="CD755">
        <v>1</v>
      </c>
      <c r="CE755" t="s">
        <v>121</v>
      </c>
      <c r="CF755" t="s">
        <v>1008</v>
      </c>
      <c r="CG755" t="str">
        <f t="shared" si="130"/>
        <v>03</v>
      </c>
      <c r="CH755" t="str">
        <f t="shared" si="131"/>
        <v>2</v>
      </c>
      <c r="CI755" t="str">
        <f t="shared" si="133"/>
        <v>05</v>
      </c>
      <c r="CJ755" t="s">
        <v>123</v>
      </c>
      <c r="CK755" t="str">
        <f t="shared" si="132"/>
        <v>02</v>
      </c>
      <c r="CL755" t="s">
        <v>124</v>
      </c>
      <c r="CR755" s="3">
        <v>0</v>
      </c>
      <c r="CS755" s="3">
        <v>21</v>
      </c>
      <c r="CW755">
        <v>8</v>
      </c>
      <c r="CX755">
        <v>8</v>
      </c>
      <c r="CY755">
        <v>8</v>
      </c>
    </row>
    <row r="756" spans="1:103" x14ac:dyDescent="0.25">
      <c r="A756">
        <v>410</v>
      </c>
      <c r="B756" t="s">
        <v>80</v>
      </c>
      <c r="C756">
        <v>410143</v>
      </c>
      <c r="D756" t="s">
        <v>81</v>
      </c>
      <c r="E756">
        <v>8700</v>
      </c>
      <c r="F756" t="s">
        <v>82</v>
      </c>
      <c r="G756" t="s">
        <v>170</v>
      </c>
      <c r="I756" t="s">
        <v>170</v>
      </c>
      <c r="K756">
        <v>39</v>
      </c>
      <c r="L756">
        <v>39</v>
      </c>
      <c r="M756" t="s">
        <v>1032</v>
      </c>
      <c r="N756" t="s">
        <v>1033</v>
      </c>
      <c r="O756" t="s">
        <v>141</v>
      </c>
      <c r="P756" t="s">
        <v>381</v>
      </c>
      <c r="Q756" t="s">
        <v>116</v>
      </c>
      <c r="R756">
        <v>1</v>
      </c>
      <c r="S756" t="s">
        <v>117</v>
      </c>
      <c r="T756" t="s">
        <v>118</v>
      </c>
      <c r="U756" t="s">
        <v>119</v>
      </c>
      <c r="V756">
        <v>411</v>
      </c>
      <c r="Y756">
        <v>410054</v>
      </c>
      <c r="Z756" t="s">
        <v>92</v>
      </c>
      <c r="AC756" t="s">
        <v>208</v>
      </c>
      <c r="AD756" s="1">
        <v>42146</v>
      </c>
      <c r="AG756">
        <v>4</v>
      </c>
      <c r="AH756" s="1">
        <v>42130</v>
      </c>
      <c r="AI756">
        <v>57</v>
      </c>
      <c r="AS756" s="1">
        <v>42079</v>
      </c>
      <c r="AT756" s="1">
        <v>42185</v>
      </c>
      <c r="AU756" s="1">
        <v>42216</v>
      </c>
      <c r="AW756">
        <v>10</v>
      </c>
      <c r="AX756">
        <v>403929</v>
      </c>
      <c r="AY756" t="s">
        <v>154</v>
      </c>
      <c r="AZ756">
        <v>999</v>
      </c>
      <c r="BA756">
        <v>890</v>
      </c>
      <c r="BB756">
        <v>0</v>
      </c>
      <c r="BC756">
        <v>20</v>
      </c>
      <c r="BD756">
        <v>10</v>
      </c>
      <c r="BE756">
        <v>1285</v>
      </c>
      <c r="BF756" t="s">
        <v>93</v>
      </c>
      <c r="BG756">
        <v>12850</v>
      </c>
      <c r="BH756">
        <v>200.76</v>
      </c>
      <c r="BI756">
        <v>262.73</v>
      </c>
      <c r="BJ756">
        <v>10</v>
      </c>
      <c r="BK756" s="1">
        <v>42146</v>
      </c>
      <c r="BL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10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12850</v>
      </c>
      <c r="CD756">
        <v>1</v>
      </c>
      <c r="CE756" t="s">
        <v>121</v>
      </c>
      <c r="CF756" t="s">
        <v>1008</v>
      </c>
      <c r="CG756" t="str">
        <f t="shared" si="130"/>
        <v>03</v>
      </c>
      <c r="CH756" t="str">
        <f t="shared" si="131"/>
        <v>2</v>
      </c>
      <c r="CI756" t="str">
        <f t="shared" si="133"/>
        <v>05</v>
      </c>
      <c r="CJ756" t="s">
        <v>123</v>
      </c>
      <c r="CK756" t="str">
        <f t="shared" si="132"/>
        <v>02</v>
      </c>
      <c r="CL756" t="s">
        <v>124</v>
      </c>
      <c r="CR756" s="3">
        <v>0</v>
      </c>
      <c r="CS756" s="3">
        <v>10</v>
      </c>
      <c r="CW756">
        <v>8</v>
      </c>
      <c r="CX756">
        <v>8</v>
      </c>
      <c r="CY756">
        <v>8</v>
      </c>
    </row>
    <row r="757" spans="1:103" x14ac:dyDescent="0.25">
      <c r="A757">
        <v>410</v>
      </c>
      <c r="B757" t="s">
        <v>80</v>
      </c>
      <c r="C757">
        <v>410145</v>
      </c>
      <c r="D757" t="s">
        <v>81</v>
      </c>
      <c r="E757">
        <v>8702</v>
      </c>
      <c r="F757" t="s">
        <v>145</v>
      </c>
      <c r="G757" t="s">
        <v>175</v>
      </c>
      <c r="I757" t="s">
        <v>175</v>
      </c>
      <c r="K757">
        <v>7</v>
      </c>
      <c r="L757">
        <v>7</v>
      </c>
      <c r="M757" t="s">
        <v>1032</v>
      </c>
      <c r="N757" t="s">
        <v>1033</v>
      </c>
      <c r="O757" t="s">
        <v>141</v>
      </c>
      <c r="P757" t="s">
        <v>381</v>
      </c>
      <c r="Q757" t="s">
        <v>116</v>
      </c>
      <c r="R757">
        <v>1</v>
      </c>
      <c r="S757" t="s">
        <v>117</v>
      </c>
      <c r="T757" t="s">
        <v>118</v>
      </c>
      <c r="U757" t="s">
        <v>119</v>
      </c>
      <c r="V757">
        <v>411</v>
      </c>
      <c r="Y757">
        <v>410054</v>
      </c>
      <c r="Z757" t="s">
        <v>92</v>
      </c>
      <c r="AG757">
        <v>4</v>
      </c>
      <c r="AH757" s="1">
        <v>42163</v>
      </c>
      <c r="AI757">
        <v>57</v>
      </c>
      <c r="AS757" s="1">
        <v>42076</v>
      </c>
      <c r="AT757" s="1">
        <v>42223</v>
      </c>
      <c r="AU757" s="1">
        <v>42219</v>
      </c>
      <c r="AW757">
        <v>32</v>
      </c>
      <c r="AY757" t="s">
        <v>154</v>
      </c>
      <c r="BB757">
        <v>0</v>
      </c>
      <c r="BC757">
        <v>0</v>
      </c>
      <c r="BD757">
        <v>32</v>
      </c>
      <c r="BE757">
        <v>1285</v>
      </c>
      <c r="BF757" t="s">
        <v>93</v>
      </c>
      <c r="BG757">
        <v>41120</v>
      </c>
      <c r="BH757">
        <v>642.45000000000005</v>
      </c>
      <c r="BI757">
        <v>840.72</v>
      </c>
      <c r="BJ757">
        <v>0</v>
      </c>
      <c r="BL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32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41120</v>
      </c>
      <c r="CD757">
        <v>1</v>
      </c>
      <c r="CE757" t="s">
        <v>121</v>
      </c>
      <c r="CF757" t="s">
        <v>1008</v>
      </c>
      <c r="CG757" t="str">
        <f t="shared" si="130"/>
        <v>03</v>
      </c>
      <c r="CH757" t="str">
        <f t="shared" si="131"/>
        <v>2</v>
      </c>
      <c r="CI757" t="str">
        <f t="shared" si="133"/>
        <v>05</v>
      </c>
      <c r="CJ757" t="s">
        <v>123</v>
      </c>
      <c r="CK757" t="str">
        <f t="shared" si="132"/>
        <v>02</v>
      </c>
      <c r="CL757" t="s">
        <v>124</v>
      </c>
      <c r="CR757" s="3">
        <v>0</v>
      </c>
      <c r="CS757" s="3">
        <v>32</v>
      </c>
      <c r="CW757">
        <v>8</v>
      </c>
      <c r="CX757">
        <v>8</v>
      </c>
      <c r="CY757">
        <v>8</v>
      </c>
    </row>
    <row r="758" spans="1:103" x14ac:dyDescent="0.25">
      <c r="A758">
        <v>410</v>
      </c>
      <c r="B758" t="s">
        <v>80</v>
      </c>
      <c r="C758">
        <v>410145</v>
      </c>
      <c r="D758" t="s">
        <v>81</v>
      </c>
      <c r="E758">
        <v>8702</v>
      </c>
      <c r="F758" t="s">
        <v>145</v>
      </c>
      <c r="G758" t="s">
        <v>175</v>
      </c>
      <c r="I758" t="s">
        <v>175</v>
      </c>
      <c r="K758">
        <v>54</v>
      </c>
      <c r="L758">
        <v>54</v>
      </c>
      <c r="M758" t="s">
        <v>1032</v>
      </c>
      <c r="N758" t="s">
        <v>1033</v>
      </c>
      <c r="O758" t="s">
        <v>141</v>
      </c>
      <c r="P758" t="s">
        <v>381</v>
      </c>
      <c r="Q758" t="s">
        <v>116</v>
      </c>
      <c r="R758">
        <v>1</v>
      </c>
      <c r="S758" t="s">
        <v>117</v>
      </c>
      <c r="T758" t="s">
        <v>118</v>
      </c>
      <c r="U758" t="s">
        <v>119</v>
      </c>
      <c r="V758">
        <v>411</v>
      </c>
      <c r="Y758">
        <v>410054</v>
      </c>
      <c r="Z758" t="s">
        <v>92</v>
      </c>
      <c r="AG758">
        <v>4</v>
      </c>
      <c r="AH758" s="1">
        <v>42163</v>
      </c>
      <c r="AI758">
        <v>57</v>
      </c>
      <c r="AS758" s="1">
        <v>42076</v>
      </c>
      <c r="AT758" s="1">
        <v>42223</v>
      </c>
      <c r="AU758" s="1">
        <v>42219</v>
      </c>
      <c r="AW758">
        <v>10</v>
      </c>
      <c r="AY758" t="s">
        <v>154</v>
      </c>
      <c r="BB758">
        <v>0</v>
      </c>
      <c r="BC758">
        <v>0</v>
      </c>
      <c r="BD758">
        <v>10</v>
      </c>
      <c r="BE758">
        <v>1285</v>
      </c>
      <c r="BF758" t="s">
        <v>93</v>
      </c>
      <c r="BG758">
        <v>12850</v>
      </c>
      <c r="BH758">
        <v>200.76</v>
      </c>
      <c r="BI758">
        <v>262.73</v>
      </c>
      <c r="BJ758">
        <v>0</v>
      </c>
      <c r="BL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10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12850</v>
      </c>
      <c r="CD758">
        <v>1</v>
      </c>
      <c r="CE758" t="s">
        <v>121</v>
      </c>
      <c r="CF758" t="s">
        <v>1008</v>
      </c>
      <c r="CG758" t="str">
        <f t="shared" si="130"/>
        <v>03</v>
      </c>
      <c r="CH758" t="str">
        <f t="shared" si="131"/>
        <v>2</v>
      </c>
      <c r="CI758" t="str">
        <f t="shared" si="133"/>
        <v>05</v>
      </c>
      <c r="CJ758" t="s">
        <v>123</v>
      </c>
      <c r="CK758" t="str">
        <f t="shared" si="132"/>
        <v>02</v>
      </c>
      <c r="CL758" t="s">
        <v>124</v>
      </c>
      <c r="CR758" s="3">
        <v>0</v>
      </c>
      <c r="CS758" s="3">
        <v>10</v>
      </c>
      <c r="CW758">
        <v>8</v>
      </c>
      <c r="CX758">
        <v>8</v>
      </c>
      <c r="CY758">
        <v>8</v>
      </c>
    </row>
    <row r="759" spans="1:103" x14ac:dyDescent="0.25">
      <c r="A759">
        <v>410</v>
      </c>
      <c r="B759" t="s">
        <v>109</v>
      </c>
      <c r="C759">
        <v>410197</v>
      </c>
      <c r="D759" t="s">
        <v>182</v>
      </c>
      <c r="E759">
        <v>6478</v>
      </c>
      <c r="F759" t="s">
        <v>1034</v>
      </c>
      <c r="G759">
        <v>3669</v>
      </c>
      <c r="I759">
        <v>3669</v>
      </c>
      <c r="K759">
        <v>1</v>
      </c>
      <c r="L759">
        <v>1</v>
      </c>
      <c r="M759" t="s">
        <v>1035</v>
      </c>
      <c r="N759" t="s">
        <v>1036</v>
      </c>
      <c r="O759" t="s">
        <v>395</v>
      </c>
      <c r="P759" t="s">
        <v>142</v>
      </c>
      <c r="Q759" t="s">
        <v>116</v>
      </c>
      <c r="R759">
        <v>1</v>
      </c>
      <c r="S759" t="s">
        <v>117</v>
      </c>
      <c r="T759" t="s">
        <v>118</v>
      </c>
      <c r="U759" t="s">
        <v>119</v>
      </c>
      <c r="V759">
        <v>411</v>
      </c>
      <c r="Y759">
        <v>410054</v>
      </c>
      <c r="Z759" t="s">
        <v>92</v>
      </c>
      <c r="AG759">
        <v>1</v>
      </c>
      <c r="AH759" s="1">
        <v>42186</v>
      </c>
      <c r="AI759">
        <v>54</v>
      </c>
      <c r="AS759" s="1">
        <v>42186</v>
      </c>
      <c r="AT759" s="1">
        <v>42324</v>
      </c>
      <c r="AU759" s="1">
        <v>42307</v>
      </c>
      <c r="AW759">
        <v>50</v>
      </c>
      <c r="BB759">
        <v>0</v>
      </c>
      <c r="BC759">
        <v>0</v>
      </c>
      <c r="BD759">
        <v>50</v>
      </c>
      <c r="BE759">
        <v>72.03</v>
      </c>
      <c r="BF759" t="s">
        <v>120</v>
      </c>
      <c r="BG759">
        <v>229613.27239999999</v>
      </c>
      <c r="BH759">
        <v>3601.5</v>
      </c>
      <c r="BI759">
        <v>4694.57</v>
      </c>
      <c r="BJ759">
        <v>0</v>
      </c>
      <c r="BL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50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229613.27239999999</v>
      </c>
      <c r="CD759">
        <v>1</v>
      </c>
      <c r="CE759" t="s">
        <v>121</v>
      </c>
      <c r="CF759" t="s">
        <v>1008</v>
      </c>
      <c r="CG759" t="str">
        <f t="shared" si="130"/>
        <v>03</v>
      </c>
      <c r="CH759" t="str">
        <f t="shared" si="131"/>
        <v>2</v>
      </c>
      <c r="CI759" t="str">
        <f t="shared" si="133"/>
        <v>05</v>
      </c>
      <c r="CJ759" t="s">
        <v>123</v>
      </c>
      <c r="CK759" t="str">
        <f>"13"</f>
        <v>13</v>
      </c>
      <c r="CL759" t="s">
        <v>162</v>
      </c>
      <c r="CW759">
        <v>8</v>
      </c>
      <c r="CX759">
        <v>8</v>
      </c>
      <c r="CY759">
        <v>8</v>
      </c>
    </row>
    <row r="760" spans="1:103" x14ac:dyDescent="0.25">
      <c r="A760">
        <v>410</v>
      </c>
      <c r="B760" t="s">
        <v>383</v>
      </c>
      <c r="C760">
        <v>40013</v>
      </c>
      <c r="D760" t="s">
        <v>384</v>
      </c>
      <c r="E760" t="s">
        <v>385</v>
      </c>
      <c r="F760" t="s">
        <v>386</v>
      </c>
      <c r="G760" t="s">
        <v>513</v>
      </c>
      <c r="I760">
        <v>740024</v>
      </c>
      <c r="K760">
        <v>15</v>
      </c>
      <c r="L760">
        <v>15</v>
      </c>
      <c r="M760" t="s">
        <v>1037</v>
      </c>
      <c r="N760" t="s">
        <v>432</v>
      </c>
      <c r="O760" t="s">
        <v>433</v>
      </c>
      <c r="P760" t="s">
        <v>115</v>
      </c>
      <c r="Q760" t="s">
        <v>116</v>
      </c>
      <c r="R760">
        <v>1</v>
      </c>
      <c r="S760" t="s">
        <v>117</v>
      </c>
      <c r="T760" t="s">
        <v>118</v>
      </c>
      <c r="U760" t="s">
        <v>119</v>
      </c>
      <c r="V760">
        <v>411</v>
      </c>
      <c r="Y760">
        <v>1119</v>
      </c>
      <c r="Z760" t="s">
        <v>389</v>
      </c>
      <c r="AC760" t="s">
        <v>208</v>
      </c>
      <c r="AD760" s="1">
        <v>41682</v>
      </c>
      <c r="AG760">
        <v>1</v>
      </c>
      <c r="AH760" s="1">
        <v>41598</v>
      </c>
      <c r="AI760">
        <v>1</v>
      </c>
      <c r="AS760" s="1">
        <v>41383</v>
      </c>
      <c r="AT760" s="1">
        <v>41607</v>
      </c>
      <c r="AU760" s="1">
        <v>44196</v>
      </c>
      <c r="AW760">
        <v>1000</v>
      </c>
      <c r="AX760">
        <v>400754</v>
      </c>
      <c r="AY760" t="s">
        <v>237</v>
      </c>
      <c r="AZ760">
        <v>999</v>
      </c>
      <c r="BB760">
        <v>610</v>
      </c>
      <c r="BC760">
        <v>650</v>
      </c>
      <c r="BD760">
        <v>9</v>
      </c>
      <c r="BE760">
        <v>24.15</v>
      </c>
      <c r="BF760" t="s">
        <v>120</v>
      </c>
      <c r="BG760">
        <v>13857.127500000001</v>
      </c>
      <c r="BH760">
        <v>217.35</v>
      </c>
      <c r="BI760">
        <v>283.32</v>
      </c>
      <c r="BJ760">
        <v>650</v>
      </c>
      <c r="BK760" s="1">
        <v>41688</v>
      </c>
      <c r="BL760">
        <v>0</v>
      </c>
      <c r="BN760">
        <v>9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13857.127500000001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1</v>
      </c>
      <c r="CE760" t="s">
        <v>121</v>
      </c>
      <c r="CF760" t="s">
        <v>1008</v>
      </c>
      <c r="CG760" t="str">
        <f t="shared" si="130"/>
        <v>03</v>
      </c>
      <c r="CH760" t="str">
        <f t="shared" si="131"/>
        <v>2</v>
      </c>
      <c r="CI760" t="str">
        <f>"07"</f>
        <v>07</v>
      </c>
      <c r="CJ760" t="s">
        <v>123</v>
      </c>
      <c r="CK760" t="str">
        <f>"02"</f>
        <v>02</v>
      </c>
      <c r="CL760" t="s">
        <v>124</v>
      </c>
      <c r="CR760" s="3">
        <v>9</v>
      </c>
      <c r="CW760">
        <v>8</v>
      </c>
      <c r="CX760">
        <v>8</v>
      </c>
      <c r="CY760">
        <v>8</v>
      </c>
    </row>
    <row r="761" spans="1:103" x14ac:dyDescent="0.25">
      <c r="A761">
        <v>410</v>
      </c>
      <c r="B761" t="s">
        <v>109</v>
      </c>
      <c r="C761">
        <v>410087</v>
      </c>
      <c r="D761" t="s">
        <v>182</v>
      </c>
      <c r="E761">
        <v>280308</v>
      </c>
      <c r="F761" t="s">
        <v>532</v>
      </c>
      <c r="G761">
        <v>226021</v>
      </c>
      <c r="I761">
        <v>226021</v>
      </c>
      <c r="K761">
        <v>20</v>
      </c>
      <c r="L761">
        <v>8</v>
      </c>
      <c r="M761" t="s">
        <v>1038</v>
      </c>
      <c r="N761" t="s">
        <v>1039</v>
      </c>
      <c r="O761" t="s">
        <v>1040</v>
      </c>
      <c r="P761" t="s">
        <v>1041</v>
      </c>
      <c r="Q761" t="s">
        <v>116</v>
      </c>
      <c r="R761">
        <v>1</v>
      </c>
      <c r="S761" t="s">
        <v>117</v>
      </c>
      <c r="T761" t="s">
        <v>118</v>
      </c>
      <c r="U761" t="s">
        <v>119</v>
      </c>
      <c r="V761">
        <v>411</v>
      </c>
      <c r="Y761">
        <v>410054</v>
      </c>
      <c r="Z761" t="s">
        <v>92</v>
      </c>
      <c r="AC761" t="s">
        <v>208</v>
      </c>
      <c r="AD761" s="1">
        <v>42136</v>
      </c>
      <c r="AG761">
        <v>7</v>
      </c>
      <c r="AH761" s="1">
        <v>42073</v>
      </c>
      <c r="AI761">
        <v>52</v>
      </c>
      <c r="AM761" t="s">
        <v>1042</v>
      </c>
      <c r="AS761" s="1">
        <v>41954</v>
      </c>
      <c r="AT761" s="1">
        <v>42094</v>
      </c>
      <c r="AU761" s="1">
        <v>42038</v>
      </c>
      <c r="AW761">
        <v>198</v>
      </c>
      <c r="AX761">
        <v>403934</v>
      </c>
      <c r="AY761" t="s">
        <v>237</v>
      </c>
      <c r="AZ761">
        <v>999</v>
      </c>
      <c r="BB761">
        <v>150</v>
      </c>
      <c r="BC761">
        <v>47</v>
      </c>
      <c r="BD761">
        <v>128</v>
      </c>
      <c r="BE761">
        <v>236</v>
      </c>
      <c r="BF761" t="s">
        <v>120</v>
      </c>
      <c r="BG761">
        <v>722215.50719999999</v>
      </c>
      <c r="BH761">
        <v>11328</v>
      </c>
      <c r="BI761">
        <v>14766.09</v>
      </c>
      <c r="BJ761">
        <v>47</v>
      </c>
      <c r="BK761" s="1">
        <v>42136</v>
      </c>
      <c r="BL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48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722215.50719999999</v>
      </c>
      <c r="CD761">
        <v>0</v>
      </c>
      <c r="CR761" s="3">
        <v>92</v>
      </c>
      <c r="CS761" s="3">
        <v>17</v>
      </c>
      <c r="CW761">
        <v>8</v>
      </c>
      <c r="CX761">
        <v>8</v>
      </c>
      <c r="CY761">
        <v>8</v>
      </c>
    </row>
    <row r="762" spans="1:103" x14ac:dyDescent="0.25">
      <c r="A762">
        <v>410</v>
      </c>
      <c r="B762" t="s">
        <v>109</v>
      </c>
      <c r="C762">
        <v>410087</v>
      </c>
      <c r="D762" t="s">
        <v>182</v>
      </c>
      <c r="E762">
        <v>280308</v>
      </c>
      <c r="F762" t="s">
        <v>532</v>
      </c>
      <c r="G762">
        <v>226021</v>
      </c>
      <c r="I762">
        <v>226021</v>
      </c>
      <c r="K762">
        <v>40</v>
      </c>
      <c r="L762">
        <v>11</v>
      </c>
      <c r="M762" t="s">
        <v>1043</v>
      </c>
      <c r="N762" t="s">
        <v>1044</v>
      </c>
      <c r="O762" t="s">
        <v>1040</v>
      </c>
      <c r="P762" t="s">
        <v>1045</v>
      </c>
      <c r="Q762" t="s">
        <v>116</v>
      </c>
      <c r="R762">
        <v>1</v>
      </c>
      <c r="S762" t="s">
        <v>117</v>
      </c>
      <c r="T762" t="s">
        <v>118</v>
      </c>
      <c r="U762" t="s">
        <v>119</v>
      </c>
      <c r="V762">
        <v>411</v>
      </c>
      <c r="Y762">
        <v>410054</v>
      </c>
      <c r="Z762" t="s">
        <v>92</v>
      </c>
      <c r="AC762" t="s">
        <v>208</v>
      </c>
      <c r="AD762" s="1">
        <v>42158</v>
      </c>
      <c r="AG762">
        <v>7</v>
      </c>
      <c r="AH762" s="1">
        <v>42073</v>
      </c>
      <c r="AI762">
        <v>52</v>
      </c>
      <c r="AM762" t="s">
        <v>1042</v>
      </c>
      <c r="AS762" s="1">
        <v>41954</v>
      </c>
      <c r="AT762" s="1">
        <v>42094</v>
      </c>
      <c r="AU762" s="1">
        <v>42038</v>
      </c>
      <c r="AW762">
        <v>200</v>
      </c>
      <c r="AX762">
        <v>404015</v>
      </c>
      <c r="AY762" t="s">
        <v>237</v>
      </c>
      <c r="AZ762">
        <v>999</v>
      </c>
      <c r="BB762">
        <v>33</v>
      </c>
      <c r="BC762">
        <v>97</v>
      </c>
      <c r="BD762">
        <v>178</v>
      </c>
      <c r="BE762">
        <v>236</v>
      </c>
      <c r="BF762" t="s">
        <v>120</v>
      </c>
      <c r="BG762">
        <v>2512708.1187999998</v>
      </c>
      <c r="BH762">
        <v>39412</v>
      </c>
      <c r="BI762">
        <v>51373.7</v>
      </c>
      <c r="BJ762">
        <v>97</v>
      </c>
      <c r="BK762" s="1">
        <v>42158</v>
      </c>
      <c r="BL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167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2512708.1187999998</v>
      </c>
      <c r="CD762">
        <v>0</v>
      </c>
      <c r="CR762" s="3">
        <v>174</v>
      </c>
      <c r="CS762" s="3">
        <v>4</v>
      </c>
      <c r="CW762">
        <v>8</v>
      </c>
      <c r="CX762">
        <v>8</v>
      </c>
      <c r="CY762">
        <v>8</v>
      </c>
    </row>
    <row r="763" spans="1:103" x14ac:dyDescent="0.25">
      <c r="A763">
        <v>410</v>
      </c>
      <c r="B763" t="s">
        <v>383</v>
      </c>
      <c r="C763">
        <v>40010</v>
      </c>
      <c r="D763" t="s">
        <v>384</v>
      </c>
      <c r="E763" t="s">
        <v>385</v>
      </c>
      <c r="F763" t="s">
        <v>386</v>
      </c>
      <c r="G763" t="s">
        <v>430</v>
      </c>
      <c r="I763">
        <v>740018</v>
      </c>
      <c r="K763">
        <v>5</v>
      </c>
      <c r="L763">
        <v>5</v>
      </c>
      <c r="M763" t="s">
        <v>1046</v>
      </c>
      <c r="N763" t="s">
        <v>1047</v>
      </c>
      <c r="O763" t="s">
        <v>1048</v>
      </c>
      <c r="P763" t="s">
        <v>284</v>
      </c>
      <c r="Q763" t="s">
        <v>116</v>
      </c>
      <c r="R763">
        <v>1</v>
      </c>
      <c r="S763" t="s">
        <v>117</v>
      </c>
      <c r="T763" t="s">
        <v>118</v>
      </c>
      <c r="U763" t="s">
        <v>119</v>
      </c>
      <c r="V763">
        <v>411</v>
      </c>
      <c r="Y763">
        <v>1119</v>
      </c>
      <c r="Z763" t="s">
        <v>389</v>
      </c>
      <c r="AG763">
        <v>1</v>
      </c>
      <c r="AH763" s="1">
        <v>41598</v>
      </c>
      <c r="AI763">
        <v>1</v>
      </c>
      <c r="AS763" s="1">
        <v>41359</v>
      </c>
      <c r="AT763" s="1">
        <v>41562</v>
      </c>
      <c r="AU763" s="1">
        <v>44196</v>
      </c>
      <c r="AW763">
        <v>20</v>
      </c>
      <c r="AY763" t="s">
        <v>237</v>
      </c>
      <c r="BB763">
        <v>0</v>
      </c>
      <c r="BC763">
        <v>0</v>
      </c>
      <c r="BD763">
        <v>20</v>
      </c>
      <c r="BE763">
        <v>135.79</v>
      </c>
      <c r="BF763" t="s">
        <v>120</v>
      </c>
      <c r="BG763">
        <v>173145.55739999999</v>
      </c>
      <c r="BH763">
        <v>2715.8</v>
      </c>
      <c r="BI763">
        <v>3540.06</v>
      </c>
      <c r="BJ763">
        <v>0</v>
      </c>
      <c r="BL763">
        <v>0</v>
      </c>
      <c r="BN763">
        <v>20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173145.55739999999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1</v>
      </c>
      <c r="CE763" t="s">
        <v>121</v>
      </c>
      <c r="CF763" t="s">
        <v>1008</v>
      </c>
      <c r="CG763" t="str">
        <f>"03"</f>
        <v>03</v>
      </c>
      <c r="CH763" t="str">
        <f>"3"</f>
        <v>3</v>
      </c>
      <c r="CI763" t="str">
        <f>"07"</f>
        <v>07</v>
      </c>
      <c r="CJ763" t="s">
        <v>161</v>
      </c>
      <c r="CK763" t="str">
        <f>"02"</f>
        <v>02</v>
      </c>
      <c r="CL763" t="s">
        <v>193</v>
      </c>
      <c r="CW763">
        <v>8</v>
      </c>
      <c r="CX763">
        <v>8</v>
      </c>
      <c r="CY763">
        <v>8</v>
      </c>
    </row>
    <row r="764" spans="1:103" x14ac:dyDescent="0.25">
      <c r="A764">
        <v>410</v>
      </c>
      <c r="B764" t="s">
        <v>109</v>
      </c>
      <c r="C764">
        <v>410197</v>
      </c>
      <c r="D764" t="s">
        <v>182</v>
      </c>
      <c r="E764">
        <v>6478</v>
      </c>
      <c r="F764" t="s">
        <v>1034</v>
      </c>
      <c r="G764">
        <v>3669</v>
      </c>
      <c r="I764">
        <v>3669</v>
      </c>
      <c r="K764">
        <v>10</v>
      </c>
      <c r="L764">
        <v>10</v>
      </c>
      <c r="M764" t="s">
        <v>1049</v>
      </c>
      <c r="N764" t="s">
        <v>443</v>
      </c>
      <c r="O764" t="s">
        <v>167</v>
      </c>
      <c r="P764" t="s">
        <v>381</v>
      </c>
      <c r="Q764" t="s">
        <v>116</v>
      </c>
      <c r="R764">
        <v>1</v>
      </c>
      <c r="S764" t="s">
        <v>117</v>
      </c>
      <c r="T764" t="s">
        <v>118</v>
      </c>
      <c r="U764" t="s">
        <v>119</v>
      </c>
      <c r="V764">
        <v>411</v>
      </c>
      <c r="Y764">
        <v>410054</v>
      </c>
      <c r="Z764" t="s">
        <v>92</v>
      </c>
      <c r="AC764" t="s">
        <v>208</v>
      </c>
      <c r="AD764" s="1">
        <v>42198</v>
      </c>
      <c r="AG764">
        <v>1</v>
      </c>
      <c r="AH764" s="1">
        <v>42186</v>
      </c>
      <c r="AI764">
        <v>54</v>
      </c>
      <c r="AS764" s="1">
        <v>42186</v>
      </c>
      <c r="AT764" s="1">
        <v>42324</v>
      </c>
      <c r="AU764" s="1">
        <v>42307</v>
      </c>
      <c r="AW764">
        <v>2000</v>
      </c>
      <c r="AX764">
        <v>404221</v>
      </c>
      <c r="AY764" t="s">
        <v>154</v>
      </c>
      <c r="AZ764">
        <v>999</v>
      </c>
      <c r="BB764">
        <v>0</v>
      </c>
      <c r="BC764">
        <v>800</v>
      </c>
      <c r="BD764">
        <v>2000</v>
      </c>
      <c r="BE764">
        <v>22.7</v>
      </c>
      <c r="BF764" t="s">
        <v>120</v>
      </c>
      <c r="BG764">
        <v>2894472.46</v>
      </c>
      <c r="BH764">
        <v>45400</v>
      </c>
      <c r="BI764">
        <v>59179.08</v>
      </c>
      <c r="BJ764">
        <v>800</v>
      </c>
      <c r="BK764" s="1">
        <v>42200</v>
      </c>
      <c r="BL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2000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2894472.46</v>
      </c>
      <c r="CD764">
        <v>1</v>
      </c>
      <c r="CE764" t="s">
        <v>121</v>
      </c>
      <c r="CF764" t="s">
        <v>1008</v>
      </c>
      <c r="CG764" t="str">
        <f t="shared" ref="CG764:CG769" si="134">"04"</f>
        <v>04</v>
      </c>
      <c r="CH764" t="str">
        <f t="shared" ref="CH764:CH769" si="135">"2"</f>
        <v>2</v>
      </c>
      <c r="CI764" t="str">
        <f>"05"</f>
        <v>05</v>
      </c>
      <c r="CJ764" t="s">
        <v>123</v>
      </c>
      <c r="CK764" t="str">
        <f>"02"</f>
        <v>02</v>
      </c>
      <c r="CL764" t="s">
        <v>124</v>
      </c>
      <c r="CR764" s="3">
        <v>800</v>
      </c>
      <c r="CW764">
        <v>8</v>
      </c>
      <c r="CX764">
        <v>8</v>
      </c>
      <c r="CY764">
        <v>8</v>
      </c>
    </row>
    <row r="765" spans="1:103" x14ac:dyDescent="0.25">
      <c r="A765">
        <v>410</v>
      </c>
      <c r="B765" t="s">
        <v>80</v>
      </c>
      <c r="C765">
        <v>490003</v>
      </c>
      <c r="D765" t="s">
        <v>182</v>
      </c>
      <c r="E765">
        <v>8700</v>
      </c>
      <c r="F765" t="s">
        <v>82</v>
      </c>
      <c r="G765" t="s">
        <v>417</v>
      </c>
      <c r="I765" t="s">
        <v>417</v>
      </c>
      <c r="K765">
        <v>8</v>
      </c>
      <c r="L765">
        <v>8</v>
      </c>
      <c r="M765" t="s">
        <v>1049</v>
      </c>
      <c r="N765" t="s">
        <v>443</v>
      </c>
      <c r="O765" t="s">
        <v>167</v>
      </c>
      <c r="P765" t="s">
        <v>381</v>
      </c>
      <c r="Q765" t="s">
        <v>116</v>
      </c>
      <c r="R765">
        <v>1</v>
      </c>
      <c r="S765" t="s">
        <v>117</v>
      </c>
      <c r="T765" t="s">
        <v>118</v>
      </c>
      <c r="U765" t="s">
        <v>119</v>
      </c>
      <c r="V765">
        <v>411</v>
      </c>
      <c r="Y765">
        <v>410054</v>
      </c>
      <c r="Z765" t="s">
        <v>92</v>
      </c>
      <c r="AC765" t="s">
        <v>225</v>
      </c>
      <c r="AD765" s="1">
        <v>42207</v>
      </c>
      <c r="AG765">
        <v>0</v>
      </c>
      <c r="AH765" s="1">
        <v>42016</v>
      </c>
      <c r="AI765">
        <v>57</v>
      </c>
      <c r="AS765" s="1">
        <v>42206</v>
      </c>
      <c r="AT765" s="1">
        <v>42206</v>
      </c>
      <c r="AU765" s="1">
        <v>42034</v>
      </c>
      <c r="AW765">
        <v>1</v>
      </c>
      <c r="AX765">
        <v>404332</v>
      </c>
      <c r="AY765" t="s">
        <v>154</v>
      </c>
      <c r="AZ765">
        <v>999</v>
      </c>
      <c r="BA765">
        <v>813</v>
      </c>
      <c r="BB765">
        <v>0</v>
      </c>
      <c r="BC765">
        <v>0</v>
      </c>
      <c r="BD765">
        <v>1</v>
      </c>
      <c r="BE765">
        <v>1093.28</v>
      </c>
      <c r="BF765" t="s">
        <v>93</v>
      </c>
      <c r="BG765">
        <v>1093.28</v>
      </c>
      <c r="BH765">
        <v>17.079999999999998</v>
      </c>
      <c r="BI765">
        <v>22.35</v>
      </c>
      <c r="BJ765">
        <v>0</v>
      </c>
      <c r="BL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1093.28</v>
      </c>
      <c r="CD765">
        <v>1</v>
      </c>
      <c r="CE765" t="s">
        <v>121</v>
      </c>
      <c r="CF765" t="s">
        <v>1008</v>
      </c>
      <c r="CG765" t="str">
        <f t="shared" si="134"/>
        <v>04</v>
      </c>
      <c r="CH765" t="str">
        <f t="shared" si="135"/>
        <v>2</v>
      </c>
      <c r="CI765" t="str">
        <f>"05"</f>
        <v>05</v>
      </c>
      <c r="CJ765" t="s">
        <v>123</v>
      </c>
      <c r="CK765" t="str">
        <f>"02"</f>
        <v>02</v>
      </c>
      <c r="CL765" t="s">
        <v>124</v>
      </c>
      <c r="CW765">
        <v>8</v>
      </c>
      <c r="CX765">
        <v>8</v>
      </c>
      <c r="CY765">
        <v>8</v>
      </c>
    </row>
    <row r="766" spans="1:103" x14ac:dyDescent="0.25">
      <c r="A766">
        <v>410</v>
      </c>
      <c r="B766" t="s">
        <v>109</v>
      </c>
      <c r="C766">
        <v>410197</v>
      </c>
      <c r="D766" t="s">
        <v>182</v>
      </c>
      <c r="E766">
        <v>6478</v>
      </c>
      <c r="F766" t="s">
        <v>1034</v>
      </c>
      <c r="G766">
        <v>3669</v>
      </c>
      <c r="I766">
        <v>3669</v>
      </c>
      <c r="K766">
        <v>2</v>
      </c>
      <c r="L766">
        <v>2</v>
      </c>
      <c r="M766" t="s">
        <v>1050</v>
      </c>
      <c r="N766" t="s">
        <v>166</v>
      </c>
      <c r="O766" t="s">
        <v>167</v>
      </c>
      <c r="P766" t="s">
        <v>142</v>
      </c>
      <c r="Q766" t="s">
        <v>116</v>
      </c>
      <c r="R766">
        <v>1</v>
      </c>
      <c r="S766" t="s">
        <v>117</v>
      </c>
      <c r="T766" t="s">
        <v>118</v>
      </c>
      <c r="U766" t="s">
        <v>119</v>
      </c>
      <c r="V766">
        <v>411</v>
      </c>
      <c r="Y766">
        <v>410054</v>
      </c>
      <c r="Z766" t="s">
        <v>92</v>
      </c>
      <c r="AG766">
        <v>1</v>
      </c>
      <c r="AH766" s="1">
        <v>42186</v>
      </c>
      <c r="AI766">
        <v>54</v>
      </c>
      <c r="AS766" s="1">
        <v>42186</v>
      </c>
      <c r="AT766" s="1">
        <v>42324</v>
      </c>
      <c r="AU766" s="1">
        <v>42307</v>
      </c>
      <c r="AW766">
        <v>50</v>
      </c>
      <c r="BB766">
        <v>0</v>
      </c>
      <c r="BC766">
        <v>0</v>
      </c>
      <c r="BD766">
        <v>50</v>
      </c>
      <c r="BE766">
        <v>92.42</v>
      </c>
      <c r="BF766" t="s">
        <v>120</v>
      </c>
      <c r="BG766">
        <v>294611.39289999998</v>
      </c>
      <c r="BH766">
        <v>4621</v>
      </c>
      <c r="BI766">
        <v>6023.49</v>
      </c>
      <c r="BJ766">
        <v>0</v>
      </c>
      <c r="BL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50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294611.39289999998</v>
      </c>
      <c r="CD766">
        <v>1</v>
      </c>
      <c r="CE766" t="s">
        <v>121</v>
      </c>
      <c r="CF766" t="s">
        <v>1008</v>
      </c>
      <c r="CG766" t="str">
        <f t="shared" si="134"/>
        <v>04</v>
      </c>
      <c r="CH766" t="str">
        <f t="shared" si="135"/>
        <v>2</v>
      </c>
      <c r="CI766" t="str">
        <f>"05"</f>
        <v>05</v>
      </c>
      <c r="CJ766" t="s">
        <v>123</v>
      </c>
      <c r="CK766" t="str">
        <f>"13"</f>
        <v>13</v>
      </c>
      <c r="CL766" t="s">
        <v>162</v>
      </c>
      <c r="CW766">
        <v>8</v>
      </c>
      <c r="CX766">
        <v>8</v>
      </c>
      <c r="CY766">
        <v>8</v>
      </c>
    </row>
    <row r="767" spans="1:103" x14ac:dyDescent="0.25">
      <c r="A767">
        <v>410</v>
      </c>
      <c r="B767" t="s">
        <v>383</v>
      </c>
      <c r="C767">
        <v>40018</v>
      </c>
      <c r="D767" t="s">
        <v>384</v>
      </c>
      <c r="E767" t="s">
        <v>385</v>
      </c>
      <c r="F767" t="s">
        <v>386</v>
      </c>
      <c r="G767" t="s">
        <v>481</v>
      </c>
      <c r="I767">
        <v>740201</v>
      </c>
      <c r="K767">
        <v>20</v>
      </c>
      <c r="L767">
        <v>20</v>
      </c>
      <c r="M767" t="s">
        <v>1051</v>
      </c>
      <c r="N767" t="s">
        <v>483</v>
      </c>
      <c r="O767" t="s">
        <v>484</v>
      </c>
      <c r="P767" t="s">
        <v>115</v>
      </c>
      <c r="Q767" t="s">
        <v>116</v>
      </c>
      <c r="R767">
        <v>1</v>
      </c>
      <c r="S767" t="s">
        <v>117</v>
      </c>
      <c r="T767" t="s">
        <v>118</v>
      </c>
      <c r="U767" t="s">
        <v>119</v>
      </c>
      <c r="V767">
        <v>411</v>
      </c>
      <c r="Y767">
        <v>1119</v>
      </c>
      <c r="Z767" t="s">
        <v>389</v>
      </c>
      <c r="AC767" t="s">
        <v>208</v>
      </c>
      <c r="AD767" s="1">
        <v>42112</v>
      </c>
      <c r="AG767">
        <v>1</v>
      </c>
      <c r="AH767" s="1">
        <v>41641</v>
      </c>
      <c r="AI767">
        <v>1</v>
      </c>
      <c r="AS767" s="1">
        <v>41626</v>
      </c>
      <c r="AT767" s="1">
        <v>41880</v>
      </c>
      <c r="AU767" s="1">
        <v>44196</v>
      </c>
      <c r="AW767">
        <v>200</v>
      </c>
      <c r="AX767">
        <v>403765</v>
      </c>
      <c r="AY767" t="s">
        <v>237</v>
      </c>
      <c r="AZ767">
        <v>999</v>
      </c>
      <c r="BB767">
        <v>10</v>
      </c>
      <c r="BC767">
        <v>185</v>
      </c>
      <c r="BD767">
        <v>190</v>
      </c>
      <c r="BE767">
        <v>63.72</v>
      </c>
      <c r="BF767" t="s">
        <v>120</v>
      </c>
      <c r="BG767">
        <v>771867.82330000005</v>
      </c>
      <c r="BH767">
        <v>12106.8</v>
      </c>
      <c r="BI767">
        <v>15781.26</v>
      </c>
      <c r="BJ767">
        <v>185</v>
      </c>
      <c r="BK767" s="1">
        <v>42112</v>
      </c>
      <c r="BL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190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771867.82330000005</v>
      </c>
      <c r="CB767">
        <v>0</v>
      </c>
      <c r="CC767">
        <v>0</v>
      </c>
      <c r="CD767">
        <v>1</v>
      </c>
      <c r="CE767" t="s">
        <v>121</v>
      </c>
      <c r="CF767" t="s">
        <v>1008</v>
      </c>
      <c r="CG767" t="str">
        <f t="shared" si="134"/>
        <v>04</v>
      </c>
      <c r="CH767" t="str">
        <f t="shared" si="135"/>
        <v>2</v>
      </c>
      <c r="CI767" t="str">
        <f>"07"</f>
        <v>07</v>
      </c>
      <c r="CJ767" t="s">
        <v>123</v>
      </c>
      <c r="CK767" t="str">
        <f>"02"</f>
        <v>02</v>
      </c>
      <c r="CL767" t="s">
        <v>227</v>
      </c>
      <c r="CR767" s="3">
        <v>190</v>
      </c>
      <c r="CW767">
        <v>8</v>
      </c>
      <c r="CX767">
        <v>8</v>
      </c>
      <c r="CY767">
        <v>8</v>
      </c>
    </row>
    <row r="768" spans="1:103" x14ac:dyDescent="0.25">
      <c r="A768">
        <v>410</v>
      </c>
      <c r="B768" t="s">
        <v>383</v>
      </c>
      <c r="C768">
        <v>40018</v>
      </c>
      <c r="D768" t="s">
        <v>384</v>
      </c>
      <c r="E768" t="s">
        <v>385</v>
      </c>
      <c r="F768" t="s">
        <v>386</v>
      </c>
      <c r="G768" t="s">
        <v>481</v>
      </c>
      <c r="I768">
        <v>740201</v>
      </c>
      <c r="K768">
        <v>30</v>
      </c>
      <c r="L768">
        <v>30</v>
      </c>
      <c r="M768" t="s">
        <v>1052</v>
      </c>
      <c r="N768" t="s">
        <v>483</v>
      </c>
      <c r="O768" t="s">
        <v>484</v>
      </c>
      <c r="P768" t="s">
        <v>115</v>
      </c>
      <c r="Q768" t="s">
        <v>116</v>
      </c>
      <c r="R768">
        <v>1</v>
      </c>
      <c r="S768" t="s">
        <v>117</v>
      </c>
      <c r="T768" t="s">
        <v>118</v>
      </c>
      <c r="U768" t="s">
        <v>119</v>
      </c>
      <c r="V768">
        <v>411</v>
      </c>
      <c r="Y768">
        <v>1119</v>
      </c>
      <c r="Z768" t="s">
        <v>389</v>
      </c>
      <c r="AC768" t="s">
        <v>208</v>
      </c>
      <c r="AD768" s="1">
        <v>42103</v>
      </c>
      <c r="AG768">
        <v>1</v>
      </c>
      <c r="AH768" s="1">
        <v>41641</v>
      </c>
      <c r="AI768">
        <v>1</v>
      </c>
      <c r="AS768" s="1">
        <v>41626</v>
      </c>
      <c r="AT768" s="1">
        <v>41880</v>
      </c>
      <c r="AU768" s="1">
        <v>44196</v>
      </c>
      <c r="AW768">
        <v>750</v>
      </c>
      <c r="AX768">
        <v>403767</v>
      </c>
      <c r="AY768" t="s">
        <v>237</v>
      </c>
      <c r="AZ768">
        <v>999</v>
      </c>
      <c r="BB768">
        <v>690</v>
      </c>
      <c r="BC768">
        <v>60</v>
      </c>
      <c r="BD768">
        <v>60</v>
      </c>
      <c r="BE768">
        <v>30.86</v>
      </c>
      <c r="BF768" t="s">
        <v>120</v>
      </c>
      <c r="BG768">
        <v>118048.57279999999</v>
      </c>
      <c r="BH768">
        <v>1851.6</v>
      </c>
      <c r="BI768">
        <v>2413.5700000000002</v>
      </c>
      <c r="BJ768">
        <v>60</v>
      </c>
      <c r="BK768" s="1">
        <v>42103</v>
      </c>
      <c r="BL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60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118048.57279999999</v>
      </c>
      <c r="CB768">
        <v>0</v>
      </c>
      <c r="CC768">
        <v>0</v>
      </c>
      <c r="CD768">
        <v>1</v>
      </c>
      <c r="CE768" t="s">
        <v>121</v>
      </c>
      <c r="CF768" t="s">
        <v>1008</v>
      </c>
      <c r="CG768" t="str">
        <f t="shared" si="134"/>
        <v>04</v>
      </c>
      <c r="CH768" t="str">
        <f t="shared" si="135"/>
        <v>2</v>
      </c>
      <c r="CI768" t="str">
        <f>"07"</f>
        <v>07</v>
      </c>
      <c r="CJ768" t="s">
        <v>123</v>
      </c>
      <c r="CK768" t="str">
        <f>"02"</f>
        <v>02</v>
      </c>
      <c r="CL768" t="s">
        <v>124</v>
      </c>
      <c r="CR768" s="3">
        <v>60</v>
      </c>
      <c r="CW768">
        <v>8</v>
      </c>
      <c r="CX768">
        <v>8</v>
      </c>
      <c r="CY768">
        <v>8</v>
      </c>
    </row>
    <row r="769" spans="1:103" x14ac:dyDescent="0.25">
      <c r="A769">
        <v>410</v>
      </c>
      <c r="B769" t="s">
        <v>383</v>
      </c>
      <c r="C769">
        <v>410019</v>
      </c>
      <c r="D769" t="s">
        <v>384</v>
      </c>
      <c r="E769">
        <v>6434</v>
      </c>
      <c r="F769" t="s">
        <v>1053</v>
      </c>
      <c r="G769">
        <v>901081</v>
      </c>
      <c r="H769" t="s">
        <v>1054</v>
      </c>
      <c r="I769">
        <v>901081</v>
      </c>
      <c r="K769">
        <v>185</v>
      </c>
      <c r="L769">
        <v>65</v>
      </c>
      <c r="M769" t="s">
        <v>1055</v>
      </c>
      <c r="N769" t="s">
        <v>1056</v>
      </c>
      <c r="O769" t="s">
        <v>1057</v>
      </c>
      <c r="P769" t="s">
        <v>517</v>
      </c>
      <c r="Q769" t="s">
        <v>116</v>
      </c>
      <c r="R769">
        <v>1</v>
      </c>
      <c r="S769" t="s">
        <v>117</v>
      </c>
      <c r="T769" t="s">
        <v>118</v>
      </c>
      <c r="U769" t="s">
        <v>119</v>
      </c>
      <c r="V769">
        <v>411</v>
      </c>
      <c r="Y769">
        <v>410009</v>
      </c>
      <c r="Z769" t="s">
        <v>236</v>
      </c>
      <c r="AG769">
        <v>2</v>
      </c>
      <c r="AH769" s="1">
        <v>41345</v>
      </c>
      <c r="AI769">
        <v>1</v>
      </c>
      <c r="AS769" s="1">
        <v>41344</v>
      </c>
      <c r="AT769" s="1">
        <v>41394</v>
      </c>
      <c r="AU769" s="1">
        <v>44196</v>
      </c>
      <c r="AW769">
        <v>50</v>
      </c>
      <c r="AY769" t="s">
        <v>237</v>
      </c>
      <c r="BB769">
        <v>0</v>
      </c>
      <c r="BC769">
        <v>0</v>
      </c>
      <c r="BD769">
        <v>50</v>
      </c>
      <c r="BE769">
        <v>31.2</v>
      </c>
      <c r="BF769" t="s">
        <v>120</v>
      </c>
      <c r="BG769">
        <v>99457.644</v>
      </c>
      <c r="BH769">
        <v>1560</v>
      </c>
      <c r="BI769">
        <v>2033.47</v>
      </c>
      <c r="BJ769">
        <v>0</v>
      </c>
      <c r="BL769">
        <v>0</v>
      </c>
      <c r="BN769">
        <v>50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99457.644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1</v>
      </c>
      <c r="CE769" t="s">
        <v>121</v>
      </c>
      <c r="CF769" t="s">
        <v>1008</v>
      </c>
      <c r="CG769" t="str">
        <f t="shared" si="134"/>
        <v>04</v>
      </c>
      <c r="CH769" t="str">
        <f t="shared" si="135"/>
        <v>2</v>
      </c>
      <c r="CI769" t="str">
        <f>"07"</f>
        <v>07</v>
      </c>
      <c r="CJ769" t="s">
        <v>161</v>
      </c>
      <c r="CK769" t="str">
        <f>"02"</f>
        <v>02</v>
      </c>
      <c r="CL769" t="s">
        <v>124</v>
      </c>
      <c r="CW769">
        <v>8</v>
      </c>
      <c r="CX769">
        <v>8</v>
      </c>
      <c r="CY769">
        <v>8</v>
      </c>
    </row>
    <row r="770" spans="1:103" x14ac:dyDescent="0.25">
      <c r="A770">
        <v>410</v>
      </c>
      <c r="B770" t="s">
        <v>109</v>
      </c>
      <c r="C770">
        <v>410087</v>
      </c>
      <c r="D770" t="s">
        <v>182</v>
      </c>
      <c r="E770">
        <v>280308</v>
      </c>
      <c r="F770" t="s">
        <v>532</v>
      </c>
      <c r="G770">
        <v>226021</v>
      </c>
      <c r="I770">
        <v>226021</v>
      </c>
      <c r="K770">
        <v>50</v>
      </c>
      <c r="L770">
        <v>13</v>
      </c>
      <c r="M770" t="s">
        <v>1058</v>
      </c>
      <c r="N770" t="s">
        <v>1059</v>
      </c>
      <c r="O770" t="s">
        <v>1060</v>
      </c>
      <c r="P770" t="s">
        <v>1041</v>
      </c>
      <c r="Q770" t="s">
        <v>116</v>
      </c>
      <c r="R770">
        <v>1</v>
      </c>
      <c r="S770" t="s">
        <v>117</v>
      </c>
      <c r="T770" t="s">
        <v>118</v>
      </c>
      <c r="U770" t="s">
        <v>119</v>
      </c>
      <c r="V770">
        <v>411</v>
      </c>
      <c r="Y770">
        <v>410054</v>
      </c>
      <c r="Z770" t="s">
        <v>92</v>
      </c>
      <c r="AG770">
        <v>7</v>
      </c>
      <c r="AH770" s="1">
        <v>42073</v>
      </c>
      <c r="AI770">
        <v>52</v>
      </c>
      <c r="AM770" t="s">
        <v>1042</v>
      </c>
      <c r="AS770" s="1">
        <v>41954</v>
      </c>
      <c r="AT770" s="1">
        <v>42124</v>
      </c>
      <c r="AU770" s="1">
        <v>42095</v>
      </c>
      <c r="AW770">
        <v>50</v>
      </c>
      <c r="AY770" t="s">
        <v>237</v>
      </c>
      <c r="BB770">
        <v>0</v>
      </c>
      <c r="BC770">
        <v>0</v>
      </c>
      <c r="BD770">
        <v>50</v>
      </c>
      <c r="BE770">
        <v>236</v>
      </c>
      <c r="BF770" t="s">
        <v>120</v>
      </c>
      <c r="BG770">
        <v>752307.82</v>
      </c>
      <c r="BH770">
        <v>11800</v>
      </c>
      <c r="BI770">
        <v>15381.35</v>
      </c>
      <c r="BJ770">
        <v>0</v>
      </c>
      <c r="BL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50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752307.82</v>
      </c>
      <c r="CD770">
        <v>0</v>
      </c>
      <c r="CR770" s="3">
        <v>50</v>
      </c>
      <c r="CW770">
        <v>8</v>
      </c>
      <c r="CX770">
        <v>8</v>
      </c>
      <c r="CY770">
        <v>8</v>
      </c>
    </row>
    <row r="771" spans="1:103" x14ac:dyDescent="0.25">
      <c r="A771">
        <v>410</v>
      </c>
      <c r="B771" t="s">
        <v>109</v>
      </c>
      <c r="C771">
        <v>410087</v>
      </c>
      <c r="D771" t="s">
        <v>182</v>
      </c>
      <c r="E771">
        <v>280308</v>
      </c>
      <c r="F771" t="s">
        <v>532</v>
      </c>
      <c r="G771">
        <v>226021</v>
      </c>
      <c r="I771">
        <v>226021</v>
      </c>
      <c r="K771">
        <v>55</v>
      </c>
      <c r="L771">
        <v>14</v>
      </c>
      <c r="M771" t="s">
        <v>1058</v>
      </c>
      <c r="N771" t="s">
        <v>1059</v>
      </c>
      <c r="O771" t="s">
        <v>1060</v>
      </c>
      <c r="P771" t="s">
        <v>1041</v>
      </c>
      <c r="Q771" t="s">
        <v>116</v>
      </c>
      <c r="R771">
        <v>1</v>
      </c>
      <c r="S771" t="s">
        <v>117</v>
      </c>
      <c r="T771" t="s">
        <v>118</v>
      </c>
      <c r="U771" t="s">
        <v>119</v>
      </c>
      <c r="V771">
        <v>411</v>
      </c>
      <c r="Y771">
        <v>410054</v>
      </c>
      <c r="Z771" t="s">
        <v>92</v>
      </c>
      <c r="AG771">
        <v>7</v>
      </c>
      <c r="AH771" s="1">
        <v>42073</v>
      </c>
      <c r="AI771">
        <v>52</v>
      </c>
      <c r="AM771" t="s">
        <v>1042</v>
      </c>
      <c r="AS771" s="1">
        <v>41954</v>
      </c>
      <c r="AT771" s="1">
        <v>42124</v>
      </c>
      <c r="AU771" s="1">
        <v>42095</v>
      </c>
      <c r="AW771">
        <v>50</v>
      </c>
      <c r="AY771" t="s">
        <v>237</v>
      </c>
      <c r="BB771">
        <v>0</v>
      </c>
      <c r="BC771">
        <v>0</v>
      </c>
      <c r="BD771">
        <v>50</v>
      </c>
      <c r="BE771">
        <v>236</v>
      </c>
      <c r="BF771" t="s">
        <v>120</v>
      </c>
      <c r="BG771">
        <v>752307.82</v>
      </c>
      <c r="BH771">
        <v>11800</v>
      </c>
      <c r="BI771">
        <v>15381.35</v>
      </c>
      <c r="BJ771">
        <v>0</v>
      </c>
      <c r="BL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50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752307.82</v>
      </c>
      <c r="CD771">
        <v>0</v>
      </c>
      <c r="CR771" s="3">
        <v>43</v>
      </c>
      <c r="CS771" s="3">
        <v>7</v>
      </c>
      <c r="CW771">
        <v>8</v>
      </c>
      <c r="CX771">
        <v>8</v>
      </c>
      <c r="CY771">
        <v>8</v>
      </c>
    </row>
    <row r="772" spans="1:103" x14ac:dyDescent="0.25">
      <c r="A772">
        <v>410</v>
      </c>
      <c r="B772" t="s">
        <v>109</v>
      </c>
      <c r="C772">
        <v>410087</v>
      </c>
      <c r="D772" t="s">
        <v>182</v>
      </c>
      <c r="E772">
        <v>280308</v>
      </c>
      <c r="F772" t="s">
        <v>532</v>
      </c>
      <c r="G772">
        <v>226021</v>
      </c>
      <c r="I772">
        <v>226021</v>
      </c>
      <c r="K772">
        <v>60</v>
      </c>
      <c r="L772">
        <v>15</v>
      </c>
      <c r="M772" t="s">
        <v>1058</v>
      </c>
      <c r="N772" t="s">
        <v>1059</v>
      </c>
      <c r="O772" t="s">
        <v>1060</v>
      </c>
      <c r="P772" t="s">
        <v>1041</v>
      </c>
      <c r="Q772" t="s">
        <v>116</v>
      </c>
      <c r="R772">
        <v>1</v>
      </c>
      <c r="S772" t="s">
        <v>117</v>
      </c>
      <c r="T772" t="s">
        <v>118</v>
      </c>
      <c r="U772" t="s">
        <v>119</v>
      </c>
      <c r="V772">
        <v>411</v>
      </c>
      <c r="Y772">
        <v>410054</v>
      </c>
      <c r="Z772" t="s">
        <v>92</v>
      </c>
      <c r="AG772">
        <v>7</v>
      </c>
      <c r="AH772" s="1">
        <v>42073</v>
      </c>
      <c r="AI772">
        <v>52</v>
      </c>
      <c r="AM772" t="s">
        <v>1042</v>
      </c>
      <c r="AS772" s="1">
        <v>41954</v>
      </c>
      <c r="AT772" s="1">
        <v>42124</v>
      </c>
      <c r="AU772" s="1">
        <v>42095</v>
      </c>
      <c r="AW772">
        <v>35</v>
      </c>
      <c r="AY772" t="s">
        <v>237</v>
      </c>
      <c r="BB772">
        <v>0</v>
      </c>
      <c r="BC772">
        <v>0</v>
      </c>
      <c r="BD772">
        <v>35</v>
      </c>
      <c r="BE772">
        <v>236</v>
      </c>
      <c r="BF772" t="s">
        <v>120</v>
      </c>
      <c r="BG772">
        <v>526615.47400000005</v>
      </c>
      <c r="BH772">
        <v>8260</v>
      </c>
      <c r="BI772">
        <v>10766.94</v>
      </c>
      <c r="BJ772">
        <v>0</v>
      </c>
      <c r="BL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35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526615.47400000005</v>
      </c>
      <c r="CD772">
        <v>0</v>
      </c>
      <c r="CR772" s="3">
        <v>0</v>
      </c>
      <c r="CS772" s="3">
        <v>14</v>
      </c>
      <c r="CW772">
        <v>8</v>
      </c>
      <c r="CX772">
        <v>8</v>
      </c>
      <c r="CY772">
        <v>8</v>
      </c>
    </row>
    <row r="773" spans="1:103" x14ac:dyDescent="0.25">
      <c r="A773">
        <v>410</v>
      </c>
      <c r="B773" t="s">
        <v>109</v>
      </c>
      <c r="C773">
        <v>410087</v>
      </c>
      <c r="D773" t="s">
        <v>182</v>
      </c>
      <c r="E773">
        <v>280308</v>
      </c>
      <c r="F773" t="s">
        <v>532</v>
      </c>
      <c r="G773">
        <v>226021</v>
      </c>
      <c r="I773">
        <v>226021</v>
      </c>
      <c r="K773">
        <v>75</v>
      </c>
      <c r="L773">
        <v>18</v>
      </c>
      <c r="M773" t="s">
        <v>1061</v>
      </c>
      <c r="N773" t="s">
        <v>1062</v>
      </c>
      <c r="O773" t="s">
        <v>1060</v>
      </c>
      <c r="P773" t="s">
        <v>1045</v>
      </c>
      <c r="Q773" t="s">
        <v>116</v>
      </c>
      <c r="R773">
        <v>1</v>
      </c>
      <c r="S773" t="s">
        <v>117</v>
      </c>
      <c r="T773" t="s">
        <v>118</v>
      </c>
      <c r="U773" t="s">
        <v>119</v>
      </c>
      <c r="V773">
        <v>411</v>
      </c>
      <c r="Y773">
        <v>410054</v>
      </c>
      <c r="Z773" t="s">
        <v>92</v>
      </c>
      <c r="AG773">
        <v>7</v>
      </c>
      <c r="AH773" s="1">
        <v>42073</v>
      </c>
      <c r="AI773">
        <v>52</v>
      </c>
      <c r="AM773" t="s">
        <v>1042</v>
      </c>
      <c r="AS773" s="1">
        <v>41954</v>
      </c>
      <c r="AT773" s="1">
        <v>42124</v>
      </c>
      <c r="AU773" s="1">
        <v>42095</v>
      </c>
      <c r="AW773">
        <v>50</v>
      </c>
      <c r="AY773" t="s">
        <v>237</v>
      </c>
      <c r="BB773">
        <v>0</v>
      </c>
      <c r="BC773">
        <v>0</v>
      </c>
      <c r="BD773">
        <v>50</v>
      </c>
      <c r="BE773">
        <v>236</v>
      </c>
      <c r="BF773" t="s">
        <v>120</v>
      </c>
      <c r="BG773">
        <v>752307.82</v>
      </c>
      <c r="BH773">
        <v>11800</v>
      </c>
      <c r="BI773">
        <v>15381.35</v>
      </c>
      <c r="BJ773">
        <v>0</v>
      </c>
      <c r="BL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50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752307.82</v>
      </c>
      <c r="CD773">
        <v>0</v>
      </c>
      <c r="CR773" s="3">
        <v>50</v>
      </c>
      <c r="CW773">
        <v>8</v>
      </c>
      <c r="CX773">
        <v>8</v>
      </c>
      <c r="CY773">
        <v>8</v>
      </c>
    </row>
    <row r="774" spans="1:103" x14ac:dyDescent="0.25">
      <c r="A774">
        <v>410</v>
      </c>
      <c r="B774" t="s">
        <v>109</v>
      </c>
      <c r="C774">
        <v>410087</v>
      </c>
      <c r="D774" t="s">
        <v>182</v>
      </c>
      <c r="E774">
        <v>280308</v>
      </c>
      <c r="F774" t="s">
        <v>532</v>
      </c>
      <c r="G774">
        <v>226021</v>
      </c>
      <c r="I774">
        <v>226021</v>
      </c>
      <c r="K774">
        <v>80</v>
      </c>
      <c r="L774">
        <v>19</v>
      </c>
      <c r="M774" t="s">
        <v>1061</v>
      </c>
      <c r="N774" t="s">
        <v>1062</v>
      </c>
      <c r="O774" t="s">
        <v>1060</v>
      </c>
      <c r="P774" t="s">
        <v>1045</v>
      </c>
      <c r="Q774" t="s">
        <v>116</v>
      </c>
      <c r="R774">
        <v>1</v>
      </c>
      <c r="S774" t="s">
        <v>117</v>
      </c>
      <c r="T774" t="s">
        <v>118</v>
      </c>
      <c r="U774" t="s">
        <v>119</v>
      </c>
      <c r="V774">
        <v>411</v>
      </c>
      <c r="Y774">
        <v>410054</v>
      </c>
      <c r="Z774" t="s">
        <v>92</v>
      </c>
      <c r="AG774">
        <v>7</v>
      </c>
      <c r="AH774" s="1">
        <v>42073</v>
      </c>
      <c r="AI774">
        <v>52</v>
      </c>
      <c r="AM774" t="s">
        <v>1042</v>
      </c>
      <c r="AS774" s="1">
        <v>41954</v>
      </c>
      <c r="AT774" s="1">
        <v>42124</v>
      </c>
      <c r="AU774" s="1">
        <v>42095</v>
      </c>
      <c r="AW774">
        <v>35</v>
      </c>
      <c r="AY774" t="s">
        <v>237</v>
      </c>
      <c r="BB774">
        <v>0</v>
      </c>
      <c r="BC774">
        <v>0</v>
      </c>
      <c r="BD774">
        <v>35</v>
      </c>
      <c r="BE774">
        <v>236</v>
      </c>
      <c r="BF774" t="s">
        <v>120</v>
      </c>
      <c r="BG774">
        <v>526615.47400000005</v>
      </c>
      <c r="BH774">
        <v>8260</v>
      </c>
      <c r="BI774">
        <v>10766.94</v>
      </c>
      <c r="BJ774">
        <v>0</v>
      </c>
      <c r="BL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35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526615.47400000005</v>
      </c>
      <c r="CD774">
        <v>0</v>
      </c>
      <c r="CS774" s="3">
        <v>24</v>
      </c>
      <c r="CW774">
        <v>8</v>
      </c>
      <c r="CX774">
        <v>8</v>
      </c>
      <c r="CY774">
        <v>8</v>
      </c>
    </row>
    <row r="775" spans="1:103" x14ac:dyDescent="0.25">
      <c r="A775">
        <v>410</v>
      </c>
      <c r="B775" t="s">
        <v>383</v>
      </c>
      <c r="C775">
        <v>40009</v>
      </c>
      <c r="D775" t="s">
        <v>384</v>
      </c>
      <c r="E775" t="s">
        <v>385</v>
      </c>
      <c r="F775" t="s">
        <v>386</v>
      </c>
      <c r="G775" t="s">
        <v>419</v>
      </c>
      <c r="I775">
        <v>740017</v>
      </c>
      <c r="K775">
        <v>260</v>
      </c>
      <c r="L775">
        <v>405</v>
      </c>
      <c r="M775" t="s">
        <v>1063</v>
      </c>
      <c r="N775" t="s">
        <v>487</v>
      </c>
      <c r="O775" t="s">
        <v>488</v>
      </c>
      <c r="P775" t="s">
        <v>489</v>
      </c>
      <c r="Q775" t="s">
        <v>116</v>
      </c>
      <c r="R775">
        <v>1</v>
      </c>
      <c r="S775" t="s">
        <v>117</v>
      </c>
      <c r="T775" t="s">
        <v>118</v>
      </c>
      <c r="U775" t="s">
        <v>119</v>
      </c>
      <c r="V775">
        <v>411</v>
      </c>
      <c r="Y775">
        <v>1119</v>
      </c>
      <c r="Z775" t="s">
        <v>389</v>
      </c>
      <c r="AG775">
        <v>1</v>
      </c>
      <c r="AH775" s="1">
        <v>41598</v>
      </c>
      <c r="AI775">
        <v>1</v>
      </c>
      <c r="AS775" s="1">
        <v>41359</v>
      </c>
      <c r="AT775" s="1">
        <v>41533</v>
      </c>
      <c r="AU775" s="1">
        <v>44196</v>
      </c>
      <c r="AW775">
        <v>225</v>
      </c>
      <c r="AY775" t="s">
        <v>154</v>
      </c>
      <c r="BB775">
        <v>167</v>
      </c>
      <c r="BC775">
        <v>0</v>
      </c>
      <c r="BD775">
        <v>58</v>
      </c>
      <c r="BE775">
        <v>115.47</v>
      </c>
      <c r="BF775" t="s">
        <v>120</v>
      </c>
      <c r="BG775">
        <v>426983.14159999997</v>
      </c>
      <c r="BH775">
        <v>6697.26</v>
      </c>
      <c r="BI775">
        <v>8729.9</v>
      </c>
      <c r="BJ775">
        <v>0</v>
      </c>
      <c r="BL775">
        <v>0</v>
      </c>
      <c r="BN775">
        <v>58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426983.14159999997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1</v>
      </c>
      <c r="CE775" t="s">
        <v>121</v>
      </c>
      <c r="CF775" t="s">
        <v>1008</v>
      </c>
      <c r="CG775" t="str">
        <f>"04"</f>
        <v>04</v>
      </c>
      <c r="CH775" t="str">
        <f>"3"</f>
        <v>3</v>
      </c>
      <c r="CI775" t="str">
        <f>"05"</f>
        <v>05</v>
      </c>
      <c r="CJ775" t="s">
        <v>123</v>
      </c>
      <c r="CK775" t="str">
        <f t="shared" ref="CK775:CK784" si="136">"02"</f>
        <v>02</v>
      </c>
      <c r="CL775" t="s">
        <v>193</v>
      </c>
      <c r="CW775">
        <v>8</v>
      </c>
      <c r="CX775">
        <v>8</v>
      </c>
      <c r="CY775">
        <v>8</v>
      </c>
    </row>
    <row r="776" spans="1:103" x14ac:dyDescent="0.25">
      <c r="A776">
        <v>410</v>
      </c>
      <c r="B776" t="s">
        <v>383</v>
      </c>
      <c r="C776">
        <v>40021</v>
      </c>
      <c r="D776" t="s">
        <v>384</v>
      </c>
      <c r="E776" t="s">
        <v>385</v>
      </c>
      <c r="F776" t="s">
        <v>386</v>
      </c>
      <c r="G776" t="s">
        <v>485</v>
      </c>
      <c r="I776">
        <v>740204</v>
      </c>
      <c r="K776">
        <v>10</v>
      </c>
      <c r="L776">
        <v>10</v>
      </c>
      <c r="M776" t="s">
        <v>1063</v>
      </c>
      <c r="N776" t="s">
        <v>487</v>
      </c>
      <c r="O776" t="s">
        <v>488</v>
      </c>
      <c r="P776" t="s">
        <v>489</v>
      </c>
      <c r="Q776" t="s">
        <v>116</v>
      </c>
      <c r="R776">
        <v>1</v>
      </c>
      <c r="S776" t="s">
        <v>117</v>
      </c>
      <c r="T776" t="s">
        <v>118</v>
      </c>
      <c r="U776" t="s">
        <v>119</v>
      </c>
      <c r="V776">
        <v>411</v>
      </c>
      <c r="Y776">
        <v>1119</v>
      </c>
      <c r="Z776" t="s">
        <v>389</v>
      </c>
      <c r="AG776">
        <v>1</v>
      </c>
      <c r="AH776" s="1">
        <v>41641</v>
      </c>
      <c r="AI776">
        <v>1</v>
      </c>
      <c r="AS776" s="1">
        <v>41626</v>
      </c>
      <c r="AT776" s="1">
        <v>41971</v>
      </c>
      <c r="AU776" s="1">
        <v>44196</v>
      </c>
      <c r="AW776">
        <v>250</v>
      </c>
      <c r="AY776" t="s">
        <v>154</v>
      </c>
      <c r="BB776">
        <v>15</v>
      </c>
      <c r="BC776">
        <v>0</v>
      </c>
      <c r="BD776">
        <v>117</v>
      </c>
      <c r="BE776">
        <v>115.47</v>
      </c>
      <c r="BF776" t="s">
        <v>120</v>
      </c>
      <c r="BG776">
        <v>861328.06149999995</v>
      </c>
      <c r="BH776">
        <v>13509.99</v>
      </c>
      <c r="BI776">
        <v>17610.330000000002</v>
      </c>
      <c r="BJ776">
        <v>0</v>
      </c>
      <c r="BL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117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861328.06149999995</v>
      </c>
      <c r="CD776">
        <v>1</v>
      </c>
      <c r="CE776" t="s">
        <v>121</v>
      </c>
      <c r="CF776" t="s">
        <v>1008</v>
      </c>
      <c r="CG776" t="str">
        <f>"04"</f>
        <v>04</v>
      </c>
      <c r="CH776" t="str">
        <f>"3"</f>
        <v>3</v>
      </c>
      <c r="CI776" t="str">
        <f>"05"</f>
        <v>05</v>
      </c>
      <c r="CJ776" t="s">
        <v>123</v>
      </c>
      <c r="CK776" t="str">
        <f t="shared" si="136"/>
        <v>02</v>
      </c>
      <c r="CL776" t="s">
        <v>193</v>
      </c>
      <c r="CW776">
        <v>8</v>
      </c>
      <c r="CX776">
        <v>8</v>
      </c>
      <c r="CY776">
        <v>8</v>
      </c>
    </row>
    <row r="777" spans="1:103" x14ac:dyDescent="0.25">
      <c r="A777">
        <v>410</v>
      </c>
      <c r="B777" t="s">
        <v>80</v>
      </c>
      <c r="C777">
        <v>410142</v>
      </c>
      <c r="D777" t="s">
        <v>81</v>
      </c>
      <c r="E777">
        <v>8700</v>
      </c>
      <c r="F777" t="s">
        <v>82</v>
      </c>
      <c r="G777" t="s">
        <v>378</v>
      </c>
      <c r="I777" t="s">
        <v>378</v>
      </c>
      <c r="K777">
        <v>24</v>
      </c>
      <c r="L777">
        <v>24</v>
      </c>
      <c r="M777" t="s">
        <v>1064</v>
      </c>
      <c r="N777" t="s">
        <v>1065</v>
      </c>
      <c r="O777" t="s">
        <v>1065</v>
      </c>
      <c r="P777" t="s">
        <v>271</v>
      </c>
      <c r="Q777" t="s">
        <v>116</v>
      </c>
      <c r="R777">
        <v>1</v>
      </c>
      <c r="S777" t="s">
        <v>117</v>
      </c>
      <c r="T777" t="s">
        <v>118</v>
      </c>
      <c r="U777" t="s">
        <v>119</v>
      </c>
      <c r="V777">
        <v>411</v>
      </c>
      <c r="Y777">
        <v>410054</v>
      </c>
      <c r="Z777" t="s">
        <v>92</v>
      </c>
      <c r="AC777" t="s">
        <v>215</v>
      </c>
      <c r="AD777" s="1">
        <v>42212</v>
      </c>
      <c r="AG777">
        <v>4</v>
      </c>
      <c r="AH777" s="1">
        <v>42130</v>
      </c>
      <c r="AI777">
        <v>57</v>
      </c>
      <c r="AS777" s="1">
        <v>42053</v>
      </c>
      <c r="AT777" s="1">
        <v>42170</v>
      </c>
      <c r="AU777" s="1">
        <v>42216</v>
      </c>
      <c r="AW777">
        <v>6</v>
      </c>
      <c r="AX777">
        <v>404231</v>
      </c>
      <c r="AY777" t="s">
        <v>210</v>
      </c>
      <c r="AZ777">
        <v>999</v>
      </c>
      <c r="BA777">
        <v>811</v>
      </c>
      <c r="BB777">
        <v>0</v>
      </c>
      <c r="BC777">
        <v>29</v>
      </c>
      <c r="BD777">
        <v>6</v>
      </c>
      <c r="BE777">
        <v>813</v>
      </c>
      <c r="BF777" t="s">
        <v>93</v>
      </c>
      <c r="BG777">
        <v>4878</v>
      </c>
      <c r="BH777">
        <v>76.209999999999994</v>
      </c>
      <c r="BI777">
        <v>99.73</v>
      </c>
      <c r="BJ777">
        <v>0</v>
      </c>
      <c r="BL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6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4878</v>
      </c>
      <c r="CD777">
        <v>1</v>
      </c>
      <c r="CE777" t="s">
        <v>121</v>
      </c>
      <c r="CF777" t="s">
        <v>1008</v>
      </c>
      <c r="CG777" t="str">
        <f t="shared" ref="CG777:CG791" si="137">"05"</f>
        <v>05</v>
      </c>
      <c r="CH777" t="str">
        <f t="shared" ref="CH777:CH798" si="138">"2"</f>
        <v>2</v>
      </c>
      <c r="CI777" t="str">
        <f t="shared" ref="CI777:CI783" si="139">"03"</f>
        <v>03</v>
      </c>
      <c r="CJ777" t="s">
        <v>123</v>
      </c>
      <c r="CK777" t="str">
        <f t="shared" si="136"/>
        <v>02</v>
      </c>
      <c r="CL777" t="s">
        <v>162</v>
      </c>
      <c r="CR777" s="3">
        <v>0</v>
      </c>
      <c r="CS777" s="3">
        <v>6</v>
      </c>
      <c r="CW777">
        <v>8</v>
      </c>
      <c r="CX777">
        <v>8</v>
      </c>
      <c r="CY777">
        <v>8</v>
      </c>
    </row>
    <row r="778" spans="1:103" x14ac:dyDescent="0.25">
      <c r="A778">
        <v>410</v>
      </c>
      <c r="B778" t="s">
        <v>80</v>
      </c>
      <c r="C778">
        <v>410142</v>
      </c>
      <c r="D778" t="s">
        <v>81</v>
      </c>
      <c r="E778">
        <v>8700</v>
      </c>
      <c r="F778" t="s">
        <v>82</v>
      </c>
      <c r="G778" t="s">
        <v>378</v>
      </c>
      <c r="I778" t="s">
        <v>378</v>
      </c>
      <c r="K778">
        <v>41</v>
      </c>
      <c r="L778">
        <v>41</v>
      </c>
      <c r="M778" t="s">
        <v>1064</v>
      </c>
      <c r="N778" t="s">
        <v>1065</v>
      </c>
      <c r="O778" t="s">
        <v>1065</v>
      </c>
      <c r="P778" t="s">
        <v>271</v>
      </c>
      <c r="Q778" t="s">
        <v>116</v>
      </c>
      <c r="R778">
        <v>1</v>
      </c>
      <c r="S778" t="s">
        <v>117</v>
      </c>
      <c r="T778" t="s">
        <v>118</v>
      </c>
      <c r="U778" t="s">
        <v>119</v>
      </c>
      <c r="V778">
        <v>411</v>
      </c>
      <c r="Y778">
        <v>410054</v>
      </c>
      <c r="Z778" t="s">
        <v>92</v>
      </c>
      <c r="AG778">
        <v>4</v>
      </c>
      <c r="AH778" s="1">
        <v>42130</v>
      </c>
      <c r="AI778">
        <v>57</v>
      </c>
      <c r="AS778" s="1">
        <v>42059</v>
      </c>
      <c r="AT778" s="1">
        <v>42170</v>
      </c>
      <c r="AU778" s="1">
        <v>42216</v>
      </c>
      <c r="AW778">
        <v>5</v>
      </c>
      <c r="AY778" t="s">
        <v>210</v>
      </c>
      <c r="BB778">
        <v>0</v>
      </c>
      <c r="BC778">
        <v>0</v>
      </c>
      <c r="BD778">
        <v>5</v>
      </c>
      <c r="BE778">
        <v>813</v>
      </c>
      <c r="BF778" t="s">
        <v>93</v>
      </c>
      <c r="BG778">
        <v>4065</v>
      </c>
      <c r="BH778">
        <v>63.51</v>
      </c>
      <c r="BI778">
        <v>83.11</v>
      </c>
      <c r="BJ778">
        <v>0</v>
      </c>
      <c r="BL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5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4065</v>
      </c>
      <c r="CD778">
        <v>1</v>
      </c>
      <c r="CE778" t="s">
        <v>121</v>
      </c>
      <c r="CF778" t="s">
        <v>1008</v>
      </c>
      <c r="CG778" t="str">
        <f t="shared" si="137"/>
        <v>05</v>
      </c>
      <c r="CH778" t="str">
        <f t="shared" si="138"/>
        <v>2</v>
      </c>
      <c r="CI778" t="str">
        <f t="shared" si="139"/>
        <v>03</v>
      </c>
      <c r="CJ778" t="s">
        <v>123</v>
      </c>
      <c r="CK778" t="str">
        <f t="shared" si="136"/>
        <v>02</v>
      </c>
      <c r="CL778" t="s">
        <v>162</v>
      </c>
      <c r="CR778" s="3">
        <v>0</v>
      </c>
      <c r="CS778" s="3">
        <v>5</v>
      </c>
      <c r="CW778">
        <v>8</v>
      </c>
      <c r="CX778">
        <v>8</v>
      </c>
      <c r="CY778">
        <v>8</v>
      </c>
    </row>
    <row r="779" spans="1:103" x14ac:dyDescent="0.25">
      <c r="A779">
        <v>410</v>
      </c>
      <c r="B779" t="s">
        <v>80</v>
      </c>
      <c r="C779">
        <v>410143</v>
      </c>
      <c r="D779" t="s">
        <v>81</v>
      </c>
      <c r="E779">
        <v>8700</v>
      </c>
      <c r="F779" t="s">
        <v>82</v>
      </c>
      <c r="G779" t="s">
        <v>170</v>
      </c>
      <c r="I779" t="s">
        <v>170</v>
      </c>
      <c r="K779">
        <v>25</v>
      </c>
      <c r="L779">
        <v>25</v>
      </c>
      <c r="M779" t="s">
        <v>1064</v>
      </c>
      <c r="N779" t="s">
        <v>1065</v>
      </c>
      <c r="O779" t="s">
        <v>1065</v>
      </c>
      <c r="P779" t="s">
        <v>271</v>
      </c>
      <c r="Q779" t="s">
        <v>116</v>
      </c>
      <c r="R779">
        <v>1</v>
      </c>
      <c r="S779" t="s">
        <v>117</v>
      </c>
      <c r="T779" t="s">
        <v>118</v>
      </c>
      <c r="U779" t="s">
        <v>119</v>
      </c>
      <c r="V779">
        <v>411</v>
      </c>
      <c r="Y779">
        <v>410054</v>
      </c>
      <c r="Z779" t="s">
        <v>92</v>
      </c>
      <c r="AG779">
        <v>4</v>
      </c>
      <c r="AH779" s="1">
        <v>42130</v>
      </c>
      <c r="AI779">
        <v>57</v>
      </c>
      <c r="AS779" s="1">
        <v>42079</v>
      </c>
      <c r="AT779" s="1">
        <v>42185</v>
      </c>
      <c r="AU779" s="1">
        <v>42216</v>
      </c>
      <c r="AW779">
        <v>10</v>
      </c>
      <c r="AY779" t="s">
        <v>210</v>
      </c>
      <c r="BB779">
        <v>0</v>
      </c>
      <c r="BC779">
        <v>0</v>
      </c>
      <c r="BD779">
        <v>10</v>
      </c>
      <c r="BE779">
        <v>813</v>
      </c>
      <c r="BF779" t="s">
        <v>93</v>
      </c>
      <c r="BG779">
        <v>8130</v>
      </c>
      <c r="BH779">
        <v>127.02</v>
      </c>
      <c r="BI779">
        <v>166.22</v>
      </c>
      <c r="BJ779">
        <v>0</v>
      </c>
      <c r="BL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10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8130</v>
      </c>
      <c r="CD779">
        <v>1</v>
      </c>
      <c r="CE779" t="s">
        <v>121</v>
      </c>
      <c r="CF779" t="s">
        <v>1008</v>
      </c>
      <c r="CG779" t="str">
        <f t="shared" si="137"/>
        <v>05</v>
      </c>
      <c r="CH779" t="str">
        <f t="shared" si="138"/>
        <v>2</v>
      </c>
      <c r="CI779" t="str">
        <f t="shared" si="139"/>
        <v>03</v>
      </c>
      <c r="CJ779" t="s">
        <v>123</v>
      </c>
      <c r="CK779" t="str">
        <f t="shared" si="136"/>
        <v>02</v>
      </c>
      <c r="CL779" t="s">
        <v>162</v>
      </c>
      <c r="CR779" s="3">
        <v>0</v>
      </c>
      <c r="CS779" s="3">
        <v>10</v>
      </c>
      <c r="CW779">
        <v>8</v>
      </c>
      <c r="CX779">
        <v>8</v>
      </c>
      <c r="CY779">
        <v>8</v>
      </c>
    </row>
    <row r="780" spans="1:103" x14ac:dyDescent="0.25">
      <c r="A780">
        <v>410</v>
      </c>
      <c r="B780" t="s">
        <v>80</v>
      </c>
      <c r="C780">
        <v>410145</v>
      </c>
      <c r="D780" t="s">
        <v>81</v>
      </c>
      <c r="E780">
        <v>8702</v>
      </c>
      <c r="F780" t="s">
        <v>145</v>
      </c>
      <c r="G780" t="s">
        <v>175</v>
      </c>
      <c r="I780" t="s">
        <v>175</v>
      </c>
      <c r="K780">
        <v>29</v>
      </c>
      <c r="L780">
        <v>29</v>
      </c>
      <c r="M780" t="s">
        <v>1064</v>
      </c>
      <c r="N780" t="s">
        <v>1065</v>
      </c>
      <c r="O780" t="s">
        <v>1065</v>
      </c>
      <c r="P780" t="s">
        <v>271</v>
      </c>
      <c r="Q780" t="s">
        <v>116</v>
      </c>
      <c r="R780">
        <v>1</v>
      </c>
      <c r="S780" t="s">
        <v>117</v>
      </c>
      <c r="T780" t="s">
        <v>118</v>
      </c>
      <c r="U780" t="s">
        <v>119</v>
      </c>
      <c r="V780">
        <v>411</v>
      </c>
      <c r="Y780">
        <v>410054</v>
      </c>
      <c r="Z780" t="s">
        <v>92</v>
      </c>
      <c r="AG780">
        <v>4</v>
      </c>
      <c r="AH780" s="1">
        <v>42163</v>
      </c>
      <c r="AI780">
        <v>57</v>
      </c>
      <c r="AS780" s="1">
        <v>42076</v>
      </c>
      <c r="AT780" s="1">
        <v>42223</v>
      </c>
      <c r="AU780" s="1">
        <v>42219</v>
      </c>
      <c r="AW780">
        <v>8</v>
      </c>
      <c r="AY780" t="s">
        <v>210</v>
      </c>
      <c r="BB780">
        <v>0</v>
      </c>
      <c r="BC780">
        <v>0</v>
      </c>
      <c r="BD780">
        <v>8</v>
      </c>
      <c r="BE780">
        <v>813</v>
      </c>
      <c r="BF780" t="s">
        <v>93</v>
      </c>
      <c r="BG780">
        <v>6504</v>
      </c>
      <c r="BH780">
        <v>101.62</v>
      </c>
      <c r="BI780">
        <v>132.97999999999999</v>
      </c>
      <c r="BJ780">
        <v>0</v>
      </c>
      <c r="BL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8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6504</v>
      </c>
      <c r="CD780">
        <v>1</v>
      </c>
      <c r="CE780" t="s">
        <v>121</v>
      </c>
      <c r="CF780" t="s">
        <v>1008</v>
      </c>
      <c r="CG780" t="str">
        <f t="shared" si="137"/>
        <v>05</v>
      </c>
      <c r="CH780" t="str">
        <f t="shared" si="138"/>
        <v>2</v>
      </c>
      <c r="CI780" t="str">
        <f t="shared" si="139"/>
        <v>03</v>
      </c>
      <c r="CJ780" t="s">
        <v>123</v>
      </c>
      <c r="CK780" t="str">
        <f t="shared" si="136"/>
        <v>02</v>
      </c>
      <c r="CL780" t="s">
        <v>162</v>
      </c>
      <c r="CR780" s="3">
        <v>0</v>
      </c>
      <c r="CS780" s="3">
        <v>8</v>
      </c>
      <c r="CW780">
        <v>8</v>
      </c>
      <c r="CX780">
        <v>8</v>
      </c>
      <c r="CY780">
        <v>8</v>
      </c>
    </row>
    <row r="781" spans="1:103" x14ac:dyDescent="0.25">
      <c r="A781">
        <v>410</v>
      </c>
      <c r="B781" t="s">
        <v>80</v>
      </c>
      <c r="C781">
        <v>410185</v>
      </c>
      <c r="D781" t="s">
        <v>81</v>
      </c>
      <c r="E781">
        <v>8702</v>
      </c>
      <c r="F781" t="s">
        <v>145</v>
      </c>
      <c r="G781" t="s">
        <v>196</v>
      </c>
      <c r="I781" t="s">
        <v>196</v>
      </c>
      <c r="K781">
        <v>32</v>
      </c>
      <c r="L781">
        <v>32</v>
      </c>
      <c r="M781" t="s">
        <v>1066</v>
      </c>
      <c r="N781" t="s">
        <v>1067</v>
      </c>
      <c r="O781" t="s">
        <v>1065</v>
      </c>
      <c r="P781" t="s">
        <v>271</v>
      </c>
      <c r="Q781" t="s">
        <v>116</v>
      </c>
      <c r="R781">
        <v>1</v>
      </c>
      <c r="S781" t="s">
        <v>117</v>
      </c>
      <c r="T781" t="s">
        <v>118</v>
      </c>
      <c r="U781" t="s">
        <v>119</v>
      </c>
      <c r="V781">
        <v>411</v>
      </c>
      <c r="Y781">
        <v>410054</v>
      </c>
      <c r="Z781" t="s">
        <v>92</v>
      </c>
      <c r="AC781" t="s">
        <v>225</v>
      </c>
      <c r="AD781" s="1">
        <v>42201</v>
      </c>
      <c r="AG781">
        <v>3</v>
      </c>
      <c r="AH781" s="1">
        <v>42212</v>
      </c>
      <c r="AI781">
        <v>57</v>
      </c>
      <c r="AS781" s="1">
        <v>42166</v>
      </c>
      <c r="AT781" s="1">
        <v>42307</v>
      </c>
      <c r="AU781" s="1">
        <v>42339</v>
      </c>
      <c r="AW781">
        <v>4</v>
      </c>
      <c r="AX781">
        <v>404320</v>
      </c>
      <c r="AY781" t="s">
        <v>210</v>
      </c>
      <c r="AZ781">
        <v>999</v>
      </c>
      <c r="BA781">
        <v>811</v>
      </c>
      <c r="BB781">
        <v>0</v>
      </c>
      <c r="BC781">
        <v>0</v>
      </c>
      <c r="BD781">
        <v>4</v>
      </c>
      <c r="BE781">
        <v>813</v>
      </c>
      <c r="BF781" t="s">
        <v>93</v>
      </c>
      <c r="BG781">
        <v>3252</v>
      </c>
      <c r="BH781">
        <v>50.81</v>
      </c>
      <c r="BI781">
        <v>66.489999999999995</v>
      </c>
      <c r="BJ781">
        <v>0</v>
      </c>
      <c r="BL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4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3252</v>
      </c>
      <c r="CD781">
        <v>1</v>
      </c>
      <c r="CE781" t="s">
        <v>121</v>
      </c>
      <c r="CF781" t="s">
        <v>1008</v>
      </c>
      <c r="CG781" t="str">
        <f t="shared" si="137"/>
        <v>05</v>
      </c>
      <c r="CH781" t="str">
        <f t="shared" si="138"/>
        <v>2</v>
      </c>
      <c r="CI781" t="str">
        <f t="shared" si="139"/>
        <v>03</v>
      </c>
      <c r="CJ781" t="s">
        <v>123</v>
      </c>
      <c r="CK781" t="str">
        <f t="shared" si="136"/>
        <v>02</v>
      </c>
      <c r="CL781" t="s">
        <v>162</v>
      </c>
      <c r="CR781" s="3">
        <v>0</v>
      </c>
      <c r="CS781" s="3">
        <v>4</v>
      </c>
      <c r="CW781">
        <v>8</v>
      </c>
      <c r="CX781">
        <v>8</v>
      </c>
      <c r="CY781">
        <v>8</v>
      </c>
    </row>
    <row r="782" spans="1:103" x14ac:dyDescent="0.25">
      <c r="A782">
        <v>410</v>
      </c>
      <c r="B782" t="s">
        <v>80</v>
      </c>
      <c r="C782">
        <v>410203</v>
      </c>
      <c r="D782" t="s">
        <v>81</v>
      </c>
      <c r="E782">
        <v>8700</v>
      </c>
      <c r="F782" t="s">
        <v>82</v>
      </c>
      <c r="G782" t="s">
        <v>147</v>
      </c>
      <c r="I782" t="s">
        <v>147</v>
      </c>
      <c r="K782">
        <v>8</v>
      </c>
      <c r="L782">
        <v>8</v>
      </c>
      <c r="M782" t="s">
        <v>1066</v>
      </c>
      <c r="N782" t="s">
        <v>1067</v>
      </c>
      <c r="O782" t="s">
        <v>1065</v>
      </c>
      <c r="P782" t="s">
        <v>271</v>
      </c>
      <c r="Q782" t="s">
        <v>116</v>
      </c>
      <c r="R782">
        <v>1</v>
      </c>
      <c r="S782" t="s">
        <v>117</v>
      </c>
      <c r="T782" t="s">
        <v>118</v>
      </c>
      <c r="U782" t="s">
        <v>119</v>
      </c>
      <c r="V782">
        <v>411</v>
      </c>
      <c r="Y782">
        <v>410054</v>
      </c>
      <c r="Z782" t="s">
        <v>92</v>
      </c>
      <c r="AG782">
        <v>3</v>
      </c>
      <c r="AH782" s="1">
        <v>42212</v>
      </c>
      <c r="AI782">
        <v>57</v>
      </c>
      <c r="AS782" s="1">
        <v>42184</v>
      </c>
      <c r="AT782" s="1">
        <v>42277</v>
      </c>
      <c r="AU782" s="1">
        <v>42292</v>
      </c>
      <c r="AW782">
        <v>20</v>
      </c>
      <c r="AY782" t="s">
        <v>210</v>
      </c>
      <c r="BB782">
        <v>0</v>
      </c>
      <c r="BC782">
        <v>0</v>
      </c>
      <c r="BD782">
        <v>20</v>
      </c>
      <c r="BE782">
        <v>813</v>
      </c>
      <c r="BF782" t="s">
        <v>93</v>
      </c>
      <c r="BG782">
        <v>16260</v>
      </c>
      <c r="BH782">
        <v>254.04</v>
      </c>
      <c r="BI782">
        <v>332.44</v>
      </c>
      <c r="BJ782">
        <v>0</v>
      </c>
      <c r="BL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20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16260</v>
      </c>
      <c r="CD782">
        <v>1</v>
      </c>
      <c r="CE782" t="s">
        <v>121</v>
      </c>
      <c r="CF782" t="s">
        <v>1008</v>
      </c>
      <c r="CG782" t="str">
        <f t="shared" si="137"/>
        <v>05</v>
      </c>
      <c r="CH782" t="str">
        <f t="shared" si="138"/>
        <v>2</v>
      </c>
      <c r="CI782" t="str">
        <f t="shared" si="139"/>
        <v>03</v>
      </c>
      <c r="CJ782" t="s">
        <v>123</v>
      </c>
      <c r="CK782" t="str">
        <f t="shared" si="136"/>
        <v>02</v>
      </c>
      <c r="CL782" t="s">
        <v>162</v>
      </c>
      <c r="CR782" s="3">
        <v>0</v>
      </c>
      <c r="CS782" s="3">
        <v>20</v>
      </c>
      <c r="CW782">
        <v>8</v>
      </c>
      <c r="CX782">
        <v>8</v>
      </c>
      <c r="CY782">
        <v>8</v>
      </c>
    </row>
    <row r="783" spans="1:103" x14ac:dyDescent="0.25">
      <c r="A783">
        <v>410</v>
      </c>
      <c r="B783" t="s">
        <v>80</v>
      </c>
      <c r="C783">
        <v>410204</v>
      </c>
      <c r="D783" t="s">
        <v>81</v>
      </c>
      <c r="E783">
        <v>8702</v>
      </c>
      <c r="F783" t="s">
        <v>145</v>
      </c>
      <c r="G783" t="s">
        <v>148</v>
      </c>
      <c r="I783" t="s">
        <v>148</v>
      </c>
      <c r="K783">
        <v>9</v>
      </c>
      <c r="L783">
        <v>9</v>
      </c>
      <c r="M783" t="s">
        <v>1066</v>
      </c>
      <c r="N783" t="s">
        <v>1067</v>
      </c>
      <c r="O783" t="s">
        <v>1065</v>
      </c>
      <c r="P783" t="s">
        <v>271</v>
      </c>
      <c r="Q783" t="s">
        <v>116</v>
      </c>
      <c r="R783">
        <v>1</v>
      </c>
      <c r="S783" t="s">
        <v>117</v>
      </c>
      <c r="T783" t="s">
        <v>118</v>
      </c>
      <c r="U783" t="s">
        <v>119</v>
      </c>
      <c r="V783">
        <v>411</v>
      </c>
      <c r="Y783">
        <v>410054</v>
      </c>
      <c r="Z783" t="s">
        <v>92</v>
      </c>
      <c r="AG783">
        <v>2</v>
      </c>
      <c r="AH783" s="1">
        <v>42206</v>
      </c>
      <c r="AI783">
        <v>57</v>
      </c>
      <c r="AS783" s="1">
        <v>42184</v>
      </c>
      <c r="AT783" s="1">
        <v>42377</v>
      </c>
      <c r="AU783" s="1">
        <v>42339</v>
      </c>
      <c r="AW783">
        <v>25</v>
      </c>
      <c r="AY783" t="s">
        <v>210</v>
      </c>
      <c r="BB783">
        <v>0</v>
      </c>
      <c r="BC783">
        <v>0</v>
      </c>
      <c r="BD783">
        <v>25</v>
      </c>
      <c r="BE783">
        <v>813</v>
      </c>
      <c r="BF783" t="s">
        <v>93</v>
      </c>
      <c r="BG783">
        <v>20325</v>
      </c>
      <c r="BH783">
        <v>317.55</v>
      </c>
      <c r="BI783">
        <v>415.56</v>
      </c>
      <c r="BJ783">
        <v>0</v>
      </c>
      <c r="BL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25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20325</v>
      </c>
      <c r="CD783">
        <v>1</v>
      </c>
      <c r="CE783" t="s">
        <v>121</v>
      </c>
      <c r="CF783" t="s">
        <v>1008</v>
      </c>
      <c r="CG783" t="str">
        <f t="shared" si="137"/>
        <v>05</v>
      </c>
      <c r="CH783" t="str">
        <f t="shared" si="138"/>
        <v>2</v>
      </c>
      <c r="CI783" t="str">
        <f t="shared" si="139"/>
        <v>03</v>
      </c>
      <c r="CJ783" t="s">
        <v>123</v>
      </c>
      <c r="CK783" t="str">
        <f t="shared" si="136"/>
        <v>02</v>
      </c>
      <c r="CL783" t="s">
        <v>162</v>
      </c>
      <c r="CR783" s="3">
        <v>0</v>
      </c>
      <c r="CS783" s="3">
        <v>25</v>
      </c>
      <c r="CW783">
        <v>8</v>
      </c>
      <c r="CX783">
        <v>8</v>
      </c>
      <c r="CY783">
        <v>8</v>
      </c>
    </row>
    <row r="784" spans="1:103" x14ac:dyDescent="0.25">
      <c r="A784">
        <v>410</v>
      </c>
      <c r="B784" t="s">
        <v>383</v>
      </c>
      <c r="C784">
        <v>40012</v>
      </c>
      <c r="D784" t="s">
        <v>384</v>
      </c>
      <c r="E784" t="s">
        <v>385</v>
      </c>
      <c r="F784" t="s">
        <v>386</v>
      </c>
      <c r="G784" t="s">
        <v>387</v>
      </c>
      <c r="I784">
        <v>740022</v>
      </c>
      <c r="K784">
        <v>170</v>
      </c>
      <c r="L784">
        <v>170</v>
      </c>
      <c r="M784" t="s">
        <v>1068</v>
      </c>
      <c r="N784" t="s">
        <v>491</v>
      </c>
      <c r="O784" t="s">
        <v>494</v>
      </c>
      <c r="P784" t="s">
        <v>381</v>
      </c>
      <c r="Q784" t="s">
        <v>116</v>
      </c>
      <c r="R784">
        <v>1</v>
      </c>
      <c r="S784" t="s">
        <v>117</v>
      </c>
      <c r="T784" t="s">
        <v>118</v>
      </c>
      <c r="U784" t="s">
        <v>119</v>
      </c>
      <c r="V784">
        <v>411</v>
      </c>
      <c r="Y784">
        <v>1119</v>
      </c>
      <c r="Z784" t="s">
        <v>389</v>
      </c>
      <c r="AG784">
        <v>1</v>
      </c>
      <c r="AH784" s="1">
        <v>41598</v>
      </c>
      <c r="AI784">
        <v>1</v>
      </c>
      <c r="AS784" s="1">
        <v>41382</v>
      </c>
      <c r="AT784" s="1">
        <v>42211</v>
      </c>
      <c r="AU784" s="1">
        <v>44196</v>
      </c>
      <c r="AW784">
        <v>500</v>
      </c>
      <c r="AY784" t="s">
        <v>154</v>
      </c>
      <c r="BB784">
        <v>240</v>
      </c>
      <c r="BC784">
        <v>0</v>
      </c>
      <c r="BD784">
        <v>260</v>
      </c>
      <c r="BE784">
        <v>72.69</v>
      </c>
      <c r="BF784" t="s">
        <v>120</v>
      </c>
      <c r="BG784">
        <v>1204929.3570999999</v>
      </c>
      <c r="BH784">
        <v>18899.400000000001</v>
      </c>
      <c r="BI784">
        <v>24635.439999999999</v>
      </c>
      <c r="BJ784">
        <v>0</v>
      </c>
      <c r="BL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260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1204929.3570999999</v>
      </c>
      <c r="CD784">
        <v>1</v>
      </c>
      <c r="CE784" t="s">
        <v>121</v>
      </c>
      <c r="CF784" t="s">
        <v>1008</v>
      </c>
      <c r="CG784" t="str">
        <f t="shared" si="137"/>
        <v>05</v>
      </c>
      <c r="CH784" t="str">
        <f t="shared" si="138"/>
        <v>2</v>
      </c>
      <c r="CI784" t="str">
        <f>"05"</f>
        <v>05</v>
      </c>
      <c r="CJ784" t="s">
        <v>123</v>
      </c>
      <c r="CK784" t="str">
        <f t="shared" si="136"/>
        <v>02</v>
      </c>
      <c r="CL784" t="s">
        <v>227</v>
      </c>
      <c r="CW784">
        <v>8</v>
      </c>
      <c r="CX784">
        <v>8</v>
      </c>
      <c r="CY784">
        <v>8</v>
      </c>
    </row>
    <row r="785" spans="1:103" x14ac:dyDescent="0.25">
      <c r="A785">
        <v>410</v>
      </c>
      <c r="B785" t="s">
        <v>109</v>
      </c>
      <c r="C785">
        <v>410197</v>
      </c>
      <c r="D785" t="s">
        <v>182</v>
      </c>
      <c r="E785">
        <v>6478</v>
      </c>
      <c r="F785" t="s">
        <v>1034</v>
      </c>
      <c r="G785">
        <v>3669</v>
      </c>
      <c r="I785">
        <v>3669</v>
      </c>
      <c r="K785">
        <v>3</v>
      </c>
      <c r="L785">
        <v>3</v>
      </c>
      <c r="M785" t="s">
        <v>1069</v>
      </c>
      <c r="N785" t="s">
        <v>1070</v>
      </c>
      <c r="O785" t="s">
        <v>494</v>
      </c>
      <c r="P785" t="s">
        <v>142</v>
      </c>
      <c r="Q785" t="s">
        <v>116</v>
      </c>
      <c r="R785">
        <v>1</v>
      </c>
      <c r="S785" t="s">
        <v>117</v>
      </c>
      <c r="T785" t="s">
        <v>118</v>
      </c>
      <c r="U785" t="s">
        <v>119</v>
      </c>
      <c r="V785">
        <v>411</v>
      </c>
      <c r="Y785">
        <v>410054</v>
      </c>
      <c r="Z785" t="s">
        <v>92</v>
      </c>
      <c r="AG785">
        <v>1</v>
      </c>
      <c r="AH785" s="1">
        <v>42186</v>
      </c>
      <c r="AI785">
        <v>54</v>
      </c>
      <c r="AS785" s="1">
        <v>42186</v>
      </c>
      <c r="AT785" s="1">
        <v>42324</v>
      </c>
      <c r="AU785" s="1">
        <v>42307</v>
      </c>
      <c r="AW785">
        <v>30</v>
      </c>
      <c r="BB785">
        <v>0</v>
      </c>
      <c r="BC785">
        <v>0</v>
      </c>
      <c r="BD785">
        <v>30</v>
      </c>
      <c r="BE785">
        <v>116.68</v>
      </c>
      <c r="BF785" t="s">
        <v>120</v>
      </c>
      <c r="BG785">
        <v>223167.652</v>
      </c>
      <c r="BH785">
        <v>3500.4</v>
      </c>
      <c r="BI785">
        <v>4562.79</v>
      </c>
      <c r="BJ785">
        <v>0</v>
      </c>
      <c r="BL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30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223167.652</v>
      </c>
      <c r="CD785">
        <v>1</v>
      </c>
      <c r="CE785" t="s">
        <v>121</v>
      </c>
      <c r="CF785" t="s">
        <v>1008</v>
      </c>
      <c r="CG785" t="str">
        <f t="shared" si="137"/>
        <v>05</v>
      </c>
      <c r="CH785" t="str">
        <f t="shared" si="138"/>
        <v>2</v>
      </c>
      <c r="CI785" t="str">
        <f>"05"</f>
        <v>05</v>
      </c>
      <c r="CJ785" t="s">
        <v>123</v>
      </c>
      <c r="CK785" t="str">
        <f>"13"</f>
        <v>13</v>
      </c>
      <c r="CL785" t="s">
        <v>162</v>
      </c>
      <c r="CW785">
        <v>8</v>
      </c>
      <c r="CX785">
        <v>8</v>
      </c>
      <c r="CY785">
        <v>8</v>
      </c>
    </row>
    <row r="786" spans="1:103" x14ac:dyDescent="0.25">
      <c r="A786">
        <v>410</v>
      </c>
      <c r="B786" t="s">
        <v>383</v>
      </c>
      <c r="C786">
        <v>40018</v>
      </c>
      <c r="D786" t="s">
        <v>384</v>
      </c>
      <c r="E786" t="s">
        <v>385</v>
      </c>
      <c r="F786" t="s">
        <v>386</v>
      </c>
      <c r="G786" t="s">
        <v>481</v>
      </c>
      <c r="I786">
        <v>740201</v>
      </c>
      <c r="K786">
        <v>40</v>
      </c>
      <c r="L786">
        <v>40</v>
      </c>
      <c r="M786" t="s">
        <v>1071</v>
      </c>
      <c r="N786" t="s">
        <v>113</v>
      </c>
      <c r="O786" t="s">
        <v>114</v>
      </c>
      <c r="P786" t="s">
        <v>115</v>
      </c>
      <c r="Q786" t="s">
        <v>116</v>
      </c>
      <c r="R786">
        <v>1</v>
      </c>
      <c r="S786" t="s">
        <v>117</v>
      </c>
      <c r="T786" t="s">
        <v>118</v>
      </c>
      <c r="U786" t="s">
        <v>119</v>
      </c>
      <c r="V786">
        <v>411</v>
      </c>
      <c r="Y786">
        <v>1119</v>
      </c>
      <c r="Z786" t="s">
        <v>389</v>
      </c>
      <c r="AG786">
        <v>1</v>
      </c>
      <c r="AH786" s="1">
        <v>41641</v>
      </c>
      <c r="AI786">
        <v>1</v>
      </c>
      <c r="AS786" s="1">
        <v>41626</v>
      </c>
      <c r="AT786" s="1">
        <v>41880</v>
      </c>
      <c r="AU786" s="1">
        <v>44196</v>
      </c>
      <c r="AW786">
        <v>250</v>
      </c>
      <c r="AY786" t="s">
        <v>237</v>
      </c>
      <c r="BB786">
        <v>5</v>
      </c>
      <c r="BC786">
        <v>0</v>
      </c>
      <c r="BD786">
        <v>245</v>
      </c>
      <c r="BE786">
        <v>78.819999999999993</v>
      </c>
      <c r="BF786" t="s">
        <v>120</v>
      </c>
      <c r="BG786">
        <v>1231164.4983999999</v>
      </c>
      <c r="BH786">
        <v>19310.900000000001</v>
      </c>
      <c r="BI786">
        <v>25171.83</v>
      </c>
      <c r="BJ786">
        <v>0</v>
      </c>
      <c r="BL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245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1231164.4983999999</v>
      </c>
      <c r="CB786">
        <v>0</v>
      </c>
      <c r="CC786">
        <v>0</v>
      </c>
      <c r="CD786">
        <v>1</v>
      </c>
      <c r="CE786" t="s">
        <v>121</v>
      </c>
      <c r="CF786" t="s">
        <v>1008</v>
      </c>
      <c r="CG786" t="str">
        <f t="shared" si="137"/>
        <v>05</v>
      </c>
      <c r="CH786" t="str">
        <f t="shared" si="138"/>
        <v>2</v>
      </c>
      <c r="CI786" t="str">
        <f t="shared" ref="CI786:CI791" si="140">"07"</f>
        <v>07</v>
      </c>
      <c r="CJ786" t="s">
        <v>123</v>
      </c>
      <c r="CK786" t="str">
        <f t="shared" ref="CK786:CK800" si="141">"02"</f>
        <v>02</v>
      </c>
      <c r="CL786" t="s">
        <v>227</v>
      </c>
      <c r="CW786">
        <v>8</v>
      </c>
      <c r="CX786">
        <v>8</v>
      </c>
      <c r="CY786">
        <v>8</v>
      </c>
    </row>
    <row r="787" spans="1:103" x14ac:dyDescent="0.25">
      <c r="A787">
        <v>410</v>
      </c>
      <c r="B787" t="s">
        <v>80</v>
      </c>
      <c r="C787">
        <v>410142</v>
      </c>
      <c r="D787" t="s">
        <v>81</v>
      </c>
      <c r="E787">
        <v>8700</v>
      </c>
      <c r="F787" t="s">
        <v>82</v>
      </c>
      <c r="G787" t="s">
        <v>378</v>
      </c>
      <c r="I787" t="s">
        <v>378</v>
      </c>
      <c r="K787">
        <v>13</v>
      </c>
      <c r="L787">
        <v>13</v>
      </c>
      <c r="M787" t="s">
        <v>1072</v>
      </c>
      <c r="N787" t="s">
        <v>113</v>
      </c>
      <c r="O787" t="s">
        <v>114</v>
      </c>
      <c r="P787" t="s">
        <v>115</v>
      </c>
      <c r="Q787" t="s">
        <v>116</v>
      </c>
      <c r="R787">
        <v>1</v>
      </c>
      <c r="S787" t="s">
        <v>117</v>
      </c>
      <c r="T787" t="s">
        <v>118</v>
      </c>
      <c r="U787" t="s">
        <v>119</v>
      </c>
      <c r="V787">
        <v>411</v>
      </c>
      <c r="Y787">
        <v>410054</v>
      </c>
      <c r="Z787" t="s">
        <v>92</v>
      </c>
      <c r="AC787" t="s">
        <v>208</v>
      </c>
      <c r="AD787" s="1">
        <v>42212</v>
      </c>
      <c r="AG787">
        <v>4</v>
      </c>
      <c r="AH787" s="1">
        <v>42130</v>
      </c>
      <c r="AI787">
        <v>57</v>
      </c>
      <c r="AS787" s="1">
        <v>42053</v>
      </c>
      <c r="AT787" s="1">
        <v>42170</v>
      </c>
      <c r="AU787" s="1">
        <v>42216</v>
      </c>
      <c r="AW787">
        <v>5</v>
      </c>
      <c r="AX787">
        <v>404232</v>
      </c>
      <c r="AY787" t="s">
        <v>237</v>
      </c>
      <c r="AZ787">
        <v>999</v>
      </c>
      <c r="BA787">
        <v>811</v>
      </c>
      <c r="BB787">
        <v>0</v>
      </c>
      <c r="BC787">
        <v>19</v>
      </c>
      <c r="BD787">
        <v>5</v>
      </c>
      <c r="BE787">
        <v>1545</v>
      </c>
      <c r="BF787" t="s">
        <v>93</v>
      </c>
      <c r="BG787">
        <v>7725</v>
      </c>
      <c r="BH787">
        <v>120.69</v>
      </c>
      <c r="BI787">
        <v>157.94</v>
      </c>
      <c r="BJ787">
        <v>5</v>
      </c>
      <c r="BK787" s="1">
        <v>42212</v>
      </c>
      <c r="BL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5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7725</v>
      </c>
      <c r="CD787">
        <v>1</v>
      </c>
      <c r="CE787" t="s">
        <v>121</v>
      </c>
      <c r="CF787" t="s">
        <v>1008</v>
      </c>
      <c r="CG787" t="str">
        <f t="shared" si="137"/>
        <v>05</v>
      </c>
      <c r="CH787" t="str">
        <f t="shared" si="138"/>
        <v>2</v>
      </c>
      <c r="CI787" t="str">
        <f t="shared" si="140"/>
        <v>07</v>
      </c>
      <c r="CJ787" t="s">
        <v>123</v>
      </c>
      <c r="CK787" t="str">
        <f t="shared" si="141"/>
        <v>02</v>
      </c>
      <c r="CL787" t="s">
        <v>124</v>
      </c>
      <c r="CR787" s="3">
        <v>0</v>
      </c>
      <c r="CS787" s="3">
        <v>5</v>
      </c>
      <c r="CW787">
        <v>8</v>
      </c>
      <c r="CX787">
        <v>8</v>
      </c>
      <c r="CY787">
        <v>8</v>
      </c>
    </row>
    <row r="788" spans="1:103" x14ac:dyDescent="0.25">
      <c r="A788">
        <v>410</v>
      </c>
      <c r="B788" t="s">
        <v>80</v>
      </c>
      <c r="C788">
        <v>410142</v>
      </c>
      <c r="D788" t="s">
        <v>81</v>
      </c>
      <c r="E788">
        <v>8700</v>
      </c>
      <c r="F788" t="s">
        <v>82</v>
      </c>
      <c r="G788" t="s">
        <v>378</v>
      </c>
      <c r="I788" t="s">
        <v>378</v>
      </c>
      <c r="K788">
        <v>42</v>
      </c>
      <c r="L788">
        <v>42</v>
      </c>
      <c r="M788" t="s">
        <v>1072</v>
      </c>
      <c r="N788" t="s">
        <v>113</v>
      </c>
      <c r="O788" t="s">
        <v>114</v>
      </c>
      <c r="P788" t="s">
        <v>115</v>
      </c>
      <c r="Q788" t="s">
        <v>116</v>
      </c>
      <c r="R788">
        <v>1</v>
      </c>
      <c r="S788" t="s">
        <v>117</v>
      </c>
      <c r="T788" t="s">
        <v>118</v>
      </c>
      <c r="U788" t="s">
        <v>119</v>
      </c>
      <c r="V788">
        <v>411</v>
      </c>
      <c r="Y788">
        <v>410054</v>
      </c>
      <c r="Z788" t="s">
        <v>92</v>
      </c>
      <c r="AG788">
        <v>4</v>
      </c>
      <c r="AH788" s="1">
        <v>42130</v>
      </c>
      <c r="AI788">
        <v>57</v>
      </c>
      <c r="AS788" s="1">
        <v>42059</v>
      </c>
      <c r="AT788" s="1">
        <v>42170</v>
      </c>
      <c r="AU788" s="1">
        <v>42216</v>
      </c>
      <c r="AW788">
        <v>14</v>
      </c>
      <c r="AY788" t="s">
        <v>237</v>
      </c>
      <c r="BB788">
        <v>0</v>
      </c>
      <c r="BC788">
        <v>0</v>
      </c>
      <c r="BD788">
        <v>14</v>
      </c>
      <c r="BE788">
        <v>1545</v>
      </c>
      <c r="BF788" t="s">
        <v>93</v>
      </c>
      <c r="BG788">
        <v>21630</v>
      </c>
      <c r="BH788">
        <v>337.94</v>
      </c>
      <c r="BI788">
        <v>442.24</v>
      </c>
      <c r="BJ788">
        <v>0</v>
      </c>
      <c r="BL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14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21630</v>
      </c>
      <c r="CD788">
        <v>1</v>
      </c>
      <c r="CE788" t="s">
        <v>121</v>
      </c>
      <c r="CF788" t="s">
        <v>1008</v>
      </c>
      <c r="CG788" t="str">
        <f t="shared" si="137"/>
        <v>05</v>
      </c>
      <c r="CH788" t="str">
        <f t="shared" si="138"/>
        <v>2</v>
      </c>
      <c r="CI788" t="str">
        <f t="shared" si="140"/>
        <v>07</v>
      </c>
      <c r="CJ788" t="s">
        <v>123</v>
      </c>
      <c r="CK788" t="str">
        <f t="shared" si="141"/>
        <v>02</v>
      </c>
      <c r="CL788" t="s">
        <v>124</v>
      </c>
      <c r="CR788" s="3">
        <v>0</v>
      </c>
      <c r="CS788" s="3">
        <v>14</v>
      </c>
      <c r="CW788">
        <v>8</v>
      </c>
      <c r="CX788">
        <v>8</v>
      </c>
      <c r="CY788">
        <v>8</v>
      </c>
    </row>
    <row r="789" spans="1:103" x14ac:dyDescent="0.25">
      <c r="A789">
        <v>410</v>
      </c>
      <c r="B789" t="s">
        <v>80</v>
      </c>
      <c r="C789">
        <v>410204</v>
      </c>
      <c r="D789" t="s">
        <v>81</v>
      </c>
      <c r="E789">
        <v>8702</v>
      </c>
      <c r="F789" t="s">
        <v>145</v>
      </c>
      <c r="G789" t="s">
        <v>148</v>
      </c>
      <c r="I789" t="s">
        <v>148</v>
      </c>
      <c r="K789">
        <v>4</v>
      </c>
      <c r="L789">
        <v>4</v>
      </c>
      <c r="M789" t="s">
        <v>1072</v>
      </c>
      <c r="N789" t="s">
        <v>113</v>
      </c>
      <c r="O789" t="s">
        <v>114</v>
      </c>
      <c r="P789" t="s">
        <v>115</v>
      </c>
      <c r="Q789" t="s">
        <v>116</v>
      </c>
      <c r="R789">
        <v>1</v>
      </c>
      <c r="S789" t="s">
        <v>117</v>
      </c>
      <c r="T789" t="s">
        <v>118</v>
      </c>
      <c r="U789" t="s">
        <v>119</v>
      </c>
      <c r="V789">
        <v>411</v>
      </c>
      <c r="Y789">
        <v>410054</v>
      </c>
      <c r="Z789" t="s">
        <v>92</v>
      </c>
      <c r="AG789">
        <v>2</v>
      </c>
      <c r="AH789" s="1">
        <v>42206</v>
      </c>
      <c r="AI789">
        <v>57</v>
      </c>
      <c r="AS789" s="1">
        <v>42184</v>
      </c>
      <c r="AT789" s="1">
        <v>42377</v>
      </c>
      <c r="AU789" s="1">
        <v>42339</v>
      </c>
      <c r="AW789">
        <v>3</v>
      </c>
      <c r="AY789" t="s">
        <v>237</v>
      </c>
      <c r="BB789">
        <v>0</v>
      </c>
      <c r="BC789">
        <v>0</v>
      </c>
      <c r="BD789">
        <v>3</v>
      </c>
      <c r="BE789">
        <v>1545</v>
      </c>
      <c r="BF789" t="s">
        <v>93</v>
      </c>
      <c r="BG789">
        <v>4635</v>
      </c>
      <c r="BH789">
        <v>72.42</v>
      </c>
      <c r="BI789">
        <v>94.77</v>
      </c>
      <c r="BJ789">
        <v>0</v>
      </c>
      <c r="BL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3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4635</v>
      </c>
      <c r="CD789">
        <v>1</v>
      </c>
      <c r="CE789" t="s">
        <v>121</v>
      </c>
      <c r="CF789" t="s">
        <v>1008</v>
      </c>
      <c r="CG789" t="str">
        <f t="shared" si="137"/>
        <v>05</v>
      </c>
      <c r="CH789" t="str">
        <f t="shared" si="138"/>
        <v>2</v>
      </c>
      <c r="CI789" t="str">
        <f t="shared" si="140"/>
        <v>07</v>
      </c>
      <c r="CJ789" t="s">
        <v>123</v>
      </c>
      <c r="CK789" t="str">
        <f t="shared" si="141"/>
        <v>02</v>
      </c>
      <c r="CL789" t="s">
        <v>124</v>
      </c>
      <c r="CR789" s="3">
        <v>0</v>
      </c>
      <c r="CS789" s="3">
        <v>3</v>
      </c>
      <c r="CW789">
        <v>8</v>
      </c>
      <c r="CX789">
        <v>8</v>
      </c>
      <c r="CY789">
        <v>8</v>
      </c>
    </row>
    <row r="790" spans="1:103" x14ac:dyDescent="0.25">
      <c r="A790">
        <v>410</v>
      </c>
      <c r="B790" t="s">
        <v>383</v>
      </c>
      <c r="C790">
        <v>40010</v>
      </c>
      <c r="D790" t="s">
        <v>384</v>
      </c>
      <c r="E790" t="s">
        <v>385</v>
      </c>
      <c r="F790" t="s">
        <v>386</v>
      </c>
      <c r="G790" t="s">
        <v>430</v>
      </c>
      <c r="I790">
        <v>740018</v>
      </c>
      <c r="K790">
        <v>110</v>
      </c>
      <c r="L790">
        <v>125</v>
      </c>
      <c r="M790" t="s">
        <v>1073</v>
      </c>
      <c r="N790" t="s">
        <v>113</v>
      </c>
      <c r="O790" t="s">
        <v>114</v>
      </c>
      <c r="P790" t="s">
        <v>115</v>
      </c>
      <c r="Q790" t="s">
        <v>116</v>
      </c>
      <c r="R790">
        <v>1</v>
      </c>
      <c r="S790" t="s">
        <v>117</v>
      </c>
      <c r="T790" t="s">
        <v>118</v>
      </c>
      <c r="U790" t="s">
        <v>119</v>
      </c>
      <c r="V790">
        <v>411</v>
      </c>
      <c r="Y790">
        <v>1119</v>
      </c>
      <c r="Z790" t="s">
        <v>389</v>
      </c>
      <c r="AC790" t="s">
        <v>208</v>
      </c>
      <c r="AD790" s="1">
        <v>42107</v>
      </c>
      <c r="AG790">
        <v>1</v>
      </c>
      <c r="AH790" s="1">
        <v>41598</v>
      </c>
      <c r="AI790">
        <v>1</v>
      </c>
      <c r="AS790" s="1">
        <v>41359</v>
      </c>
      <c r="AT790" s="1">
        <v>41532</v>
      </c>
      <c r="AU790" s="1">
        <v>44196</v>
      </c>
      <c r="AW790">
        <v>603</v>
      </c>
      <c r="AX790">
        <v>403770</v>
      </c>
      <c r="AY790" t="s">
        <v>237</v>
      </c>
      <c r="AZ790">
        <v>999</v>
      </c>
      <c r="BB790">
        <v>531</v>
      </c>
      <c r="BC790">
        <v>72</v>
      </c>
      <c r="BD790">
        <v>72</v>
      </c>
      <c r="BE790">
        <v>38.9</v>
      </c>
      <c r="BF790" t="s">
        <v>120</v>
      </c>
      <c r="BG790">
        <v>178564.72390000001</v>
      </c>
      <c r="BH790">
        <v>2800.8</v>
      </c>
      <c r="BI790">
        <v>3650.85</v>
      </c>
      <c r="BJ790">
        <v>72</v>
      </c>
      <c r="BK790" s="1">
        <v>42107</v>
      </c>
      <c r="BL790">
        <v>0</v>
      </c>
      <c r="BN790">
        <v>72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178564.72390000001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1</v>
      </c>
      <c r="CE790" t="s">
        <v>121</v>
      </c>
      <c r="CF790" t="s">
        <v>1008</v>
      </c>
      <c r="CG790" t="str">
        <f t="shared" si="137"/>
        <v>05</v>
      </c>
      <c r="CH790" t="str">
        <f t="shared" si="138"/>
        <v>2</v>
      </c>
      <c r="CI790" t="str">
        <f t="shared" si="140"/>
        <v>07</v>
      </c>
      <c r="CJ790" t="s">
        <v>123</v>
      </c>
      <c r="CK790" t="str">
        <f t="shared" si="141"/>
        <v>02</v>
      </c>
      <c r="CL790" t="s">
        <v>124</v>
      </c>
      <c r="CR790" s="3">
        <v>72</v>
      </c>
      <c r="CW790">
        <v>8</v>
      </c>
      <c r="CX790">
        <v>8</v>
      </c>
      <c r="CY790">
        <v>8</v>
      </c>
    </row>
    <row r="791" spans="1:103" x14ac:dyDescent="0.25">
      <c r="A791">
        <v>410</v>
      </c>
      <c r="B791" t="s">
        <v>383</v>
      </c>
      <c r="C791">
        <v>40013</v>
      </c>
      <c r="D791" t="s">
        <v>384</v>
      </c>
      <c r="E791" t="s">
        <v>385</v>
      </c>
      <c r="F791" t="s">
        <v>386</v>
      </c>
      <c r="G791" t="s">
        <v>513</v>
      </c>
      <c r="I791">
        <v>740024</v>
      </c>
      <c r="K791">
        <v>210</v>
      </c>
      <c r="L791">
        <v>210</v>
      </c>
      <c r="M791" t="s">
        <v>1074</v>
      </c>
      <c r="N791" t="s">
        <v>1075</v>
      </c>
      <c r="O791" t="s">
        <v>1076</v>
      </c>
      <c r="P791" t="s">
        <v>517</v>
      </c>
      <c r="Q791" t="s">
        <v>116</v>
      </c>
      <c r="R791">
        <v>1</v>
      </c>
      <c r="S791" t="s">
        <v>117</v>
      </c>
      <c r="T791" t="s">
        <v>118</v>
      </c>
      <c r="U791" t="s">
        <v>119</v>
      </c>
      <c r="V791">
        <v>411</v>
      </c>
      <c r="Y791">
        <v>1119</v>
      </c>
      <c r="Z791" t="s">
        <v>389</v>
      </c>
      <c r="AC791" t="s">
        <v>208</v>
      </c>
      <c r="AD791" s="1">
        <v>41667</v>
      </c>
      <c r="AG791">
        <v>1</v>
      </c>
      <c r="AH791" s="1">
        <v>41598</v>
      </c>
      <c r="AI791">
        <v>1</v>
      </c>
      <c r="AS791" s="1">
        <v>41383</v>
      </c>
      <c r="AT791" s="1">
        <v>41607</v>
      </c>
      <c r="AU791" s="1">
        <v>44196</v>
      </c>
      <c r="AW791">
        <v>65</v>
      </c>
      <c r="AX791">
        <v>400757</v>
      </c>
      <c r="AY791" t="s">
        <v>237</v>
      </c>
      <c r="AZ791">
        <v>999</v>
      </c>
      <c r="BB791">
        <v>60</v>
      </c>
      <c r="BC791">
        <v>60</v>
      </c>
      <c r="BD791">
        <v>5</v>
      </c>
      <c r="BE791">
        <v>38.9</v>
      </c>
      <c r="BF791" t="s">
        <v>120</v>
      </c>
      <c r="BG791">
        <v>12400.328100000001</v>
      </c>
      <c r="BH791">
        <v>194.5</v>
      </c>
      <c r="BI791">
        <v>253.53</v>
      </c>
      <c r="BJ791">
        <v>60</v>
      </c>
      <c r="BK791" s="1">
        <v>41747</v>
      </c>
      <c r="BL791">
        <v>0</v>
      </c>
      <c r="BN791">
        <v>5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12400.328100000001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1</v>
      </c>
      <c r="CE791" t="s">
        <v>121</v>
      </c>
      <c r="CF791" t="s">
        <v>1008</v>
      </c>
      <c r="CG791" t="str">
        <f t="shared" si="137"/>
        <v>05</v>
      </c>
      <c r="CH791" t="str">
        <f t="shared" si="138"/>
        <v>2</v>
      </c>
      <c r="CI791" t="str">
        <f t="shared" si="140"/>
        <v>07</v>
      </c>
      <c r="CJ791" t="s">
        <v>161</v>
      </c>
      <c r="CK791" t="str">
        <f t="shared" si="141"/>
        <v>02</v>
      </c>
      <c r="CL791" t="s">
        <v>124</v>
      </c>
      <c r="CR791" s="3">
        <v>4</v>
      </c>
      <c r="CW791">
        <v>8</v>
      </c>
      <c r="CX791">
        <v>8</v>
      </c>
      <c r="CY791">
        <v>8</v>
      </c>
    </row>
    <row r="792" spans="1:103" x14ac:dyDescent="0.25">
      <c r="A792">
        <v>410</v>
      </c>
      <c r="B792" t="s">
        <v>383</v>
      </c>
      <c r="C792">
        <v>410008</v>
      </c>
      <c r="D792" t="s">
        <v>384</v>
      </c>
      <c r="E792">
        <v>4482</v>
      </c>
      <c r="F792" t="s">
        <v>390</v>
      </c>
      <c r="G792">
        <v>740164</v>
      </c>
      <c r="I792">
        <v>740164</v>
      </c>
      <c r="K792">
        <v>75</v>
      </c>
      <c r="L792">
        <v>375</v>
      </c>
      <c r="M792" t="s">
        <v>1077</v>
      </c>
      <c r="N792" t="s">
        <v>1078</v>
      </c>
      <c r="O792" t="s">
        <v>1079</v>
      </c>
      <c r="P792" t="s">
        <v>423</v>
      </c>
      <c r="Q792" t="s">
        <v>116</v>
      </c>
      <c r="R792">
        <v>1</v>
      </c>
      <c r="S792" t="s">
        <v>117</v>
      </c>
      <c r="T792" t="s">
        <v>118</v>
      </c>
      <c r="U792" t="s">
        <v>119</v>
      </c>
      <c r="V792">
        <v>411</v>
      </c>
      <c r="Y792">
        <v>410009</v>
      </c>
      <c r="Z792" t="s">
        <v>236</v>
      </c>
      <c r="AG792">
        <v>1</v>
      </c>
      <c r="AH792" s="1">
        <v>41180</v>
      </c>
      <c r="AI792">
        <v>10</v>
      </c>
      <c r="AS792" s="1">
        <v>41179</v>
      </c>
      <c r="AT792" s="1">
        <v>41333</v>
      </c>
      <c r="AU792" s="1">
        <v>44196</v>
      </c>
      <c r="AW792">
        <v>25</v>
      </c>
      <c r="AY792" t="s">
        <v>509</v>
      </c>
      <c r="BB792">
        <v>0</v>
      </c>
      <c r="BC792">
        <v>0</v>
      </c>
      <c r="BD792">
        <v>25</v>
      </c>
      <c r="BE792">
        <v>118</v>
      </c>
      <c r="BF792" t="s">
        <v>120</v>
      </c>
      <c r="BG792">
        <v>188076.95499999999</v>
      </c>
      <c r="BH792">
        <v>2950</v>
      </c>
      <c r="BI792">
        <v>3845.34</v>
      </c>
      <c r="BJ792">
        <v>0</v>
      </c>
      <c r="BL792">
        <v>0</v>
      </c>
      <c r="BN792">
        <v>25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188076.95499999999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1</v>
      </c>
      <c r="CE792" t="s">
        <v>121</v>
      </c>
      <c r="CF792" t="s">
        <v>1008</v>
      </c>
      <c r="CG792" t="str">
        <f>"06"</f>
        <v>06</v>
      </c>
      <c r="CH792" t="str">
        <f t="shared" si="138"/>
        <v>2</v>
      </c>
      <c r="CI792" t="str">
        <f>"05"</f>
        <v>05</v>
      </c>
      <c r="CJ792" t="s">
        <v>161</v>
      </c>
      <c r="CK792" t="str">
        <f t="shared" si="141"/>
        <v>02</v>
      </c>
      <c r="CL792" t="s">
        <v>193</v>
      </c>
      <c r="CW792">
        <v>8</v>
      </c>
      <c r="CX792">
        <v>8</v>
      </c>
      <c r="CY792">
        <v>8</v>
      </c>
    </row>
    <row r="793" spans="1:103" x14ac:dyDescent="0.25">
      <c r="A793">
        <v>410</v>
      </c>
      <c r="B793" t="s">
        <v>383</v>
      </c>
      <c r="C793">
        <v>410008</v>
      </c>
      <c r="D793" t="s">
        <v>384</v>
      </c>
      <c r="E793">
        <v>4482</v>
      </c>
      <c r="F793" t="s">
        <v>390</v>
      </c>
      <c r="G793">
        <v>740164</v>
      </c>
      <c r="I793">
        <v>740164</v>
      </c>
      <c r="K793">
        <v>76</v>
      </c>
      <c r="L793">
        <v>380</v>
      </c>
      <c r="M793" t="s">
        <v>1080</v>
      </c>
      <c r="N793" t="s">
        <v>1078</v>
      </c>
      <c r="O793" t="s">
        <v>1079</v>
      </c>
      <c r="P793" t="s">
        <v>423</v>
      </c>
      <c r="Q793" t="s">
        <v>116</v>
      </c>
      <c r="R793">
        <v>1</v>
      </c>
      <c r="S793" t="s">
        <v>117</v>
      </c>
      <c r="T793" t="s">
        <v>118</v>
      </c>
      <c r="U793" t="s">
        <v>119</v>
      </c>
      <c r="V793">
        <v>411</v>
      </c>
      <c r="Y793">
        <v>410009</v>
      </c>
      <c r="Z793" t="s">
        <v>236</v>
      </c>
      <c r="AG793">
        <v>1</v>
      </c>
      <c r="AH793" s="1">
        <v>41180</v>
      </c>
      <c r="AI793">
        <v>10</v>
      </c>
      <c r="AS793" s="1">
        <v>41179</v>
      </c>
      <c r="AT793" s="1">
        <v>41333</v>
      </c>
      <c r="AU793" s="1">
        <v>44196</v>
      </c>
      <c r="AW793">
        <v>50</v>
      </c>
      <c r="AY793" t="s">
        <v>154</v>
      </c>
      <c r="BB793">
        <v>0</v>
      </c>
      <c r="BC793">
        <v>0</v>
      </c>
      <c r="BD793">
        <v>50</v>
      </c>
      <c r="BE793">
        <v>45.17</v>
      </c>
      <c r="BF793" t="s">
        <v>120</v>
      </c>
      <c r="BG793">
        <v>143990.4417</v>
      </c>
      <c r="BH793">
        <v>2258.5</v>
      </c>
      <c r="BI793">
        <v>2943.96</v>
      </c>
      <c r="BJ793">
        <v>0</v>
      </c>
      <c r="BL793">
        <v>0</v>
      </c>
      <c r="BN793">
        <v>50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143990.4417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1</v>
      </c>
      <c r="CE793" t="s">
        <v>121</v>
      </c>
      <c r="CF793" t="s">
        <v>1008</v>
      </c>
      <c r="CG793" t="str">
        <f>"06"</f>
        <v>06</v>
      </c>
      <c r="CH793" t="str">
        <f t="shared" si="138"/>
        <v>2</v>
      </c>
      <c r="CI793" t="str">
        <f>"05"</f>
        <v>05</v>
      </c>
      <c r="CJ793" t="s">
        <v>161</v>
      </c>
      <c r="CK793" t="str">
        <f t="shared" si="141"/>
        <v>02</v>
      </c>
      <c r="CL793" t="s">
        <v>124</v>
      </c>
      <c r="CW793">
        <v>8</v>
      </c>
      <c r="CX793">
        <v>8</v>
      </c>
      <c r="CY793">
        <v>8</v>
      </c>
    </row>
    <row r="794" spans="1:103" x14ac:dyDescent="0.25">
      <c r="A794">
        <v>410</v>
      </c>
      <c r="B794" t="s">
        <v>80</v>
      </c>
      <c r="C794">
        <v>410184</v>
      </c>
      <c r="D794" t="s">
        <v>81</v>
      </c>
      <c r="E794">
        <v>8700</v>
      </c>
      <c r="F794" t="s">
        <v>82</v>
      </c>
      <c r="G794" t="s">
        <v>459</v>
      </c>
      <c r="I794" t="s">
        <v>459</v>
      </c>
      <c r="K794">
        <v>12</v>
      </c>
      <c r="L794">
        <v>12</v>
      </c>
      <c r="M794" t="s">
        <v>1081</v>
      </c>
      <c r="N794" t="s">
        <v>270</v>
      </c>
      <c r="O794" t="s">
        <v>130</v>
      </c>
      <c r="P794" t="s">
        <v>271</v>
      </c>
      <c r="Q794" t="s">
        <v>116</v>
      </c>
      <c r="R794">
        <v>1</v>
      </c>
      <c r="S794" t="s">
        <v>117</v>
      </c>
      <c r="T794" t="s">
        <v>118</v>
      </c>
      <c r="U794" t="s">
        <v>119</v>
      </c>
      <c r="V794">
        <v>411</v>
      </c>
      <c r="Y794">
        <v>410054</v>
      </c>
      <c r="Z794" t="s">
        <v>92</v>
      </c>
      <c r="AG794">
        <v>2</v>
      </c>
      <c r="AH794" s="1">
        <v>42185</v>
      </c>
      <c r="AI794">
        <v>57</v>
      </c>
      <c r="AS794" s="1">
        <v>42170</v>
      </c>
      <c r="AT794" s="1">
        <v>42286</v>
      </c>
      <c r="AU794" s="1">
        <v>42278</v>
      </c>
      <c r="AW794">
        <v>3</v>
      </c>
      <c r="BB794">
        <v>0</v>
      </c>
      <c r="BC794">
        <v>0</v>
      </c>
      <c r="BD794">
        <v>3</v>
      </c>
      <c r="BE794">
        <v>2577</v>
      </c>
      <c r="BF794" t="s">
        <v>93</v>
      </c>
      <c r="BG794">
        <v>7731</v>
      </c>
      <c r="BH794">
        <v>120.79</v>
      </c>
      <c r="BI794">
        <v>158.06</v>
      </c>
      <c r="BJ794">
        <v>0</v>
      </c>
      <c r="BL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3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7731</v>
      </c>
      <c r="CD794">
        <v>1</v>
      </c>
      <c r="CE794" t="s">
        <v>121</v>
      </c>
      <c r="CF794" t="s">
        <v>1008</v>
      </c>
      <c r="CG794" t="str">
        <f t="shared" ref="CG794:CG799" si="142">"07"</f>
        <v>07</v>
      </c>
      <c r="CH794" t="str">
        <f t="shared" si="138"/>
        <v>2</v>
      </c>
      <c r="CI794" t="str">
        <f>"03"</f>
        <v>03</v>
      </c>
      <c r="CJ794" t="s">
        <v>123</v>
      </c>
      <c r="CK794" t="str">
        <f t="shared" si="141"/>
        <v>02</v>
      </c>
      <c r="CL794" t="s">
        <v>162</v>
      </c>
      <c r="CW794">
        <v>8</v>
      </c>
      <c r="CX794">
        <v>8</v>
      </c>
      <c r="CY794">
        <v>8</v>
      </c>
    </row>
    <row r="795" spans="1:103" x14ac:dyDescent="0.25">
      <c r="A795">
        <v>410</v>
      </c>
      <c r="B795" t="s">
        <v>80</v>
      </c>
      <c r="C795">
        <v>410185</v>
      </c>
      <c r="D795" t="s">
        <v>81</v>
      </c>
      <c r="E795">
        <v>8702</v>
      </c>
      <c r="F795" t="s">
        <v>145</v>
      </c>
      <c r="G795" t="s">
        <v>196</v>
      </c>
      <c r="I795" t="s">
        <v>196</v>
      </c>
      <c r="K795">
        <v>9</v>
      </c>
      <c r="L795">
        <v>9</v>
      </c>
      <c r="M795" t="s">
        <v>1081</v>
      </c>
      <c r="N795" t="s">
        <v>270</v>
      </c>
      <c r="O795" t="s">
        <v>130</v>
      </c>
      <c r="P795" t="s">
        <v>271</v>
      </c>
      <c r="Q795" t="s">
        <v>116</v>
      </c>
      <c r="R795">
        <v>1</v>
      </c>
      <c r="S795" t="s">
        <v>117</v>
      </c>
      <c r="T795" t="s">
        <v>118</v>
      </c>
      <c r="U795" t="s">
        <v>119</v>
      </c>
      <c r="V795">
        <v>411</v>
      </c>
      <c r="Y795">
        <v>410054</v>
      </c>
      <c r="Z795" t="s">
        <v>92</v>
      </c>
      <c r="AG795">
        <v>3</v>
      </c>
      <c r="AH795" s="1">
        <v>42212</v>
      </c>
      <c r="AI795">
        <v>57</v>
      </c>
      <c r="AS795" s="1">
        <v>42166</v>
      </c>
      <c r="AT795" s="1">
        <v>42349</v>
      </c>
      <c r="AU795" s="1">
        <v>42339</v>
      </c>
      <c r="AW795">
        <v>4</v>
      </c>
      <c r="BB795">
        <v>0</v>
      </c>
      <c r="BC795">
        <v>0</v>
      </c>
      <c r="BD795">
        <v>4</v>
      </c>
      <c r="BE795">
        <v>2577</v>
      </c>
      <c r="BF795" t="s">
        <v>93</v>
      </c>
      <c r="BG795">
        <v>10308</v>
      </c>
      <c r="BH795">
        <v>161.05000000000001</v>
      </c>
      <c r="BI795">
        <v>210.75</v>
      </c>
      <c r="BJ795">
        <v>0</v>
      </c>
      <c r="BL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4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10308</v>
      </c>
      <c r="CD795">
        <v>1</v>
      </c>
      <c r="CE795" t="s">
        <v>121</v>
      </c>
      <c r="CF795" t="s">
        <v>1008</v>
      </c>
      <c r="CG795" t="str">
        <f t="shared" si="142"/>
        <v>07</v>
      </c>
      <c r="CH795" t="str">
        <f t="shared" si="138"/>
        <v>2</v>
      </c>
      <c r="CI795" t="str">
        <f>"03"</f>
        <v>03</v>
      </c>
      <c r="CJ795" t="s">
        <v>123</v>
      </c>
      <c r="CK795" t="str">
        <f t="shared" si="141"/>
        <v>02</v>
      </c>
      <c r="CL795" t="s">
        <v>162</v>
      </c>
      <c r="CW795">
        <v>8</v>
      </c>
      <c r="CX795">
        <v>8</v>
      </c>
      <c r="CY795">
        <v>8</v>
      </c>
    </row>
    <row r="796" spans="1:103" x14ac:dyDescent="0.25">
      <c r="A796">
        <v>410</v>
      </c>
      <c r="B796" t="s">
        <v>383</v>
      </c>
      <c r="C796">
        <v>40012</v>
      </c>
      <c r="D796" t="s">
        <v>384</v>
      </c>
      <c r="E796" t="s">
        <v>385</v>
      </c>
      <c r="F796" t="s">
        <v>386</v>
      </c>
      <c r="G796" t="s">
        <v>387</v>
      </c>
      <c r="I796">
        <v>740022</v>
      </c>
      <c r="K796">
        <v>225</v>
      </c>
      <c r="L796">
        <v>225</v>
      </c>
      <c r="M796" t="s">
        <v>1082</v>
      </c>
      <c r="N796" t="s">
        <v>508</v>
      </c>
      <c r="O796" t="s">
        <v>276</v>
      </c>
      <c r="P796" t="s">
        <v>381</v>
      </c>
      <c r="Q796" t="s">
        <v>116</v>
      </c>
      <c r="R796">
        <v>1</v>
      </c>
      <c r="S796" t="s">
        <v>117</v>
      </c>
      <c r="T796" t="s">
        <v>118</v>
      </c>
      <c r="U796" t="s">
        <v>119</v>
      </c>
      <c r="V796">
        <v>411</v>
      </c>
      <c r="Y796">
        <v>1119</v>
      </c>
      <c r="Z796" t="s">
        <v>389</v>
      </c>
      <c r="AC796" t="s">
        <v>208</v>
      </c>
      <c r="AD796" s="1">
        <v>41655</v>
      </c>
      <c r="AG796">
        <v>1</v>
      </c>
      <c r="AH796" s="1">
        <v>41598</v>
      </c>
      <c r="AI796">
        <v>1</v>
      </c>
      <c r="AS796" s="1">
        <v>41382</v>
      </c>
      <c r="AT796" s="1">
        <v>42181</v>
      </c>
      <c r="AU796" s="1">
        <v>44196</v>
      </c>
      <c r="AW796">
        <v>55</v>
      </c>
      <c r="AX796">
        <v>400763</v>
      </c>
      <c r="AY796" t="s">
        <v>509</v>
      </c>
      <c r="AZ796">
        <v>999</v>
      </c>
      <c r="BB796">
        <v>48</v>
      </c>
      <c r="BC796">
        <v>55</v>
      </c>
      <c r="BD796">
        <v>7</v>
      </c>
      <c r="BE796">
        <v>118</v>
      </c>
      <c r="BF796" t="s">
        <v>120</v>
      </c>
      <c r="BG796">
        <v>52661.547400000003</v>
      </c>
      <c r="BH796">
        <v>826</v>
      </c>
      <c r="BI796">
        <v>1076.69</v>
      </c>
      <c r="BJ796">
        <v>55</v>
      </c>
      <c r="BK796" s="1">
        <v>41660</v>
      </c>
      <c r="BL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7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52661.547400000003</v>
      </c>
      <c r="CD796">
        <v>1</v>
      </c>
      <c r="CE796" t="s">
        <v>121</v>
      </c>
      <c r="CF796" t="s">
        <v>1008</v>
      </c>
      <c r="CG796" t="str">
        <f t="shared" si="142"/>
        <v>07</v>
      </c>
      <c r="CH796" t="str">
        <f t="shared" si="138"/>
        <v>2</v>
      </c>
      <c r="CI796" t="str">
        <f>"05"</f>
        <v>05</v>
      </c>
      <c r="CJ796" t="s">
        <v>123</v>
      </c>
      <c r="CK796" t="str">
        <f t="shared" si="141"/>
        <v>02</v>
      </c>
      <c r="CL796" t="s">
        <v>193</v>
      </c>
      <c r="CW796">
        <v>8</v>
      </c>
      <c r="CX796">
        <v>8</v>
      </c>
      <c r="CY796">
        <v>8</v>
      </c>
    </row>
    <row r="797" spans="1:103" x14ac:dyDescent="0.25">
      <c r="A797">
        <v>410</v>
      </c>
      <c r="B797" t="s">
        <v>383</v>
      </c>
      <c r="C797">
        <v>410008</v>
      </c>
      <c r="D797" t="s">
        <v>384</v>
      </c>
      <c r="E797">
        <v>4482</v>
      </c>
      <c r="F797" t="s">
        <v>390</v>
      </c>
      <c r="G797">
        <v>740164</v>
      </c>
      <c r="I797">
        <v>740164</v>
      </c>
      <c r="K797">
        <v>77</v>
      </c>
      <c r="L797">
        <v>385</v>
      </c>
      <c r="M797" t="s">
        <v>1083</v>
      </c>
      <c r="N797" t="s">
        <v>511</v>
      </c>
      <c r="O797" t="s">
        <v>512</v>
      </c>
      <c r="P797" t="s">
        <v>423</v>
      </c>
      <c r="Q797" t="s">
        <v>116</v>
      </c>
      <c r="R797">
        <v>1</v>
      </c>
      <c r="S797" t="s">
        <v>117</v>
      </c>
      <c r="T797" t="s">
        <v>118</v>
      </c>
      <c r="U797" t="s">
        <v>119</v>
      </c>
      <c r="V797">
        <v>411</v>
      </c>
      <c r="Y797">
        <v>410009</v>
      </c>
      <c r="Z797" t="s">
        <v>236</v>
      </c>
      <c r="AG797">
        <v>1</v>
      </c>
      <c r="AH797" s="1">
        <v>41180</v>
      </c>
      <c r="AI797">
        <v>10</v>
      </c>
      <c r="AS797" s="1">
        <v>41179</v>
      </c>
      <c r="AT797" s="1">
        <v>41333</v>
      </c>
      <c r="AU797" s="1">
        <v>44196</v>
      </c>
      <c r="AW797">
        <v>50</v>
      </c>
      <c r="AY797" t="s">
        <v>509</v>
      </c>
      <c r="BB797">
        <v>0</v>
      </c>
      <c r="BC797">
        <v>0</v>
      </c>
      <c r="BD797">
        <v>50</v>
      </c>
      <c r="BE797">
        <v>118</v>
      </c>
      <c r="BF797" t="s">
        <v>120</v>
      </c>
      <c r="BG797">
        <v>376153.91</v>
      </c>
      <c r="BH797">
        <v>5900</v>
      </c>
      <c r="BI797">
        <v>7690.67</v>
      </c>
      <c r="BJ797">
        <v>0</v>
      </c>
      <c r="BL797">
        <v>0</v>
      </c>
      <c r="BN797">
        <v>50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376153.91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1</v>
      </c>
      <c r="CE797" t="s">
        <v>121</v>
      </c>
      <c r="CF797" t="s">
        <v>1008</v>
      </c>
      <c r="CG797" t="str">
        <f t="shared" si="142"/>
        <v>07</v>
      </c>
      <c r="CH797" t="str">
        <f t="shared" si="138"/>
        <v>2</v>
      </c>
      <c r="CI797" t="str">
        <f>"05"</f>
        <v>05</v>
      </c>
      <c r="CJ797" t="s">
        <v>161</v>
      </c>
      <c r="CK797" t="str">
        <f t="shared" si="141"/>
        <v>02</v>
      </c>
      <c r="CL797" t="s">
        <v>193</v>
      </c>
      <c r="CW797">
        <v>8</v>
      </c>
      <c r="CX797">
        <v>8</v>
      </c>
      <c r="CY797">
        <v>8</v>
      </c>
    </row>
    <row r="798" spans="1:103" x14ac:dyDescent="0.25">
      <c r="A798">
        <v>410</v>
      </c>
      <c r="B798" t="s">
        <v>80</v>
      </c>
      <c r="C798">
        <v>410183</v>
      </c>
      <c r="D798" t="s">
        <v>81</v>
      </c>
      <c r="E798">
        <v>8700</v>
      </c>
      <c r="F798" t="s">
        <v>82</v>
      </c>
      <c r="G798" t="s">
        <v>280</v>
      </c>
      <c r="I798" t="s">
        <v>280</v>
      </c>
      <c r="K798">
        <v>5</v>
      </c>
      <c r="L798">
        <v>5</v>
      </c>
      <c r="M798" t="s">
        <v>1084</v>
      </c>
      <c r="N798" t="s">
        <v>1085</v>
      </c>
      <c r="O798" t="s">
        <v>276</v>
      </c>
      <c r="P798" t="s">
        <v>381</v>
      </c>
      <c r="Q798" t="s">
        <v>116</v>
      </c>
      <c r="R798">
        <v>1</v>
      </c>
      <c r="S798" t="s">
        <v>117</v>
      </c>
      <c r="T798" t="s">
        <v>118</v>
      </c>
      <c r="U798" t="s">
        <v>119</v>
      </c>
      <c r="V798">
        <v>411</v>
      </c>
      <c r="Y798">
        <v>410054</v>
      </c>
      <c r="Z798" t="s">
        <v>92</v>
      </c>
      <c r="AG798">
        <v>2</v>
      </c>
      <c r="AH798" s="1">
        <v>42185</v>
      </c>
      <c r="AI798">
        <v>57</v>
      </c>
      <c r="AS798" s="1">
        <v>42163</v>
      </c>
      <c r="AT798" s="1">
        <v>42286</v>
      </c>
      <c r="AU798" s="1">
        <v>42278</v>
      </c>
      <c r="AW798">
        <v>2</v>
      </c>
      <c r="AY798" t="s">
        <v>509</v>
      </c>
      <c r="BB798">
        <v>0</v>
      </c>
      <c r="BC798">
        <v>0</v>
      </c>
      <c r="BD798">
        <v>2</v>
      </c>
      <c r="BE798">
        <v>3948</v>
      </c>
      <c r="BF798" t="s">
        <v>93</v>
      </c>
      <c r="BG798">
        <v>7896</v>
      </c>
      <c r="BH798">
        <v>123.36</v>
      </c>
      <c r="BI798">
        <v>161.44</v>
      </c>
      <c r="BJ798">
        <v>0</v>
      </c>
      <c r="BL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2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7896</v>
      </c>
      <c r="CD798">
        <v>1</v>
      </c>
      <c r="CE798" t="s">
        <v>121</v>
      </c>
      <c r="CF798" t="s">
        <v>1008</v>
      </c>
      <c r="CG798" t="str">
        <f t="shared" si="142"/>
        <v>07</v>
      </c>
      <c r="CH798" t="str">
        <f t="shared" si="138"/>
        <v>2</v>
      </c>
      <c r="CI798" t="str">
        <f>"06"</f>
        <v>06</v>
      </c>
      <c r="CJ798" t="s">
        <v>123</v>
      </c>
      <c r="CK798" t="str">
        <f t="shared" si="141"/>
        <v>02</v>
      </c>
      <c r="CL798" t="s">
        <v>124</v>
      </c>
      <c r="CW798">
        <v>8</v>
      </c>
      <c r="CX798">
        <v>8</v>
      </c>
      <c r="CY798">
        <v>8</v>
      </c>
    </row>
    <row r="799" spans="1:103" x14ac:dyDescent="0.25">
      <c r="A799">
        <v>410</v>
      </c>
      <c r="B799" t="s">
        <v>383</v>
      </c>
      <c r="C799">
        <v>40013</v>
      </c>
      <c r="D799" t="s">
        <v>384</v>
      </c>
      <c r="E799" t="s">
        <v>385</v>
      </c>
      <c r="F799" t="s">
        <v>386</v>
      </c>
      <c r="G799" t="s">
        <v>513</v>
      </c>
      <c r="I799">
        <v>740024</v>
      </c>
      <c r="K799">
        <v>60</v>
      </c>
      <c r="L799">
        <v>60</v>
      </c>
      <c r="M799" t="s">
        <v>1086</v>
      </c>
      <c r="N799" t="s">
        <v>1087</v>
      </c>
      <c r="O799" t="s">
        <v>703</v>
      </c>
      <c r="P799" t="s">
        <v>573</v>
      </c>
      <c r="Q799" t="s">
        <v>116</v>
      </c>
      <c r="R799">
        <v>1</v>
      </c>
      <c r="S799" t="s">
        <v>117</v>
      </c>
      <c r="T799" t="s">
        <v>118</v>
      </c>
      <c r="U799" t="s">
        <v>119</v>
      </c>
      <c r="V799">
        <v>411</v>
      </c>
      <c r="Y799">
        <v>1119</v>
      </c>
      <c r="Z799" t="s">
        <v>389</v>
      </c>
      <c r="AG799">
        <v>1</v>
      </c>
      <c r="AH799" s="1">
        <v>41598</v>
      </c>
      <c r="AI799">
        <v>1</v>
      </c>
      <c r="AS799" s="1">
        <v>41383</v>
      </c>
      <c r="AT799" s="1">
        <v>41639</v>
      </c>
      <c r="AU799" s="1">
        <v>44196</v>
      </c>
      <c r="AW799">
        <v>10</v>
      </c>
      <c r="AY799" t="s">
        <v>288</v>
      </c>
      <c r="BB799">
        <v>2</v>
      </c>
      <c r="BC799">
        <v>0</v>
      </c>
      <c r="BD799">
        <v>8</v>
      </c>
      <c r="BE799">
        <v>291.89999999999998</v>
      </c>
      <c r="BF799" t="s">
        <v>120</v>
      </c>
      <c r="BG799">
        <v>148880.4425</v>
      </c>
      <c r="BH799">
        <v>2335.1999999999998</v>
      </c>
      <c r="BI799">
        <v>3043.94</v>
      </c>
      <c r="BJ799">
        <v>0</v>
      </c>
      <c r="BL799">
        <v>0</v>
      </c>
      <c r="BN799">
        <v>8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148880.4425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1</v>
      </c>
      <c r="CE799" t="s">
        <v>121</v>
      </c>
      <c r="CF799" t="s">
        <v>1008</v>
      </c>
      <c r="CG799" t="str">
        <f t="shared" si="142"/>
        <v>07</v>
      </c>
      <c r="CH799" t="str">
        <f>"3"</f>
        <v>3</v>
      </c>
      <c r="CI799" t="str">
        <f>"07"</f>
        <v>07</v>
      </c>
      <c r="CJ799" t="s">
        <v>123</v>
      </c>
      <c r="CK799" t="str">
        <f t="shared" si="141"/>
        <v>02</v>
      </c>
      <c r="CL799" t="s">
        <v>193</v>
      </c>
      <c r="CR799" s="3">
        <v>1</v>
      </c>
      <c r="CW799">
        <v>8</v>
      </c>
      <c r="CX799">
        <v>8</v>
      </c>
      <c r="CY799">
        <v>8</v>
      </c>
    </row>
    <row r="800" spans="1:103" x14ac:dyDescent="0.25">
      <c r="A800">
        <v>410</v>
      </c>
      <c r="B800" t="s">
        <v>383</v>
      </c>
      <c r="C800">
        <v>40020</v>
      </c>
      <c r="D800" t="s">
        <v>384</v>
      </c>
      <c r="E800" t="s">
        <v>385</v>
      </c>
      <c r="F800" t="s">
        <v>386</v>
      </c>
      <c r="G800" t="s">
        <v>404</v>
      </c>
      <c r="I800">
        <v>740203</v>
      </c>
      <c r="K800">
        <v>100</v>
      </c>
      <c r="L800">
        <v>100</v>
      </c>
      <c r="M800" t="s">
        <v>1088</v>
      </c>
      <c r="N800" t="s">
        <v>519</v>
      </c>
      <c r="O800" t="s">
        <v>321</v>
      </c>
      <c r="P800" t="s">
        <v>381</v>
      </c>
      <c r="Q800" t="s">
        <v>116</v>
      </c>
      <c r="R800">
        <v>1</v>
      </c>
      <c r="S800" t="s">
        <v>117</v>
      </c>
      <c r="T800" t="s">
        <v>118</v>
      </c>
      <c r="U800" t="s">
        <v>119</v>
      </c>
      <c r="V800">
        <v>411</v>
      </c>
      <c r="Y800">
        <v>1119</v>
      </c>
      <c r="Z800" t="s">
        <v>389</v>
      </c>
      <c r="AG800">
        <v>1</v>
      </c>
      <c r="AH800" s="1">
        <v>41641</v>
      </c>
      <c r="AI800">
        <v>1</v>
      </c>
      <c r="AS800" s="1">
        <v>41626</v>
      </c>
      <c r="AT800" s="1">
        <v>42181</v>
      </c>
      <c r="AU800" s="1">
        <v>44196</v>
      </c>
      <c r="AW800">
        <v>50</v>
      </c>
      <c r="AY800" t="s">
        <v>154</v>
      </c>
      <c r="BB800">
        <v>16</v>
      </c>
      <c r="BC800">
        <v>0</v>
      </c>
      <c r="BD800">
        <v>34</v>
      </c>
      <c r="BE800">
        <v>181.72</v>
      </c>
      <c r="BF800" t="s">
        <v>120</v>
      </c>
      <c r="BG800">
        <v>393908.37459999998</v>
      </c>
      <c r="BH800">
        <v>6178.48</v>
      </c>
      <c r="BI800">
        <v>8053.67</v>
      </c>
      <c r="BJ800">
        <v>0</v>
      </c>
      <c r="BL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34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393908.37459999998</v>
      </c>
      <c r="CD800">
        <v>1</v>
      </c>
      <c r="CE800" t="s">
        <v>121</v>
      </c>
      <c r="CF800" t="s">
        <v>1008</v>
      </c>
      <c r="CG800" t="str">
        <f t="shared" ref="CG800:CG805" si="143">"08"</f>
        <v>08</v>
      </c>
      <c r="CH800" t="str">
        <f t="shared" ref="CH800:CH831" si="144">"2"</f>
        <v>2</v>
      </c>
      <c r="CI800" t="str">
        <f>"05"</f>
        <v>05</v>
      </c>
      <c r="CJ800" t="s">
        <v>123</v>
      </c>
      <c r="CK800" t="str">
        <f t="shared" si="141"/>
        <v>02</v>
      </c>
      <c r="CL800" t="s">
        <v>227</v>
      </c>
      <c r="CR800" s="3">
        <v>3</v>
      </c>
      <c r="CS800" s="3">
        <v>1</v>
      </c>
      <c r="CW800">
        <v>8</v>
      </c>
      <c r="CX800">
        <v>8</v>
      </c>
      <c r="CY800">
        <v>8</v>
      </c>
    </row>
    <row r="801" spans="1:103" x14ac:dyDescent="0.25">
      <c r="A801">
        <v>410</v>
      </c>
      <c r="B801" t="s">
        <v>109</v>
      </c>
      <c r="C801">
        <v>410197</v>
      </c>
      <c r="D801" t="s">
        <v>182</v>
      </c>
      <c r="E801">
        <v>6478</v>
      </c>
      <c r="F801" t="s">
        <v>1034</v>
      </c>
      <c r="G801">
        <v>3669</v>
      </c>
      <c r="I801">
        <v>3669</v>
      </c>
      <c r="K801">
        <v>4</v>
      </c>
      <c r="L801">
        <v>4</v>
      </c>
      <c r="M801" t="s">
        <v>1089</v>
      </c>
      <c r="N801" t="s">
        <v>1090</v>
      </c>
      <c r="O801" t="s">
        <v>321</v>
      </c>
      <c r="P801" t="s">
        <v>142</v>
      </c>
      <c r="Q801" t="s">
        <v>116</v>
      </c>
      <c r="R801">
        <v>1</v>
      </c>
      <c r="S801" t="s">
        <v>117</v>
      </c>
      <c r="T801" t="s">
        <v>118</v>
      </c>
      <c r="U801" t="s">
        <v>119</v>
      </c>
      <c r="V801">
        <v>411</v>
      </c>
      <c r="Y801">
        <v>410054</v>
      </c>
      <c r="Z801" t="s">
        <v>92</v>
      </c>
      <c r="AG801">
        <v>1</v>
      </c>
      <c r="AH801" s="1">
        <v>42186</v>
      </c>
      <c r="AI801">
        <v>54</v>
      </c>
      <c r="AS801" s="1">
        <v>42186</v>
      </c>
      <c r="AT801" s="1">
        <v>42324</v>
      </c>
      <c r="AU801" s="1">
        <v>42307</v>
      </c>
      <c r="AW801">
        <v>20</v>
      </c>
      <c r="BB801">
        <v>0</v>
      </c>
      <c r="BC801">
        <v>0</v>
      </c>
      <c r="BD801">
        <v>20</v>
      </c>
      <c r="BE801">
        <v>403.95</v>
      </c>
      <c r="BF801" t="s">
        <v>120</v>
      </c>
      <c r="BG801">
        <v>515075.8371</v>
      </c>
      <c r="BH801">
        <v>8079</v>
      </c>
      <c r="BI801">
        <v>10531.01</v>
      </c>
      <c r="BJ801">
        <v>0</v>
      </c>
      <c r="BL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20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515075.8371</v>
      </c>
      <c r="CD801">
        <v>1</v>
      </c>
      <c r="CE801" t="s">
        <v>121</v>
      </c>
      <c r="CF801" t="s">
        <v>1008</v>
      </c>
      <c r="CG801" t="str">
        <f t="shared" si="143"/>
        <v>08</v>
      </c>
      <c r="CH801" t="str">
        <f t="shared" si="144"/>
        <v>2</v>
      </c>
      <c r="CI801" t="str">
        <f>"05"</f>
        <v>05</v>
      </c>
      <c r="CJ801" t="s">
        <v>123</v>
      </c>
      <c r="CK801" t="str">
        <f>"13"</f>
        <v>13</v>
      </c>
      <c r="CL801" t="s">
        <v>162</v>
      </c>
      <c r="CW801">
        <v>8</v>
      </c>
      <c r="CX801">
        <v>8</v>
      </c>
      <c r="CY801">
        <v>8</v>
      </c>
    </row>
    <row r="802" spans="1:103" x14ac:dyDescent="0.25">
      <c r="A802">
        <v>410</v>
      </c>
      <c r="B802" t="s">
        <v>383</v>
      </c>
      <c r="C802">
        <v>40009</v>
      </c>
      <c r="D802" t="s">
        <v>384</v>
      </c>
      <c r="E802" t="s">
        <v>385</v>
      </c>
      <c r="F802" t="s">
        <v>386</v>
      </c>
      <c r="G802" t="s">
        <v>419</v>
      </c>
      <c r="I802">
        <v>740017</v>
      </c>
      <c r="K802">
        <v>75</v>
      </c>
      <c r="L802">
        <v>75</v>
      </c>
      <c r="M802" t="s">
        <v>1091</v>
      </c>
      <c r="N802" t="s">
        <v>525</v>
      </c>
      <c r="O802" t="s">
        <v>526</v>
      </c>
      <c r="P802" t="s">
        <v>423</v>
      </c>
      <c r="Q802" t="s">
        <v>116</v>
      </c>
      <c r="R802">
        <v>1</v>
      </c>
      <c r="S802" t="s">
        <v>117</v>
      </c>
      <c r="T802" t="s">
        <v>118</v>
      </c>
      <c r="U802" t="s">
        <v>119</v>
      </c>
      <c r="V802">
        <v>411</v>
      </c>
      <c r="Y802">
        <v>1119</v>
      </c>
      <c r="Z802" t="s">
        <v>389</v>
      </c>
      <c r="AC802" t="s">
        <v>208</v>
      </c>
      <c r="AD802" s="1">
        <v>41675</v>
      </c>
      <c r="AG802">
        <v>1</v>
      </c>
      <c r="AH802" s="1">
        <v>41598</v>
      </c>
      <c r="AI802">
        <v>1</v>
      </c>
      <c r="AS802" s="1">
        <v>41359</v>
      </c>
      <c r="AT802" s="1">
        <v>41562</v>
      </c>
      <c r="AU802" s="1">
        <v>44196</v>
      </c>
      <c r="AW802">
        <v>260</v>
      </c>
      <c r="AX802">
        <v>400494</v>
      </c>
      <c r="AY802" t="s">
        <v>154</v>
      </c>
      <c r="AZ802">
        <v>999</v>
      </c>
      <c r="BB802">
        <v>180</v>
      </c>
      <c r="BC802">
        <v>180</v>
      </c>
      <c r="BD802">
        <v>80</v>
      </c>
      <c r="BE802">
        <v>57.69</v>
      </c>
      <c r="BF802" t="s">
        <v>120</v>
      </c>
      <c r="BG802">
        <v>294241.61450000003</v>
      </c>
      <c r="BH802">
        <v>4615.2</v>
      </c>
      <c r="BI802">
        <v>6015.93</v>
      </c>
      <c r="BJ802">
        <v>180</v>
      </c>
      <c r="BK802" s="1">
        <v>41675</v>
      </c>
      <c r="BL802">
        <v>0</v>
      </c>
      <c r="BN802">
        <v>80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294241.61450000003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1</v>
      </c>
      <c r="CE802" t="s">
        <v>121</v>
      </c>
      <c r="CF802" t="s">
        <v>1008</v>
      </c>
      <c r="CG802" t="str">
        <f t="shared" si="143"/>
        <v>08</v>
      </c>
      <c r="CH802" t="str">
        <f t="shared" si="144"/>
        <v>2</v>
      </c>
      <c r="CI802" t="str">
        <f>"05"</f>
        <v>05</v>
      </c>
      <c r="CJ802" t="s">
        <v>161</v>
      </c>
      <c r="CK802" t="str">
        <f t="shared" ref="CK802:CK814" si="145">"02"</f>
        <v>02</v>
      </c>
      <c r="CL802" t="s">
        <v>124</v>
      </c>
      <c r="CW802">
        <v>8</v>
      </c>
      <c r="CX802">
        <v>8</v>
      </c>
      <c r="CY802">
        <v>8</v>
      </c>
    </row>
    <row r="803" spans="1:103" x14ac:dyDescent="0.25">
      <c r="A803">
        <v>410</v>
      </c>
      <c r="B803" t="s">
        <v>383</v>
      </c>
      <c r="C803">
        <v>40010</v>
      </c>
      <c r="D803" t="s">
        <v>384</v>
      </c>
      <c r="E803" t="s">
        <v>385</v>
      </c>
      <c r="F803" t="s">
        <v>386</v>
      </c>
      <c r="G803" t="s">
        <v>430</v>
      </c>
      <c r="I803">
        <v>740018</v>
      </c>
      <c r="K803">
        <v>220</v>
      </c>
      <c r="L803">
        <v>235</v>
      </c>
      <c r="M803" t="s">
        <v>1092</v>
      </c>
      <c r="N803" t="s">
        <v>1093</v>
      </c>
      <c r="O803" t="s">
        <v>135</v>
      </c>
      <c r="P803" t="s">
        <v>115</v>
      </c>
      <c r="Q803" t="s">
        <v>116</v>
      </c>
      <c r="R803">
        <v>1</v>
      </c>
      <c r="S803" t="s">
        <v>117</v>
      </c>
      <c r="T803" t="s">
        <v>118</v>
      </c>
      <c r="U803" t="s">
        <v>119</v>
      </c>
      <c r="V803">
        <v>411</v>
      </c>
      <c r="Y803">
        <v>1119</v>
      </c>
      <c r="Z803" t="s">
        <v>389</v>
      </c>
      <c r="AG803">
        <v>1</v>
      </c>
      <c r="AH803" s="1">
        <v>41598</v>
      </c>
      <c r="AI803">
        <v>1</v>
      </c>
      <c r="AS803" s="1">
        <v>41359</v>
      </c>
      <c r="AT803" s="1">
        <v>41562</v>
      </c>
      <c r="AU803" s="1">
        <v>44196</v>
      </c>
      <c r="AW803">
        <v>14</v>
      </c>
      <c r="AY803" t="s">
        <v>288</v>
      </c>
      <c r="BB803">
        <v>12</v>
      </c>
      <c r="BC803">
        <v>0</v>
      </c>
      <c r="BD803">
        <v>2</v>
      </c>
      <c r="BE803">
        <v>155.76</v>
      </c>
      <c r="BF803" t="s">
        <v>120</v>
      </c>
      <c r="BG803">
        <v>19860.9264</v>
      </c>
      <c r="BH803">
        <v>311.52</v>
      </c>
      <c r="BI803">
        <v>406.07</v>
      </c>
      <c r="BJ803">
        <v>0</v>
      </c>
      <c r="BL803">
        <v>0</v>
      </c>
      <c r="BN803">
        <v>2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19860.9264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1</v>
      </c>
      <c r="CE803" t="s">
        <v>121</v>
      </c>
      <c r="CF803" t="s">
        <v>1008</v>
      </c>
      <c r="CG803" t="str">
        <f t="shared" si="143"/>
        <v>08</v>
      </c>
      <c r="CH803" t="str">
        <f t="shared" si="144"/>
        <v>2</v>
      </c>
      <c r="CI803" t="str">
        <f>"07"</f>
        <v>07</v>
      </c>
      <c r="CJ803" t="s">
        <v>123</v>
      </c>
      <c r="CK803" t="str">
        <f t="shared" si="145"/>
        <v>02</v>
      </c>
      <c r="CL803" t="s">
        <v>193</v>
      </c>
      <c r="CW803">
        <v>8</v>
      </c>
      <c r="CX803">
        <v>8</v>
      </c>
      <c r="CY803">
        <v>8</v>
      </c>
    </row>
    <row r="804" spans="1:103" x14ac:dyDescent="0.25">
      <c r="A804">
        <v>410</v>
      </c>
      <c r="B804" t="s">
        <v>383</v>
      </c>
      <c r="C804">
        <v>40010</v>
      </c>
      <c r="D804" t="s">
        <v>384</v>
      </c>
      <c r="E804" t="s">
        <v>385</v>
      </c>
      <c r="F804" t="s">
        <v>386</v>
      </c>
      <c r="G804" t="s">
        <v>430</v>
      </c>
      <c r="I804">
        <v>740018</v>
      </c>
      <c r="K804">
        <v>115</v>
      </c>
      <c r="L804">
        <v>130</v>
      </c>
      <c r="M804" t="s">
        <v>1094</v>
      </c>
      <c r="N804" t="s">
        <v>1093</v>
      </c>
      <c r="O804" t="s">
        <v>135</v>
      </c>
      <c r="P804" t="s">
        <v>115</v>
      </c>
      <c r="Q804" t="s">
        <v>116</v>
      </c>
      <c r="R804">
        <v>1</v>
      </c>
      <c r="S804" t="s">
        <v>117</v>
      </c>
      <c r="T804" t="s">
        <v>118</v>
      </c>
      <c r="U804" t="s">
        <v>119</v>
      </c>
      <c r="V804">
        <v>411</v>
      </c>
      <c r="Y804">
        <v>1119</v>
      </c>
      <c r="Z804" t="s">
        <v>389</v>
      </c>
      <c r="AG804">
        <v>1</v>
      </c>
      <c r="AH804" s="1">
        <v>41598</v>
      </c>
      <c r="AI804">
        <v>1</v>
      </c>
      <c r="AS804" s="1">
        <v>41359</v>
      </c>
      <c r="AT804" s="1">
        <v>41562</v>
      </c>
      <c r="AU804" s="1">
        <v>44196</v>
      </c>
      <c r="AW804">
        <v>450</v>
      </c>
      <c r="AY804" t="s">
        <v>288</v>
      </c>
      <c r="BB804">
        <v>63</v>
      </c>
      <c r="BC804">
        <v>0</v>
      </c>
      <c r="BD804">
        <v>387</v>
      </c>
      <c r="BE804">
        <v>100.62</v>
      </c>
      <c r="BF804" t="s">
        <v>120</v>
      </c>
      <c r="BG804">
        <v>2482611.9807000002</v>
      </c>
      <c r="BH804">
        <v>38939.94</v>
      </c>
      <c r="BI804">
        <v>50758.37</v>
      </c>
      <c r="BJ804">
        <v>0</v>
      </c>
      <c r="BL804">
        <v>0</v>
      </c>
      <c r="BN804">
        <v>387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2482611.9807000002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1</v>
      </c>
      <c r="CE804" t="s">
        <v>121</v>
      </c>
      <c r="CF804" t="s">
        <v>1008</v>
      </c>
      <c r="CG804" t="str">
        <f t="shared" si="143"/>
        <v>08</v>
      </c>
      <c r="CH804" t="str">
        <f t="shared" si="144"/>
        <v>2</v>
      </c>
      <c r="CI804" t="str">
        <f>"07"</f>
        <v>07</v>
      </c>
      <c r="CJ804" t="s">
        <v>123</v>
      </c>
      <c r="CK804" t="str">
        <f t="shared" si="145"/>
        <v>02</v>
      </c>
      <c r="CL804" t="s">
        <v>124</v>
      </c>
      <c r="CR804" s="3">
        <v>12</v>
      </c>
      <c r="CW804">
        <v>8</v>
      </c>
      <c r="CX804">
        <v>8</v>
      </c>
      <c r="CY804">
        <v>8</v>
      </c>
    </row>
    <row r="805" spans="1:103" x14ac:dyDescent="0.25">
      <c r="A805">
        <v>410</v>
      </c>
      <c r="B805" t="s">
        <v>383</v>
      </c>
      <c r="C805">
        <v>410008</v>
      </c>
      <c r="D805" t="s">
        <v>384</v>
      </c>
      <c r="E805">
        <v>4482</v>
      </c>
      <c r="F805" t="s">
        <v>390</v>
      </c>
      <c r="G805">
        <v>740164</v>
      </c>
      <c r="I805">
        <v>740164</v>
      </c>
      <c r="K805">
        <v>38</v>
      </c>
      <c r="L805">
        <v>190</v>
      </c>
      <c r="M805" t="s">
        <v>1094</v>
      </c>
      <c r="N805" t="s">
        <v>1093</v>
      </c>
      <c r="O805" t="s">
        <v>135</v>
      </c>
      <c r="P805" t="s">
        <v>115</v>
      </c>
      <c r="Q805" t="s">
        <v>116</v>
      </c>
      <c r="R805">
        <v>1</v>
      </c>
      <c r="S805" t="s">
        <v>117</v>
      </c>
      <c r="T805" t="s">
        <v>118</v>
      </c>
      <c r="U805" t="s">
        <v>119</v>
      </c>
      <c r="V805">
        <v>411</v>
      </c>
      <c r="Y805">
        <v>410009</v>
      </c>
      <c r="Z805" t="s">
        <v>236</v>
      </c>
      <c r="AG805">
        <v>1</v>
      </c>
      <c r="AH805" s="1">
        <v>41180</v>
      </c>
      <c r="AI805">
        <v>10</v>
      </c>
      <c r="AS805" s="1">
        <v>41179</v>
      </c>
      <c r="AT805" s="1">
        <v>41394</v>
      </c>
      <c r="AU805" s="1">
        <v>44196</v>
      </c>
      <c r="AW805">
        <v>50</v>
      </c>
      <c r="AY805" t="s">
        <v>288</v>
      </c>
      <c r="BB805">
        <v>47</v>
      </c>
      <c r="BC805">
        <v>0</v>
      </c>
      <c r="BD805">
        <v>3</v>
      </c>
      <c r="BE805">
        <v>100.62</v>
      </c>
      <c r="BF805" t="s">
        <v>120</v>
      </c>
      <c r="BG805">
        <v>19245.054100000001</v>
      </c>
      <c r="BH805">
        <v>301.86</v>
      </c>
      <c r="BI805">
        <v>393.48</v>
      </c>
      <c r="BJ805">
        <v>0</v>
      </c>
      <c r="BL805">
        <v>0</v>
      </c>
      <c r="BN805">
        <v>3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19245.054100000001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1</v>
      </c>
      <c r="CE805" t="s">
        <v>121</v>
      </c>
      <c r="CF805" t="s">
        <v>1008</v>
      </c>
      <c r="CG805" t="str">
        <f t="shared" si="143"/>
        <v>08</v>
      </c>
      <c r="CH805" t="str">
        <f t="shared" si="144"/>
        <v>2</v>
      </c>
      <c r="CI805" t="str">
        <f>"07"</f>
        <v>07</v>
      </c>
      <c r="CJ805" t="s">
        <v>123</v>
      </c>
      <c r="CK805" t="str">
        <f t="shared" si="145"/>
        <v>02</v>
      </c>
      <c r="CL805" t="s">
        <v>124</v>
      </c>
      <c r="CR805" s="3">
        <v>3</v>
      </c>
      <c r="CW805">
        <v>8</v>
      </c>
      <c r="CX805">
        <v>8</v>
      </c>
      <c r="CY805">
        <v>8</v>
      </c>
    </row>
    <row r="806" spans="1:103" x14ac:dyDescent="0.25">
      <c r="A806">
        <v>410</v>
      </c>
      <c r="B806" t="s">
        <v>383</v>
      </c>
      <c r="C806">
        <v>410008</v>
      </c>
      <c r="D806" t="s">
        <v>384</v>
      </c>
      <c r="E806">
        <v>4482</v>
      </c>
      <c r="F806" t="s">
        <v>390</v>
      </c>
      <c r="G806">
        <v>740164</v>
      </c>
      <c r="I806">
        <v>740164</v>
      </c>
      <c r="K806">
        <v>19</v>
      </c>
      <c r="L806">
        <v>95</v>
      </c>
      <c r="M806" t="s">
        <v>1095</v>
      </c>
      <c r="N806" t="s">
        <v>1006</v>
      </c>
      <c r="O806" t="s">
        <v>1007</v>
      </c>
      <c r="P806" t="s">
        <v>381</v>
      </c>
      <c r="Q806" t="s">
        <v>116</v>
      </c>
      <c r="R806">
        <v>1</v>
      </c>
      <c r="S806" t="s">
        <v>117</v>
      </c>
      <c r="T806" t="s">
        <v>118</v>
      </c>
      <c r="U806" t="s">
        <v>119</v>
      </c>
      <c r="V806">
        <v>411</v>
      </c>
      <c r="Y806">
        <v>410009</v>
      </c>
      <c r="Z806" t="s">
        <v>236</v>
      </c>
      <c r="AG806">
        <v>1</v>
      </c>
      <c r="AH806" s="1">
        <v>41180</v>
      </c>
      <c r="AI806">
        <v>10</v>
      </c>
      <c r="AS806" s="1">
        <v>41178</v>
      </c>
      <c r="AT806" s="1">
        <v>41274</v>
      </c>
      <c r="AU806" s="1">
        <v>44196</v>
      </c>
      <c r="AW806">
        <v>50</v>
      </c>
      <c r="AY806" t="s">
        <v>154</v>
      </c>
      <c r="BB806">
        <v>40</v>
      </c>
      <c r="BC806">
        <v>0</v>
      </c>
      <c r="BD806">
        <v>10</v>
      </c>
      <c r="BE806">
        <v>32.1</v>
      </c>
      <c r="BF806" t="s">
        <v>120</v>
      </c>
      <c r="BG806">
        <v>20465.322899999999</v>
      </c>
      <c r="BH806">
        <v>321</v>
      </c>
      <c r="BI806">
        <v>418.42</v>
      </c>
      <c r="BJ806">
        <v>0</v>
      </c>
      <c r="BL806">
        <v>0</v>
      </c>
      <c r="BN806">
        <v>10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20465.322899999999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1</v>
      </c>
      <c r="CE806" t="s">
        <v>121</v>
      </c>
      <c r="CF806" t="s">
        <v>182</v>
      </c>
      <c r="CG806" t="str">
        <f>"01"</f>
        <v>01</v>
      </c>
      <c r="CH806" t="str">
        <f t="shared" si="144"/>
        <v>2</v>
      </c>
      <c r="CI806" t="str">
        <f>"05"</f>
        <v>05</v>
      </c>
      <c r="CJ806" t="s">
        <v>123</v>
      </c>
      <c r="CK806" t="str">
        <f t="shared" si="145"/>
        <v>02</v>
      </c>
      <c r="CL806" t="s">
        <v>193</v>
      </c>
      <c r="CR806" s="3">
        <v>8</v>
      </c>
      <c r="CW806">
        <v>8</v>
      </c>
      <c r="CX806">
        <v>8</v>
      </c>
      <c r="CY806">
        <v>8</v>
      </c>
    </row>
    <row r="807" spans="1:103" x14ac:dyDescent="0.25">
      <c r="A807">
        <v>410</v>
      </c>
      <c r="B807" t="s">
        <v>383</v>
      </c>
      <c r="C807">
        <v>40020</v>
      </c>
      <c r="D807" t="s">
        <v>384</v>
      </c>
      <c r="E807" t="s">
        <v>385</v>
      </c>
      <c r="F807" t="s">
        <v>386</v>
      </c>
      <c r="G807" t="s">
        <v>404</v>
      </c>
      <c r="I807">
        <v>740203</v>
      </c>
      <c r="K807">
        <v>30</v>
      </c>
      <c r="L807">
        <v>30</v>
      </c>
      <c r="M807" t="s">
        <v>1096</v>
      </c>
      <c r="N807" t="s">
        <v>1006</v>
      </c>
      <c r="O807" t="s">
        <v>1007</v>
      </c>
      <c r="P807" t="s">
        <v>381</v>
      </c>
      <c r="Q807" t="s">
        <v>116</v>
      </c>
      <c r="R807">
        <v>1</v>
      </c>
      <c r="S807" t="s">
        <v>117</v>
      </c>
      <c r="T807" t="s">
        <v>118</v>
      </c>
      <c r="U807" t="s">
        <v>119</v>
      </c>
      <c r="V807">
        <v>411</v>
      </c>
      <c r="Y807">
        <v>1119</v>
      </c>
      <c r="Z807" t="s">
        <v>389</v>
      </c>
      <c r="AG807">
        <v>1</v>
      </c>
      <c r="AH807" s="1">
        <v>41641</v>
      </c>
      <c r="AI807">
        <v>1</v>
      </c>
      <c r="AS807" s="1">
        <v>41626</v>
      </c>
      <c r="AT807" s="1">
        <v>42272</v>
      </c>
      <c r="AU807" s="1">
        <v>44196</v>
      </c>
      <c r="AW807">
        <v>50</v>
      </c>
      <c r="AY807" t="s">
        <v>154</v>
      </c>
      <c r="BB807">
        <v>40</v>
      </c>
      <c r="BC807">
        <v>0</v>
      </c>
      <c r="BD807">
        <v>10</v>
      </c>
      <c r="BE807">
        <v>16.989999999999998</v>
      </c>
      <c r="BF807" t="s">
        <v>120</v>
      </c>
      <c r="BG807">
        <v>10831.9575</v>
      </c>
      <c r="BH807">
        <v>169.9</v>
      </c>
      <c r="BI807">
        <v>221.47</v>
      </c>
      <c r="BJ807">
        <v>0</v>
      </c>
      <c r="BL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10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10831.9575</v>
      </c>
      <c r="CD807">
        <v>1</v>
      </c>
      <c r="CE807" t="s">
        <v>121</v>
      </c>
      <c r="CF807" t="s">
        <v>182</v>
      </c>
      <c r="CG807" t="str">
        <f>"01"</f>
        <v>01</v>
      </c>
      <c r="CH807" t="str">
        <f t="shared" si="144"/>
        <v>2</v>
      </c>
      <c r="CI807" t="str">
        <f>"05"</f>
        <v>05</v>
      </c>
      <c r="CJ807" t="s">
        <v>123</v>
      </c>
      <c r="CK807" t="str">
        <f t="shared" si="145"/>
        <v>02</v>
      </c>
      <c r="CL807" t="s">
        <v>124</v>
      </c>
      <c r="CR807" s="3">
        <v>7</v>
      </c>
      <c r="CW807">
        <v>8</v>
      </c>
      <c r="CX807">
        <v>8</v>
      </c>
      <c r="CY807">
        <v>8</v>
      </c>
    </row>
    <row r="808" spans="1:103" x14ac:dyDescent="0.25">
      <c r="A808">
        <v>410</v>
      </c>
      <c r="B808" t="s">
        <v>383</v>
      </c>
      <c r="C808">
        <v>40024</v>
      </c>
      <c r="D808" t="s">
        <v>384</v>
      </c>
      <c r="E808" t="s">
        <v>385</v>
      </c>
      <c r="F808" t="s">
        <v>386</v>
      </c>
      <c r="G808" t="s">
        <v>1009</v>
      </c>
      <c r="I808">
        <v>740264</v>
      </c>
      <c r="K808">
        <v>10</v>
      </c>
      <c r="L808">
        <v>2</v>
      </c>
      <c r="M808" t="s">
        <v>1096</v>
      </c>
      <c r="N808" t="s">
        <v>1006</v>
      </c>
      <c r="O808" t="s">
        <v>1007</v>
      </c>
      <c r="P808" t="s">
        <v>381</v>
      </c>
      <c r="Q808" t="s">
        <v>116</v>
      </c>
      <c r="R808">
        <v>1</v>
      </c>
      <c r="S808" t="s">
        <v>117</v>
      </c>
      <c r="T808" t="s">
        <v>118</v>
      </c>
      <c r="U808" t="s">
        <v>119</v>
      </c>
      <c r="V808">
        <v>411</v>
      </c>
      <c r="Y808">
        <v>1119</v>
      </c>
      <c r="Z808" t="s">
        <v>389</v>
      </c>
      <c r="AG808">
        <v>1</v>
      </c>
      <c r="AH808" s="1">
        <v>41871</v>
      </c>
      <c r="AI808">
        <v>1</v>
      </c>
      <c r="AS808" s="1">
        <v>41711</v>
      </c>
      <c r="AT808" s="1">
        <v>41821</v>
      </c>
      <c r="AU808" s="1">
        <v>44196</v>
      </c>
      <c r="AW808">
        <v>75</v>
      </c>
      <c r="AY808" t="s">
        <v>154</v>
      </c>
      <c r="BB808">
        <v>55</v>
      </c>
      <c r="BC808">
        <v>0</v>
      </c>
      <c r="BD808">
        <v>20</v>
      </c>
      <c r="BE808">
        <v>16.989999999999998</v>
      </c>
      <c r="BF808" t="s">
        <v>120</v>
      </c>
      <c r="BG808">
        <v>21663.915000000001</v>
      </c>
      <c r="BH808">
        <v>339.8</v>
      </c>
      <c r="BI808">
        <v>442.93</v>
      </c>
      <c r="BJ808">
        <v>0</v>
      </c>
      <c r="BL808">
        <v>0</v>
      </c>
      <c r="BN808">
        <v>0</v>
      </c>
      <c r="BO808">
        <v>0</v>
      </c>
      <c r="BP808">
        <v>0</v>
      </c>
      <c r="BQ808">
        <v>0</v>
      </c>
      <c r="BR808">
        <v>20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21663.915000000001</v>
      </c>
      <c r="CA808">
        <v>0</v>
      </c>
      <c r="CB808">
        <v>0</v>
      </c>
      <c r="CC808">
        <v>0</v>
      </c>
      <c r="CD808">
        <v>1</v>
      </c>
      <c r="CE808" t="s">
        <v>121</v>
      </c>
      <c r="CF808" t="s">
        <v>182</v>
      </c>
      <c r="CG808" t="str">
        <f>"01"</f>
        <v>01</v>
      </c>
      <c r="CH808" t="str">
        <f t="shared" si="144"/>
        <v>2</v>
      </c>
      <c r="CI808" t="str">
        <f>"05"</f>
        <v>05</v>
      </c>
      <c r="CJ808" t="s">
        <v>123</v>
      </c>
      <c r="CK808" t="str">
        <f t="shared" si="145"/>
        <v>02</v>
      </c>
      <c r="CL808" t="s">
        <v>124</v>
      </c>
      <c r="CW808">
        <v>8</v>
      </c>
      <c r="CX808">
        <v>8</v>
      </c>
      <c r="CY808">
        <v>8</v>
      </c>
    </row>
    <row r="809" spans="1:103" x14ac:dyDescent="0.25">
      <c r="A809">
        <v>410</v>
      </c>
      <c r="B809" t="s">
        <v>383</v>
      </c>
      <c r="C809">
        <v>40018</v>
      </c>
      <c r="D809" t="s">
        <v>384</v>
      </c>
      <c r="E809" t="s">
        <v>385</v>
      </c>
      <c r="F809" t="s">
        <v>386</v>
      </c>
      <c r="G809" t="s">
        <v>481</v>
      </c>
      <c r="I809">
        <v>740201</v>
      </c>
      <c r="K809">
        <v>5</v>
      </c>
      <c r="L809">
        <v>5</v>
      </c>
      <c r="M809" t="s">
        <v>1097</v>
      </c>
      <c r="N809" t="s">
        <v>1098</v>
      </c>
      <c r="O809" t="s">
        <v>1099</v>
      </c>
      <c r="P809" t="s">
        <v>115</v>
      </c>
      <c r="Q809" t="s">
        <v>116</v>
      </c>
      <c r="R809">
        <v>1</v>
      </c>
      <c r="S809" t="s">
        <v>117</v>
      </c>
      <c r="T809" t="s">
        <v>118</v>
      </c>
      <c r="U809" t="s">
        <v>119</v>
      </c>
      <c r="V809">
        <v>411</v>
      </c>
      <c r="Y809">
        <v>1119</v>
      </c>
      <c r="Z809" t="s">
        <v>389</v>
      </c>
      <c r="AG809">
        <v>1</v>
      </c>
      <c r="AH809" s="1">
        <v>41641</v>
      </c>
      <c r="AI809">
        <v>1</v>
      </c>
      <c r="AS809" s="1">
        <v>41626</v>
      </c>
      <c r="AT809" s="1">
        <v>41880</v>
      </c>
      <c r="AU809" s="1">
        <v>44196</v>
      </c>
      <c r="AW809">
        <v>25</v>
      </c>
      <c r="AY809" t="s">
        <v>154</v>
      </c>
      <c r="BB809">
        <v>21</v>
      </c>
      <c r="BC809">
        <v>0</v>
      </c>
      <c r="BD809">
        <v>4</v>
      </c>
      <c r="BE809">
        <v>24.14</v>
      </c>
      <c r="BF809" t="s">
        <v>120</v>
      </c>
      <c r="BG809">
        <v>6156.1731</v>
      </c>
      <c r="BH809">
        <v>96.56</v>
      </c>
      <c r="BI809">
        <v>125.87</v>
      </c>
      <c r="BJ809">
        <v>0</v>
      </c>
      <c r="BL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4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6156.1731</v>
      </c>
      <c r="CB809">
        <v>0</v>
      </c>
      <c r="CC809">
        <v>0</v>
      </c>
      <c r="CD809">
        <v>1</v>
      </c>
      <c r="CE809" t="s">
        <v>121</v>
      </c>
      <c r="CF809" t="s">
        <v>182</v>
      </c>
      <c r="CG809" t="str">
        <f>"01"</f>
        <v>01</v>
      </c>
      <c r="CH809" t="str">
        <f t="shared" si="144"/>
        <v>2</v>
      </c>
      <c r="CI809" t="str">
        <f>"07"</f>
        <v>07</v>
      </c>
      <c r="CJ809" t="s">
        <v>123</v>
      </c>
      <c r="CK809" t="str">
        <f t="shared" si="145"/>
        <v>02</v>
      </c>
      <c r="CL809" t="s">
        <v>124</v>
      </c>
      <c r="CR809" s="3">
        <v>4</v>
      </c>
      <c r="CW809">
        <v>8</v>
      </c>
      <c r="CX809">
        <v>8</v>
      </c>
      <c r="CY809">
        <v>8</v>
      </c>
    </row>
    <row r="810" spans="1:103" x14ac:dyDescent="0.25">
      <c r="A810">
        <v>410</v>
      </c>
      <c r="B810" t="s">
        <v>383</v>
      </c>
      <c r="C810">
        <v>410008</v>
      </c>
      <c r="D810" t="s">
        <v>384</v>
      </c>
      <c r="E810">
        <v>4482</v>
      </c>
      <c r="F810" t="s">
        <v>390</v>
      </c>
      <c r="G810">
        <v>740164</v>
      </c>
      <c r="I810">
        <v>740164</v>
      </c>
      <c r="K810">
        <v>21</v>
      </c>
      <c r="L810">
        <v>105</v>
      </c>
      <c r="M810" t="s">
        <v>1100</v>
      </c>
      <c r="N810" t="s">
        <v>1018</v>
      </c>
      <c r="O810" t="s">
        <v>1019</v>
      </c>
      <c r="P810" t="s">
        <v>381</v>
      </c>
      <c r="Q810" t="s">
        <v>116</v>
      </c>
      <c r="R810">
        <v>1</v>
      </c>
      <c r="S810" t="s">
        <v>117</v>
      </c>
      <c r="T810" t="s">
        <v>118</v>
      </c>
      <c r="U810" t="s">
        <v>119</v>
      </c>
      <c r="V810">
        <v>411</v>
      </c>
      <c r="Y810">
        <v>410009</v>
      </c>
      <c r="Z810" t="s">
        <v>236</v>
      </c>
      <c r="AG810">
        <v>1</v>
      </c>
      <c r="AH810" s="1">
        <v>41180</v>
      </c>
      <c r="AI810">
        <v>10</v>
      </c>
      <c r="AS810" s="1">
        <v>41178</v>
      </c>
      <c r="AT810" s="1">
        <v>41274</v>
      </c>
      <c r="AU810" s="1">
        <v>44196</v>
      </c>
      <c r="AW810">
        <v>50</v>
      </c>
      <c r="AY810" t="s">
        <v>154</v>
      </c>
      <c r="BB810">
        <v>40</v>
      </c>
      <c r="BC810">
        <v>0</v>
      </c>
      <c r="BD810">
        <v>10</v>
      </c>
      <c r="BE810">
        <v>32.1</v>
      </c>
      <c r="BF810" t="s">
        <v>120</v>
      </c>
      <c r="BG810">
        <v>20465.322899999999</v>
      </c>
      <c r="BH810">
        <v>321</v>
      </c>
      <c r="BI810">
        <v>418.42</v>
      </c>
      <c r="BJ810">
        <v>0</v>
      </c>
      <c r="BL810">
        <v>0</v>
      </c>
      <c r="BN810">
        <v>10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20465.322899999999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1</v>
      </c>
      <c r="CE810" t="s">
        <v>121</v>
      </c>
      <c r="CF810" t="s">
        <v>182</v>
      </c>
      <c r="CG810" t="str">
        <f>"02"</f>
        <v>02</v>
      </c>
      <c r="CH810" t="str">
        <f t="shared" si="144"/>
        <v>2</v>
      </c>
      <c r="CI810" t="str">
        <f>"05"</f>
        <v>05</v>
      </c>
      <c r="CJ810" t="s">
        <v>123</v>
      </c>
      <c r="CK810" t="str">
        <f t="shared" si="145"/>
        <v>02</v>
      </c>
      <c r="CL810" t="s">
        <v>193</v>
      </c>
      <c r="CR810" s="3">
        <v>9</v>
      </c>
      <c r="CW810">
        <v>8</v>
      </c>
      <c r="CX810">
        <v>8</v>
      </c>
      <c r="CY810">
        <v>8</v>
      </c>
    </row>
    <row r="811" spans="1:103" x14ac:dyDescent="0.25">
      <c r="A811">
        <v>410</v>
      </c>
      <c r="B811" t="s">
        <v>383</v>
      </c>
      <c r="C811">
        <v>410008</v>
      </c>
      <c r="D811" t="s">
        <v>384</v>
      </c>
      <c r="E811">
        <v>4482</v>
      </c>
      <c r="F811" t="s">
        <v>390</v>
      </c>
      <c r="G811">
        <v>740164</v>
      </c>
      <c r="I811">
        <v>740164</v>
      </c>
      <c r="K811">
        <v>22</v>
      </c>
      <c r="L811">
        <v>110</v>
      </c>
      <c r="M811" t="s">
        <v>1101</v>
      </c>
      <c r="N811" t="s">
        <v>1018</v>
      </c>
      <c r="O811" t="s">
        <v>1019</v>
      </c>
      <c r="P811" t="s">
        <v>381</v>
      </c>
      <c r="Q811" t="s">
        <v>116</v>
      </c>
      <c r="R811">
        <v>1</v>
      </c>
      <c r="S811" t="s">
        <v>117</v>
      </c>
      <c r="T811" t="s">
        <v>118</v>
      </c>
      <c r="U811" t="s">
        <v>119</v>
      </c>
      <c r="V811">
        <v>411</v>
      </c>
      <c r="Y811">
        <v>410009</v>
      </c>
      <c r="Z811" t="s">
        <v>236</v>
      </c>
      <c r="AG811">
        <v>1</v>
      </c>
      <c r="AH811" s="1">
        <v>41180</v>
      </c>
      <c r="AI811">
        <v>10</v>
      </c>
      <c r="AS811" s="1">
        <v>41178</v>
      </c>
      <c r="AT811" s="1">
        <v>41274</v>
      </c>
      <c r="AU811" s="1">
        <v>44196</v>
      </c>
      <c r="AW811">
        <v>50</v>
      </c>
      <c r="AY811" t="s">
        <v>154</v>
      </c>
      <c r="BB811">
        <v>0</v>
      </c>
      <c r="BC811">
        <v>0</v>
      </c>
      <c r="BD811">
        <v>50</v>
      </c>
      <c r="BE811">
        <v>16.989999999999998</v>
      </c>
      <c r="BF811" t="s">
        <v>120</v>
      </c>
      <c r="BG811">
        <v>54159.787600000003</v>
      </c>
      <c r="BH811">
        <v>849.5</v>
      </c>
      <c r="BI811">
        <v>1107.33</v>
      </c>
      <c r="BJ811">
        <v>0</v>
      </c>
      <c r="BL811">
        <v>0</v>
      </c>
      <c r="BN811">
        <v>50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54159.787600000003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1</v>
      </c>
      <c r="CE811" t="s">
        <v>121</v>
      </c>
      <c r="CF811" t="s">
        <v>182</v>
      </c>
      <c r="CG811" t="str">
        <f>"02"</f>
        <v>02</v>
      </c>
      <c r="CH811" t="str">
        <f t="shared" si="144"/>
        <v>2</v>
      </c>
      <c r="CI811" t="str">
        <f>"05"</f>
        <v>05</v>
      </c>
      <c r="CJ811" t="s">
        <v>123</v>
      </c>
      <c r="CK811" t="str">
        <f t="shared" si="145"/>
        <v>02</v>
      </c>
      <c r="CL811" t="s">
        <v>124</v>
      </c>
      <c r="CR811" s="3">
        <v>46</v>
      </c>
      <c r="CW811">
        <v>8</v>
      </c>
      <c r="CX811">
        <v>8</v>
      </c>
      <c r="CY811">
        <v>8</v>
      </c>
    </row>
    <row r="812" spans="1:103" x14ac:dyDescent="0.25">
      <c r="A812">
        <v>410</v>
      </c>
      <c r="B812" t="s">
        <v>80</v>
      </c>
      <c r="C812">
        <v>410143</v>
      </c>
      <c r="D812" t="s">
        <v>81</v>
      </c>
      <c r="E812">
        <v>8700</v>
      </c>
      <c r="F812" t="s">
        <v>82</v>
      </c>
      <c r="G812" t="s">
        <v>170</v>
      </c>
      <c r="I812" t="s">
        <v>170</v>
      </c>
      <c r="K812">
        <v>7</v>
      </c>
      <c r="L812">
        <v>7</v>
      </c>
      <c r="M812" t="s">
        <v>1102</v>
      </c>
      <c r="N812" t="s">
        <v>1029</v>
      </c>
      <c r="O812" t="s">
        <v>433</v>
      </c>
      <c r="P812" t="s">
        <v>271</v>
      </c>
      <c r="Q812" t="s">
        <v>116</v>
      </c>
      <c r="R812">
        <v>1</v>
      </c>
      <c r="S812" t="s">
        <v>117</v>
      </c>
      <c r="T812" t="s">
        <v>118</v>
      </c>
      <c r="U812" t="s">
        <v>119</v>
      </c>
      <c r="V812">
        <v>411</v>
      </c>
      <c r="Y812">
        <v>410054</v>
      </c>
      <c r="Z812" t="s">
        <v>92</v>
      </c>
      <c r="AG812">
        <v>4</v>
      </c>
      <c r="AH812" s="1">
        <v>42130</v>
      </c>
      <c r="AI812">
        <v>57</v>
      </c>
      <c r="AS812" s="1">
        <v>42079</v>
      </c>
      <c r="AT812" s="1">
        <v>42185</v>
      </c>
      <c r="AU812" s="1">
        <v>42216</v>
      </c>
      <c r="AW812">
        <v>5</v>
      </c>
      <c r="AY812" t="s">
        <v>210</v>
      </c>
      <c r="BB812">
        <v>0</v>
      </c>
      <c r="BC812">
        <v>0</v>
      </c>
      <c r="BD812">
        <v>5</v>
      </c>
      <c r="BE812">
        <v>779</v>
      </c>
      <c r="BF812" t="s">
        <v>93</v>
      </c>
      <c r="BG812">
        <v>3895</v>
      </c>
      <c r="BH812">
        <v>60.85</v>
      </c>
      <c r="BI812">
        <v>79.64</v>
      </c>
      <c r="BJ812">
        <v>0</v>
      </c>
      <c r="BL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5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3895</v>
      </c>
      <c r="CD812">
        <v>1</v>
      </c>
      <c r="CE812" t="s">
        <v>121</v>
      </c>
      <c r="CF812" t="s">
        <v>182</v>
      </c>
      <c r="CG812" t="str">
        <f t="shared" ref="CG812:CG843" si="146">"03"</f>
        <v>03</v>
      </c>
      <c r="CH812" t="str">
        <f t="shared" si="144"/>
        <v>2</v>
      </c>
      <c r="CI812" t="str">
        <f>"03"</f>
        <v>03</v>
      </c>
      <c r="CJ812" t="s">
        <v>123</v>
      </c>
      <c r="CK812" t="str">
        <f t="shared" si="145"/>
        <v>02</v>
      </c>
      <c r="CL812" t="s">
        <v>227</v>
      </c>
      <c r="CW812">
        <v>8</v>
      </c>
      <c r="CX812">
        <v>8</v>
      </c>
      <c r="CY812">
        <v>8</v>
      </c>
    </row>
    <row r="813" spans="1:103" x14ac:dyDescent="0.25">
      <c r="A813">
        <v>410</v>
      </c>
      <c r="B813" t="s">
        <v>80</v>
      </c>
      <c r="C813">
        <v>410145</v>
      </c>
      <c r="D813" t="s">
        <v>81</v>
      </c>
      <c r="E813">
        <v>8702</v>
      </c>
      <c r="F813" t="s">
        <v>145</v>
      </c>
      <c r="G813" t="s">
        <v>175</v>
      </c>
      <c r="I813" t="s">
        <v>175</v>
      </c>
      <c r="K813">
        <v>6</v>
      </c>
      <c r="L813">
        <v>6</v>
      </c>
      <c r="M813" t="s">
        <v>1102</v>
      </c>
      <c r="N813" t="s">
        <v>1029</v>
      </c>
      <c r="O813" t="s">
        <v>433</v>
      </c>
      <c r="P813" t="s">
        <v>271</v>
      </c>
      <c r="Q813" t="s">
        <v>116</v>
      </c>
      <c r="R813">
        <v>1</v>
      </c>
      <c r="S813" t="s">
        <v>117</v>
      </c>
      <c r="T813" t="s">
        <v>118</v>
      </c>
      <c r="U813" t="s">
        <v>119</v>
      </c>
      <c r="V813">
        <v>411</v>
      </c>
      <c r="Y813">
        <v>410054</v>
      </c>
      <c r="Z813" t="s">
        <v>92</v>
      </c>
      <c r="AG813">
        <v>4</v>
      </c>
      <c r="AH813" s="1">
        <v>42163</v>
      </c>
      <c r="AI813">
        <v>57</v>
      </c>
      <c r="AS813" s="1">
        <v>42076</v>
      </c>
      <c r="AT813" s="1">
        <v>42223</v>
      </c>
      <c r="AU813" s="1">
        <v>42219</v>
      </c>
      <c r="AW813">
        <v>5</v>
      </c>
      <c r="AY813" t="s">
        <v>210</v>
      </c>
      <c r="BB813">
        <v>0</v>
      </c>
      <c r="BC813">
        <v>0</v>
      </c>
      <c r="BD813">
        <v>5</v>
      </c>
      <c r="BE813">
        <v>779</v>
      </c>
      <c r="BF813" t="s">
        <v>93</v>
      </c>
      <c r="BG813">
        <v>3895</v>
      </c>
      <c r="BH813">
        <v>60.85</v>
      </c>
      <c r="BI813">
        <v>79.64</v>
      </c>
      <c r="BJ813">
        <v>0</v>
      </c>
      <c r="BL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5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3895</v>
      </c>
      <c r="CD813">
        <v>1</v>
      </c>
      <c r="CE813" t="s">
        <v>121</v>
      </c>
      <c r="CF813" t="s">
        <v>182</v>
      </c>
      <c r="CG813" t="str">
        <f t="shared" si="146"/>
        <v>03</v>
      </c>
      <c r="CH813" t="str">
        <f t="shared" si="144"/>
        <v>2</v>
      </c>
      <c r="CI813" t="str">
        <f>"03"</f>
        <v>03</v>
      </c>
      <c r="CJ813" t="s">
        <v>123</v>
      </c>
      <c r="CK813" t="str">
        <f t="shared" si="145"/>
        <v>02</v>
      </c>
      <c r="CL813" t="s">
        <v>227</v>
      </c>
      <c r="CW813">
        <v>8</v>
      </c>
      <c r="CX813">
        <v>8</v>
      </c>
      <c r="CY813">
        <v>8</v>
      </c>
    </row>
    <row r="814" spans="1:103" x14ac:dyDescent="0.25">
      <c r="A814">
        <v>410</v>
      </c>
      <c r="B814" t="s">
        <v>383</v>
      </c>
      <c r="C814">
        <v>40015</v>
      </c>
      <c r="D814" t="s">
        <v>384</v>
      </c>
      <c r="E814" t="s">
        <v>385</v>
      </c>
      <c r="F814" t="s">
        <v>386</v>
      </c>
      <c r="G814" t="s">
        <v>1013</v>
      </c>
      <c r="I814">
        <v>740025</v>
      </c>
      <c r="K814">
        <v>75</v>
      </c>
      <c r="L814">
        <v>120</v>
      </c>
      <c r="M814" t="s">
        <v>1103</v>
      </c>
      <c r="N814" t="s">
        <v>1029</v>
      </c>
      <c r="O814" t="s">
        <v>433</v>
      </c>
      <c r="P814" t="s">
        <v>271</v>
      </c>
      <c r="Q814" t="s">
        <v>116</v>
      </c>
      <c r="R814">
        <v>1</v>
      </c>
      <c r="S814" t="s">
        <v>117</v>
      </c>
      <c r="T814" t="s">
        <v>118</v>
      </c>
      <c r="U814" t="s">
        <v>119</v>
      </c>
      <c r="V814">
        <v>411</v>
      </c>
      <c r="Y814">
        <v>1119</v>
      </c>
      <c r="Z814" t="s">
        <v>389</v>
      </c>
      <c r="AG814">
        <v>1</v>
      </c>
      <c r="AH814" s="1">
        <v>41598</v>
      </c>
      <c r="AI814">
        <v>1</v>
      </c>
      <c r="AS814" s="1">
        <v>41383</v>
      </c>
      <c r="AT814" s="1">
        <v>41729</v>
      </c>
      <c r="AU814" s="1">
        <v>44196</v>
      </c>
      <c r="AW814">
        <v>25</v>
      </c>
      <c r="AY814" t="s">
        <v>210</v>
      </c>
      <c r="BB814">
        <v>9</v>
      </c>
      <c r="BC814">
        <v>0</v>
      </c>
      <c r="BD814">
        <v>16</v>
      </c>
      <c r="BE814">
        <v>31.15</v>
      </c>
      <c r="BF814" t="s">
        <v>120</v>
      </c>
      <c r="BG814">
        <v>31775.442200000001</v>
      </c>
      <c r="BH814">
        <v>498.4</v>
      </c>
      <c r="BI814">
        <v>649.66999999999996</v>
      </c>
      <c r="BJ814">
        <v>0</v>
      </c>
      <c r="BL814">
        <v>0</v>
      </c>
      <c r="BN814">
        <v>16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31775.442200000001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1</v>
      </c>
      <c r="CE814" t="s">
        <v>121</v>
      </c>
      <c r="CF814" t="s">
        <v>182</v>
      </c>
      <c r="CG814" t="str">
        <f t="shared" si="146"/>
        <v>03</v>
      </c>
      <c r="CH814" t="str">
        <f t="shared" si="144"/>
        <v>2</v>
      </c>
      <c r="CI814" t="str">
        <f>"03"</f>
        <v>03</v>
      </c>
      <c r="CJ814" t="s">
        <v>123</v>
      </c>
      <c r="CK814" t="str">
        <f t="shared" si="145"/>
        <v>02</v>
      </c>
      <c r="CL814" t="s">
        <v>193</v>
      </c>
      <c r="CR814" s="3">
        <v>16</v>
      </c>
      <c r="CW814">
        <v>8</v>
      </c>
      <c r="CX814">
        <v>8</v>
      </c>
      <c r="CY814">
        <v>8</v>
      </c>
    </row>
    <row r="815" spans="1:103" x14ac:dyDescent="0.25">
      <c r="A815">
        <v>410</v>
      </c>
      <c r="B815" t="s">
        <v>80</v>
      </c>
      <c r="C815">
        <v>410183</v>
      </c>
      <c r="D815" t="s">
        <v>81</v>
      </c>
      <c r="E815">
        <v>8700</v>
      </c>
      <c r="F815" t="s">
        <v>82</v>
      </c>
      <c r="G815" t="s">
        <v>280</v>
      </c>
      <c r="I815" t="s">
        <v>280</v>
      </c>
      <c r="K815">
        <v>4</v>
      </c>
      <c r="L815">
        <v>4</v>
      </c>
      <c r="M815" t="s">
        <v>1104</v>
      </c>
      <c r="N815" t="s">
        <v>1105</v>
      </c>
      <c r="O815" t="s">
        <v>433</v>
      </c>
      <c r="P815" t="s">
        <v>271</v>
      </c>
      <c r="Q815" t="s">
        <v>116</v>
      </c>
      <c r="R815">
        <v>1</v>
      </c>
      <c r="S815" t="s">
        <v>117</v>
      </c>
      <c r="T815" t="s">
        <v>118</v>
      </c>
      <c r="U815" t="s">
        <v>119</v>
      </c>
      <c r="V815">
        <v>411</v>
      </c>
      <c r="Y815">
        <v>410054</v>
      </c>
      <c r="Z815" t="s">
        <v>92</v>
      </c>
      <c r="AG815">
        <v>2</v>
      </c>
      <c r="AH815" s="1">
        <v>42185</v>
      </c>
      <c r="AI815">
        <v>57</v>
      </c>
      <c r="AS815" s="1">
        <v>42163</v>
      </c>
      <c r="AT815" s="1">
        <v>42286</v>
      </c>
      <c r="AU815" s="1">
        <v>42278</v>
      </c>
      <c r="AW815">
        <v>4</v>
      </c>
      <c r="AY815" t="s">
        <v>210</v>
      </c>
      <c r="BB815">
        <v>0</v>
      </c>
      <c r="BC815">
        <v>0</v>
      </c>
      <c r="BD815">
        <v>4</v>
      </c>
      <c r="BE815">
        <v>2201</v>
      </c>
      <c r="BF815" t="s">
        <v>93</v>
      </c>
      <c r="BG815">
        <v>8804</v>
      </c>
      <c r="BH815">
        <v>137.55000000000001</v>
      </c>
      <c r="BI815">
        <v>180</v>
      </c>
      <c r="BJ815">
        <v>0</v>
      </c>
      <c r="BL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4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8804</v>
      </c>
      <c r="CD815">
        <v>1</v>
      </c>
      <c r="CE815" t="s">
        <v>121</v>
      </c>
      <c r="CF815" t="s">
        <v>182</v>
      </c>
      <c r="CG815" t="str">
        <f t="shared" si="146"/>
        <v>03</v>
      </c>
      <c r="CH815" t="str">
        <f t="shared" si="144"/>
        <v>2</v>
      </c>
      <c r="CI815" t="str">
        <f>"03"</f>
        <v>03</v>
      </c>
      <c r="CJ815" t="s">
        <v>123</v>
      </c>
      <c r="CK815" t="str">
        <f>"26"</f>
        <v>26</v>
      </c>
      <c r="CL815" t="s">
        <v>162</v>
      </c>
      <c r="CW815">
        <v>8</v>
      </c>
      <c r="CX815">
        <v>8</v>
      </c>
      <c r="CY815">
        <v>8</v>
      </c>
    </row>
    <row r="816" spans="1:103" x14ac:dyDescent="0.25">
      <c r="A816">
        <v>410</v>
      </c>
      <c r="B816" t="s">
        <v>80</v>
      </c>
      <c r="C816">
        <v>410174</v>
      </c>
      <c r="D816" t="s">
        <v>81</v>
      </c>
      <c r="E816">
        <v>8702</v>
      </c>
      <c r="F816" t="s">
        <v>145</v>
      </c>
      <c r="G816" t="s">
        <v>1106</v>
      </c>
      <c r="I816" t="s">
        <v>1106</v>
      </c>
      <c r="K816">
        <v>2</v>
      </c>
      <c r="L816">
        <v>2</v>
      </c>
      <c r="M816" t="s">
        <v>1107</v>
      </c>
      <c r="N816" t="s">
        <v>380</v>
      </c>
      <c r="O816" t="s">
        <v>141</v>
      </c>
      <c r="P816" t="s">
        <v>381</v>
      </c>
      <c r="Q816" t="s">
        <v>116</v>
      </c>
      <c r="R816">
        <v>1</v>
      </c>
      <c r="S816" t="s">
        <v>117</v>
      </c>
      <c r="T816" t="s">
        <v>118</v>
      </c>
      <c r="U816" t="s">
        <v>119</v>
      </c>
      <c r="V816">
        <v>411</v>
      </c>
      <c r="Y816">
        <v>410054</v>
      </c>
      <c r="Z816" t="s">
        <v>92</v>
      </c>
      <c r="AG816">
        <v>3</v>
      </c>
      <c r="AH816" s="1">
        <v>42193</v>
      </c>
      <c r="AI816">
        <v>57</v>
      </c>
      <c r="AS816" s="1">
        <v>42145</v>
      </c>
      <c r="AT816" s="1">
        <v>42289</v>
      </c>
      <c r="AU816" s="1">
        <v>42278</v>
      </c>
      <c r="AW816">
        <v>5</v>
      </c>
      <c r="AY816" t="s">
        <v>154</v>
      </c>
      <c r="BB816">
        <v>0</v>
      </c>
      <c r="BC816">
        <v>0</v>
      </c>
      <c r="BD816">
        <v>5</v>
      </c>
      <c r="BE816">
        <v>1083</v>
      </c>
      <c r="BF816" t="s">
        <v>93</v>
      </c>
      <c r="BG816">
        <v>5415</v>
      </c>
      <c r="BH816">
        <v>84.6</v>
      </c>
      <c r="BI816">
        <v>110.71</v>
      </c>
      <c r="BJ816">
        <v>0</v>
      </c>
      <c r="BL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5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5415</v>
      </c>
      <c r="CD816">
        <v>1</v>
      </c>
      <c r="CE816" t="s">
        <v>121</v>
      </c>
      <c r="CF816" t="s">
        <v>182</v>
      </c>
      <c r="CG816" t="str">
        <f t="shared" si="146"/>
        <v>03</v>
      </c>
      <c r="CH816" t="str">
        <f t="shared" si="144"/>
        <v>2</v>
      </c>
      <c r="CI816" t="str">
        <f t="shared" ref="CI816:CI839" si="147">"05"</f>
        <v>05</v>
      </c>
      <c r="CJ816" t="s">
        <v>123</v>
      </c>
      <c r="CK816" t="str">
        <f t="shared" ref="CK816:CK827" si="148">"02"</f>
        <v>02</v>
      </c>
      <c r="CL816" t="s">
        <v>227</v>
      </c>
      <c r="CW816">
        <v>8</v>
      </c>
      <c r="CX816">
        <v>8</v>
      </c>
      <c r="CY816">
        <v>8</v>
      </c>
    </row>
    <row r="817" spans="1:103" x14ac:dyDescent="0.25">
      <c r="A817">
        <v>410</v>
      </c>
      <c r="B817" t="s">
        <v>80</v>
      </c>
      <c r="C817">
        <v>410185</v>
      </c>
      <c r="D817" t="s">
        <v>81</v>
      </c>
      <c r="E817">
        <v>8702</v>
      </c>
      <c r="F817" t="s">
        <v>145</v>
      </c>
      <c r="G817" t="s">
        <v>196</v>
      </c>
      <c r="I817" t="s">
        <v>196</v>
      </c>
      <c r="K817">
        <v>8</v>
      </c>
      <c r="L817">
        <v>8</v>
      </c>
      <c r="M817" t="s">
        <v>1107</v>
      </c>
      <c r="N817" t="s">
        <v>380</v>
      </c>
      <c r="O817" t="s">
        <v>141</v>
      </c>
      <c r="P817" t="s">
        <v>381</v>
      </c>
      <c r="Q817" t="s">
        <v>116</v>
      </c>
      <c r="R817">
        <v>1</v>
      </c>
      <c r="S817" t="s">
        <v>117</v>
      </c>
      <c r="T817" t="s">
        <v>118</v>
      </c>
      <c r="U817" t="s">
        <v>119</v>
      </c>
      <c r="V817">
        <v>411</v>
      </c>
      <c r="Y817">
        <v>410054</v>
      </c>
      <c r="Z817" t="s">
        <v>92</v>
      </c>
      <c r="AG817">
        <v>3</v>
      </c>
      <c r="AH817" s="1">
        <v>42212</v>
      </c>
      <c r="AI817">
        <v>57</v>
      </c>
      <c r="AS817" s="1">
        <v>42166</v>
      </c>
      <c r="AT817" s="1">
        <v>42349</v>
      </c>
      <c r="AU817" s="1">
        <v>42339</v>
      </c>
      <c r="AW817">
        <v>30</v>
      </c>
      <c r="AY817" t="s">
        <v>154</v>
      </c>
      <c r="BB817">
        <v>0</v>
      </c>
      <c r="BC817">
        <v>0</v>
      </c>
      <c r="BD817">
        <v>30</v>
      </c>
      <c r="BE817">
        <v>1487</v>
      </c>
      <c r="BF817" t="s">
        <v>93</v>
      </c>
      <c r="BG817">
        <v>44610</v>
      </c>
      <c r="BH817">
        <v>696.97</v>
      </c>
      <c r="BI817">
        <v>912.08</v>
      </c>
      <c r="BJ817">
        <v>0</v>
      </c>
      <c r="BL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30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44610</v>
      </c>
      <c r="CD817">
        <v>1</v>
      </c>
      <c r="CE817" t="s">
        <v>121</v>
      </c>
      <c r="CF817" t="s">
        <v>182</v>
      </c>
      <c r="CG817" t="str">
        <f t="shared" si="146"/>
        <v>03</v>
      </c>
      <c r="CH817" t="str">
        <f t="shared" si="144"/>
        <v>2</v>
      </c>
      <c r="CI817" t="str">
        <f t="shared" si="147"/>
        <v>05</v>
      </c>
      <c r="CJ817" t="s">
        <v>123</v>
      </c>
      <c r="CK817" t="str">
        <f t="shared" si="148"/>
        <v>02</v>
      </c>
      <c r="CL817" t="s">
        <v>227</v>
      </c>
      <c r="CW817">
        <v>8</v>
      </c>
      <c r="CX817">
        <v>8</v>
      </c>
      <c r="CY817">
        <v>8</v>
      </c>
    </row>
    <row r="818" spans="1:103" x14ac:dyDescent="0.25">
      <c r="A818">
        <v>410</v>
      </c>
      <c r="B818" t="s">
        <v>80</v>
      </c>
      <c r="C818">
        <v>410185</v>
      </c>
      <c r="D818" t="s">
        <v>81</v>
      </c>
      <c r="E818">
        <v>8702</v>
      </c>
      <c r="F818" t="s">
        <v>145</v>
      </c>
      <c r="G818" t="s">
        <v>196</v>
      </c>
      <c r="I818" t="s">
        <v>196</v>
      </c>
      <c r="K818">
        <v>16</v>
      </c>
      <c r="L818">
        <v>16</v>
      </c>
      <c r="M818" t="s">
        <v>1107</v>
      </c>
      <c r="N818" t="s">
        <v>380</v>
      </c>
      <c r="O818" t="s">
        <v>141</v>
      </c>
      <c r="P818" t="s">
        <v>381</v>
      </c>
      <c r="Q818" t="s">
        <v>116</v>
      </c>
      <c r="R818">
        <v>1</v>
      </c>
      <c r="S818" t="s">
        <v>117</v>
      </c>
      <c r="T818" t="s">
        <v>118</v>
      </c>
      <c r="U818" t="s">
        <v>119</v>
      </c>
      <c r="V818">
        <v>411</v>
      </c>
      <c r="Y818">
        <v>410054</v>
      </c>
      <c r="Z818" t="s">
        <v>92</v>
      </c>
      <c r="AG818">
        <v>3</v>
      </c>
      <c r="AH818" s="1">
        <v>42212</v>
      </c>
      <c r="AI818">
        <v>57</v>
      </c>
      <c r="AS818" s="1">
        <v>42166</v>
      </c>
      <c r="AT818" s="1">
        <v>42349</v>
      </c>
      <c r="AU818" s="1">
        <v>42339</v>
      </c>
      <c r="AW818">
        <v>10</v>
      </c>
      <c r="AY818" t="s">
        <v>154</v>
      </c>
      <c r="BB818">
        <v>0</v>
      </c>
      <c r="BC818">
        <v>0</v>
      </c>
      <c r="BD818">
        <v>10</v>
      </c>
      <c r="BE818">
        <v>1487</v>
      </c>
      <c r="BF818" t="s">
        <v>93</v>
      </c>
      <c r="BG818">
        <v>14870</v>
      </c>
      <c r="BH818">
        <v>232.32</v>
      </c>
      <c r="BI818">
        <v>304.02999999999997</v>
      </c>
      <c r="BJ818">
        <v>0</v>
      </c>
      <c r="BL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10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14870</v>
      </c>
      <c r="CD818">
        <v>1</v>
      </c>
      <c r="CE818" t="s">
        <v>121</v>
      </c>
      <c r="CF818" t="s">
        <v>182</v>
      </c>
      <c r="CG818" t="str">
        <f t="shared" si="146"/>
        <v>03</v>
      </c>
      <c r="CH818" t="str">
        <f t="shared" si="144"/>
        <v>2</v>
      </c>
      <c r="CI818" t="str">
        <f t="shared" si="147"/>
        <v>05</v>
      </c>
      <c r="CJ818" t="s">
        <v>123</v>
      </c>
      <c r="CK818" t="str">
        <f t="shared" si="148"/>
        <v>02</v>
      </c>
      <c r="CL818" t="s">
        <v>227</v>
      </c>
      <c r="CW818">
        <v>8</v>
      </c>
      <c r="CX818">
        <v>8</v>
      </c>
      <c r="CY818">
        <v>8</v>
      </c>
    </row>
    <row r="819" spans="1:103" x14ac:dyDescent="0.25">
      <c r="A819">
        <v>410</v>
      </c>
      <c r="B819" t="s">
        <v>80</v>
      </c>
      <c r="C819">
        <v>410204</v>
      </c>
      <c r="D819" t="s">
        <v>81</v>
      </c>
      <c r="E819">
        <v>8702</v>
      </c>
      <c r="F819" t="s">
        <v>145</v>
      </c>
      <c r="G819" t="s">
        <v>148</v>
      </c>
      <c r="I819" t="s">
        <v>148</v>
      </c>
      <c r="K819">
        <v>5</v>
      </c>
      <c r="L819">
        <v>5</v>
      </c>
      <c r="M819" t="s">
        <v>1107</v>
      </c>
      <c r="N819" t="s">
        <v>380</v>
      </c>
      <c r="O819" t="s">
        <v>141</v>
      </c>
      <c r="P819" t="s">
        <v>381</v>
      </c>
      <c r="Q819" t="s">
        <v>116</v>
      </c>
      <c r="R819">
        <v>1</v>
      </c>
      <c r="S819" t="s">
        <v>117</v>
      </c>
      <c r="T819" t="s">
        <v>118</v>
      </c>
      <c r="U819" t="s">
        <v>119</v>
      </c>
      <c r="V819">
        <v>411</v>
      </c>
      <c r="Y819">
        <v>410054</v>
      </c>
      <c r="Z819" t="s">
        <v>92</v>
      </c>
      <c r="AG819">
        <v>2</v>
      </c>
      <c r="AH819" s="1">
        <v>42206</v>
      </c>
      <c r="AI819">
        <v>57</v>
      </c>
      <c r="AS819" s="1">
        <v>42184</v>
      </c>
      <c r="AT819" s="1">
        <v>42377</v>
      </c>
      <c r="AU819" s="1">
        <v>42339</v>
      </c>
      <c r="AW819">
        <v>30</v>
      </c>
      <c r="AY819" t="s">
        <v>154</v>
      </c>
      <c r="BB819">
        <v>0</v>
      </c>
      <c r="BC819">
        <v>0</v>
      </c>
      <c r="BD819">
        <v>30</v>
      </c>
      <c r="BE819">
        <v>1083</v>
      </c>
      <c r="BF819" t="s">
        <v>93</v>
      </c>
      <c r="BG819">
        <v>32490</v>
      </c>
      <c r="BH819">
        <v>507.61</v>
      </c>
      <c r="BI819">
        <v>664.28</v>
      </c>
      <c r="BJ819">
        <v>0</v>
      </c>
      <c r="BL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30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32490</v>
      </c>
      <c r="CD819">
        <v>1</v>
      </c>
      <c r="CE819" t="s">
        <v>121</v>
      </c>
      <c r="CF819" t="s">
        <v>182</v>
      </c>
      <c r="CG819" t="str">
        <f t="shared" si="146"/>
        <v>03</v>
      </c>
      <c r="CH819" t="str">
        <f t="shared" si="144"/>
        <v>2</v>
      </c>
      <c r="CI819" t="str">
        <f t="shared" si="147"/>
        <v>05</v>
      </c>
      <c r="CJ819" t="s">
        <v>123</v>
      </c>
      <c r="CK819" t="str">
        <f t="shared" si="148"/>
        <v>02</v>
      </c>
      <c r="CL819" t="s">
        <v>227</v>
      </c>
      <c r="CW819">
        <v>8</v>
      </c>
      <c r="CX819">
        <v>8</v>
      </c>
      <c r="CY819">
        <v>8</v>
      </c>
    </row>
    <row r="820" spans="1:103" x14ac:dyDescent="0.25">
      <c r="A820">
        <v>410</v>
      </c>
      <c r="B820" t="s">
        <v>80</v>
      </c>
      <c r="C820">
        <v>410205</v>
      </c>
      <c r="D820" t="s">
        <v>81</v>
      </c>
      <c r="E820">
        <v>8702</v>
      </c>
      <c r="F820" t="s">
        <v>145</v>
      </c>
      <c r="G820" t="s">
        <v>831</v>
      </c>
      <c r="I820" t="s">
        <v>831</v>
      </c>
      <c r="K820">
        <v>2</v>
      </c>
      <c r="L820">
        <v>2</v>
      </c>
      <c r="M820" t="s">
        <v>1107</v>
      </c>
      <c r="N820" t="s">
        <v>380</v>
      </c>
      <c r="O820" t="s">
        <v>141</v>
      </c>
      <c r="P820" t="s">
        <v>381</v>
      </c>
      <c r="Q820" t="s">
        <v>116</v>
      </c>
      <c r="R820">
        <v>1</v>
      </c>
      <c r="S820" t="s">
        <v>117</v>
      </c>
      <c r="T820" t="s">
        <v>118</v>
      </c>
      <c r="U820" t="s">
        <v>119</v>
      </c>
      <c r="V820">
        <v>411</v>
      </c>
      <c r="Y820">
        <v>410054</v>
      </c>
      <c r="Z820" t="s">
        <v>92</v>
      </c>
      <c r="AG820">
        <v>1</v>
      </c>
      <c r="AH820" s="1">
        <v>42193</v>
      </c>
      <c r="AI820">
        <v>57</v>
      </c>
      <c r="AS820" s="1">
        <v>42184</v>
      </c>
      <c r="AT820" s="1">
        <v>42277</v>
      </c>
      <c r="AU820" s="1">
        <v>42292</v>
      </c>
      <c r="AW820">
        <v>5</v>
      </c>
      <c r="AY820" t="s">
        <v>154</v>
      </c>
      <c r="BB820">
        <v>0</v>
      </c>
      <c r="BC820">
        <v>0</v>
      </c>
      <c r="BD820">
        <v>5</v>
      </c>
      <c r="BE820">
        <v>1083</v>
      </c>
      <c r="BF820" t="s">
        <v>93</v>
      </c>
      <c r="BG820">
        <v>5415</v>
      </c>
      <c r="BH820">
        <v>84.6</v>
      </c>
      <c r="BI820">
        <v>110.71</v>
      </c>
      <c r="BJ820">
        <v>0</v>
      </c>
      <c r="BL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5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5415</v>
      </c>
      <c r="CD820">
        <v>1</v>
      </c>
      <c r="CE820" t="s">
        <v>121</v>
      </c>
      <c r="CF820" t="s">
        <v>182</v>
      </c>
      <c r="CG820" t="str">
        <f t="shared" si="146"/>
        <v>03</v>
      </c>
      <c r="CH820" t="str">
        <f t="shared" si="144"/>
        <v>2</v>
      </c>
      <c r="CI820" t="str">
        <f t="shared" si="147"/>
        <v>05</v>
      </c>
      <c r="CJ820" t="s">
        <v>123</v>
      </c>
      <c r="CK820" t="str">
        <f t="shared" si="148"/>
        <v>02</v>
      </c>
      <c r="CL820" t="s">
        <v>227</v>
      </c>
      <c r="CW820">
        <v>8</v>
      </c>
      <c r="CX820">
        <v>8</v>
      </c>
      <c r="CY820">
        <v>8</v>
      </c>
    </row>
    <row r="821" spans="1:103" x14ac:dyDescent="0.25">
      <c r="A821">
        <v>410</v>
      </c>
      <c r="B821" t="s">
        <v>383</v>
      </c>
      <c r="C821">
        <v>40012</v>
      </c>
      <c r="D821" t="s">
        <v>384</v>
      </c>
      <c r="E821" t="s">
        <v>385</v>
      </c>
      <c r="F821" t="s">
        <v>386</v>
      </c>
      <c r="G821" t="s">
        <v>387</v>
      </c>
      <c r="I821">
        <v>740022</v>
      </c>
      <c r="K821">
        <v>290</v>
      </c>
      <c r="L821">
        <v>290</v>
      </c>
      <c r="M821" t="s">
        <v>1108</v>
      </c>
      <c r="N821" t="s">
        <v>380</v>
      </c>
      <c r="O821" t="s">
        <v>141</v>
      </c>
      <c r="P821" t="s">
        <v>381</v>
      </c>
      <c r="Q821" t="s">
        <v>116</v>
      </c>
      <c r="R821">
        <v>1</v>
      </c>
      <c r="S821" t="s">
        <v>117</v>
      </c>
      <c r="T821" t="s">
        <v>118</v>
      </c>
      <c r="U821" t="s">
        <v>119</v>
      </c>
      <c r="V821">
        <v>411</v>
      </c>
      <c r="Y821">
        <v>1119</v>
      </c>
      <c r="Z821" t="s">
        <v>389</v>
      </c>
      <c r="AG821">
        <v>1</v>
      </c>
      <c r="AH821" s="1">
        <v>41598</v>
      </c>
      <c r="AI821">
        <v>1</v>
      </c>
      <c r="AS821" s="1">
        <v>41382</v>
      </c>
      <c r="AT821" s="1">
        <v>42181</v>
      </c>
      <c r="AU821" s="1">
        <v>44196</v>
      </c>
      <c r="AW821">
        <v>500</v>
      </c>
      <c r="AY821" t="s">
        <v>154</v>
      </c>
      <c r="BB821">
        <v>250</v>
      </c>
      <c r="BC821">
        <v>0</v>
      </c>
      <c r="BD821">
        <v>250</v>
      </c>
      <c r="BE821">
        <v>32.1</v>
      </c>
      <c r="BF821" t="s">
        <v>120</v>
      </c>
      <c r="BG821">
        <v>511633.07250000001</v>
      </c>
      <c r="BH821">
        <v>8025</v>
      </c>
      <c r="BI821">
        <v>10460.620000000001</v>
      </c>
      <c r="BJ821">
        <v>0</v>
      </c>
      <c r="BL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250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511633.07250000001</v>
      </c>
      <c r="CD821">
        <v>1</v>
      </c>
      <c r="CE821" t="s">
        <v>121</v>
      </c>
      <c r="CF821" t="s">
        <v>182</v>
      </c>
      <c r="CG821" t="str">
        <f t="shared" si="146"/>
        <v>03</v>
      </c>
      <c r="CH821" t="str">
        <f t="shared" si="144"/>
        <v>2</v>
      </c>
      <c r="CI821" t="str">
        <f t="shared" si="147"/>
        <v>05</v>
      </c>
      <c r="CJ821" t="s">
        <v>123</v>
      </c>
      <c r="CK821" t="str">
        <f t="shared" si="148"/>
        <v>02</v>
      </c>
      <c r="CL821" t="s">
        <v>193</v>
      </c>
      <c r="CR821" s="3">
        <v>2</v>
      </c>
      <c r="CW821">
        <v>8</v>
      </c>
      <c r="CX821">
        <v>8</v>
      </c>
      <c r="CY821">
        <v>8</v>
      </c>
    </row>
    <row r="822" spans="1:103" x14ac:dyDescent="0.25">
      <c r="A822">
        <v>410</v>
      </c>
      <c r="B822" t="s">
        <v>80</v>
      </c>
      <c r="C822">
        <v>410180</v>
      </c>
      <c r="D822" t="s">
        <v>81</v>
      </c>
      <c r="E822">
        <v>8700</v>
      </c>
      <c r="F822" t="s">
        <v>82</v>
      </c>
      <c r="G822" t="s">
        <v>400</v>
      </c>
      <c r="I822" t="s">
        <v>400</v>
      </c>
      <c r="K822">
        <v>8</v>
      </c>
      <c r="L822">
        <v>8</v>
      </c>
      <c r="M822" t="s">
        <v>1109</v>
      </c>
      <c r="N822" t="s">
        <v>398</v>
      </c>
      <c r="O822" t="s">
        <v>141</v>
      </c>
      <c r="P822" t="s">
        <v>381</v>
      </c>
      <c r="Q822" t="s">
        <v>116</v>
      </c>
      <c r="R822">
        <v>1</v>
      </c>
      <c r="S822" t="s">
        <v>117</v>
      </c>
      <c r="T822" t="s">
        <v>118</v>
      </c>
      <c r="U822" t="s">
        <v>119</v>
      </c>
      <c r="V822">
        <v>411</v>
      </c>
      <c r="Y822">
        <v>410054</v>
      </c>
      <c r="Z822" t="s">
        <v>92</v>
      </c>
      <c r="AG822">
        <v>2</v>
      </c>
      <c r="AH822" s="1">
        <v>42192</v>
      </c>
      <c r="AI822">
        <v>57</v>
      </c>
      <c r="AS822" s="1">
        <v>42153</v>
      </c>
      <c r="AT822" s="1">
        <v>42277</v>
      </c>
      <c r="AU822" s="1">
        <v>42248</v>
      </c>
      <c r="AW822">
        <v>5</v>
      </c>
      <c r="AY822" t="s">
        <v>154</v>
      </c>
      <c r="BB822">
        <v>0</v>
      </c>
      <c r="BC822">
        <v>0</v>
      </c>
      <c r="BD822">
        <v>5</v>
      </c>
      <c r="BE822">
        <v>1815</v>
      </c>
      <c r="BF822" t="s">
        <v>93</v>
      </c>
      <c r="BG822">
        <v>9075</v>
      </c>
      <c r="BH822">
        <v>141.78</v>
      </c>
      <c r="BI822">
        <v>185.54</v>
      </c>
      <c r="BJ822">
        <v>0</v>
      </c>
      <c r="BL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5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9075</v>
      </c>
      <c r="CD822">
        <v>1</v>
      </c>
      <c r="CE822" t="s">
        <v>121</v>
      </c>
      <c r="CF822" t="s">
        <v>182</v>
      </c>
      <c r="CG822" t="str">
        <f t="shared" si="146"/>
        <v>03</v>
      </c>
      <c r="CH822" t="str">
        <f t="shared" si="144"/>
        <v>2</v>
      </c>
      <c r="CI822" t="str">
        <f t="shared" si="147"/>
        <v>05</v>
      </c>
      <c r="CJ822" t="s">
        <v>123</v>
      </c>
      <c r="CK822" t="str">
        <f t="shared" si="148"/>
        <v>02</v>
      </c>
      <c r="CL822" t="s">
        <v>124</v>
      </c>
      <c r="CW822">
        <v>8</v>
      </c>
      <c r="CX822">
        <v>8</v>
      </c>
      <c r="CY822">
        <v>8</v>
      </c>
    </row>
    <row r="823" spans="1:103" x14ac:dyDescent="0.25">
      <c r="A823">
        <v>410</v>
      </c>
      <c r="B823" t="s">
        <v>80</v>
      </c>
      <c r="C823">
        <v>410203</v>
      </c>
      <c r="D823" t="s">
        <v>81</v>
      </c>
      <c r="E823">
        <v>8700</v>
      </c>
      <c r="F823" t="s">
        <v>82</v>
      </c>
      <c r="G823" t="s">
        <v>147</v>
      </c>
      <c r="I823" t="s">
        <v>147</v>
      </c>
      <c r="K823">
        <v>21</v>
      </c>
      <c r="L823">
        <v>21</v>
      </c>
      <c r="M823" t="s">
        <v>1109</v>
      </c>
      <c r="N823" t="s">
        <v>398</v>
      </c>
      <c r="O823" t="s">
        <v>141</v>
      </c>
      <c r="P823" t="s">
        <v>381</v>
      </c>
      <c r="Q823" t="s">
        <v>116</v>
      </c>
      <c r="R823">
        <v>1</v>
      </c>
      <c r="S823" t="s">
        <v>117</v>
      </c>
      <c r="T823" t="s">
        <v>118</v>
      </c>
      <c r="U823" t="s">
        <v>119</v>
      </c>
      <c r="V823">
        <v>411</v>
      </c>
      <c r="Y823">
        <v>410054</v>
      </c>
      <c r="Z823" t="s">
        <v>92</v>
      </c>
      <c r="AG823">
        <v>3</v>
      </c>
      <c r="AH823" s="1">
        <v>42212</v>
      </c>
      <c r="AI823">
        <v>57</v>
      </c>
      <c r="AS823" s="1">
        <v>42193</v>
      </c>
      <c r="AT823" s="1">
        <v>42277</v>
      </c>
      <c r="AU823" s="1">
        <v>42292</v>
      </c>
      <c r="AW823">
        <v>12</v>
      </c>
      <c r="AY823" t="s">
        <v>154</v>
      </c>
      <c r="BB823">
        <v>0</v>
      </c>
      <c r="BC823">
        <v>0</v>
      </c>
      <c r="BD823">
        <v>12</v>
      </c>
      <c r="BE823">
        <v>1815</v>
      </c>
      <c r="BF823" t="s">
        <v>93</v>
      </c>
      <c r="BG823">
        <v>21780</v>
      </c>
      <c r="BH823">
        <v>340.28</v>
      </c>
      <c r="BI823">
        <v>445.3</v>
      </c>
      <c r="BJ823">
        <v>0</v>
      </c>
      <c r="BL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12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21780</v>
      </c>
      <c r="CD823">
        <v>1</v>
      </c>
      <c r="CE823" t="s">
        <v>121</v>
      </c>
      <c r="CF823" t="s">
        <v>182</v>
      </c>
      <c r="CG823" t="str">
        <f t="shared" si="146"/>
        <v>03</v>
      </c>
      <c r="CH823" t="str">
        <f t="shared" si="144"/>
        <v>2</v>
      </c>
      <c r="CI823" t="str">
        <f t="shared" si="147"/>
        <v>05</v>
      </c>
      <c r="CJ823" t="s">
        <v>123</v>
      </c>
      <c r="CK823" t="str">
        <f t="shared" si="148"/>
        <v>02</v>
      </c>
      <c r="CL823" t="s">
        <v>124</v>
      </c>
      <c r="CW823">
        <v>8</v>
      </c>
      <c r="CX823">
        <v>8</v>
      </c>
      <c r="CY823">
        <v>8</v>
      </c>
    </row>
    <row r="824" spans="1:103" x14ac:dyDescent="0.25">
      <c r="A824">
        <v>410</v>
      </c>
      <c r="B824" t="s">
        <v>80</v>
      </c>
      <c r="C824">
        <v>410203</v>
      </c>
      <c r="D824" t="s">
        <v>81</v>
      </c>
      <c r="E824">
        <v>8700</v>
      </c>
      <c r="F824" t="s">
        <v>82</v>
      </c>
      <c r="G824" t="s">
        <v>147</v>
      </c>
      <c r="I824" t="s">
        <v>147</v>
      </c>
      <c r="K824">
        <v>22</v>
      </c>
      <c r="L824">
        <v>22</v>
      </c>
      <c r="M824" t="s">
        <v>1109</v>
      </c>
      <c r="N824" t="s">
        <v>398</v>
      </c>
      <c r="O824" t="s">
        <v>141</v>
      </c>
      <c r="P824" t="s">
        <v>381</v>
      </c>
      <c r="Q824" t="s">
        <v>116</v>
      </c>
      <c r="R824">
        <v>1</v>
      </c>
      <c r="S824" t="s">
        <v>117</v>
      </c>
      <c r="T824" t="s">
        <v>118</v>
      </c>
      <c r="U824" t="s">
        <v>119</v>
      </c>
      <c r="V824">
        <v>411</v>
      </c>
      <c r="Y824">
        <v>410054</v>
      </c>
      <c r="Z824" t="s">
        <v>92</v>
      </c>
      <c r="AG824">
        <v>3</v>
      </c>
      <c r="AH824" s="1">
        <v>42212</v>
      </c>
      <c r="AI824">
        <v>57</v>
      </c>
      <c r="AS824" s="1">
        <v>42193</v>
      </c>
      <c r="AT824" s="1">
        <v>42299</v>
      </c>
      <c r="AU824" s="1">
        <v>42292</v>
      </c>
      <c r="AW824">
        <v>4</v>
      </c>
      <c r="AY824" t="s">
        <v>154</v>
      </c>
      <c r="BB824">
        <v>0</v>
      </c>
      <c r="BC824">
        <v>0</v>
      </c>
      <c r="BD824">
        <v>4</v>
      </c>
      <c r="BE824">
        <v>1815</v>
      </c>
      <c r="BF824" t="s">
        <v>93</v>
      </c>
      <c r="BG824">
        <v>7260</v>
      </c>
      <c r="BH824">
        <v>113.43</v>
      </c>
      <c r="BI824">
        <v>148.43</v>
      </c>
      <c r="BJ824">
        <v>0</v>
      </c>
      <c r="BL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4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7260</v>
      </c>
      <c r="CD824">
        <v>1</v>
      </c>
      <c r="CE824" t="s">
        <v>121</v>
      </c>
      <c r="CF824" t="s">
        <v>182</v>
      </c>
      <c r="CG824" t="str">
        <f t="shared" si="146"/>
        <v>03</v>
      </c>
      <c r="CH824" t="str">
        <f t="shared" si="144"/>
        <v>2</v>
      </c>
      <c r="CI824" t="str">
        <f t="shared" si="147"/>
        <v>05</v>
      </c>
      <c r="CJ824" t="s">
        <v>123</v>
      </c>
      <c r="CK824" t="str">
        <f t="shared" si="148"/>
        <v>02</v>
      </c>
      <c r="CL824" t="s">
        <v>124</v>
      </c>
      <c r="CW824">
        <v>8</v>
      </c>
      <c r="CX824">
        <v>8</v>
      </c>
      <c r="CY824">
        <v>8</v>
      </c>
    </row>
    <row r="825" spans="1:103" x14ac:dyDescent="0.25">
      <c r="A825">
        <v>410</v>
      </c>
      <c r="B825" t="s">
        <v>80</v>
      </c>
      <c r="C825">
        <v>410204</v>
      </c>
      <c r="D825" t="s">
        <v>81</v>
      </c>
      <c r="E825">
        <v>8702</v>
      </c>
      <c r="F825" t="s">
        <v>145</v>
      </c>
      <c r="G825" t="s">
        <v>148</v>
      </c>
      <c r="I825" t="s">
        <v>148</v>
      </c>
      <c r="K825">
        <v>3</v>
      </c>
      <c r="L825">
        <v>3</v>
      </c>
      <c r="M825" t="s">
        <v>1109</v>
      </c>
      <c r="N825" t="s">
        <v>398</v>
      </c>
      <c r="O825" t="s">
        <v>141</v>
      </c>
      <c r="P825" t="s">
        <v>381</v>
      </c>
      <c r="Q825" t="s">
        <v>116</v>
      </c>
      <c r="R825">
        <v>1</v>
      </c>
      <c r="S825" t="s">
        <v>117</v>
      </c>
      <c r="T825" t="s">
        <v>118</v>
      </c>
      <c r="U825" t="s">
        <v>119</v>
      </c>
      <c r="V825">
        <v>411</v>
      </c>
      <c r="Y825">
        <v>410054</v>
      </c>
      <c r="Z825" t="s">
        <v>92</v>
      </c>
      <c r="AG825">
        <v>2</v>
      </c>
      <c r="AH825" s="1">
        <v>42206</v>
      </c>
      <c r="AI825">
        <v>57</v>
      </c>
      <c r="AS825" s="1">
        <v>42184</v>
      </c>
      <c r="AT825" s="1">
        <v>42377</v>
      </c>
      <c r="AU825" s="1">
        <v>42339</v>
      </c>
      <c r="AW825">
        <v>12</v>
      </c>
      <c r="AY825" t="s">
        <v>154</v>
      </c>
      <c r="BB825">
        <v>0</v>
      </c>
      <c r="BC825">
        <v>0</v>
      </c>
      <c r="BD825">
        <v>12</v>
      </c>
      <c r="BE825">
        <v>1815</v>
      </c>
      <c r="BF825" t="s">
        <v>93</v>
      </c>
      <c r="BG825">
        <v>21780</v>
      </c>
      <c r="BH825">
        <v>340.28</v>
      </c>
      <c r="BI825">
        <v>445.3</v>
      </c>
      <c r="BJ825">
        <v>0</v>
      </c>
      <c r="BL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12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21780</v>
      </c>
      <c r="CD825">
        <v>1</v>
      </c>
      <c r="CE825" t="s">
        <v>121</v>
      </c>
      <c r="CF825" t="s">
        <v>182</v>
      </c>
      <c r="CG825" t="str">
        <f t="shared" si="146"/>
        <v>03</v>
      </c>
      <c r="CH825" t="str">
        <f t="shared" si="144"/>
        <v>2</v>
      </c>
      <c r="CI825" t="str">
        <f t="shared" si="147"/>
        <v>05</v>
      </c>
      <c r="CJ825" t="s">
        <v>123</v>
      </c>
      <c r="CK825" t="str">
        <f t="shared" si="148"/>
        <v>02</v>
      </c>
      <c r="CL825" t="s">
        <v>124</v>
      </c>
      <c r="CW825">
        <v>8</v>
      </c>
      <c r="CX825">
        <v>8</v>
      </c>
      <c r="CY825">
        <v>8</v>
      </c>
    </row>
    <row r="826" spans="1:103" x14ac:dyDescent="0.25">
      <c r="A826">
        <v>410</v>
      </c>
      <c r="B826" t="s">
        <v>80</v>
      </c>
      <c r="C826">
        <v>410204</v>
      </c>
      <c r="D826" t="s">
        <v>81</v>
      </c>
      <c r="E826">
        <v>8702</v>
      </c>
      <c r="F826" t="s">
        <v>145</v>
      </c>
      <c r="G826" t="s">
        <v>148</v>
      </c>
      <c r="I826" t="s">
        <v>148</v>
      </c>
      <c r="K826">
        <v>6</v>
      </c>
      <c r="L826">
        <v>6</v>
      </c>
      <c r="M826" t="s">
        <v>1109</v>
      </c>
      <c r="N826" t="s">
        <v>398</v>
      </c>
      <c r="O826" t="s">
        <v>141</v>
      </c>
      <c r="P826" t="s">
        <v>381</v>
      </c>
      <c r="Q826" t="s">
        <v>116</v>
      </c>
      <c r="R826">
        <v>1</v>
      </c>
      <c r="S826" t="s">
        <v>117</v>
      </c>
      <c r="T826" t="s">
        <v>118</v>
      </c>
      <c r="U826" t="s">
        <v>119</v>
      </c>
      <c r="V826">
        <v>411</v>
      </c>
      <c r="Y826">
        <v>410054</v>
      </c>
      <c r="Z826" t="s">
        <v>92</v>
      </c>
      <c r="AG826">
        <v>2</v>
      </c>
      <c r="AH826" s="1">
        <v>42206</v>
      </c>
      <c r="AI826">
        <v>57</v>
      </c>
      <c r="AS826" s="1">
        <v>42184</v>
      </c>
      <c r="AT826" s="1">
        <v>42377</v>
      </c>
      <c r="AU826" s="1">
        <v>42339</v>
      </c>
      <c r="AW826">
        <v>8</v>
      </c>
      <c r="AY826" t="s">
        <v>154</v>
      </c>
      <c r="BB826">
        <v>0</v>
      </c>
      <c r="BC826">
        <v>0</v>
      </c>
      <c r="BD826">
        <v>8</v>
      </c>
      <c r="BE826">
        <v>1815</v>
      </c>
      <c r="BF826" t="s">
        <v>93</v>
      </c>
      <c r="BG826">
        <v>14520</v>
      </c>
      <c r="BH826">
        <v>226.86</v>
      </c>
      <c r="BI826">
        <v>296.87</v>
      </c>
      <c r="BJ826">
        <v>0</v>
      </c>
      <c r="BL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8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14520</v>
      </c>
      <c r="CD826">
        <v>1</v>
      </c>
      <c r="CE826" t="s">
        <v>121</v>
      </c>
      <c r="CF826" t="s">
        <v>182</v>
      </c>
      <c r="CG826" t="str">
        <f t="shared" si="146"/>
        <v>03</v>
      </c>
      <c r="CH826" t="str">
        <f t="shared" si="144"/>
        <v>2</v>
      </c>
      <c r="CI826" t="str">
        <f t="shared" si="147"/>
        <v>05</v>
      </c>
      <c r="CJ826" t="s">
        <v>123</v>
      </c>
      <c r="CK826" t="str">
        <f t="shared" si="148"/>
        <v>02</v>
      </c>
      <c r="CL826" t="s">
        <v>124</v>
      </c>
      <c r="CW826">
        <v>8</v>
      </c>
      <c r="CX826">
        <v>8</v>
      </c>
      <c r="CY826">
        <v>8</v>
      </c>
    </row>
    <row r="827" spans="1:103" x14ac:dyDescent="0.25">
      <c r="A827">
        <v>410</v>
      </c>
      <c r="B827" t="s">
        <v>80</v>
      </c>
      <c r="C827">
        <v>410175</v>
      </c>
      <c r="D827" t="s">
        <v>81</v>
      </c>
      <c r="E827">
        <v>8700</v>
      </c>
      <c r="F827" t="s">
        <v>82</v>
      </c>
      <c r="G827" t="s">
        <v>396</v>
      </c>
      <c r="I827" t="s">
        <v>396</v>
      </c>
      <c r="K827">
        <v>1</v>
      </c>
      <c r="L827">
        <v>1</v>
      </c>
      <c r="M827" t="s">
        <v>1110</v>
      </c>
      <c r="N827" t="s">
        <v>380</v>
      </c>
      <c r="O827" t="s">
        <v>141</v>
      </c>
      <c r="P827" t="s">
        <v>381</v>
      </c>
      <c r="Q827" t="s">
        <v>116</v>
      </c>
      <c r="R827">
        <v>1</v>
      </c>
      <c r="S827" t="s">
        <v>117</v>
      </c>
      <c r="T827" t="s">
        <v>118</v>
      </c>
      <c r="U827" t="s">
        <v>119</v>
      </c>
      <c r="V827">
        <v>411</v>
      </c>
      <c r="Y827">
        <v>410054</v>
      </c>
      <c r="Z827" t="s">
        <v>92</v>
      </c>
      <c r="AG827">
        <v>1</v>
      </c>
      <c r="AH827" s="1">
        <v>42145</v>
      </c>
      <c r="AI827">
        <v>57</v>
      </c>
      <c r="AS827" s="1">
        <v>42145</v>
      </c>
      <c r="AT827" s="1">
        <v>42277</v>
      </c>
      <c r="AU827" s="1">
        <v>42248</v>
      </c>
      <c r="AW827">
        <v>13</v>
      </c>
      <c r="BB827">
        <v>0</v>
      </c>
      <c r="BC827">
        <v>0</v>
      </c>
      <c r="BD827">
        <v>13</v>
      </c>
      <c r="BE827">
        <v>2829</v>
      </c>
      <c r="BF827" t="s">
        <v>93</v>
      </c>
      <c r="BG827">
        <v>36777</v>
      </c>
      <c r="BH827">
        <v>574.59</v>
      </c>
      <c r="BI827">
        <v>751.93</v>
      </c>
      <c r="BJ827">
        <v>0</v>
      </c>
      <c r="BL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13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36777</v>
      </c>
      <c r="CD827">
        <v>1</v>
      </c>
      <c r="CE827" t="s">
        <v>121</v>
      </c>
      <c r="CF827" t="s">
        <v>182</v>
      </c>
      <c r="CG827" t="str">
        <f t="shared" si="146"/>
        <v>03</v>
      </c>
      <c r="CH827" t="str">
        <f t="shared" si="144"/>
        <v>2</v>
      </c>
      <c r="CI827" t="str">
        <f t="shared" si="147"/>
        <v>05</v>
      </c>
      <c r="CJ827" t="s">
        <v>123</v>
      </c>
      <c r="CK827" t="str">
        <f t="shared" si="148"/>
        <v>02</v>
      </c>
      <c r="CL827" t="s">
        <v>144</v>
      </c>
      <c r="CW827">
        <v>8</v>
      </c>
      <c r="CX827">
        <v>8</v>
      </c>
      <c r="CY827">
        <v>8</v>
      </c>
    </row>
    <row r="828" spans="1:103" x14ac:dyDescent="0.25">
      <c r="A828">
        <v>410</v>
      </c>
      <c r="B828" t="s">
        <v>80</v>
      </c>
      <c r="C828">
        <v>410202</v>
      </c>
      <c r="D828" t="s">
        <v>81</v>
      </c>
      <c r="E828">
        <v>8700</v>
      </c>
      <c r="F828" t="s">
        <v>82</v>
      </c>
      <c r="G828" t="s">
        <v>460</v>
      </c>
      <c r="I828" t="s">
        <v>460</v>
      </c>
      <c r="K828">
        <v>3</v>
      </c>
      <c r="L828">
        <v>4</v>
      </c>
      <c r="M828" t="s">
        <v>1111</v>
      </c>
      <c r="N828" t="s">
        <v>1112</v>
      </c>
      <c r="O828" t="s">
        <v>141</v>
      </c>
      <c r="P828" t="s">
        <v>142</v>
      </c>
      <c r="Q828" t="s">
        <v>116</v>
      </c>
      <c r="R828">
        <v>1</v>
      </c>
      <c r="S828" t="s">
        <v>117</v>
      </c>
      <c r="T828" t="s">
        <v>118</v>
      </c>
      <c r="U828" t="s">
        <v>119</v>
      </c>
      <c r="V828">
        <v>411</v>
      </c>
      <c r="Y828">
        <v>410054</v>
      </c>
      <c r="Z828" t="s">
        <v>92</v>
      </c>
      <c r="AG828">
        <v>2</v>
      </c>
      <c r="AH828" s="1">
        <v>42205</v>
      </c>
      <c r="AI828">
        <v>57</v>
      </c>
      <c r="AS828" s="1">
        <v>42205</v>
      </c>
      <c r="AT828" s="1">
        <v>42277</v>
      </c>
      <c r="AU828" s="1">
        <v>42277</v>
      </c>
      <c r="AW828">
        <v>10</v>
      </c>
      <c r="AY828" t="s">
        <v>154</v>
      </c>
      <c r="BB828">
        <v>0</v>
      </c>
      <c r="BC828">
        <v>0</v>
      </c>
      <c r="BD828">
        <v>10</v>
      </c>
      <c r="BE828">
        <v>3205</v>
      </c>
      <c r="BF828" t="s">
        <v>93</v>
      </c>
      <c r="BG828">
        <v>32050</v>
      </c>
      <c r="BH828">
        <v>500.74</v>
      </c>
      <c r="BI828">
        <v>655.28</v>
      </c>
      <c r="BJ828">
        <v>0</v>
      </c>
      <c r="BL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10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32050</v>
      </c>
      <c r="CD828">
        <v>1</v>
      </c>
      <c r="CE828" t="s">
        <v>121</v>
      </c>
      <c r="CF828" t="s">
        <v>182</v>
      </c>
      <c r="CG828" t="str">
        <f t="shared" si="146"/>
        <v>03</v>
      </c>
      <c r="CH828" t="str">
        <f t="shared" si="144"/>
        <v>2</v>
      </c>
      <c r="CI828" t="str">
        <f t="shared" si="147"/>
        <v>05</v>
      </c>
      <c r="CJ828" t="s">
        <v>123</v>
      </c>
      <c r="CK828" t="str">
        <f>"12"</f>
        <v>12</v>
      </c>
      <c r="CL828" t="s">
        <v>162</v>
      </c>
      <c r="CW828">
        <v>8</v>
      </c>
      <c r="CX828">
        <v>8</v>
      </c>
      <c r="CY828">
        <v>8</v>
      </c>
    </row>
    <row r="829" spans="1:103" x14ac:dyDescent="0.25">
      <c r="A829">
        <v>410</v>
      </c>
      <c r="B829" t="s">
        <v>80</v>
      </c>
      <c r="C829">
        <v>410203</v>
      </c>
      <c r="D829" t="s">
        <v>81</v>
      </c>
      <c r="E829">
        <v>8700</v>
      </c>
      <c r="F829" t="s">
        <v>82</v>
      </c>
      <c r="G829" t="s">
        <v>147</v>
      </c>
      <c r="I829" t="s">
        <v>147</v>
      </c>
      <c r="K829">
        <v>4</v>
      </c>
      <c r="L829">
        <v>4</v>
      </c>
      <c r="M829" t="s">
        <v>1111</v>
      </c>
      <c r="N829" t="s">
        <v>1112</v>
      </c>
      <c r="O829" t="s">
        <v>141</v>
      </c>
      <c r="P829" t="s">
        <v>142</v>
      </c>
      <c r="Q829" t="s">
        <v>116</v>
      </c>
      <c r="R829">
        <v>1</v>
      </c>
      <c r="S829" t="s">
        <v>117</v>
      </c>
      <c r="T829" t="s">
        <v>118</v>
      </c>
      <c r="U829" t="s">
        <v>119</v>
      </c>
      <c r="V829">
        <v>411</v>
      </c>
      <c r="Y829">
        <v>410054</v>
      </c>
      <c r="Z829" t="s">
        <v>92</v>
      </c>
      <c r="AG829">
        <v>3</v>
      </c>
      <c r="AH829" s="1">
        <v>42212</v>
      </c>
      <c r="AI829">
        <v>57</v>
      </c>
      <c r="AS829" s="1">
        <v>42206</v>
      </c>
      <c r="AT829" s="1">
        <v>42277</v>
      </c>
      <c r="AU829" s="1">
        <v>42277</v>
      </c>
      <c r="AW829">
        <v>10</v>
      </c>
      <c r="AY829" t="s">
        <v>154</v>
      </c>
      <c r="BB829">
        <v>0</v>
      </c>
      <c r="BC829">
        <v>0</v>
      </c>
      <c r="BD829">
        <v>10</v>
      </c>
      <c r="BE829">
        <v>3205</v>
      </c>
      <c r="BF829" t="s">
        <v>93</v>
      </c>
      <c r="BG829">
        <v>32050</v>
      </c>
      <c r="BH829">
        <v>500.74</v>
      </c>
      <c r="BI829">
        <v>655.28</v>
      </c>
      <c r="BJ829">
        <v>0</v>
      </c>
      <c r="BL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10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32050</v>
      </c>
      <c r="CD829">
        <v>1</v>
      </c>
      <c r="CE829" t="s">
        <v>121</v>
      </c>
      <c r="CF829" t="s">
        <v>182</v>
      </c>
      <c r="CG829" t="str">
        <f t="shared" si="146"/>
        <v>03</v>
      </c>
      <c r="CH829" t="str">
        <f t="shared" si="144"/>
        <v>2</v>
      </c>
      <c r="CI829" t="str">
        <f t="shared" si="147"/>
        <v>05</v>
      </c>
      <c r="CJ829" t="s">
        <v>123</v>
      </c>
      <c r="CK829" t="str">
        <f>"12"</f>
        <v>12</v>
      </c>
      <c r="CL829" t="s">
        <v>162</v>
      </c>
      <c r="CW829">
        <v>8</v>
      </c>
      <c r="CX829">
        <v>8</v>
      </c>
      <c r="CY829">
        <v>8</v>
      </c>
    </row>
    <row r="830" spans="1:103" x14ac:dyDescent="0.25">
      <c r="A830">
        <v>410</v>
      </c>
      <c r="B830" t="s">
        <v>80</v>
      </c>
      <c r="C830">
        <v>410204</v>
      </c>
      <c r="D830" t="s">
        <v>81</v>
      </c>
      <c r="E830">
        <v>8702</v>
      </c>
      <c r="F830" t="s">
        <v>145</v>
      </c>
      <c r="G830" t="s">
        <v>148</v>
      </c>
      <c r="I830" t="s">
        <v>148</v>
      </c>
      <c r="K830">
        <v>11</v>
      </c>
      <c r="L830">
        <v>11</v>
      </c>
      <c r="M830" t="s">
        <v>1111</v>
      </c>
      <c r="N830" t="s">
        <v>1112</v>
      </c>
      <c r="O830" t="s">
        <v>141</v>
      </c>
      <c r="P830" t="s">
        <v>142</v>
      </c>
      <c r="Q830" t="s">
        <v>116</v>
      </c>
      <c r="R830">
        <v>1</v>
      </c>
      <c r="S830" t="s">
        <v>117</v>
      </c>
      <c r="T830" t="s">
        <v>118</v>
      </c>
      <c r="U830" t="s">
        <v>119</v>
      </c>
      <c r="V830">
        <v>411</v>
      </c>
      <c r="Y830">
        <v>410054</v>
      </c>
      <c r="Z830" t="s">
        <v>92</v>
      </c>
      <c r="AG830">
        <v>2</v>
      </c>
      <c r="AH830" s="1">
        <v>42206</v>
      </c>
      <c r="AI830">
        <v>57</v>
      </c>
      <c r="AS830" s="1">
        <v>42206</v>
      </c>
      <c r="AT830" s="1">
        <v>42377</v>
      </c>
      <c r="AU830" s="1">
        <v>42339</v>
      </c>
      <c r="AW830">
        <v>15</v>
      </c>
      <c r="AY830" t="s">
        <v>154</v>
      </c>
      <c r="BB830">
        <v>0</v>
      </c>
      <c r="BC830">
        <v>0</v>
      </c>
      <c r="BD830">
        <v>15</v>
      </c>
      <c r="BE830">
        <v>3205</v>
      </c>
      <c r="BF830" t="s">
        <v>93</v>
      </c>
      <c r="BG830">
        <v>48075</v>
      </c>
      <c r="BH830">
        <v>751.11</v>
      </c>
      <c r="BI830">
        <v>982.92</v>
      </c>
      <c r="BJ830">
        <v>0</v>
      </c>
      <c r="BL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15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48075</v>
      </c>
      <c r="CD830">
        <v>1</v>
      </c>
      <c r="CE830" t="s">
        <v>121</v>
      </c>
      <c r="CF830" t="s">
        <v>182</v>
      </c>
      <c r="CG830" t="str">
        <f t="shared" si="146"/>
        <v>03</v>
      </c>
      <c r="CH830" t="str">
        <f t="shared" si="144"/>
        <v>2</v>
      </c>
      <c r="CI830" t="str">
        <f t="shared" si="147"/>
        <v>05</v>
      </c>
      <c r="CJ830" t="s">
        <v>123</v>
      </c>
      <c r="CK830" t="str">
        <f>"12"</f>
        <v>12</v>
      </c>
      <c r="CL830" t="s">
        <v>162</v>
      </c>
      <c r="CW830">
        <v>8</v>
      </c>
      <c r="CX830">
        <v>8</v>
      </c>
      <c r="CY830">
        <v>8</v>
      </c>
    </row>
    <row r="831" spans="1:103" x14ac:dyDescent="0.25">
      <c r="A831">
        <v>410</v>
      </c>
      <c r="B831" t="s">
        <v>109</v>
      </c>
      <c r="C831">
        <v>410197</v>
      </c>
      <c r="D831" t="s">
        <v>182</v>
      </c>
      <c r="E831">
        <v>6478</v>
      </c>
      <c r="F831" t="s">
        <v>1034</v>
      </c>
      <c r="G831">
        <v>3669</v>
      </c>
      <c r="I831">
        <v>3669</v>
      </c>
      <c r="K831">
        <v>5</v>
      </c>
      <c r="L831">
        <v>5</v>
      </c>
      <c r="M831" t="s">
        <v>1113</v>
      </c>
      <c r="N831" t="s">
        <v>1036</v>
      </c>
      <c r="O831" t="s">
        <v>141</v>
      </c>
      <c r="P831" t="s">
        <v>142</v>
      </c>
      <c r="Q831" t="s">
        <v>116</v>
      </c>
      <c r="R831">
        <v>1</v>
      </c>
      <c r="S831" t="s">
        <v>117</v>
      </c>
      <c r="T831" t="s">
        <v>118</v>
      </c>
      <c r="U831" t="s">
        <v>119</v>
      </c>
      <c r="V831">
        <v>411</v>
      </c>
      <c r="Y831">
        <v>410054</v>
      </c>
      <c r="Z831" t="s">
        <v>92</v>
      </c>
      <c r="AG831">
        <v>1</v>
      </c>
      <c r="AH831" s="1">
        <v>42186</v>
      </c>
      <c r="AI831">
        <v>54</v>
      </c>
      <c r="AS831" s="1">
        <v>42186</v>
      </c>
      <c r="AT831" s="1">
        <v>42324</v>
      </c>
      <c r="AU831" s="1">
        <v>42307</v>
      </c>
      <c r="AW831">
        <v>50</v>
      </c>
      <c r="BB831">
        <v>0</v>
      </c>
      <c r="BC831">
        <v>0</v>
      </c>
      <c r="BD831">
        <v>50</v>
      </c>
      <c r="BE831">
        <v>72.03</v>
      </c>
      <c r="BF831" t="s">
        <v>120</v>
      </c>
      <c r="BG831">
        <v>229613.27239999999</v>
      </c>
      <c r="BH831">
        <v>3601.5</v>
      </c>
      <c r="BI831">
        <v>4694.57</v>
      </c>
      <c r="BJ831">
        <v>0</v>
      </c>
      <c r="BL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50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229613.27239999999</v>
      </c>
      <c r="CD831">
        <v>1</v>
      </c>
      <c r="CE831" t="s">
        <v>121</v>
      </c>
      <c r="CF831" t="s">
        <v>182</v>
      </c>
      <c r="CG831" t="str">
        <f t="shared" si="146"/>
        <v>03</v>
      </c>
      <c r="CH831" t="str">
        <f t="shared" si="144"/>
        <v>2</v>
      </c>
      <c r="CI831" t="str">
        <f t="shared" si="147"/>
        <v>05</v>
      </c>
      <c r="CJ831" t="s">
        <v>123</v>
      </c>
      <c r="CK831" t="str">
        <f>"13"</f>
        <v>13</v>
      </c>
      <c r="CL831" t="s">
        <v>162</v>
      </c>
      <c r="CW831">
        <v>8</v>
      </c>
      <c r="CX831">
        <v>8</v>
      </c>
      <c r="CY831">
        <v>8</v>
      </c>
    </row>
    <row r="832" spans="1:103" x14ac:dyDescent="0.25">
      <c r="A832">
        <v>410</v>
      </c>
      <c r="B832" t="s">
        <v>80</v>
      </c>
      <c r="C832">
        <v>410052</v>
      </c>
      <c r="D832" t="s">
        <v>81</v>
      </c>
      <c r="E832">
        <v>8700</v>
      </c>
      <c r="F832" t="s">
        <v>82</v>
      </c>
      <c r="G832" t="s">
        <v>895</v>
      </c>
      <c r="I832" t="s">
        <v>895</v>
      </c>
      <c r="K832">
        <v>19</v>
      </c>
      <c r="L832">
        <v>19</v>
      </c>
      <c r="M832" t="s">
        <v>1114</v>
      </c>
      <c r="N832" t="s">
        <v>1115</v>
      </c>
      <c r="O832" t="s">
        <v>141</v>
      </c>
      <c r="P832" t="s">
        <v>142</v>
      </c>
      <c r="Q832" t="s">
        <v>116</v>
      </c>
      <c r="R832">
        <v>1</v>
      </c>
      <c r="S832" t="s">
        <v>117</v>
      </c>
      <c r="T832" t="s">
        <v>118</v>
      </c>
      <c r="U832" t="s">
        <v>119</v>
      </c>
      <c r="V832">
        <v>411</v>
      </c>
      <c r="Y832">
        <v>410009</v>
      </c>
      <c r="Z832" t="s">
        <v>236</v>
      </c>
      <c r="AG832">
        <v>1</v>
      </c>
      <c r="AH832" s="1">
        <v>41690</v>
      </c>
      <c r="AI832">
        <v>57</v>
      </c>
      <c r="AM832" t="s">
        <v>464</v>
      </c>
      <c r="AS832" s="1">
        <v>41689</v>
      </c>
      <c r="AT832" s="1">
        <v>41998</v>
      </c>
      <c r="AU832" s="1">
        <v>41913</v>
      </c>
      <c r="AW832">
        <v>3</v>
      </c>
      <c r="AY832" t="s">
        <v>154</v>
      </c>
      <c r="BB832">
        <v>1</v>
      </c>
      <c r="BC832">
        <v>0</v>
      </c>
      <c r="BD832">
        <v>2</v>
      </c>
      <c r="BE832">
        <v>3205</v>
      </c>
      <c r="BF832" t="s">
        <v>93</v>
      </c>
      <c r="BG832">
        <v>6410</v>
      </c>
      <c r="BH832">
        <v>100.15</v>
      </c>
      <c r="BI832">
        <v>131.06</v>
      </c>
      <c r="BJ832">
        <v>0</v>
      </c>
      <c r="BL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2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6410</v>
      </c>
      <c r="CD832">
        <v>1</v>
      </c>
      <c r="CE832" t="s">
        <v>121</v>
      </c>
      <c r="CF832" t="s">
        <v>182</v>
      </c>
      <c r="CG832" t="str">
        <f t="shared" si="146"/>
        <v>03</v>
      </c>
      <c r="CH832" t="str">
        <f t="shared" ref="CH832:CH867" si="149">"2"</f>
        <v>2</v>
      </c>
      <c r="CI832" t="str">
        <f t="shared" si="147"/>
        <v>05</v>
      </c>
      <c r="CJ832" t="s">
        <v>123</v>
      </c>
      <c r="CK832" t="str">
        <f t="shared" ref="CK832:CK837" si="150">"14"</f>
        <v>14</v>
      </c>
      <c r="CL832" t="s">
        <v>162</v>
      </c>
      <c r="CR832" s="3">
        <v>2</v>
      </c>
      <c r="CW832">
        <v>8</v>
      </c>
      <c r="CX832">
        <v>8</v>
      </c>
      <c r="CY832">
        <v>8</v>
      </c>
    </row>
    <row r="833" spans="1:103" x14ac:dyDescent="0.25">
      <c r="A833">
        <v>410</v>
      </c>
      <c r="B833" t="s">
        <v>80</v>
      </c>
      <c r="C833">
        <v>410050</v>
      </c>
      <c r="D833" t="s">
        <v>81</v>
      </c>
      <c r="E833">
        <v>8700</v>
      </c>
      <c r="F833" t="s">
        <v>82</v>
      </c>
      <c r="G833" t="s">
        <v>461</v>
      </c>
      <c r="I833" t="s">
        <v>461</v>
      </c>
      <c r="J833">
        <v>410001</v>
      </c>
      <c r="K833">
        <v>114</v>
      </c>
      <c r="L833">
        <v>121</v>
      </c>
      <c r="M833" t="s">
        <v>1116</v>
      </c>
      <c r="N833" t="s">
        <v>1117</v>
      </c>
      <c r="O833" t="s">
        <v>141</v>
      </c>
      <c r="P833" t="s">
        <v>142</v>
      </c>
      <c r="Q833" t="s">
        <v>116</v>
      </c>
      <c r="R833">
        <v>1</v>
      </c>
      <c r="S833" t="s">
        <v>117</v>
      </c>
      <c r="T833" t="s">
        <v>118</v>
      </c>
      <c r="U833" t="s">
        <v>119</v>
      </c>
      <c r="V833">
        <v>411</v>
      </c>
      <c r="Y833">
        <v>410009</v>
      </c>
      <c r="Z833" t="s">
        <v>236</v>
      </c>
      <c r="AG833">
        <v>5</v>
      </c>
      <c r="AH833" s="1">
        <v>42201</v>
      </c>
      <c r="AI833">
        <v>57</v>
      </c>
      <c r="AM833" t="s">
        <v>464</v>
      </c>
      <c r="AS833" s="1">
        <v>41689</v>
      </c>
      <c r="AT833" s="1">
        <v>42216</v>
      </c>
      <c r="AU833" s="1">
        <v>41913</v>
      </c>
      <c r="AW833">
        <v>5</v>
      </c>
      <c r="AY833" t="s">
        <v>154</v>
      </c>
      <c r="BB833">
        <v>0</v>
      </c>
      <c r="BC833">
        <v>0</v>
      </c>
      <c r="BD833">
        <v>5</v>
      </c>
      <c r="BE833">
        <v>4529</v>
      </c>
      <c r="BF833" t="s">
        <v>93</v>
      </c>
      <c r="BG833">
        <v>22645</v>
      </c>
      <c r="BH833">
        <v>353.8</v>
      </c>
      <c r="BI833">
        <v>462.99</v>
      </c>
      <c r="BJ833">
        <v>0</v>
      </c>
      <c r="BL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5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22645</v>
      </c>
      <c r="CD833">
        <v>1</v>
      </c>
      <c r="CE833" t="s">
        <v>121</v>
      </c>
      <c r="CF833" t="s">
        <v>182</v>
      </c>
      <c r="CG833" t="str">
        <f t="shared" si="146"/>
        <v>03</v>
      </c>
      <c r="CH833" t="str">
        <f t="shared" si="149"/>
        <v>2</v>
      </c>
      <c r="CI833" t="str">
        <f t="shared" si="147"/>
        <v>05</v>
      </c>
      <c r="CJ833" t="s">
        <v>123</v>
      </c>
      <c r="CK833" t="str">
        <f t="shared" si="150"/>
        <v>14</v>
      </c>
      <c r="CL833" t="s">
        <v>162</v>
      </c>
      <c r="CR833" s="3">
        <v>0</v>
      </c>
      <c r="CS833" s="3">
        <v>5</v>
      </c>
      <c r="CW833">
        <v>8</v>
      </c>
      <c r="CX833">
        <v>8</v>
      </c>
      <c r="CY833">
        <v>8</v>
      </c>
    </row>
    <row r="834" spans="1:103" x14ac:dyDescent="0.25">
      <c r="A834">
        <v>410</v>
      </c>
      <c r="B834" t="s">
        <v>80</v>
      </c>
      <c r="C834">
        <v>410084</v>
      </c>
      <c r="D834" t="s">
        <v>81</v>
      </c>
      <c r="E834">
        <v>8700</v>
      </c>
      <c r="F834" t="s">
        <v>82</v>
      </c>
      <c r="G834" t="s">
        <v>203</v>
      </c>
      <c r="I834" t="s">
        <v>203</v>
      </c>
      <c r="K834">
        <v>4</v>
      </c>
      <c r="L834">
        <v>7</v>
      </c>
      <c r="M834" t="s">
        <v>1116</v>
      </c>
      <c r="N834" t="s">
        <v>1117</v>
      </c>
      <c r="O834" t="s">
        <v>141</v>
      </c>
      <c r="P834" t="s">
        <v>142</v>
      </c>
      <c r="Q834" t="s">
        <v>116</v>
      </c>
      <c r="R834">
        <v>1</v>
      </c>
      <c r="S834" t="s">
        <v>117</v>
      </c>
      <c r="T834" t="s">
        <v>118</v>
      </c>
      <c r="U834" t="s">
        <v>119</v>
      </c>
      <c r="V834">
        <v>411</v>
      </c>
      <c r="Y834">
        <v>410054</v>
      </c>
      <c r="Z834" t="s">
        <v>92</v>
      </c>
      <c r="AG834">
        <v>3</v>
      </c>
      <c r="AH834" s="1">
        <v>42194</v>
      </c>
      <c r="AI834">
        <v>57</v>
      </c>
      <c r="AM834" t="s">
        <v>209</v>
      </c>
      <c r="AS834" s="1">
        <v>41801</v>
      </c>
      <c r="AT834" s="1">
        <v>42216</v>
      </c>
      <c r="AU834" s="1">
        <v>41946</v>
      </c>
      <c r="AW834">
        <v>25</v>
      </c>
      <c r="AY834" t="s">
        <v>154</v>
      </c>
      <c r="BB834">
        <v>0</v>
      </c>
      <c r="BC834">
        <v>0</v>
      </c>
      <c r="BD834">
        <v>25</v>
      </c>
      <c r="BE834">
        <v>4529</v>
      </c>
      <c r="BF834" t="s">
        <v>93</v>
      </c>
      <c r="BG834">
        <v>113225</v>
      </c>
      <c r="BH834">
        <v>1768.99</v>
      </c>
      <c r="BI834">
        <v>2314.9499999999998</v>
      </c>
      <c r="BJ834">
        <v>0</v>
      </c>
      <c r="BL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25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113225</v>
      </c>
      <c r="CD834">
        <v>1</v>
      </c>
      <c r="CE834" t="s">
        <v>121</v>
      </c>
      <c r="CF834" t="s">
        <v>182</v>
      </c>
      <c r="CG834" t="str">
        <f t="shared" si="146"/>
        <v>03</v>
      </c>
      <c r="CH834" t="str">
        <f t="shared" si="149"/>
        <v>2</v>
      </c>
      <c r="CI834" t="str">
        <f t="shared" si="147"/>
        <v>05</v>
      </c>
      <c r="CJ834" t="s">
        <v>123</v>
      </c>
      <c r="CK834" t="str">
        <f t="shared" si="150"/>
        <v>14</v>
      </c>
      <c r="CL834" t="s">
        <v>162</v>
      </c>
      <c r="CR834" s="3">
        <v>0</v>
      </c>
      <c r="CS834" s="3">
        <v>25</v>
      </c>
      <c r="CW834">
        <v>8</v>
      </c>
      <c r="CX834">
        <v>8</v>
      </c>
      <c r="CY834">
        <v>8</v>
      </c>
    </row>
    <row r="835" spans="1:103" x14ac:dyDescent="0.25">
      <c r="A835">
        <v>410</v>
      </c>
      <c r="B835" t="s">
        <v>80</v>
      </c>
      <c r="C835">
        <v>410085</v>
      </c>
      <c r="D835" t="s">
        <v>81</v>
      </c>
      <c r="E835">
        <v>8702</v>
      </c>
      <c r="F835" t="s">
        <v>145</v>
      </c>
      <c r="G835" t="s">
        <v>231</v>
      </c>
      <c r="I835" t="s">
        <v>231</v>
      </c>
      <c r="K835">
        <v>33</v>
      </c>
      <c r="L835">
        <v>45</v>
      </c>
      <c r="M835" t="s">
        <v>1116</v>
      </c>
      <c r="N835" t="s">
        <v>1117</v>
      </c>
      <c r="O835" t="s">
        <v>141</v>
      </c>
      <c r="P835" t="s">
        <v>142</v>
      </c>
      <c r="Q835" t="s">
        <v>116</v>
      </c>
      <c r="R835">
        <v>1</v>
      </c>
      <c r="S835" t="s">
        <v>117</v>
      </c>
      <c r="T835" t="s">
        <v>118</v>
      </c>
      <c r="U835" t="s">
        <v>119</v>
      </c>
      <c r="V835">
        <v>411</v>
      </c>
      <c r="Y835">
        <v>410054</v>
      </c>
      <c r="Z835" t="s">
        <v>92</v>
      </c>
      <c r="AG835">
        <v>3</v>
      </c>
      <c r="AH835" s="1">
        <v>42194</v>
      </c>
      <c r="AI835">
        <v>57</v>
      </c>
      <c r="AM835" t="s">
        <v>209</v>
      </c>
      <c r="AS835" s="1">
        <v>41802</v>
      </c>
      <c r="AT835" s="1">
        <v>42216</v>
      </c>
      <c r="AU835" s="1">
        <v>42005</v>
      </c>
      <c r="AW835">
        <v>25</v>
      </c>
      <c r="AX835">
        <v>404233</v>
      </c>
      <c r="AY835" t="s">
        <v>154</v>
      </c>
      <c r="AZ835">
        <v>999</v>
      </c>
      <c r="BA835">
        <v>810</v>
      </c>
      <c r="BB835">
        <v>0</v>
      </c>
      <c r="BC835">
        <v>0</v>
      </c>
      <c r="BD835">
        <v>25</v>
      </c>
      <c r="BE835">
        <v>4529</v>
      </c>
      <c r="BF835" t="s">
        <v>93</v>
      </c>
      <c r="BG835">
        <v>113225</v>
      </c>
      <c r="BH835">
        <v>1768.99</v>
      </c>
      <c r="BI835">
        <v>2314.9499999999998</v>
      </c>
      <c r="BJ835">
        <v>0</v>
      </c>
      <c r="BL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25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113225</v>
      </c>
      <c r="CD835">
        <v>1</v>
      </c>
      <c r="CE835" t="s">
        <v>121</v>
      </c>
      <c r="CF835" t="s">
        <v>182</v>
      </c>
      <c r="CG835" t="str">
        <f t="shared" si="146"/>
        <v>03</v>
      </c>
      <c r="CH835" t="str">
        <f t="shared" si="149"/>
        <v>2</v>
      </c>
      <c r="CI835" t="str">
        <f t="shared" si="147"/>
        <v>05</v>
      </c>
      <c r="CJ835" t="s">
        <v>123</v>
      </c>
      <c r="CK835" t="str">
        <f t="shared" si="150"/>
        <v>14</v>
      </c>
      <c r="CL835" t="s">
        <v>162</v>
      </c>
      <c r="CR835" s="3">
        <v>0</v>
      </c>
      <c r="CS835" s="3">
        <v>25</v>
      </c>
      <c r="CW835">
        <v>8</v>
      </c>
      <c r="CX835">
        <v>8</v>
      </c>
      <c r="CY835">
        <v>8</v>
      </c>
    </row>
    <row r="836" spans="1:103" x14ac:dyDescent="0.25">
      <c r="A836">
        <v>410</v>
      </c>
      <c r="B836" t="s">
        <v>80</v>
      </c>
      <c r="C836">
        <v>410183</v>
      </c>
      <c r="D836" t="s">
        <v>81</v>
      </c>
      <c r="E836">
        <v>8700</v>
      </c>
      <c r="F836" t="s">
        <v>82</v>
      </c>
      <c r="G836" t="s">
        <v>280</v>
      </c>
      <c r="I836" t="s">
        <v>280</v>
      </c>
      <c r="K836">
        <v>18</v>
      </c>
      <c r="L836">
        <v>18</v>
      </c>
      <c r="M836" t="s">
        <v>1118</v>
      </c>
      <c r="N836" t="s">
        <v>1115</v>
      </c>
      <c r="O836" t="s">
        <v>141</v>
      </c>
      <c r="P836" t="s">
        <v>142</v>
      </c>
      <c r="Q836" t="s">
        <v>116</v>
      </c>
      <c r="R836">
        <v>1</v>
      </c>
      <c r="S836" t="s">
        <v>117</v>
      </c>
      <c r="T836" t="s">
        <v>118</v>
      </c>
      <c r="U836" t="s">
        <v>119</v>
      </c>
      <c r="V836">
        <v>411</v>
      </c>
      <c r="Y836">
        <v>410054</v>
      </c>
      <c r="Z836" t="s">
        <v>92</v>
      </c>
      <c r="AG836">
        <v>2</v>
      </c>
      <c r="AH836" s="1">
        <v>42185</v>
      </c>
      <c r="AI836">
        <v>57</v>
      </c>
      <c r="AS836" s="1">
        <v>42163</v>
      </c>
      <c r="AT836" s="1">
        <v>42286</v>
      </c>
      <c r="AU836" s="1">
        <v>42278</v>
      </c>
      <c r="AW836">
        <v>5</v>
      </c>
      <c r="AY836" t="s">
        <v>154</v>
      </c>
      <c r="BB836">
        <v>0</v>
      </c>
      <c r="BC836">
        <v>0</v>
      </c>
      <c r="BD836">
        <v>5</v>
      </c>
      <c r="BE836">
        <v>4362</v>
      </c>
      <c r="BF836" t="s">
        <v>93</v>
      </c>
      <c r="BG836">
        <v>21810</v>
      </c>
      <c r="BH836">
        <v>340.75</v>
      </c>
      <c r="BI836">
        <v>445.92</v>
      </c>
      <c r="BJ836">
        <v>0</v>
      </c>
      <c r="BL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5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21810</v>
      </c>
      <c r="CD836">
        <v>1</v>
      </c>
      <c r="CE836" t="s">
        <v>121</v>
      </c>
      <c r="CF836" t="s">
        <v>182</v>
      </c>
      <c r="CG836" t="str">
        <f t="shared" si="146"/>
        <v>03</v>
      </c>
      <c r="CH836" t="str">
        <f t="shared" si="149"/>
        <v>2</v>
      </c>
      <c r="CI836" t="str">
        <f t="shared" si="147"/>
        <v>05</v>
      </c>
      <c r="CJ836" t="s">
        <v>123</v>
      </c>
      <c r="CK836" t="str">
        <f t="shared" si="150"/>
        <v>14</v>
      </c>
      <c r="CL836" t="s">
        <v>162</v>
      </c>
      <c r="CW836">
        <v>8</v>
      </c>
      <c r="CX836">
        <v>8</v>
      </c>
      <c r="CY836">
        <v>8</v>
      </c>
    </row>
    <row r="837" spans="1:103" x14ac:dyDescent="0.25">
      <c r="A837">
        <v>410</v>
      </c>
      <c r="B837" t="s">
        <v>80</v>
      </c>
      <c r="C837">
        <v>410185</v>
      </c>
      <c r="D837" t="s">
        <v>81</v>
      </c>
      <c r="E837">
        <v>8702</v>
      </c>
      <c r="F837" t="s">
        <v>145</v>
      </c>
      <c r="G837" t="s">
        <v>196</v>
      </c>
      <c r="I837" t="s">
        <v>196</v>
      </c>
      <c r="K837">
        <v>2</v>
      </c>
      <c r="L837">
        <v>2</v>
      </c>
      <c r="M837" t="s">
        <v>1118</v>
      </c>
      <c r="N837" t="s">
        <v>1115</v>
      </c>
      <c r="O837" t="s">
        <v>141</v>
      </c>
      <c r="P837" t="s">
        <v>142</v>
      </c>
      <c r="Q837" t="s">
        <v>116</v>
      </c>
      <c r="R837">
        <v>1</v>
      </c>
      <c r="S837" t="s">
        <v>117</v>
      </c>
      <c r="T837" t="s">
        <v>118</v>
      </c>
      <c r="U837" t="s">
        <v>119</v>
      </c>
      <c r="V837">
        <v>411</v>
      </c>
      <c r="Y837">
        <v>410054</v>
      </c>
      <c r="Z837" t="s">
        <v>92</v>
      </c>
      <c r="AG837">
        <v>3</v>
      </c>
      <c r="AH837" s="1">
        <v>42212</v>
      </c>
      <c r="AI837">
        <v>57</v>
      </c>
      <c r="AS837" s="1">
        <v>42166</v>
      </c>
      <c r="AT837" s="1">
        <v>42349</v>
      </c>
      <c r="AU837" s="1">
        <v>42339</v>
      </c>
      <c r="AW837">
        <v>15</v>
      </c>
      <c r="AY837" t="s">
        <v>154</v>
      </c>
      <c r="BB837">
        <v>0</v>
      </c>
      <c r="BC837">
        <v>0</v>
      </c>
      <c r="BD837">
        <v>15</v>
      </c>
      <c r="BE837">
        <v>4362</v>
      </c>
      <c r="BF837" t="s">
        <v>93</v>
      </c>
      <c r="BG837">
        <v>65430</v>
      </c>
      <c r="BH837">
        <v>1022.26</v>
      </c>
      <c r="BI837">
        <v>1337.75</v>
      </c>
      <c r="BJ837">
        <v>0</v>
      </c>
      <c r="BL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15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65430</v>
      </c>
      <c r="CD837">
        <v>1</v>
      </c>
      <c r="CE837" t="s">
        <v>121</v>
      </c>
      <c r="CF837" t="s">
        <v>182</v>
      </c>
      <c r="CG837" t="str">
        <f t="shared" si="146"/>
        <v>03</v>
      </c>
      <c r="CH837" t="str">
        <f t="shared" si="149"/>
        <v>2</v>
      </c>
      <c r="CI837" t="str">
        <f t="shared" si="147"/>
        <v>05</v>
      </c>
      <c r="CJ837" t="s">
        <v>123</v>
      </c>
      <c r="CK837" t="str">
        <f t="shared" si="150"/>
        <v>14</v>
      </c>
      <c r="CL837" t="s">
        <v>162</v>
      </c>
      <c r="CW837">
        <v>8</v>
      </c>
      <c r="CX837">
        <v>8</v>
      </c>
      <c r="CY837">
        <v>8</v>
      </c>
    </row>
    <row r="838" spans="1:103" x14ac:dyDescent="0.25">
      <c r="A838">
        <v>410</v>
      </c>
      <c r="B838" t="s">
        <v>383</v>
      </c>
      <c r="C838">
        <v>40012</v>
      </c>
      <c r="D838" t="s">
        <v>384</v>
      </c>
      <c r="E838" t="s">
        <v>385</v>
      </c>
      <c r="F838" t="s">
        <v>386</v>
      </c>
      <c r="G838" t="s">
        <v>387</v>
      </c>
      <c r="I838">
        <v>740022</v>
      </c>
      <c r="K838">
        <v>635</v>
      </c>
      <c r="L838">
        <v>635</v>
      </c>
      <c r="M838" t="s">
        <v>1119</v>
      </c>
      <c r="N838" t="s">
        <v>421</v>
      </c>
      <c r="O838" t="s">
        <v>422</v>
      </c>
      <c r="P838" t="s">
        <v>423</v>
      </c>
      <c r="Q838" t="s">
        <v>116</v>
      </c>
      <c r="R838">
        <v>1</v>
      </c>
      <c r="S838" t="s">
        <v>117</v>
      </c>
      <c r="T838" t="s">
        <v>118</v>
      </c>
      <c r="U838" t="s">
        <v>119</v>
      </c>
      <c r="V838">
        <v>411</v>
      </c>
      <c r="Y838">
        <v>1119</v>
      </c>
      <c r="Z838" t="s">
        <v>389</v>
      </c>
      <c r="AC838" t="s">
        <v>208</v>
      </c>
      <c r="AD838" s="1">
        <v>41576</v>
      </c>
      <c r="AG838">
        <v>1</v>
      </c>
      <c r="AH838" s="1">
        <v>41598</v>
      </c>
      <c r="AI838">
        <v>1</v>
      </c>
      <c r="AS838" s="1">
        <v>41382</v>
      </c>
      <c r="AT838" s="1">
        <v>42211</v>
      </c>
      <c r="AU838" s="1">
        <v>44196</v>
      </c>
      <c r="AW838">
        <v>740</v>
      </c>
      <c r="AX838">
        <v>401056</v>
      </c>
      <c r="AY838" t="s">
        <v>154</v>
      </c>
      <c r="AZ838">
        <v>999</v>
      </c>
      <c r="BB838">
        <v>465</v>
      </c>
      <c r="BC838">
        <v>70</v>
      </c>
      <c r="BD838">
        <v>250</v>
      </c>
      <c r="BE838">
        <v>16.989999999999998</v>
      </c>
      <c r="BF838" t="s">
        <v>120</v>
      </c>
      <c r="BG838">
        <v>270798.93780000001</v>
      </c>
      <c r="BH838">
        <v>4247.5</v>
      </c>
      <c r="BI838">
        <v>5536.63</v>
      </c>
      <c r="BJ838">
        <v>70</v>
      </c>
      <c r="BK838" s="1">
        <v>41577</v>
      </c>
      <c r="BL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250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270798.93780000001</v>
      </c>
      <c r="CD838">
        <v>1</v>
      </c>
      <c r="CE838" t="s">
        <v>121</v>
      </c>
      <c r="CF838" t="s">
        <v>182</v>
      </c>
      <c r="CG838" t="str">
        <f t="shared" si="146"/>
        <v>03</v>
      </c>
      <c r="CH838" t="str">
        <f t="shared" si="149"/>
        <v>2</v>
      </c>
      <c r="CI838" t="str">
        <f t="shared" si="147"/>
        <v>05</v>
      </c>
      <c r="CJ838" t="s">
        <v>161</v>
      </c>
      <c r="CK838" t="str">
        <f t="shared" ref="CK838:CK863" si="151">"02"</f>
        <v>02</v>
      </c>
      <c r="CL838" t="s">
        <v>124</v>
      </c>
      <c r="CR838" s="3">
        <v>55</v>
      </c>
      <c r="CW838">
        <v>8</v>
      </c>
      <c r="CX838">
        <v>8</v>
      </c>
      <c r="CY838">
        <v>8</v>
      </c>
    </row>
    <row r="839" spans="1:103" x14ac:dyDescent="0.25">
      <c r="A839">
        <v>410</v>
      </c>
      <c r="B839" t="s">
        <v>383</v>
      </c>
      <c r="C839">
        <v>40022</v>
      </c>
      <c r="D839" t="s">
        <v>384</v>
      </c>
      <c r="E839" t="s">
        <v>385</v>
      </c>
      <c r="F839" t="s">
        <v>386</v>
      </c>
      <c r="G839" t="s">
        <v>497</v>
      </c>
      <c r="I839">
        <v>740206</v>
      </c>
      <c r="K839">
        <v>10</v>
      </c>
      <c r="L839">
        <v>10</v>
      </c>
      <c r="M839" t="s">
        <v>1119</v>
      </c>
      <c r="N839" t="s">
        <v>421</v>
      </c>
      <c r="O839" t="s">
        <v>422</v>
      </c>
      <c r="P839" t="s">
        <v>423</v>
      </c>
      <c r="Q839" t="s">
        <v>116</v>
      </c>
      <c r="R839">
        <v>1</v>
      </c>
      <c r="S839" t="s">
        <v>117</v>
      </c>
      <c r="T839" t="s">
        <v>118</v>
      </c>
      <c r="U839" t="s">
        <v>119</v>
      </c>
      <c r="V839">
        <v>411</v>
      </c>
      <c r="Y839">
        <v>1119</v>
      </c>
      <c r="Z839" t="s">
        <v>389</v>
      </c>
      <c r="AG839">
        <v>1</v>
      </c>
      <c r="AH839" s="1">
        <v>41641</v>
      </c>
      <c r="AI839">
        <v>1</v>
      </c>
      <c r="AS839" s="1">
        <v>41626</v>
      </c>
      <c r="AT839" s="1">
        <v>42003</v>
      </c>
      <c r="AU839" s="1">
        <v>44196</v>
      </c>
      <c r="AW839">
        <v>500</v>
      </c>
      <c r="AY839" t="s">
        <v>154</v>
      </c>
      <c r="BB839">
        <v>200</v>
      </c>
      <c r="BC839">
        <v>0</v>
      </c>
      <c r="BD839">
        <v>300</v>
      </c>
      <c r="BE839">
        <v>16.989999999999998</v>
      </c>
      <c r="BF839" t="s">
        <v>120</v>
      </c>
      <c r="BG839">
        <v>324958.72529999999</v>
      </c>
      <c r="BH839">
        <v>5097</v>
      </c>
      <c r="BI839">
        <v>6643.96</v>
      </c>
      <c r="BJ839">
        <v>0</v>
      </c>
      <c r="BL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300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324958.72529999999</v>
      </c>
      <c r="CD839">
        <v>1</v>
      </c>
      <c r="CE839" t="s">
        <v>121</v>
      </c>
      <c r="CF839" t="s">
        <v>182</v>
      </c>
      <c r="CG839" t="str">
        <f t="shared" si="146"/>
        <v>03</v>
      </c>
      <c r="CH839" t="str">
        <f t="shared" si="149"/>
        <v>2</v>
      </c>
      <c r="CI839" t="str">
        <f t="shared" si="147"/>
        <v>05</v>
      </c>
      <c r="CJ839" t="s">
        <v>161</v>
      </c>
      <c r="CK839" t="str">
        <f t="shared" si="151"/>
        <v>02</v>
      </c>
      <c r="CL839" t="s">
        <v>124</v>
      </c>
      <c r="CW839">
        <v>8</v>
      </c>
      <c r="CX839">
        <v>8</v>
      </c>
      <c r="CY839">
        <v>8</v>
      </c>
    </row>
    <row r="840" spans="1:103" x14ac:dyDescent="0.25">
      <c r="A840">
        <v>410</v>
      </c>
      <c r="B840" t="s">
        <v>80</v>
      </c>
      <c r="C840">
        <v>410039</v>
      </c>
      <c r="D840" t="s">
        <v>81</v>
      </c>
      <c r="E840">
        <v>8673</v>
      </c>
      <c r="F840" t="s">
        <v>232</v>
      </c>
      <c r="G840" t="s">
        <v>248</v>
      </c>
      <c r="I840" t="s">
        <v>248</v>
      </c>
      <c r="J840">
        <v>410002</v>
      </c>
      <c r="K840">
        <v>451</v>
      </c>
      <c r="L840">
        <v>451</v>
      </c>
      <c r="M840" t="s">
        <v>1120</v>
      </c>
      <c r="N840" t="s">
        <v>432</v>
      </c>
      <c r="O840" t="s">
        <v>433</v>
      </c>
      <c r="P840" t="s">
        <v>115</v>
      </c>
      <c r="Q840" t="s">
        <v>116</v>
      </c>
      <c r="R840">
        <v>1</v>
      </c>
      <c r="S840" t="s">
        <v>117</v>
      </c>
      <c r="T840" t="s">
        <v>118</v>
      </c>
      <c r="U840" t="s">
        <v>119</v>
      </c>
      <c r="V840">
        <v>411</v>
      </c>
      <c r="Y840">
        <v>410009</v>
      </c>
      <c r="Z840" t="s">
        <v>236</v>
      </c>
      <c r="AG840">
        <v>3</v>
      </c>
      <c r="AH840" s="1">
        <v>41988</v>
      </c>
      <c r="AI840">
        <v>57</v>
      </c>
      <c r="AS840" s="1">
        <v>41639</v>
      </c>
      <c r="AT840" s="1">
        <v>42067</v>
      </c>
      <c r="AU840" s="1">
        <v>41974</v>
      </c>
      <c r="AW840">
        <v>2</v>
      </c>
      <c r="AY840" t="s">
        <v>237</v>
      </c>
      <c r="BB840">
        <v>1</v>
      </c>
      <c r="BC840">
        <v>0</v>
      </c>
      <c r="BD840">
        <v>1</v>
      </c>
      <c r="BE840">
        <v>1630</v>
      </c>
      <c r="BF840" t="s">
        <v>93</v>
      </c>
      <c r="BG840">
        <v>1630</v>
      </c>
      <c r="BH840">
        <v>25.47</v>
      </c>
      <c r="BI840">
        <v>33.33</v>
      </c>
      <c r="BJ840">
        <v>0</v>
      </c>
      <c r="BL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1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1630</v>
      </c>
      <c r="CD840">
        <v>1</v>
      </c>
      <c r="CE840" t="s">
        <v>121</v>
      </c>
      <c r="CF840" t="s">
        <v>182</v>
      </c>
      <c r="CG840" t="str">
        <f t="shared" si="146"/>
        <v>03</v>
      </c>
      <c r="CH840" t="str">
        <f t="shared" si="149"/>
        <v>2</v>
      </c>
      <c r="CI840" t="str">
        <f t="shared" ref="CI840:CI867" si="152">"07"</f>
        <v>07</v>
      </c>
      <c r="CJ840" t="s">
        <v>123</v>
      </c>
      <c r="CK840" t="str">
        <f t="shared" si="151"/>
        <v>02</v>
      </c>
      <c r="CL840" t="s">
        <v>193</v>
      </c>
      <c r="CR840" s="3">
        <v>1</v>
      </c>
      <c r="CW840">
        <v>8</v>
      </c>
      <c r="CX840">
        <v>8</v>
      </c>
      <c r="CY840">
        <v>8</v>
      </c>
    </row>
    <row r="841" spans="1:103" x14ac:dyDescent="0.25">
      <c r="A841">
        <v>410</v>
      </c>
      <c r="B841" t="s">
        <v>80</v>
      </c>
      <c r="C841">
        <v>410039</v>
      </c>
      <c r="D841" t="s">
        <v>81</v>
      </c>
      <c r="E841">
        <v>8673</v>
      </c>
      <c r="F841" t="s">
        <v>232</v>
      </c>
      <c r="G841" t="s">
        <v>248</v>
      </c>
      <c r="I841" t="s">
        <v>248</v>
      </c>
      <c r="J841">
        <v>410002</v>
      </c>
      <c r="K841">
        <v>452</v>
      </c>
      <c r="L841">
        <v>452</v>
      </c>
      <c r="M841" t="s">
        <v>1120</v>
      </c>
      <c r="N841" t="s">
        <v>432</v>
      </c>
      <c r="O841" t="s">
        <v>433</v>
      </c>
      <c r="P841" t="s">
        <v>115</v>
      </c>
      <c r="Q841" t="s">
        <v>116</v>
      </c>
      <c r="R841">
        <v>1</v>
      </c>
      <c r="S841" t="s">
        <v>117</v>
      </c>
      <c r="T841" t="s">
        <v>118</v>
      </c>
      <c r="U841" t="s">
        <v>119</v>
      </c>
      <c r="V841">
        <v>411</v>
      </c>
      <c r="Y841">
        <v>410009</v>
      </c>
      <c r="Z841" t="s">
        <v>236</v>
      </c>
      <c r="AG841">
        <v>3</v>
      </c>
      <c r="AH841" s="1">
        <v>41988</v>
      </c>
      <c r="AI841">
        <v>57</v>
      </c>
      <c r="AS841" s="1">
        <v>41639</v>
      </c>
      <c r="AT841" s="1">
        <v>42067</v>
      </c>
      <c r="AU841" s="1">
        <v>41974</v>
      </c>
      <c r="AW841">
        <v>2</v>
      </c>
      <c r="AY841" t="s">
        <v>237</v>
      </c>
      <c r="BB841">
        <v>1</v>
      </c>
      <c r="BC841">
        <v>0</v>
      </c>
      <c r="BD841">
        <v>1</v>
      </c>
      <c r="BE841">
        <v>1630</v>
      </c>
      <c r="BF841" t="s">
        <v>93</v>
      </c>
      <c r="BG841">
        <v>1630</v>
      </c>
      <c r="BH841">
        <v>25.47</v>
      </c>
      <c r="BI841">
        <v>33.33</v>
      </c>
      <c r="BJ841">
        <v>0</v>
      </c>
      <c r="BL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1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1630</v>
      </c>
      <c r="CD841">
        <v>1</v>
      </c>
      <c r="CE841" t="s">
        <v>121</v>
      </c>
      <c r="CF841" t="s">
        <v>182</v>
      </c>
      <c r="CG841" t="str">
        <f t="shared" si="146"/>
        <v>03</v>
      </c>
      <c r="CH841" t="str">
        <f t="shared" si="149"/>
        <v>2</v>
      </c>
      <c r="CI841" t="str">
        <f t="shared" si="152"/>
        <v>07</v>
      </c>
      <c r="CJ841" t="s">
        <v>123</v>
      </c>
      <c r="CK841" t="str">
        <f t="shared" si="151"/>
        <v>02</v>
      </c>
      <c r="CL841" t="s">
        <v>193</v>
      </c>
      <c r="CR841" s="3">
        <v>1</v>
      </c>
      <c r="CW841">
        <v>8</v>
      </c>
      <c r="CX841">
        <v>8</v>
      </c>
      <c r="CY841">
        <v>8</v>
      </c>
    </row>
    <row r="842" spans="1:103" x14ac:dyDescent="0.25">
      <c r="A842">
        <v>410</v>
      </c>
      <c r="B842" t="s">
        <v>80</v>
      </c>
      <c r="C842">
        <v>410039</v>
      </c>
      <c r="D842" t="s">
        <v>81</v>
      </c>
      <c r="E842">
        <v>8673</v>
      </c>
      <c r="F842" t="s">
        <v>232</v>
      </c>
      <c r="G842" t="s">
        <v>248</v>
      </c>
      <c r="I842" t="s">
        <v>248</v>
      </c>
      <c r="J842">
        <v>410002</v>
      </c>
      <c r="K842">
        <v>455</v>
      </c>
      <c r="L842">
        <v>455</v>
      </c>
      <c r="M842" t="s">
        <v>1120</v>
      </c>
      <c r="N842" t="s">
        <v>432</v>
      </c>
      <c r="O842" t="s">
        <v>433</v>
      </c>
      <c r="P842" t="s">
        <v>115</v>
      </c>
      <c r="Q842" t="s">
        <v>116</v>
      </c>
      <c r="R842">
        <v>1</v>
      </c>
      <c r="S842" t="s">
        <v>117</v>
      </c>
      <c r="T842" t="s">
        <v>118</v>
      </c>
      <c r="U842" t="s">
        <v>119</v>
      </c>
      <c r="V842">
        <v>411</v>
      </c>
      <c r="Y842">
        <v>410009</v>
      </c>
      <c r="Z842" t="s">
        <v>236</v>
      </c>
      <c r="AG842">
        <v>3</v>
      </c>
      <c r="AH842" s="1">
        <v>41988</v>
      </c>
      <c r="AI842">
        <v>57</v>
      </c>
      <c r="AS842" s="1">
        <v>41639</v>
      </c>
      <c r="AT842" s="1">
        <v>42067</v>
      </c>
      <c r="AU842" s="1">
        <v>41974</v>
      </c>
      <c r="AW842">
        <v>2</v>
      </c>
      <c r="AY842" t="s">
        <v>237</v>
      </c>
      <c r="BB842">
        <v>1</v>
      </c>
      <c r="BC842">
        <v>0</v>
      </c>
      <c r="BD842">
        <v>1</v>
      </c>
      <c r="BE842">
        <v>1630</v>
      </c>
      <c r="BF842" t="s">
        <v>93</v>
      </c>
      <c r="BG842">
        <v>1630</v>
      </c>
      <c r="BH842">
        <v>25.47</v>
      </c>
      <c r="BI842">
        <v>33.33</v>
      </c>
      <c r="BJ842">
        <v>0</v>
      </c>
      <c r="BL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1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1630</v>
      </c>
      <c r="CD842">
        <v>1</v>
      </c>
      <c r="CE842" t="s">
        <v>121</v>
      </c>
      <c r="CF842" t="s">
        <v>182</v>
      </c>
      <c r="CG842" t="str">
        <f t="shared" si="146"/>
        <v>03</v>
      </c>
      <c r="CH842" t="str">
        <f t="shared" si="149"/>
        <v>2</v>
      </c>
      <c r="CI842" t="str">
        <f t="shared" si="152"/>
        <v>07</v>
      </c>
      <c r="CJ842" t="s">
        <v>123</v>
      </c>
      <c r="CK842" t="str">
        <f t="shared" si="151"/>
        <v>02</v>
      </c>
      <c r="CL842" t="s">
        <v>193</v>
      </c>
      <c r="CR842" s="3">
        <v>1</v>
      </c>
      <c r="CW842">
        <v>8</v>
      </c>
      <c r="CX842">
        <v>8</v>
      </c>
      <c r="CY842">
        <v>8</v>
      </c>
    </row>
    <row r="843" spans="1:103" x14ac:dyDescent="0.25">
      <c r="A843">
        <v>410</v>
      </c>
      <c r="B843" t="s">
        <v>80</v>
      </c>
      <c r="C843">
        <v>410039</v>
      </c>
      <c r="D843" t="s">
        <v>81</v>
      </c>
      <c r="E843">
        <v>8673</v>
      </c>
      <c r="F843" t="s">
        <v>232</v>
      </c>
      <c r="G843" t="s">
        <v>248</v>
      </c>
      <c r="I843" t="s">
        <v>248</v>
      </c>
      <c r="J843">
        <v>410002</v>
      </c>
      <c r="K843">
        <v>456</v>
      </c>
      <c r="L843">
        <v>456</v>
      </c>
      <c r="M843" t="s">
        <v>1120</v>
      </c>
      <c r="N843" t="s">
        <v>432</v>
      </c>
      <c r="O843" t="s">
        <v>433</v>
      </c>
      <c r="P843" t="s">
        <v>115</v>
      </c>
      <c r="Q843" t="s">
        <v>116</v>
      </c>
      <c r="R843">
        <v>1</v>
      </c>
      <c r="S843" t="s">
        <v>117</v>
      </c>
      <c r="T843" t="s">
        <v>118</v>
      </c>
      <c r="U843" t="s">
        <v>119</v>
      </c>
      <c r="V843">
        <v>411</v>
      </c>
      <c r="Y843">
        <v>410009</v>
      </c>
      <c r="Z843" t="s">
        <v>236</v>
      </c>
      <c r="AG843">
        <v>3</v>
      </c>
      <c r="AH843" s="1">
        <v>41988</v>
      </c>
      <c r="AI843">
        <v>57</v>
      </c>
      <c r="AS843" s="1">
        <v>41639</v>
      </c>
      <c r="AT843" s="1">
        <v>42067</v>
      </c>
      <c r="AU843" s="1">
        <v>41974</v>
      </c>
      <c r="AW843">
        <v>2</v>
      </c>
      <c r="AY843" t="s">
        <v>237</v>
      </c>
      <c r="BB843">
        <v>1</v>
      </c>
      <c r="BC843">
        <v>0</v>
      </c>
      <c r="BD843">
        <v>1</v>
      </c>
      <c r="BE843">
        <v>1630</v>
      </c>
      <c r="BF843" t="s">
        <v>93</v>
      </c>
      <c r="BG843">
        <v>1630</v>
      </c>
      <c r="BH843">
        <v>25.47</v>
      </c>
      <c r="BI843">
        <v>33.33</v>
      </c>
      <c r="BJ843">
        <v>0</v>
      </c>
      <c r="BL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1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1630</v>
      </c>
      <c r="CD843">
        <v>1</v>
      </c>
      <c r="CE843" t="s">
        <v>121</v>
      </c>
      <c r="CF843" t="s">
        <v>182</v>
      </c>
      <c r="CG843" t="str">
        <f t="shared" si="146"/>
        <v>03</v>
      </c>
      <c r="CH843" t="str">
        <f t="shared" si="149"/>
        <v>2</v>
      </c>
      <c r="CI843" t="str">
        <f t="shared" si="152"/>
        <v>07</v>
      </c>
      <c r="CJ843" t="s">
        <v>123</v>
      </c>
      <c r="CK843" t="str">
        <f t="shared" si="151"/>
        <v>02</v>
      </c>
      <c r="CL843" t="s">
        <v>193</v>
      </c>
      <c r="CR843" s="3">
        <v>1</v>
      </c>
      <c r="CW843">
        <v>8</v>
      </c>
      <c r="CX843">
        <v>8</v>
      </c>
      <c r="CY843">
        <v>8</v>
      </c>
    </row>
    <row r="844" spans="1:103" x14ac:dyDescent="0.25">
      <c r="A844">
        <v>410</v>
      </c>
      <c r="B844" t="s">
        <v>80</v>
      </c>
      <c r="C844">
        <v>410039</v>
      </c>
      <c r="D844" t="s">
        <v>81</v>
      </c>
      <c r="E844">
        <v>8673</v>
      </c>
      <c r="F844" t="s">
        <v>232</v>
      </c>
      <c r="G844" t="s">
        <v>248</v>
      </c>
      <c r="I844" t="s">
        <v>248</v>
      </c>
      <c r="J844">
        <v>410002</v>
      </c>
      <c r="K844">
        <v>457</v>
      </c>
      <c r="L844">
        <v>457</v>
      </c>
      <c r="M844" t="s">
        <v>1120</v>
      </c>
      <c r="N844" t="s">
        <v>432</v>
      </c>
      <c r="O844" t="s">
        <v>433</v>
      </c>
      <c r="P844" t="s">
        <v>115</v>
      </c>
      <c r="Q844" t="s">
        <v>116</v>
      </c>
      <c r="R844">
        <v>1</v>
      </c>
      <c r="S844" t="s">
        <v>117</v>
      </c>
      <c r="T844" t="s">
        <v>118</v>
      </c>
      <c r="U844" t="s">
        <v>119</v>
      </c>
      <c r="V844">
        <v>411</v>
      </c>
      <c r="Y844">
        <v>410009</v>
      </c>
      <c r="Z844" t="s">
        <v>236</v>
      </c>
      <c r="AG844">
        <v>3</v>
      </c>
      <c r="AH844" s="1">
        <v>41988</v>
      </c>
      <c r="AI844">
        <v>57</v>
      </c>
      <c r="AS844" s="1">
        <v>41639</v>
      </c>
      <c r="AT844" s="1">
        <v>42067</v>
      </c>
      <c r="AU844" s="1">
        <v>41974</v>
      </c>
      <c r="AW844">
        <v>2</v>
      </c>
      <c r="AY844" t="s">
        <v>237</v>
      </c>
      <c r="BB844">
        <v>1</v>
      </c>
      <c r="BC844">
        <v>0</v>
      </c>
      <c r="BD844">
        <v>1</v>
      </c>
      <c r="BE844">
        <v>1630</v>
      </c>
      <c r="BF844" t="s">
        <v>93</v>
      </c>
      <c r="BG844">
        <v>1630</v>
      </c>
      <c r="BH844">
        <v>25.47</v>
      </c>
      <c r="BI844">
        <v>33.33</v>
      </c>
      <c r="BJ844">
        <v>0</v>
      </c>
      <c r="BL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1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1630</v>
      </c>
      <c r="CD844">
        <v>1</v>
      </c>
      <c r="CE844" t="s">
        <v>121</v>
      </c>
      <c r="CF844" t="s">
        <v>182</v>
      </c>
      <c r="CG844" t="str">
        <f t="shared" ref="CG844:CG875" si="153">"03"</f>
        <v>03</v>
      </c>
      <c r="CH844" t="str">
        <f t="shared" si="149"/>
        <v>2</v>
      </c>
      <c r="CI844" t="str">
        <f t="shared" si="152"/>
        <v>07</v>
      </c>
      <c r="CJ844" t="s">
        <v>123</v>
      </c>
      <c r="CK844" t="str">
        <f t="shared" si="151"/>
        <v>02</v>
      </c>
      <c r="CL844" t="s">
        <v>193</v>
      </c>
      <c r="CR844" s="3">
        <v>1</v>
      </c>
      <c r="CW844">
        <v>8</v>
      </c>
      <c r="CX844">
        <v>8</v>
      </c>
      <c r="CY844">
        <v>8</v>
      </c>
    </row>
    <row r="845" spans="1:103" x14ac:dyDescent="0.25">
      <c r="A845">
        <v>410</v>
      </c>
      <c r="B845" t="s">
        <v>80</v>
      </c>
      <c r="C845">
        <v>410039</v>
      </c>
      <c r="D845" t="s">
        <v>81</v>
      </c>
      <c r="E845">
        <v>8673</v>
      </c>
      <c r="F845" t="s">
        <v>232</v>
      </c>
      <c r="G845" t="s">
        <v>248</v>
      </c>
      <c r="I845" t="s">
        <v>248</v>
      </c>
      <c r="J845">
        <v>410002</v>
      </c>
      <c r="K845">
        <v>460</v>
      </c>
      <c r="L845">
        <v>460</v>
      </c>
      <c r="M845" t="s">
        <v>1120</v>
      </c>
      <c r="N845" t="s">
        <v>432</v>
      </c>
      <c r="O845" t="s">
        <v>433</v>
      </c>
      <c r="P845" t="s">
        <v>115</v>
      </c>
      <c r="Q845" t="s">
        <v>116</v>
      </c>
      <c r="R845">
        <v>1</v>
      </c>
      <c r="S845" t="s">
        <v>117</v>
      </c>
      <c r="T845" t="s">
        <v>118</v>
      </c>
      <c r="U845" t="s">
        <v>119</v>
      </c>
      <c r="V845">
        <v>411</v>
      </c>
      <c r="Y845">
        <v>410009</v>
      </c>
      <c r="Z845" t="s">
        <v>236</v>
      </c>
      <c r="AG845">
        <v>3</v>
      </c>
      <c r="AH845" s="1">
        <v>41988</v>
      </c>
      <c r="AI845">
        <v>57</v>
      </c>
      <c r="AS845" s="1">
        <v>41639</v>
      </c>
      <c r="AT845" s="1">
        <v>42067</v>
      </c>
      <c r="AU845" s="1">
        <v>41974</v>
      </c>
      <c r="AW845">
        <v>2</v>
      </c>
      <c r="AY845" t="s">
        <v>237</v>
      </c>
      <c r="BB845">
        <v>1</v>
      </c>
      <c r="BC845">
        <v>0</v>
      </c>
      <c r="BD845">
        <v>1</v>
      </c>
      <c r="BE845">
        <v>1630</v>
      </c>
      <c r="BF845" t="s">
        <v>93</v>
      </c>
      <c r="BG845">
        <v>1630</v>
      </c>
      <c r="BH845">
        <v>25.47</v>
      </c>
      <c r="BI845">
        <v>33.33</v>
      </c>
      <c r="BJ845">
        <v>0</v>
      </c>
      <c r="BL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1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1630</v>
      </c>
      <c r="CD845">
        <v>1</v>
      </c>
      <c r="CE845" t="s">
        <v>121</v>
      </c>
      <c r="CF845" t="s">
        <v>182</v>
      </c>
      <c r="CG845" t="str">
        <f t="shared" si="153"/>
        <v>03</v>
      </c>
      <c r="CH845" t="str">
        <f t="shared" si="149"/>
        <v>2</v>
      </c>
      <c r="CI845" t="str">
        <f t="shared" si="152"/>
        <v>07</v>
      </c>
      <c r="CJ845" t="s">
        <v>123</v>
      </c>
      <c r="CK845" t="str">
        <f t="shared" si="151"/>
        <v>02</v>
      </c>
      <c r="CL845" t="s">
        <v>193</v>
      </c>
      <c r="CR845" s="3">
        <v>1</v>
      </c>
      <c r="CW845">
        <v>8</v>
      </c>
      <c r="CX845">
        <v>8</v>
      </c>
      <c r="CY845">
        <v>8</v>
      </c>
    </row>
    <row r="846" spans="1:103" x14ac:dyDescent="0.25">
      <c r="A846">
        <v>410</v>
      </c>
      <c r="B846" t="s">
        <v>80</v>
      </c>
      <c r="C846">
        <v>410039</v>
      </c>
      <c r="D846" t="s">
        <v>81</v>
      </c>
      <c r="E846">
        <v>8673</v>
      </c>
      <c r="F846" t="s">
        <v>232</v>
      </c>
      <c r="G846" t="s">
        <v>248</v>
      </c>
      <c r="I846" t="s">
        <v>248</v>
      </c>
      <c r="J846">
        <v>410002</v>
      </c>
      <c r="K846">
        <v>751</v>
      </c>
      <c r="L846">
        <v>751</v>
      </c>
      <c r="M846" t="s">
        <v>1120</v>
      </c>
      <c r="N846" t="s">
        <v>432</v>
      </c>
      <c r="O846" t="s">
        <v>433</v>
      </c>
      <c r="P846" t="s">
        <v>115</v>
      </c>
      <c r="Q846" t="s">
        <v>116</v>
      </c>
      <c r="R846">
        <v>1</v>
      </c>
      <c r="S846" t="s">
        <v>117</v>
      </c>
      <c r="T846" t="s">
        <v>118</v>
      </c>
      <c r="U846" t="s">
        <v>119</v>
      </c>
      <c r="V846">
        <v>411</v>
      </c>
      <c r="Y846">
        <v>410009</v>
      </c>
      <c r="Z846" t="s">
        <v>236</v>
      </c>
      <c r="AG846">
        <v>3</v>
      </c>
      <c r="AH846" s="1">
        <v>41988</v>
      </c>
      <c r="AI846">
        <v>57</v>
      </c>
      <c r="AS846" s="1">
        <v>41740</v>
      </c>
      <c r="AT846" s="1">
        <v>42067</v>
      </c>
      <c r="AU846" s="1">
        <v>41974</v>
      </c>
      <c r="AW846">
        <v>2</v>
      </c>
      <c r="AY846" t="s">
        <v>237</v>
      </c>
      <c r="BB846">
        <v>1</v>
      </c>
      <c r="BC846">
        <v>0</v>
      </c>
      <c r="BD846">
        <v>1</v>
      </c>
      <c r="BE846">
        <v>1630</v>
      </c>
      <c r="BF846" t="s">
        <v>93</v>
      </c>
      <c r="BG846">
        <v>1630</v>
      </c>
      <c r="BH846">
        <v>25.47</v>
      </c>
      <c r="BI846">
        <v>33.33</v>
      </c>
      <c r="BJ846">
        <v>0</v>
      </c>
      <c r="BL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1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1630</v>
      </c>
      <c r="CD846">
        <v>1</v>
      </c>
      <c r="CE846" t="s">
        <v>121</v>
      </c>
      <c r="CF846" t="s">
        <v>182</v>
      </c>
      <c r="CG846" t="str">
        <f t="shared" si="153"/>
        <v>03</v>
      </c>
      <c r="CH846" t="str">
        <f t="shared" si="149"/>
        <v>2</v>
      </c>
      <c r="CI846" t="str">
        <f t="shared" si="152"/>
        <v>07</v>
      </c>
      <c r="CJ846" t="s">
        <v>123</v>
      </c>
      <c r="CK846" t="str">
        <f t="shared" si="151"/>
        <v>02</v>
      </c>
      <c r="CL846" t="s">
        <v>193</v>
      </c>
      <c r="CR846" s="3">
        <v>1</v>
      </c>
      <c r="CW846">
        <v>8</v>
      </c>
      <c r="CX846">
        <v>8</v>
      </c>
      <c r="CY846">
        <v>8</v>
      </c>
    </row>
    <row r="847" spans="1:103" x14ac:dyDescent="0.25">
      <c r="A847">
        <v>410</v>
      </c>
      <c r="B847" t="s">
        <v>80</v>
      </c>
      <c r="C847">
        <v>410039</v>
      </c>
      <c r="D847" t="s">
        <v>81</v>
      </c>
      <c r="E847">
        <v>8673</v>
      </c>
      <c r="F847" t="s">
        <v>232</v>
      </c>
      <c r="G847" t="s">
        <v>248</v>
      </c>
      <c r="I847" t="s">
        <v>248</v>
      </c>
      <c r="J847">
        <v>410002</v>
      </c>
      <c r="K847">
        <v>752</v>
      </c>
      <c r="L847">
        <v>752</v>
      </c>
      <c r="M847" t="s">
        <v>1120</v>
      </c>
      <c r="N847" t="s">
        <v>432</v>
      </c>
      <c r="O847" t="s">
        <v>433</v>
      </c>
      <c r="P847" t="s">
        <v>115</v>
      </c>
      <c r="Q847" t="s">
        <v>116</v>
      </c>
      <c r="R847">
        <v>1</v>
      </c>
      <c r="S847" t="s">
        <v>117</v>
      </c>
      <c r="T847" t="s">
        <v>118</v>
      </c>
      <c r="U847" t="s">
        <v>119</v>
      </c>
      <c r="V847">
        <v>411</v>
      </c>
      <c r="Y847">
        <v>410009</v>
      </c>
      <c r="Z847" t="s">
        <v>236</v>
      </c>
      <c r="AG847">
        <v>3</v>
      </c>
      <c r="AH847" s="1">
        <v>41988</v>
      </c>
      <c r="AI847">
        <v>57</v>
      </c>
      <c r="AS847" s="1">
        <v>41740</v>
      </c>
      <c r="AT847" s="1">
        <v>42067</v>
      </c>
      <c r="AU847" s="1">
        <v>41974</v>
      </c>
      <c r="AW847">
        <v>2</v>
      </c>
      <c r="AY847" t="s">
        <v>237</v>
      </c>
      <c r="BB847">
        <v>1</v>
      </c>
      <c r="BC847">
        <v>0</v>
      </c>
      <c r="BD847">
        <v>1</v>
      </c>
      <c r="BE847">
        <v>1630</v>
      </c>
      <c r="BF847" t="s">
        <v>93</v>
      </c>
      <c r="BG847">
        <v>1630</v>
      </c>
      <c r="BH847">
        <v>25.47</v>
      </c>
      <c r="BI847">
        <v>33.33</v>
      </c>
      <c r="BJ847">
        <v>0</v>
      </c>
      <c r="BL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1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1630</v>
      </c>
      <c r="CD847">
        <v>1</v>
      </c>
      <c r="CE847" t="s">
        <v>121</v>
      </c>
      <c r="CF847" t="s">
        <v>182</v>
      </c>
      <c r="CG847" t="str">
        <f t="shared" si="153"/>
        <v>03</v>
      </c>
      <c r="CH847" t="str">
        <f t="shared" si="149"/>
        <v>2</v>
      </c>
      <c r="CI847" t="str">
        <f t="shared" si="152"/>
        <v>07</v>
      </c>
      <c r="CJ847" t="s">
        <v>123</v>
      </c>
      <c r="CK847" t="str">
        <f t="shared" si="151"/>
        <v>02</v>
      </c>
      <c r="CL847" t="s">
        <v>193</v>
      </c>
      <c r="CR847" s="3">
        <v>1</v>
      </c>
      <c r="CW847">
        <v>8</v>
      </c>
      <c r="CX847">
        <v>8</v>
      </c>
      <c r="CY847">
        <v>8</v>
      </c>
    </row>
    <row r="848" spans="1:103" x14ac:dyDescent="0.25">
      <c r="A848">
        <v>410</v>
      </c>
      <c r="B848" t="s">
        <v>80</v>
      </c>
      <c r="C848">
        <v>410039</v>
      </c>
      <c r="D848" t="s">
        <v>81</v>
      </c>
      <c r="E848">
        <v>8673</v>
      </c>
      <c r="F848" t="s">
        <v>232</v>
      </c>
      <c r="G848" t="s">
        <v>248</v>
      </c>
      <c r="I848" t="s">
        <v>248</v>
      </c>
      <c r="J848">
        <v>410002</v>
      </c>
      <c r="K848">
        <v>753</v>
      </c>
      <c r="L848">
        <v>753</v>
      </c>
      <c r="M848" t="s">
        <v>1120</v>
      </c>
      <c r="N848" t="s">
        <v>432</v>
      </c>
      <c r="O848" t="s">
        <v>433</v>
      </c>
      <c r="P848" t="s">
        <v>115</v>
      </c>
      <c r="Q848" t="s">
        <v>116</v>
      </c>
      <c r="R848">
        <v>1</v>
      </c>
      <c r="S848" t="s">
        <v>117</v>
      </c>
      <c r="T848" t="s">
        <v>118</v>
      </c>
      <c r="U848" t="s">
        <v>119</v>
      </c>
      <c r="V848">
        <v>411</v>
      </c>
      <c r="Y848">
        <v>410009</v>
      </c>
      <c r="Z848" t="s">
        <v>236</v>
      </c>
      <c r="AG848">
        <v>3</v>
      </c>
      <c r="AH848" s="1">
        <v>41988</v>
      </c>
      <c r="AI848">
        <v>57</v>
      </c>
      <c r="AS848" s="1">
        <v>41740</v>
      </c>
      <c r="AT848" s="1">
        <v>42067</v>
      </c>
      <c r="AU848" s="1">
        <v>41974</v>
      </c>
      <c r="AW848">
        <v>2</v>
      </c>
      <c r="AY848" t="s">
        <v>237</v>
      </c>
      <c r="BB848">
        <v>1</v>
      </c>
      <c r="BC848">
        <v>0</v>
      </c>
      <c r="BD848">
        <v>1</v>
      </c>
      <c r="BE848">
        <v>1630</v>
      </c>
      <c r="BF848" t="s">
        <v>93</v>
      </c>
      <c r="BG848">
        <v>1630</v>
      </c>
      <c r="BH848">
        <v>25.47</v>
      </c>
      <c r="BI848">
        <v>33.33</v>
      </c>
      <c r="BJ848">
        <v>0</v>
      </c>
      <c r="BL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1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1630</v>
      </c>
      <c r="CD848">
        <v>1</v>
      </c>
      <c r="CE848" t="s">
        <v>121</v>
      </c>
      <c r="CF848" t="s">
        <v>182</v>
      </c>
      <c r="CG848" t="str">
        <f t="shared" si="153"/>
        <v>03</v>
      </c>
      <c r="CH848" t="str">
        <f t="shared" si="149"/>
        <v>2</v>
      </c>
      <c r="CI848" t="str">
        <f t="shared" si="152"/>
        <v>07</v>
      </c>
      <c r="CJ848" t="s">
        <v>123</v>
      </c>
      <c r="CK848" t="str">
        <f t="shared" si="151"/>
        <v>02</v>
      </c>
      <c r="CL848" t="s">
        <v>193</v>
      </c>
      <c r="CR848" s="3">
        <v>1</v>
      </c>
      <c r="CW848">
        <v>8</v>
      </c>
      <c r="CX848">
        <v>8</v>
      </c>
      <c r="CY848">
        <v>8</v>
      </c>
    </row>
    <row r="849" spans="1:103" x14ac:dyDescent="0.25">
      <c r="A849">
        <v>410</v>
      </c>
      <c r="B849" t="s">
        <v>80</v>
      </c>
      <c r="C849">
        <v>410039</v>
      </c>
      <c r="D849" t="s">
        <v>81</v>
      </c>
      <c r="E849">
        <v>8673</v>
      </c>
      <c r="F849" t="s">
        <v>232</v>
      </c>
      <c r="G849" t="s">
        <v>248</v>
      </c>
      <c r="I849" t="s">
        <v>248</v>
      </c>
      <c r="J849">
        <v>410002</v>
      </c>
      <c r="K849">
        <v>754</v>
      </c>
      <c r="L849">
        <v>754</v>
      </c>
      <c r="M849" t="s">
        <v>1120</v>
      </c>
      <c r="N849" t="s">
        <v>432</v>
      </c>
      <c r="O849" t="s">
        <v>433</v>
      </c>
      <c r="P849" t="s">
        <v>115</v>
      </c>
      <c r="Q849" t="s">
        <v>116</v>
      </c>
      <c r="R849">
        <v>1</v>
      </c>
      <c r="S849" t="s">
        <v>117</v>
      </c>
      <c r="T849" t="s">
        <v>118</v>
      </c>
      <c r="U849" t="s">
        <v>119</v>
      </c>
      <c r="V849">
        <v>411</v>
      </c>
      <c r="Y849">
        <v>410009</v>
      </c>
      <c r="Z849" t="s">
        <v>236</v>
      </c>
      <c r="AG849">
        <v>3</v>
      </c>
      <c r="AH849" s="1">
        <v>41988</v>
      </c>
      <c r="AI849">
        <v>57</v>
      </c>
      <c r="AS849" s="1">
        <v>41740</v>
      </c>
      <c r="AT849" s="1">
        <v>42067</v>
      </c>
      <c r="AU849" s="1">
        <v>41974</v>
      </c>
      <c r="AW849">
        <v>2</v>
      </c>
      <c r="AY849" t="s">
        <v>237</v>
      </c>
      <c r="BB849">
        <v>1</v>
      </c>
      <c r="BC849">
        <v>0</v>
      </c>
      <c r="BD849">
        <v>1</v>
      </c>
      <c r="BE849">
        <v>1630</v>
      </c>
      <c r="BF849" t="s">
        <v>93</v>
      </c>
      <c r="BG849">
        <v>1630</v>
      </c>
      <c r="BH849">
        <v>25.47</v>
      </c>
      <c r="BI849">
        <v>33.33</v>
      </c>
      <c r="BJ849">
        <v>0</v>
      </c>
      <c r="BL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1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1630</v>
      </c>
      <c r="CD849">
        <v>1</v>
      </c>
      <c r="CE849" t="s">
        <v>121</v>
      </c>
      <c r="CF849" t="s">
        <v>182</v>
      </c>
      <c r="CG849" t="str">
        <f t="shared" si="153"/>
        <v>03</v>
      </c>
      <c r="CH849" t="str">
        <f t="shared" si="149"/>
        <v>2</v>
      </c>
      <c r="CI849" t="str">
        <f t="shared" si="152"/>
        <v>07</v>
      </c>
      <c r="CJ849" t="s">
        <v>123</v>
      </c>
      <c r="CK849" t="str">
        <f t="shared" si="151"/>
        <v>02</v>
      </c>
      <c r="CL849" t="s">
        <v>193</v>
      </c>
      <c r="CR849" s="3">
        <v>1</v>
      </c>
      <c r="CW849">
        <v>8</v>
      </c>
      <c r="CX849">
        <v>8</v>
      </c>
      <c r="CY849">
        <v>8</v>
      </c>
    </row>
    <row r="850" spans="1:103" x14ac:dyDescent="0.25">
      <c r="A850">
        <v>410</v>
      </c>
      <c r="B850" t="s">
        <v>80</v>
      </c>
      <c r="C850">
        <v>410039</v>
      </c>
      <c r="D850" t="s">
        <v>81</v>
      </c>
      <c r="E850">
        <v>8673</v>
      </c>
      <c r="F850" t="s">
        <v>232</v>
      </c>
      <c r="G850" t="s">
        <v>248</v>
      </c>
      <c r="I850" t="s">
        <v>248</v>
      </c>
      <c r="J850">
        <v>410002</v>
      </c>
      <c r="K850">
        <v>755</v>
      </c>
      <c r="L850">
        <v>755</v>
      </c>
      <c r="M850" t="s">
        <v>1120</v>
      </c>
      <c r="N850" t="s">
        <v>432</v>
      </c>
      <c r="O850" t="s">
        <v>433</v>
      </c>
      <c r="P850" t="s">
        <v>115</v>
      </c>
      <c r="Q850" t="s">
        <v>116</v>
      </c>
      <c r="R850">
        <v>1</v>
      </c>
      <c r="S850" t="s">
        <v>117</v>
      </c>
      <c r="T850" t="s">
        <v>118</v>
      </c>
      <c r="U850" t="s">
        <v>119</v>
      </c>
      <c r="V850">
        <v>411</v>
      </c>
      <c r="Y850">
        <v>410009</v>
      </c>
      <c r="Z850" t="s">
        <v>236</v>
      </c>
      <c r="AG850">
        <v>3</v>
      </c>
      <c r="AH850" s="1">
        <v>41988</v>
      </c>
      <c r="AI850">
        <v>57</v>
      </c>
      <c r="AS850" s="1">
        <v>41740</v>
      </c>
      <c r="AT850" s="1">
        <v>42067</v>
      </c>
      <c r="AU850" s="1">
        <v>41974</v>
      </c>
      <c r="AW850">
        <v>2</v>
      </c>
      <c r="AY850" t="s">
        <v>237</v>
      </c>
      <c r="BB850">
        <v>1</v>
      </c>
      <c r="BC850">
        <v>0</v>
      </c>
      <c r="BD850">
        <v>1</v>
      </c>
      <c r="BE850">
        <v>1630</v>
      </c>
      <c r="BF850" t="s">
        <v>93</v>
      </c>
      <c r="BG850">
        <v>1630</v>
      </c>
      <c r="BH850">
        <v>25.47</v>
      </c>
      <c r="BI850">
        <v>33.33</v>
      </c>
      <c r="BJ850">
        <v>0</v>
      </c>
      <c r="BL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1630</v>
      </c>
      <c r="CD850">
        <v>1</v>
      </c>
      <c r="CE850" t="s">
        <v>121</v>
      </c>
      <c r="CF850" t="s">
        <v>182</v>
      </c>
      <c r="CG850" t="str">
        <f t="shared" si="153"/>
        <v>03</v>
      </c>
      <c r="CH850" t="str">
        <f t="shared" si="149"/>
        <v>2</v>
      </c>
      <c r="CI850" t="str">
        <f t="shared" si="152"/>
        <v>07</v>
      </c>
      <c r="CJ850" t="s">
        <v>123</v>
      </c>
      <c r="CK850" t="str">
        <f t="shared" si="151"/>
        <v>02</v>
      </c>
      <c r="CL850" t="s">
        <v>193</v>
      </c>
      <c r="CR850" s="3">
        <v>1</v>
      </c>
      <c r="CW850">
        <v>8</v>
      </c>
      <c r="CX850">
        <v>8</v>
      </c>
      <c r="CY850">
        <v>8</v>
      </c>
    </row>
    <row r="851" spans="1:103" x14ac:dyDescent="0.25">
      <c r="A851">
        <v>410</v>
      </c>
      <c r="B851" t="s">
        <v>80</v>
      </c>
      <c r="C851">
        <v>410039</v>
      </c>
      <c r="D851" t="s">
        <v>81</v>
      </c>
      <c r="E851">
        <v>8673</v>
      </c>
      <c r="F851" t="s">
        <v>232</v>
      </c>
      <c r="G851" t="s">
        <v>248</v>
      </c>
      <c r="I851" t="s">
        <v>248</v>
      </c>
      <c r="J851">
        <v>410002</v>
      </c>
      <c r="K851">
        <v>756</v>
      </c>
      <c r="L851">
        <v>756</v>
      </c>
      <c r="M851" t="s">
        <v>1120</v>
      </c>
      <c r="N851" t="s">
        <v>432</v>
      </c>
      <c r="O851" t="s">
        <v>433</v>
      </c>
      <c r="P851" t="s">
        <v>115</v>
      </c>
      <c r="Q851" t="s">
        <v>116</v>
      </c>
      <c r="R851">
        <v>1</v>
      </c>
      <c r="S851" t="s">
        <v>117</v>
      </c>
      <c r="T851" t="s">
        <v>118</v>
      </c>
      <c r="U851" t="s">
        <v>119</v>
      </c>
      <c r="V851">
        <v>411</v>
      </c>
      <c r="Y851">
        <v>410009</v>
      </c>
      <c r="Z851" t="s">
        <v>236</v>
      </c>
      <c r="AG851">
        <v>3</v>
      </c>
      <c r="AH851" s="1">
        <v>41988</v>
      </c>
      <c r="AI851">
        <v>57</v>
      </c>
      <c r="AS851" s="1">
        <v>41740</v>
      </c>
      <c r="AT851" s="1">
        <v>42067</v>
      </c>
      <c r="AU851" s="1">
        <v>41974</v>
      </c>
      <c r="AW851">
        <v>2</v>
      </c>
      <c r="AY851" t="s">
        <v>237</v>
      </c>
      <c r="BB851">
        <v>1</v>
      </c>
      <c r="BC851">
        <v>0</v>
      </c>
      <c r="BD851">
        <v>1</v>
      </c>
      <c r="BE851">
        <v>1630</v>
      </c>
      <c r="BF851" t="s">
        <v>93</v>
      </c>
      <c r="BG851">
        <v>1630</v>
      </c>
      <c r="BH851">
        <v>25.47</v>
      </c>
      <c r="BI851">
        <v>33.33</v>
      </c>
      <c r="BJ851">
        <v>0</v>
      </c>
      <c r="BL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1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1630</v>
      </c>
      <c r="CD851">
        <v>1</v>
      </c>
      <c r="CE851" t="s">
        <v>121</v>
      </c>
      <c r="CF851" t="s">
        <v>182</v>
      </c>
      <c r="CG851" t="str">
        <f t="shared" si="153"/>
        <v>03</v>
      </c>
      <c r="CH851" t="str">
        <f t="shared" si="149"/>
        <v>2</v>
      </c>
      <c r="CI851" t="str">
        <f t="shared" si="152"/>
        <v>07</v>
      </c>
      <c r="CJ851" t="s">
        <v>123</v>
      </c>
      <c r="CK851" t="str">
        <f t="shared" si="151"/>
        <v>02</v>
      </c>
      <c r="CL851" t="s">
        <v>193</v>
      </c>
      <c r="CR851" s="3">
        <v>1</v>
      </c>
      <c r="CW851">
        <v>8</v>
      </c>
      <c r="CX851">
        <v>8</v>
      </c>
      <c r="CY851">
        <v>8</v>
      </c>
    </row>
    <row r="852" spans="1:103" x14ac:dyDescent="0.25">
      <c r="A852">
        <v>410</v>
      </c>
      <c r="B852" t="s">
        <v>80</v>
      </c>
      <c r="C852">
        <v>410039</v>
      </c>
      <c r="D852" t="s">
        <v>81</v>
      </c>
      <c r="E852">
        <v>8673</v>
      </c>
      <c r="F852" t="s">
        <v>232</v>
      </c>
      <c r="G852" t="s">
        <v>248</v>
      </c>
      <c r="I852" t="s">
        <v>248</v>
      </c>
      <c r="J852">
        <v>410002</v>
      </c>
      <c r="K852">
        <v>820</v>
      </c>
      <c r="L852">
        <v>820</v>
      </c>
      <c r="M852" t="s">
        <v>1120</v>
      </c>
      <c r="N852" t="s">
        <v>432</v>
      </c>
      <c r="O852" t="s">
        <v>433</v>
      </c>
      <c r="P852" t="s">
        <v>115</v>
      </c>
      <c r="Q852" t="s">
        <v>116</v>
      </c>
      <c r="R852">
        <v>1</v>
      </c>
      <c r="S852" t="s">
        <v>117</v>
      </c>
      <c r="T852" t="s">
        <v>118</v>
      </c>
      <c r="U852" t="s">
        <v>119</v>
      </c>
      <c r="V852">
        <v>411</v>
      </c>
      <c r="Y852">
        <v>410009</v>
      </c>
      <c r="Z852" t="s">
        <v>236</v>
      </c>
      <c r="AG852">
        <v>3</v>
      </c>
      <c r="AH852" s="1">
        <v>41988</v>
      </c>
      <c r="AI852">
        <v>57</v>
      </c>
      <c r="AS852" s="1">
        <v>41754</v>
      </c>
      <c r="AT852" s="1">
        <v>42067</v>
      </c>
      <c r="AU852" s="1">
        <v>41974</v>
      </c>
      <c r="AW852">
        <v>2</v>
      </c>
      <c r="AY852" t="s">
        <v>237</v>
      </c>
      <c r="BB852">
        <v>1</v>
      </c>
      <c r="BC852">
        <v>0</v>
      </c>
      <c r="BD852">
        <v>1</v>
      </c>
      <c r="BE852">
        <v>1630</v>
      </c>
      <c r="BF852" t="s">
        <v>93</v>
      </c>
      <c r="BG852">
        <v>1630</v>
      </c>
      <c r="BH852">
        <v>25.47</v>
      </c>
      <c r="BI852">
        <v>33.33</v>
      </c>
      <c r="BJ852">
        <v>0</v>
      </c>
      <c r="BL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1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1630</v>
      </c>
      <c r="CD852">
        <v>1</v>
      </c>
      <c r="CE852" t="s">
        <v>121</v>
      </c>
      <c r="CF852" t="s">
        <v>182</v>
      </c>
      <c r="CG852" t="str">
        <f t="shared" si="153"/>
        <v>03</v>
      </c>
      <c r="CH852" t="str">
        <f t="shared" si="149"/>
        <v>2</v>
      </c>
      <c r="CI852" t="str">
        <f t="shared" si="152"/>
        <v>07</v>
      </c>
      <c r="CJ852" t="s">
        <v>123</v>
      </c>
      <c r="CK852" t="str">
        <f t="shared" si="151"/>
        <v>02</v>
      </c>
      <c r="CL852" t="s">
        <v>193</v>
      </c>
      <c r="CR852" s="3">
        <v>1</v>
      </c>
      <c r="CW852">
        <v>8</v>
      </c>
      <c r="CX852">
        <v>8</v>
      </c>
      <c r="CY852">
        <v>8</v>
      </c>
    </row>
    <row r="853" spans="1:103" x14ac:dyDescent="0.25">
      <c r="A853">
        <v>410</v>
      </c>
      <c r="B853" t="s">
        <v>80</v>
      </c>
      <c r="C853">
        <v>410039</v>
      </c>
      <c r="D853" t="s">
        <v>81</v>
      </c>
      <c r="E853">
        <v>8673</v>
      </c>
      <c r="F853" t="s">
        <v>232</v>
      </c>
      <c r="G853" t="s">
        <v>248</v>
      </c>
      <c r="I853" t="s">
        <v>248</v>
      </c>
      <c r="J853">
        <v>410002</v>
      </c>
      <c r="K853">
        <v>822</v>
      </c>
      <c r="L853">
        <v>822</v>
      </c>
      <c r="M853" t="s">
        <v>1120</v>
      </c>
      <c r="N853" t="s">
        <v>432</v>
      </c>
      <c r="O853" t="s">
        <v>433</v>
      </c>
      <c r="P853" t="s">
        <v>115</v>
      </c>
      <c r="Q853" t="s">
        <v>116</v>
      </c>
      <c r="R853">
        <v>1</v>
      </c>
      <c r="S853" t="s">
        <v>117</v>
      </c>
      <c r="T853" t="s">
        <v>118</v>
      </c>
      <c r="U853" t="s">
        <v>119</v>
      </c>
      <c r="V853">
        <v>411</v>
      </c>
      <c r="Y853">
        <v>410009</v>
      </c>
      <c r="Z853" t="s">
        <v>236</v>
      </c>
      <c r="AG853">
        <v>3</v>
      </c>
      <c r="AH853" s="1">
        <v>41988</v>
      </c>
      <c r="AI853">
        <v>57</v>
      </c>
      <c r="AS853" s="1">
        <v>41754</v>
      </c>
      <c r="AT853" s="1">
        <v>42067</v>
      </c>
      <c r="AU853" s="1">
        <v>41974</v>
      </c>
      <c r="AW853">
        <v>2</v>
      </c>
      <c r="AY853" t="s">
        <v>237</v>
      </c>
      <c r="BB853">
        <v>1</v>
      </c>
      <c r="BC853">
        <v>0</v>
      </c>
      <c r="BD853">
        <v>1</v>
      </c>
      <c r="BE853">
        <v>1630</v>
      </c>
      <c r="BF853" t="s">
        <v>93</v>
      </c>
      <c r="BG853">
        <v>1630</v>
      </c>
      <c r="BH853">
        <v>25.47</v>
      </c>
      <c r="BI853">
        <v>33.33</v>
      </c>
      <c r="BJ853">
        <v>0</v>
      </c>
      <c r="BL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1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1630</v>
      </c>
      <c r="CD853">
        <v>1</v>
      </c>
      <c r="CE853" t="s">
        <v>121</v>
      </c>
      <c r="CF853" t="s">
        <v>182</v>
      </c>
      <c r="CG853" t="str">
        <f t="shared" si="153"/>
        <v>03</v>
      </c>
      <c r="CH853" t="str">
        <f t="shared" si="149"/>
        <v>2</v>
      </c>
      <c r="CI853" t="str">
        <f t="shared" si="152"/>
        <v>07</v>
      </c>
      <c r="CJ853" t="s">
        <v>123</v>
      </c>
      <c r="CK853" t="str">
        <f t="shared" si="151"/>
        <v>02</v>
      </c>
      <c r="CL853" t="s">
        <v>193</v>
      </c>
      <c r="CR853" s="3">
        <v>1</v>
      </c>
      <c r="CW853">
        <v>8</v>
      </c>
      <c r="CX853">
        <v>8</v>
      </c>
      <c r="CY853">
        <v>8</v>
      </c>
    </row>
    <row r="854" spans="1:103" x14ac:dyDescent="0.25">
      <c r="A854">
        <v>410</v>
      </c>
      <c r="B854" t="s">
        <v>80</v>
      </c>
      <c r="C854">
        <v>410040</v>
      </c>
      <c r="D854" t="s">
        <v>81</v>
      </c>
      <c r="E854">
        <v>8673</v>
      </c>
      <c r="F854" t="s">
        <v>232</v>
      </c>
      <c r="G854" t="s">
        <v>233</v>
      </c>
      <c r="I854" t="s">
        <v>233</v>
      </c>
      <c r="J854">
        <v>410003</v>
      </c>
      <c r="K854">
        <v>421</v>
      </c>
      <c r="L854">
        <v>421</v>
      </c>
      <c r="M854" t="s">
        <v>1120</v>
      </c>
      <c r="N854" t="s">
        <v>432</v>
      </c>
      <c r="O854" t="s">
        <v>433</v>
      </c>
      <c r="P854" t="s">
        <v>115</v>
      </c>
      <c r="Q854" t="s">
        <v>116</v>
      </c>
      <c r="R854">
        <v>1</v>
      </c>
      <c r="S854" t="s">
        <v>117</v>
      </c>
      <c r="T854" t="s">
        <v>118</v>
      </c>
      <c r="U854" t="s">
        <v>119</v>
      </c>
      <c r="V854">
        <v>411</v>
      </c>
      <c r="Y854">
        <v>410009</v>
      </c>
      <c r="Z854" t="s">
        <v>236</v>
      </c>
      <c r="AG854">
        <v>4</v>
      </c>
      <c r="AH854" s="1">
        <v>41815</v>
      </c>
      <c r="AI854">
        <v>57</v>
      </c>
      <c r="AS854" s="1">
        <v>41641</v>
      </c>
      <c r="AT854" s="1">
        <v>41988</v>
      </c>
      <c r="AU854" s="1">
        <v>41974</v>
      </c>
      <c r="AW854">
        <v>2</v>
      </c>
      <c r="AY854" t="s">
        <v>237</v>
      </c>
      <c r="BB854">
        <v>1</v>
      </c>
      <c r="BC854">
        <v>0</v>
      </c>
      <c r="BD854">
        <v>1</v>
      </c>
      <c r="BE854">
        <v>1656</v>
      </c>
      <c r="BF854" t="s">
        <v>93</v>
      </c>
      <c r="BG854">
        <v>1656</v>
      </c>
      <c r="BH854">
        <v>25.87</v>
      </c>
      <c r="BI854">
        <v>33.86</v>
      </c>
      <c r="BJ854">
        <v>0</v>
      </c>
      <c r="BL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1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1656</v>
      </c>
      <c r="CD854">
        <v>1</v>
      </c>
      <c r="CE854" t="s">
        <v>121</v>
      </c>
      <c r="CF854" t="s">
        <v>182</v>
      </c>
      <c r="CG854" t="str">
        <f t="shared" si="153"/>
        <v>03</v>
      </c>
      <c r="CH854" t="str">
        <f t="shared" si="149"/>
        <v>2</v>
      </c>
      <c r="CI854" t="str">
        <f t="shared" si="152"/>
        <v>07</v>
      </c>
      <c r="CJ854" t="s">
        <v>123</v>
      </c>
      <c r="CK854" t="str">
        <f t="shared" si="151"/>
        <v>02</v>
      </c>
      <c r="CL854" t="s">
        <v>193</v>
      </c>
      <c r="CR854" s="3">
        <v>1</v>
      </c>
      <c r="CW854">
        <v>8</v>
      </c>
      <c r="CX854">
        <v>8</v>
      </c>
      <c r="CY854">
        <v>8</v>
      </c>
    </row>
    <row r="855" spans="1:103" x14ac:dyDescent="0.25">
      <c r="A855">
        <v>410</v>
      </c>
      <c r="B855" t="s">
        <v>80</v>
      </c>
      <c r="C855">
        <v>410040</v>
      </c>
      <c r="D855" t="s">
        <v>81</v>
      </c>
      <c r="E855">
        <v>8673</v>
      </c>
      <c r="F855" t="s">
        <v>232</v>
      </c>
      <c r="G855" t="s">
        <v>233</v>
      </c>
      <c r="I855" t="s">
        <v>233</v>
      </c>
      <c r="J855">
        <v>410003</v>
      </c>
      <c r="K855">
        <v>422</v>
      </c>
      <c r="L855">
        <v>422</v>
      </c>
      <c r="M855" t="s">
        <v>1120</v>
      </c>
      <c r="N855" t="s">
        <v>432</v>
      </c>
      <c r="O855" t="s">
        <v>433</v>
      </c>
      <c r="P855" t="s">
        <v>115</v>
      </c>
      <c r="Q855" t="s">
        <v>116</v>
      </c>
      <c r="R855">
        <v>1</v>
      </c>
      <c r="S855" t="s">
        <v>117</v>
      </c>
      <c r="T855" t="s">
        <v>118</v>
      </c>
      <c r="U855" t="s">
        <v>119</v>
      </c>
      <c r="V855">
        <v>411</v>
      </c>
      <c r="Y855">
        <v>410009</v>
      </c>
      <c r="Z855" t="s">
        <v>236</v>
      </c>
      <c r="AG855">
        <v>4</v>
      </c>
      <c r="AH855" s="1">
        <v>41815</v>
      </c>
      <c r="AI855">
        <v>57</v>
      </c>
      <c r="AS855" s="1">
        <v>41641</v>
      </c>
      <c r="AT855" s="1">
        <v>41988</v>
      </c>
      <c r="AU855" s="1">
        <v>41974</v>
      </c>
      <c r="AW855">
        <v>2</v>
      </c>
      <c r="AY855" t="s">
        <v>237</v>
      </c>
      <c r="BB855">
        <v>1</v>
      </c>
      <c r="BC855">
        <v>0</v>
      </c>
      <c r="BD855">
        <v>1</v>
      </c>
      <c r="BE855">
        <v>1656</v>
      </c>
      <c r="BF855" t="s">
        <v>93</v>
      </c>
      <c r="BG855">
        <v>1656</v>
      </c>
      <c r="BH855">
        <v>25.87</v>
      </c>
      <c r="BI855">
        <v>33.86</v>
      </c>
      <c r="BJ855">
        <v>0</v>
      </c>
      <c r="BL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1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1656</v>
      </c>
      <c r="CD855">
        <v>1</v>
      </c>
      <c r="CE855" t="s">
        <v>121</v>
      </c>
      <c r="CF855" t="s">
        <v>182</v>
      </c>
      <c r="CG855" t="str">
        <f t="shared" si="153"/>
        <v>03</v>
      </c>
      <c r="CH855" t="str">
        <f t="shared" si="149"/>
        <v>2</v>
      </c>
      <c r="CI855" t="str">
        <f t="shared" si="152"/>
        <v>07</v>
      </c>
      <c r="CJ855" t="s">
        <v>123</v>
      </c>
      <c r="CK855" t="str">
        <f t="shared" si="151"/>
        <v>02</v>
      </c>
      <c r="CL855" t="s">
        <v>193</v>
      </c>
      <c r="CR855" s="3">
        <v>1</v>
      </c>
      <c r="CW855">
        <v>8</v>
      </c>
      <c r="CX855">
        <v>8</v>
      </c>
      <c r="CY855">
        <v>8</v>
      </c>
    </row>
    <row r="856" spans="1:103" x14ac:dyDescent="0.25">
      <c r="A856">
        <v>410</v>
      </c>
      <c r="B856" t="s">
        <v>80</v>
      </c>
      <c r="C856">
        <v>410040</v>
      </c>
      <c r="D856" t="s">
        <v>81</v>
      </c>
      <c r="E856">
        <v>8673</v>
      </c>
      <c r="F856" t="s">
        <v>232</v>
      </c>
      <c r="G856" t="s">
        <v>233</v>
      </c>
      <c r="I856" t="s">
        <v>233</v>
      </c>
      <c r="J856">
        <v>410003</v>
      </c>
      <c r="K856">
        <v>426</v>
      </c>
      <c r="L856">
        <v>426</v>
      </c>
      <c r="M856" t="s">
        <v>1120</v>
      </c>
      <c r="N856" t="s">
        <v>432</v>
      </c>
      <c r="O856" t="s">
        <v>433</v>
      </c>
      <c r="P856" t="s">
        <v>115</v>
      </c>
      <c r="Q856" t="s">
        <v>116</v>
      </c>
      <c r="R856">
        <v>1</v>
      </c>
      <c r="S856" t="s">
        <v>117</v>
      </c>
      <c r="T856" t="s">
        <v>118</v>
      </c>
      <c r="U856" t="s">
        <v>119</v>
      </c>
      <c r="V856">
        <v>411</v>
      </c>
      <c r="Y856">
        <v>410009</v>
      </c>
      <c r="Z856" t="s">
        <v>236</v>
      </c>
      <c r="AG856">
        <v>4</v>
      </c>
      <c r="AH856" s="1">
        <v>41815</v>
      </c>
      <c r="AI856">
        <v>57</v>
      </c>
      <c r="AS856" s="1">
        <v>41641</v>
      </c>
      <c r="AT856" s="1">
        <v>41988</v>
      </c>
      <c r="AU856" s="1">
        <v>41974</v>
      </c>
      <c r="AW856">
        <v>2</v>
      </c>
      <c r="AY856" t="s">
        <v>237</v>
      </c>
      <c r="BB856">
        <v>1</v>
      </c>
      <c r="BC856">
        <v>0</v>
      </c>
      <c r="BD856">
        <v>1</v>
      </c>
      <c r="BE856">
        <v>1656</v>
      </c>
      <c r="BF856" t="s">
        <v>93</v>
      </c>
      <c r="BG856">
        <v>1656</v>
      </c>
      <c r="BH856">
        <v>25.87</v>
      </c>
      <c r="BI856">
        <v>33.86</v>
      </c>
      <c r="BJ856">
        <v>0</v>
      </c>
      <c r="BL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1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1656</v>
      </c>
      <c r="CD856">
        <v>1</v>
      </c>
      <c r="CE856" t="s">
        <v>121</v>
      </c>
      <c r="CF856" t="s">
        <v>182</v>
      </c>
      <c r="CG856" t="str">
        <f t="shared" si="153"/>
        <v>03</v>
      </c>
      <c r="CH856" t="str">
        <f t="shared" si="149"/>
        <v>2</v>
      </c>
      <c r="CI856" t="str">
        <f t="shared" si="152"/>
        <v>07</v>
      </c>
      <c r="CJ856" t="s">
        <v>123</v>
      </c>
      <c r="CK856" t="str">
        <f t="shared" si="151"/>
        <v>02</v>
      </c>
      <c r="CL856" t="s">
        <v>193</v>
      </c>
      <c r="CR856" s="3">
        <v>1</v>
      </c>
      <c r="CW856">
        <v>8</v>
      </c>
      <c r="CX856">
        <v>8</v>
      </c>
      <c r="CY856">
        <v>8</v>
      </c>
    </row>
    <row r="857" spans="1:103" x14ac:dyDescent="0.25">
      <c r="A857">
        <v>410</v>
      </c>
      <c r="B857" t="s">
        <v>80</v>
      </c>
      <c r="C857">
        <v>410040</v>
      </c>
      <c r="D857" t="s">
        <v>81</v>
      </c>
      <c r="E857">
        <v>8673</v>
      </c>
      <c r="F857" t="s">
        <v>232</v>
      </c>
      <c r="G857" t="s">
        <v>233</v>
      </c>
      <c r="I857" t="s">
        <v>233</v>
      </c>
      <c r="J857">
        <v>410003</v>
      </c>
      <c r="K857">
        <v>428</v>
      </c>
      <c r="L857">
        <v>428</v>
      </c>
      <c r="M857" t="s">
        <v>1120</v>
      </c>
      <c r="N857" t="s">
        <v>432</v>
      </c>
      <c r="O857" t="s">
        <v>433</v>
      </c>
      <c r="P857" t="s">
        <v>115</v>
      </c>
      <c r="Q857" t="s">
        <v>116</v>
      </c>
      <c r="R857">
        <v>1</v>
      </c>
      <c r="S857" t="s">
        <v>117</v>
      </c>
      <c r="T857" t="s">
        <v>118</v>
      </c>
      <c r="U857" t="s">
        <v>119</v>
      </c>
      <c r="V857">
        <v>411</v>
      </c>
      <c r="Y857">
        <v>410009</v>
      </c>
      <c r="Z857" t="s">
        <v>236</v>
      </c>
      <c r="AG857">
        <v>4</v>
      </c>
      <c r="AH857" s="1">
        <v>41815</v>
      </c>
      <c r="AI857">
        <v>57</v>
      </c>
      <c r="AS857" s="1">
        <v>41641</v>
      </c>
      <c r="AT857" s="1">
        <v>41988</v>
      </c>
      <c r="AU857" s="1">
        <v>41974</v>
      </c>
      <c r="AW857">
        <v>2</v>
      </c>
      <c r="AY857" t="s">
        <v>237</v>
      </c>
      <c r="BB857">
        <v>1</v>
      </c>
      <c r="BC857">
        <v>0</v>
      </c>
      <c r="BD857">
        <v>1</v>
      </c>
      <c r="BE857">
        <v>1656</v>
      </c>
      <c r="BF857" t="s">
        <v>93</v>
      </c>
      <c r="BG857">
        <v>1656</v>
      </c>
      <c r="BH857">
        <v>25.87</v>
      </c>
      <c r="BI857">
        <v>33.86</v>
      </c>
      <c r="BJ857">
        <v>0</v>
      </c>
      <c r="BL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1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1656</v>
      </c>
      <c r="CD857">
        <v>1</v>
      </c>
      <c r="CE857" t="s">
        <v>121</v>
      </c>
      <c r="CF857" t="s">
        <v>182</v>
      </c>
      <c r="CG857" t="str">
        <f t="shared" si="153"/>
        <v>03</v>
      </c>
      <c r="CH857" t="str">
        <f t="shared" si="149"/>
        <v>2</v>
      </c>
      <c r="CI857" t="str">
        <f t="shared" si="152"/>
        <v>07</v>
      </c>
      <c r="CJ857" t="s">
        <v>123</v>
      </c>
      <c r="CK857" t="str">
        <f t="shared" si="151"/>
        <v>02</v>
      </c>
      <c r="CL857" t="s">
        <v>193</v>
      </c>
      <c r="CR857" s="3">
        <v>1</v>
      </c>
      <c r="CW857">
        <v>8</v>
      </c>
      <c r="CX857">
        <v>8</v>
      </c>
      <c r="CY857">
        <v>8</v>
      </c>
    </row>
    <row r="858" spans="1:103" x14ac:dyDescent="0.25">
      <c r="A858">
        <v>410</v>
      </c>
      <c r="B858" t="s">
        <v>80</v>
      </c>
      <c r="C858">
        <v>410040</v>
      </c>
      <c r="D858" t="s">
        <v>81</v>
      </c>
      <c r="E858">
        <v>8673</v>
      </c>
      <c r="F858" t="s">
        <v>232</v>
      </c>
      <c r="G858" t="s">
        <v>233</v>
      </c>
      <c r="I858" t="s">
        <v>233</v>
      </c>
      <c r="J858">
        <v>410003</v>
      </c>
      <c r="K858">
        <v>432</v>
      </c>
      <c r="L858">
        <v>432</v>
      </c>
      <c r="M858" t="s">
        <v>1120</v>
      </c>
      <c r="N858" t="s">
        <v>432</v>
      </c>
      <c r="O858" t="s">
        <v>433</v>
      </c>
      <c r="P858" t="s">
        <v>115</v>
      </c>
      <c r="Q858" t="s">
        <v>116</v>
      </c>
      <c r="R858">
        <v>1</v>
      </c>
      <c r="S858" t="s">
        <v>117</v>
      </c>
      <c r="T858" t="s">
        <v>118</v>
      </c>
      <c r="U858" t="s">
        <v>119</v>
      </c>
      <c r="V858">
        <v>411</v>
      </c>
      <c r="Y858">
        <v>410009</v>
      </c>
      <c r="Z858" t="s">
        <v>236</v>
      </c>
      <c r="AG858">
        <v>4</v>
      </c>
      <c r="AH858" s="1">
        <v>41815</v>
      </c>
      <c r="AI858">
        <v>57</v>
      </c>
      <c r="AS858" s="1">
        <v>41641</v>
      </c>
      <c r="AT858" s="1">
        <v>41988</v>
      </c>
      <c r="AU858" s="1">
        <v>41974</v>
      </c>
      <c r="AW858">
        <v>2</v>
      </c>
      <c r="AY858" t="s">
        <v>237</v>
      </c>
      <c r="BB858">
        <v>1</v>
      </c>
      <c r="BC858">
        <v>0</v>
      </c>
      <c r="BD858">
        <v>1</v>
      </c>
      <c r="BE858">
        <v>1656</v>
      </c>
      <c r="BF858" t="s">
        <v>93</v>
      </c>
      <c r="BG858">
        <v>1656</v>
      </c>
      <c r="BH858">
        <v>25.87</v>
      </c>
      <c r="BI858">
        <v>33.86</v>
      </c>
      <c r="BJ858">
        <v>0</v>
      </c>
      <c r="BL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1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1656</v>
      </c>
      <c r="CD858">
        <v>1</v>
      </c>
      <c r="CE858" t="s">
        <v>121</v>
      </c>
      <c r="CF858" t="s">
        <v>182</v>
      </c>
      <c r="CG858" t="str">
        <f t="shared" si="153"/>
        <v>03</v>
      </c>
      <c r="CH858" t="str">
        <f t="shared" si="149"/>
        <v>2</v>
      </c>
      <c r="CI858" t="str">
        <f t="shared" si="152"/>
        <v>07</v>
      </c>
      <c r="CJ858" t="s">
        <v>123</v>
      </c>
      <c r="CK858" t="str">
        <f t="shared" si="151"/>
        <v>02</v>
      </c>
      <c r="CL858" t="s">
        <v>193</v>
      </c>
      <c r="CR858" s="3">
        <v>1</v>
      </c>
      <c r="CW858">
        <v>8</v>
      </c>
      <c r="CX858">
        <v>8</v>
      </c>
      <c r="CY858">
        <v>8</v>
      </c>
    </row>
    <row r="859" spans="1:103" x14ac:dyDescent="0.25">
      <c r="A859">
        <v>410</v>
      </c>
      <c r="B859" t="s">
        <v>80</v>
      </c>
      <c r="C859">
        <v>410040</v>
      </c>
      <c r="D859" t="s">
        <v>81</v>
      </c>
      <c r="E859">
        <v>8673</v>
      </c>
      <c r="F859" t="s">
        <v>232</v>
      </c>
      <c r="G859" t="s">
        <v>233</v>
      </c>
      <c r="I859" t="s">
        <v>233</v>
      </c>
      <c r="J859">
        <v>410003</v>
      </c>
      <c r="K859">
        <v>434</v>
      </c>
      <c r="L859">
        <v>434</v>
      </c>
      <c r="M859" t="s">
        <v>1120</v>
      </c>
      <c r="N859" t="s">
        <v>432</v>
      </c>
      <c r="O859" t="s">
        <v>433</v>
      </c>
      <c r="P859" t="s">
        <v>115</v>
      </c>
      <c r="Q859" t="s">
        <v>116</v>
      </c>
      <c r="R859">
        <v>1</v>
      </c>
      <c r="S859" t="s">
        <v>117</v>
      </c>
      <c r="T859" t="s">
        <v>118</v>
      </c>
      <c r="U859" t="s">
        <v>119</v>
      </c>
      <c r="V859">
        <v>411</v>
      </c>
      <c r="Y859">
        <v>410009</v>
      </c>
      <c r="Z859" t="s">
        <v>236</v>
      </c>
      <c r="AC859" t="s">
        <v>208</v>
      </c>
      <c r="AD859" s="1">
        <v>42014</v>
      </c>
      <c r="AG859">
        <v>4</v>
      </c>
      <c r="AH859" s="1">
        <v>41815</v>
      </c>
      <c r="AI859">
        <v>57</v>
      </c>
      <c r="AS859" s="1">
        <v>41641</v>
      </c>
      <c r="AT859" s="1">
        <v>41988</v>
      </c>
      <c r="AU859" s="1">
        <v>41974</v>
      </c>
      <c r="AW859">
        <v>2</v>
      </c>
      <c r="AX859">
        <v>402946</v>
      </c>
      <c r="AY859" t="s">
        <v>237</v>
      </c>
      <c r="AZ859">
        <v>999</v>
      </c>
      <c r="BB859">
        <v>1</v>
      </c>
      <c r="BC859">
        <v>2</v>
      </c>
      <c r="BD859">
        <v>1</v>
      </c>
      <c r="BE859">
        <v>1656</v>
      </c>
      <c r="BF859" t="s">
        <v>93</v>
      </c>
      <c r="BG859">
        <v>1656</v>
      </c>
      <c r="BH859">
        <v>25.87</v>
      </c>
      <c r="BI859">
        <v>33.86</v>
      </c>
      <c r="BJ859">
        <v>2</v>
      </c>
      <c r="BK859" s="1">
        <v>42014</v>
      </c>
      <c r="BL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1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1656</v>
      </c>
      <c r="CD859">
        <v>1</v>
      </c>
      <c r="CE859" t="s">
        <v>121</v>
      </c>
      <c r="CF859" t="s">
        <v>182</v>
      </c>
      <c r="CG859" t="str">
        <f t="shared" si="153"/>
        <v>03</v>
      </c>
      <c r="CH859" t="str">
        <f t="shared" si="149"/>
        <v>2</v>
      </c>
      <c r="CI859" t="str">
        <f t="shared" si="152"/>
        <v>07</v>
      </c>
      <c r="CJ859" t="s">
        <v>123</v>
      </c>
      <c r="CK859" t="str">
        <f t="shared" si="151"/>
        <v>02</v>
      </c>
      <c r="CL859" t="s">
        <v>193</v>
      </c>
      <c r="CR859" s="3">
        <v>1</v>
      </c>
      <c r="CW859">
        <v>8</v>
      </c>
      <c r="CX859">
        <v>8</v>
      </c>
      <c r="CY859">
        <v>8</v>
      </c>
    </row>
    <row r="860" spans="1:103" x14ac:dyDescent="0.25">
      <c r="A860">
        <v>410</v>
      </c>
      <c r="B860" t="s">
        <v>80</v>
      </c>
      <c r="C860">
        <v>410142</v>
      </c>
      <c r="D860" t="s">
        <v>81</v>
      </c>
      <c r="E860">
        <v>8700</v>
      </c>
      <c r="F860" t="s">
        <v>82</v>
      </c>
      <c r="G860" t="s">
        <v>378</v>
      </c>
      <c r="I860" t="s">
        <v>378</v>
      </c>
      <c r="K860">
        <v>8</v>
      </c>
      <c r="L860">
        <v>8</v>
      </c>
      <c r="M860" t="s">
        <v>1121</v>
      </c>
      <c r="N860" t="s">
        <v>1033</v>
      </c>
      <c r="O860" t="s">
        <v>433</v>
      </c>
      <c r="P860" t="s">
        <v>115</v>
      </c>
      <c r="Q860" t="s">
        <v>116</v>
      </c>
      <c r="R860">
        <v>1</v>
      </c>
      <c r="S860" t="s">
        <v>117</v>
      </c>
      <c r="T860" t="s">
        <v>118</v>
      </c>
      <c r="U860" t="s">
        <v>119</v>
      </c>
      <c r="V860">
        <v>411</v>
      </c>
      <c r="Y860">
        <v>410054</v>
      </c>
      <c r="Z860" t="s">
        <v>92</v>
      </c>
      <c r="AC860" t="s">
        <v>225</v>
      </c>
      <c r="AD860" s="1">
        <v>42198</v>
      </c>
      <c r="AG860">
        <v>4</v>
      </c>
      <c r="AH860" s="1">
        <v>42130</v>
      </c>
      <c r="AI860">
        <v>57</v>
      </c>
      <c r="AS860" s="1">
        <v>42053</v>
      </c>
      <c r="AT860" s="1">
        <v>42170</v>
      </c>
      <c r="AU860" s="1">
        <v>42216</v>
      </c>
      <c r="AW860">
        <v>5</v>
      </c>
      <c r="AX860">
        <v>404234</v>
      </c>
      <c r="AY860" t="s">
        <v>237</v>
      </c>
      <c r="AZ860">
        <v>999</v>
      </c>
      <c r="BA860">
        <v>811</v>
      </c>
      <c r="BB860">
        <v>0</v>
      </c>
      <c r="BC860">
        <v>0</v>
      </c>
      <c r="BD860">
        <v>5</v>
      </c>
      <c r="BE860">
        <v>1049</v>
      </c>
      <c r="BF860" t="s">
        <v>93</v>
      </c>
      <c r="BG860">
        <v>5245</v>
      </c>
      <c r="BH860">
        <v>81.95</v>
      </c>
      <c r="BI860">
        <v>107.24</v>
      </c>
      <c r="BJ860">
        <v>0</v>
      </c>
      <c r="BL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5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5245</v>
      </c>
      <c r="CD860">
        <v>1</v>
      </c>
      <c r="CE860" t="s">
        <v>121</v>
      </c>
      <c r="CF860" t="s">
        <v>182</v>
      </c>
      <c r="CG860" t="str">
        <f t="shared" si="153"/>
        <v>03</v>
      </c>
      <c r="CH860" t="str">
        <f t="shared" si="149"/>
        <v>2</v>
      </c>
      <c r="CI860" t="str">
        <f t="shared" si="152"/>
        <v>07</v>
      </c>
      <c r="CJ860" t="s">
        <v>123</v>
      </c>
      <c r="CK860" t="str">
        <f t="shared" si="151"/>
        <v>02</v>
      </c>
      <c r="CL860" t="s">
        <v>124</v>
      </c>
      <c r="CR860" s="3">
        <v>0</v>
      </c>
      <c r="CS860" s="3">
        <v>5</v>
      </c>
      <c r="CW860">
        <v>8</v>
      </c>
      <c r="CX860">
        <v>8</v>
      </c>
      <c r="CY860">
        <v>8</v>
      </c>
    </row>
    <row r="861" spans="1:103" x14ac:dyDescent="0.25">
      <c r="A861">
        <v>410</v>
      </c>
      <c r="B861" t="s">
        <v>80</v>
      </c>
      <c r="C861">
        <v>410143</v>
      </c>
      <c r="D861" t="s">
        <v>81</v>
      </c>
      <c r="E861">
        <v>8700</v>
      </c>
      <c r="F861" t="s">
        <v>82</v>
      </c>
      <c r="G861" t="s">
        <v>170</v>
      </c>
      <c r="I861" t="s">
        <v>170</v>
      </c>
      <c r="K861">
        <v>5</v>
      </c>
      <c r="L861">
        <v>5</v>
      </c>
      <c r="M861" t="s">
        <v>1121</v>
      </c>
      <c r="N861" t="s">
        <v>1033</v>
      </c>
      <c r="O861" t="s">
        <v>433</v>
      </c>
      <c r="P861" t="s">
        <v>115</v>
      </c>
      <c r="Q861" t="s">
        <v>116</v>
      </c>
      <c r="R861">
        <v>1</v>
      </c>
      <c r="S861" t="s">
        <v>117</v>
      </c>
      <c r="T861" t="s">
        <v>118</v>
      </c>
      <c r="U861" t="s">
        <v>119</v>
      </c>
      <c r="V861">
        <v>411</v>
      </c>
      <c r="Y861">
        <v>410054</v>
      </c>
      <c r="Z861" t="s">
        <v>92</v>
      </c>
      <c r="AG861">
        <v>4</v>
      </c>
      <c r="AH861" s="1">
        <v>42130</v>
      </c>
      <c r="AI861">
        <v>57</v>
      </c>
      <c r="AS861" s="1">
        <v>42079</v>
      </c>
      <c r="AT861" s="1">
        <v>42185</v>
      </c>
      <c r="AU861" s="1">
        <v>42216</v>
      </c>
      <c r="AW861">
        <v>5</v>
      </c>
      <c r="AY861" t="s">
        <v>237</v>
      </c>
      <c r="BB861">
        <v>0</v>
      </c>
      <c r="BC861">
        <v>0</v>
      </c>
      <c r="BD861">
        <v>5</v>
      </c>
      <c r="BE861">
        <v>1049</v>
      </c>
      <c r="BF861" t="s">
        <v>93</v>
      </c>
      <c r="BG861">
        <v>5245</v>
      </c>
      <c r="BH861">
        <v>81.95</v>
      </c>
      <c r="BI861">
        <v>107.24</v>
      </c>
      <c r="BJ861">
        <v>0</v>
      </c>
      <c r="BL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5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5245</v>
      </c>
      <c r="CD861">
        <v>1</v>
      </c>
      <c r="CE861" t="s">
        <v>121</v>
      </c>
      <c r="CF861" t="s">
        <v>182</v>
      </c>
      <c r="CG861" t="str">
        <f t="shared" si="153"/>
        <v>03</v>
      </c>
      <c r="CH861" t="str">
        <f t="shared" si="149"/>
        <v>2</v>
      </c>
      <c r="CI861" t="str">
        <f t="shared" si="152"/>
        <v>07</v>
      </c>
      <c r="CJ861" t="s">
        <v>123</v>
      </c>
      <c r="CK861" t="str">
        <f t="shared" si="151"/>
        <v>02</v>
      </c>
      <c r="CL861" t="s">
        <v>124</v>
      </c>
      <c r="CR861" s="3">
        <v>0</v>
      </c>
      <c r="CS861" s="3">
        <v>5</v>
      </c>
      <c r="CW861">
        <v>8</v>
      </c>
      <c r="CX861">
        <v>8</v>
      </c>
      <c r="CY861">
        <v>8</v>
      </c>
    </row>
    <row r="862" spans="1:103" x14ac:dyDescent="0.25">
      <c r="A862">
        <v>410</v>
      </c>
      <c r="B862" t="s">
        <v>80</v>
      </c>
      <c r="C862">
        <v>410145</v>
      </c>
      <c r="D862" t="s">
        <v>81</v>
      </c>
      <c r="E862">
        <v>8702</v>
      </c>
      <c r="F862" t="s">
        <v>145</v>
      </c>
      <c r="G862" t="s">
        <v>175</v>
      </c>
      <c r="I862" t="s">
        <v>175</v>
      </c>
      <c r="K862">
        <v>5</v>
      </c>
      <c r="L862">
        <v>5</v>
      </c>
      <c r="M862" t="s">
        <v>1121</v>
      </c>
      <c r="N862" t="s">
        <v>1033</v>
      </c>
      <c r="O862" t="s">
        <v>433</v>
      </c>
      <c r="P862" t="s">
        <v>115</v>
      </c>
      <c r="Q862" t="s">
        <v>116</v>
      </c>
      <c r="R862">
        <v>1</v>
      </c>
      <c r="S862" t="s">
        <v>117</v>
      </c>
      <c r="T862" t="s">
        <v>118</v>
      </c>
      <c r="U862" t="s">
        <v>119</v>
      </c>
      <c r="V862">
        <v>411</v>
      </c>
      <c r="Y862">
        <v>410054</v>
      </c>
      <c r="Z862" t="s">
        <v>92</v>
      </c>
      <c r="AG862">
        <v>4</v>
      </c>
      <c r="AH862" s="1">
        <v>42163</v>
      </c>
      <c r="AI862">
        <v>57</v>
      </c>
      <c r="AS862" s="1">
        <v>42076</v>
      </c>
      <c r="AT862" s="1">
        <v>42223</v>
      </c>
      <c r="AU862" s="1">
        <v>42219</v>
      </c>
      <c r="AW862">
        <v>5</v>
      </c>
      <c r="AY862" t="s">
        <v>237</v>
      </c>
      <c r="BB862">
        <v>0</v>
      </c>
      <c r="BC862">
        <v>0</v>
      </c>
      <c r="BD862">
        <v>5</v>
      </c>
      <c r="BE862">
        <v>1049</v>
      </c>
      <c r="BF862" t="s">
        <v>93</v>
      </c>
      <c r="BG862">
        <v>5245</v>
      </c>
      <c r="BH862">
        <v>81.95</v>
      </c>
      <c r="BI862">
        <v>107.24</v>
      </c>
      <c r="BJ862">
        <v>0</v>
      </c>
      <c r="BL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5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5245</v>
      </c>
      <c r="CD862">
        <v>1</v>
      </c>
      <c r="CE862" t="s">
        <v>121</v>
      </c>
      <c r="CF862" t="s">
        <v>182</v>
      </c>
      <c r="CG862" t="str">
        <f t="shared" si="153"/>
        <v>03</v>
      </c>
      <c r="CH862" t="str">
        <f t="shared" si="149"/>
        <v>2</v>
      </c>
      <c r="CI862" t="str">
        <f t="shared" si="152"/>
        <v>07</v>
      </c>
      <c r="CJ862" t="s">
        <v>123</v>
      </c>
      <c r="CK862" t="str">
        <f t="shared" si="151"/>
        <v>02</v>
      </c>
      <c r="CL862" t="s">
        <v>124</v>
      </c>
      <c r="CR862" s="3">
        <v>0</v>
      </c>
      <c r="CS862" s="3">
        <v>5</v>
      </c>
      <c r="CW862">
        <v>8</v>
      </c>
      <c r="CX862">
        <v>8</v>
      </c>
      <c r="CY862">
        <v>8</v>
      </c>
    </row>
    <row r="863" spans="1:103" x14ac:dyDescent="0.25">
      <c r="A863">
        <v>410</v>
      </c>
      <c r="B863" t="s">
        <v>80</v>
      </c>
      <c r="C863">
        <v>410145</v>
      </c>
      <c r="D863" t="s">
        <v>81</v>
      </c>
      <c r="E863">
        <v>8702</v>
      </c>
      <c r="F863" t="s">
        <v>145</v>
      </c>
      <c r="G863" t="s">
        <v>175</v>
      </c>
      <c r="I863" t="s">
        <v>175</v>
      </c>
      <c r="K863">
        <v>48</v>
      </c>
      <c r="L863">
        <v>48</v>
      </c>
      <c r="M863" t="s">
        <v>1121</v>
      </c>
      <c r="N863" t="s">
        <v>1033</v>
      </c>
      <c r="O863" t="s">
        <v>433</v>
      </c>
      <c r="P863" t="s">
        <v>115</v>
      </c>
      <c r="Q863" t="s">
        <v>116</v>
      </c>
      <c r="R863">
        <v>1</v>
      </c>
      <c r="S863" t="s">
        <v>117</v>
      </c>
      <c r="T863" t="s">
        <v>118</v>
      </c>
      <c r="U863" t="s">
        <v>119</v>
      </c>
      <c r="V863">
        <v>411</v>
      </c>
      <c r="Y863">
        <v>410054</v>
      </c>
      <c r="Z863" t="s">
        <v>92</v>
      </c>
      <c r="AC863" t="s">
        <v>208</v>
      </c>
      <c r="AD863" s="1">
        <v>42146</v>
      </c>
      <c r="AG863">
        <v>4</v>
      </c>
      <c r="AH863" s="1">
        <v>42163</v>
      </c>
      <c r="AI863">
        <v>57</v>
      </c>
      <c r="AS863" s="1">
        <v>42076</v>
      </c>
      <c r="AT863" s="1">
        <v>42223</v>
      </c>
      <c r="AU863" s="1">
        <v>42219</v>
      </c>
      <c r="AW863">
        <v>3</v>
      </c>
      <c r="AX863">
        <v>403928</v>
      </c>
      <c r="AY863" t="s">
        <v>237</v>
      </c>
      <c r="AZ863">
        <v>999</v>
      </c>
      <c r="BA863">
        <v>890</v>
      </c>
      <c r="BB863">
        <v>0</v>
      </c>
      <c r="BC863">
        <v>3</v>
      </c>
      <c r="BD863">
        <v>3</v>
      </c>
      <c r="BE863">
        <v>1049</v>
      </c>
      <c r="BF863" t="s">
        <v>93</v>
      </c>
      <c r="BG863">
        <v>3147</v>
      </c>
      <c r="BH863">
        <v>49.17</v>
      </c>
      <c r="BI863">
        <v>64.34</v>
      </c>
      <c r="BJ863">
        <v>3</v>
      </c>
      <c r="BK863" s="1">
        <v>42146</v>
      </c>
      <c r="BL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3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3147</v>
      </c>
      <c r="CD863">
        <v>1</v>
      </c>
      <c r="CE863" t="s">
        <v>121</v>
      </c>
      <c r="CF863" t="s">
        <v>182</v>
      </c>
      <c r="CG863" t="str">
        <f t="shared" si="153"/>
        <v>03</v>
      </c>
      <c r="CH863" t="str">
        <f t="shared" si="149"/>
        <v>2</v>
      </c>
      <c r="CI863" t="str">
        <f t="shared" si="152"/>
        <v>07</v>
      </c>
      <c r="CJ863" t="s">
        <v>123</v>
      </c>
      <c r="CK863" t="str">
        <f t="shared" si="151"/>
        <v>02</v>
      </c>
      <c r="CL863" t="s">
        <v>124</v>
      </c>
      <c r="CR863" s="3">
        <v>0</v>
      </c>
      <c r="CS863" s="3">
        <v>3</v>
      </c>
      <c r="CW863">
        <v>8</v>
      </c>
      <c r="CX863">
        <v>8</v>
      </c>
      <c r="CY863">
        <v>8</v>
      </c>
    </row>
    <row r="864" spans="1:103" x14ac:dyDescent="0.25">
      <c r="A864">
        <v>410</v>
      </c>
      <c r="B864" t="s">
        <v>80</v>
      </c>
      <c r="C864">
        <v>410185</v>
      </c>
      <c r="D864" t="s">
        <v>81</v>
      </c>
      <c r="E864">
        <v>8702</v>
      </c>
      <c r="F864" t="s">
        <v>145</v>
      </c>
      <c r="G864" t="s">
        <v>196</v>
      </c>
      <c r="I864" t="s">
        <v>196</v>
      </c>
      <c r="K864">
        <v>15</v>
      </c>
      <c r="L864">
        <v>15</v>
      </c>
      <c r="M864" t="s">
        <v>1122</v>
      </c>
      <c r="N864" t="s">
        <v>1123</v>
      </c>
      <c r="O864" t="s">
        <v>433</v>
      </c>
      <c r="P864" t="s">
        <v>597</v>
      </c>
      <c r="Q864" t="s">
        <v>116</v>
      </c>
      <c r="R864">
        <v>1</v>
      </c>
      <c r="S864" t="s">
        <v>117</v>
      </c>
      <c r="T864" t="s">
        <v>118</v>
      </c>
      <c r="U864" t="s">
        <v>119</v>
      </c>
      <c r="V864">
        <v>411</v>
      </c>
      <c r="Y864">
        <v>410054</v>
      </c>
      <c r="Z864" t="s">
        <v>92</v>
      </c>
      <c r="AG864">
        <v>3</v>
      </c>
      <c r="AH864" s="1">
        <v>42212</v>
      </c>
      <c r="AI864">
        <v>57</v>
      </c>
      <c r="AS864" s="1">
        <v>42166</v>
      </c>
      <c r="AT864" s="1">
        <v>42349</v>
      </c>
      <c r="AU864" s="1">
        <v>42339</v>
      </c>
      <c r="AW864">
        <v>3</v>
      </c>
      <c r="BB864">
        <v>0</v>
      </c>
      <c r="BC864">
        <v>0</v>
      </c>
      <c r="BD864">
        <v>3</v>
      </c>
      <c r="BE864">
        <v>4652</v>
      </c>
      <c r="BF864" t="s">
        <v>93</v>
      </c>
      <c r="BG864">
        <v>13956</v>
      </c>
      <c r="BH864">
        <v>218.04</v>
      </c>
      <c r="BI864">
        <v>285.33999999999997</v>
      </c>
      <c r="BJ864">
        <v>0</v>
      </c>
      <c r="BL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3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13956</v>
      </c>
      <c r="CD864">
        <v>1</v>
      </c>
      <c r="CE864" t="s">
        <v>121</v>
      </c>
      <c r="CF864" t="s">
        <v>182</v>
      </c>
      <c r="CG864" t="str">
        <f t="shared" si="153"/>
        <v>03</v>
      </c>
      <c r="CH864" t="str">
        <f t="shared" si="149"/>
        <v>2</v>
      </c>
      <c r="CI864" t="str">
        <f t="shared" si="152"/>
        <v>07</v>
      </c>
      <c r="CJ864" t="s">
        <v>123</v>
      </c>
      <c r="CK864" t="str">
        <f>"14"</f>
        <v>14</v>
      </c>
      <c r="CL864" t="s">
        <v>162</v>
      </c>
      <c r="CW864">
        <v>8</v>
      </c>
      <c r="CX864">
        <v>8</v>
      </c>
      <c r="CY864">
        <v>8</v>
      </c>
    </row>
    <row r="865" spans="1:103" x14ac:dyDescent="0.25">
      <c r="A865">
        <v>410</v>
      </c>
      <c r="B865" t="s">
        <v>80</v>
      </c>
      <c r="C865">
        <v>410183</v>
      </c>
      <c r="D865" t="s">
        <v>81</v>
      </c>
      <c r="E865">
        <v>8700</v>
      </c>
      <c r="F865" t="s">
        <v>82</v>
      </c>
      <c r="G865" t="s">
        <v>280</v>
      </c>
      <c r="I865" t="s">
        <v>280</v>
      </c>
      <c r="K865">
        <v>2</v>
      </c>
      <c r="L865">
        <v>2</v>
      </c>
      <c r="M865" t="s">
        <v>1124</v>
      </c>
      <c r="N865" t="s">
        <v>1125</v>
      </c>
      <c r="O865" t="s">
        <v>433</v>
      </c>
      <c r="P865" t="s">
        <v>115</v>
      </c>
      <c r="Q865" t="s">
        <v>116</v>
      </c>
      <c r="R865">
        <v>1</v>
      </c>
      <c r="S865" t="s">
        <v>117</v>
      </c>
      <c r="T865" t="s">
        <v>118</v>
      </c>
      <c r="U865" t="s">
        <v>119</v>
      </c>
      <c r="V865">
        <v>411</v>
      </c>
      <c r="Y865">
        <v>410054</v>
      </c>
      <c r="Z865" t="s">
        <v>92</v>
      </c>
      <c r="AG865">
        <v>2</v>
      </c>
      <c r="AH865" s="1">
        <v>42185</v>
      </c>
      <c r="AI865">
        <v>57</v>
      </c>
      <c r="AS865" s="1">
        <v>42163</v>
      </c>
      <c r="AT865" s="1">
        <v>42286</v>
      </c>
      <c r="AU865" s="1">
        <v>42278</v>
      </c>
      <c r="AW865">
        <v>6</v>
      </c>
      <c r="AY865" t="s">
        <v>237</v>
      </c>
      <c r="BB865">
        <v>0</v>
      </c>
      <c r="BC865">
        <v>0</v>
      </c>
      <c r="BD865">
        <v>6</v>
      </c>
      <c r="BE865">
        <v>2371</v>
      </c>
      <c r="BF865" t="s">
        <v>93</v>
      </c>
      <c r="BG865">
        <v>14226</v>
      </c>
      <c r="BH865">
        <v>222.26</v>
      </c>
      <c r="BI865">
        <v>290.86</v>
      </c>
      <c r="BJ865">
        <v>0</v>
      </c>
      <c r="BL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6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14226</v>
      </c>
      <c r="CD865">
        <v>1</v>
      </c>
      <c r="CE865" t="s">
        <v>121</v>
      </c>
      <c r="CF865" t="s">
        <v>182</v>
      </c>
      <c r="CG865" t="str">
        <f t="shared" si="153"/>
        <v>03</v>
      </c>
      <c r="CH865" t="str">
        <f t="shared" si="149"/>
        <v>2</v>
      </c>
      <c r="CI865" t="str">
        <f t="shared" si="152"/>
        <v>07</v>
      </c>
      <c r="CJ865" t="s">
        <v>123</v>
      </c>
      <c r="CK865" t="str">
        <f>"26"</f>
        <v>26</v>
      </c>
      <c r="CL865" t="s">
        <v>162</v>
      </c>
      <c r="CW865">
        <v>8</v>
      </c>
      <c r="CX865">
        <v>8</v>
      </c>
      <c r="CY865">
        <v>8</v>
      </c>
    </row>
    <row r="866" spans="1:103" x14ac:dyDescent="0.25">
      <c r="A866">
        <v>410</v>
      </c>
      <c r="B866" t="s">
        <v>80</v>
      </c>
      <c r="C866">
        <v>410183</v>
      </c>
      <c r="D866" t="s">
        <v>81</v>
      </c>
      <c r="E866">
        <v>8700</v>
      </c>
      <c r="F866" t="s">
        <v>82</v>
      </c>
      <c r="G866" t="s">
        <v>280</v>
      </c>
      <c r="I866" t="s">
        <v>280</v>
      </c>
      <c r="K866">
        <v>6</v>
      </c>
      <c r="L866">
        <v>6</v>
      </c>
      <c r="M866" t="s">
        <v>1126</v>
      </c>
      <c r="N866" t="s">
        <v>1127</v>
      </c>
      <c r="O866" t="s">
        <v>433</v>
      </c>
      <c r="P866" t="s">
        <v>1128</v>
      </c>
      <c r="Q866" t="s">
        <v>116</v>
      </c>
      <c r="R866">
        <v>1</v>
      </c>
      <c r="S866" t="s">
        <v>117</v>
      </c>
      <c r="T866" t="s">
        <v>118</v>
      </c>
      <c r="U866" t="s">
        <v>119</v>
      </c>
      <c r="V866">
        <v>411</v>
      </c>
      <c r="Y866">
        <v>410054</v>
      </c>
      <c r="Z866" t="s">
        <v>92</v>
      </c>
      <c r="AG866">
        <v>2</v>
      </c>
      <c r="AH866" s="1">
        <v>42185</v>
      </c>
      <c r="AI866">
        <v>57</v>
      </c>
      <c r="AS866" s="1">
        <v>42163</v>
      </c>
      <c r="AT866" s="1">
        <v>42286</v>
      </c>
      <c r="AU866" s="1">
        <v>42278</v>
      </c>
      <c r="AW866">
        <v>3</v>
      </c>
      <c r="BB866">
        <v>0</v>
      </c>
      <c r="BC866">
        <v>0</v>
      </c>
      <c r="BD866">
        <v>3</v>
      </c>
      <c r="BE866">
        <v>14195</v>
      </c>
      <c r="BF866" t="s">
        <v>93</v>
      </c>
      <c r="BG866">
        <v>42585</v>
      </c>
      <c r="BH866">
        <v>665.33</v>
      </c>
      <c r="BI866">
        <v>870.67</v>
      </c>
      <c r="BJ866">
        <v>0</v>
      </c>
      <c r="BL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3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42585</v>
      </c>
      <c r="CD866">
        <v>1</v>
      </c>
      <c r="CE866" t="s">
        <v>121</v>
      </c>
      <c r="CF866" t="s">
        <v>182</v>
      </c>
      <c r="CG866" t="str">
        <f t="shared" si="153"/>
        <v>03</v>
      </c>
      <c r="CH866" t="str">
        <f t="shared" si="149"/>
        <v>2</v>
      </c>
      <c r="CI866" t="str">
        <f t="shared" si="152"/>
        <v>07</v>
      </c>
      <c r="CJ866" t="s">
        <v>155</v>
      </c>
      <c r="CK866" t="str">
        <f>"11"</f>
        <v>11</v>
      </c>
      <c r="CL866" t="s">
        <v>413</v>
      </c>
      <c r="CW866">
        <v>8</v>
      </c>
      <c r="CX866">
        <v>8</v>
      </c>
      <c r="CY866">
        <v>8</v>
      </c>
    </row>
    <row r="867" spans="1:103" x14ac:dyDescent="0.25">
      <c r="A867">
        <v>410</v>
      </c>
      <c r="B867" t="s">
        <v>80</v>
      </c>
      <c r="C867">
        <v>410039</v>
      </c>
      <c r="D867" t="s">
        <v>81</v>
      </c>
      <c r="E867">
        <v>8673</v>
      </c>
      <c r="F867" t="s">
        <v>232</v>
      </c>
      <c r="G867" t="s">
        <v>248</v>
      </c>
      <c r="I867" t="s">
        <v>248</v>
      </c>
      <c r="J867">
        <v>410002</v>
      </c>
      <c r="K867">
        <v>785</v>
      </c>
      <c r="L867">
        <v>785</v>
      </c>
      <c r="M867" t="s">
        <v>1129</v>
      </c>
      <c r="N867" t="s">
        <v>1130</v>
      </c>
      <c r="O867" t="s">
        <v>395</v>
      </c>
      <c r="P867" t="s">
        <v>1131</v>
      </c>
      <c r="Q867" t="s">
        <v>116</v>
      </c>
      <c r="R867">
        <v>1</v>
      </c>
      <c r="S867" t="s">
        <v>117</v>
      </c>
      <c r="T867" t="s">
        <v>118</v>
      </c>
      <c r="U867" t="s">
        <v>119</v>
      </c>
      <c r="V867">
        <v>411</v>
      </c>
      <c r="Y867">
        <v>410009</v>
      </c>
      <c r="Z867" t="s">
        <v>236</v>
      </c>
      <c r="AG867">
        <v>3</v>
      </c>
      <c r="AH867" s="1">
        <v>41988</v>
      </c>
      <c r="AI867">
        <v>57</v>
      </c>
      <c r="AS867" s="1">
        <v>41863</v>
      </c>
      <c r="AT867" s="1">
        <v>42067</v>
      </c>
      <c r="AU867" s="1">
        <v>41974</v>
      </c>
      <c r="AW867">
        <v>2</v>
      </c>
      <c r="AY867" t="s">
        <v>237</v>
      </c>
      <c r="BB867">
        <v>1</v>
      </c>
      <c r="BC867">
        <v>0</v>
      </c>
      <c r="BD867">
        <v>1</v>
      </c>
      <c r="BE867">
        <v>10149</v>
      </c>
      <c r="BF867" t="s">
        <v>93</v>
      </c>
      <c r="BG867">
        <v>10149</v>
      </c>
      <c r="BH867">
        <v>158.56</v>
      </c>
      <c r="BI867">
        <v>207.5</v>
      </c>
      <c r="BJ867">
        <v>0</v>
      </c>
      <c r="BL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1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10149</v>
      </c>
      <c r="CD867">
        <v>1</v>
      </c>
      <c r="CE867" t="s">
        <v>121</v>
      </c>
      <c r="CF867" t="s">
        <v>182</v>
      </c>
      <c r="CG867" t="str">
        <f t="shared" si="153"/>
        <v>03</v>
      </c>
      <c r="CH867" t="str">
        <f t="shared" si="149"/>
        <v>2</v>
      </c>
      <c r="CI867" t="str">
        <f t="shared" si="152"/>
        <v>07</v>
      </c>
      <c r="CJ867" t="s">
        <v>1132</v>
      </c>
      <c r="CK867" t="str">
        <f>"02"</f>
        <v>02</v>
      </c>
      <c r="CL867" t="s">
        <v>1133</v>
      </c>
      <c r="CR867" s="3">
        <v>1</v>
      </c>
      <c r="CW867">
        <v>8</v>
      </c>
      <c r="CX867">
        <v>8</v>
      </c>
      <c r="CY867">
        <v>8</v>
      </c>
    </row>
    <row r="868" spans="1:103" x14ac:dyDescent="0.25">
      <c r="A868">
        <v>410</v>
      </c>
      <c r="B868" t="s">
        <v>80</v>
      </c>
      <c r="C868">
        <v>410039</v>
      </c>
      <c r="D868" t="s">
        <v>81</v>
      </c>
      <c r="E868">
        <v>8673</v>
      </c>
      <c r="F868" t="s">
        <v>232</v>
      </c>
      <c r="G868" t="s">
        <v>248</v>
      </c>
      <c r="I868" t="s">
        <v>248</v>
      </c>
      <c r="J868">
        <v>410002</v>
      </c>
      <c r="K868">
        <v>653</v>
      </c>
      <c r="L868">
        <v>653</v>
      </c>
      <c r="M868" t="s">
        <v>1134</v>
      </c>
      <c r="N868" t="s">
        <v>1135</v>
      </c>
      <c r="O868" t="s">
        <v>1136</v>
      </c>
      <c r="P868" t="s">
        <v>160</v>
      </c>
      <c r="Q868" t="s">
        <v>116</v>
      </c>
      <c r="R868">
        <v>1</v>
      </c>
      <c r="S868" t="s">
        <v>117</v>
      </c>
      <c r="T868" t="s">
        <v>118</v>
      </c>
      <c r="U868" t="s">
        <v>119</v>
      </c>
      <c r="V868">
        <v>411</v>
      </c>
      <c r="W868" t="s">
        <v>255</v>
      </c>
      <c r="X868" t="s">
        <v>326</v>
      </c>
      <c r="Y868">
        <v>410009</v>
      </c>
      <c r="Z868" t="s">
        <v>236</v>
      </c>
      <c r="AG868">
        <v>3</v>
      </c>
      <c r="AH868" s="1">
        <v>41988</v>
      </c>
      <c r="AI868">
        <v>57</v>
      </c>
      <c r="AS868" s="1">
        <v>41666</v>
      </c>
      <c r="AT868" s="1">
        <v>42067</v>
      </c>
      <c r="AU868" s="1">
        <v>41974</v>
      </c>
      <c r="AW868">
        <v>2</v>
      </c>
      <c r="AY868" t="s">
        <v>210</v>
      </c>
      <c r="BB868">
        <v>1</v>
      </c>
      <c r="BC868">
        <v>0</v>
      </c>
      <c r="BD868">
        <v>1</v>
      </c>
      <c r="BE868">
        <v>6399</v>
      </c>
      <c r="BF868" t="s">
        <v>93</v>
      </c>
      <c r="BG868">
        <v>6399</v>
      </c>
      <c r="BH868">
        <v>99.98</v>
      </c>
      <c r="BI868">
        <v>130.83000000000001</v>
      </c>
      <c r="BJ868">
        <v>0</v>
      </c>
      <c r="BL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1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6399</v>
      </c>
      <c r="CD868">
        <v>1</v>
      </c>
      <c r="CE868" t="s">
        <v>121</v>
      </c>
      <c r="CF868" t="s">
        <v>182</v>
      </c>
      <c r="CG868" t="str">
        <f t="shared" si="153"/>
        <v>03</v>
      </c>
      <c r="CH868" t="str">
        <f>"3"</f>
        <v>3</v>
      </c>
      <c r="CI868" t="str">
        <f t="shared" ref="CI868:CI883" si="154">"03"</f>
        <v>03</v>
      </c>
      <c r="CJ868" t="s">
        <v>161</v>
      </c>
      <c r="CK868" t="str">
        <f>"34"</f>
        <v>34</v>
      </c>
      <c r="CL868" t="s">
        <v>202</v>
      </c>
      <c r="CR868" s="3">
        <v>1</v>
      </c>
      <c r="CW868">
        <v>8</v>
      </c>
      <c r="CX868">
        <v>8</v>
      </c>
      <c r="CY868">
        <v>8</v>
      </c>
    </row>
    <row r="869" spans="1:103" x14ac:dyDescent="0.25">
      <c r="A869">
        <v>410</v>
      </c>
      <c r="B869" t="s">
        <v>80</v>
      </c>
      <c r="C869">
        <v>410039</v>
      </c>
      <c r="D869" t="s">
        <v>81</v>
      </c>
      <c r="E869">
        <v>8673</v>
      </c>
      <c r="F869" t="s">
        <v>232</v>
      </c>
      <c r="G869" t="s">
        <v>248</v>
      </c>
      <c r="I869" t="s">
        <v>248</v>
      </c>
      <c r="J869">
        <v>410002</v>
      </c>
      <c r="K869">
        <v>654</v>
      </c>
      <c r="L869">
        <v>654</v>
      </c>
      <c r="M869" t="s">
        <v>1134</v>
      </c>
      <c r="N869" t="s">
        <v>1135</v>
      </c>
      <c r="O869" t="s">
        <v>1136</v>
      </c>
      <c r="P869" t="s">
        <v>160</v>
      </c>
      <c r="Q869" t="s">
        <v>116</v>
      </c>
      <c r="R869">
        <v>1</v>
      </c>
      <c r="S869" t="s">
        <v>117</v>
      </c>
      <c r="T869" t="s">
        <v>118</v>
      </c>
      <c r="U869" t="s">
        <v>119</v>
      </c>
      <c r="V869">
        <v>411</v>
      </c>
      <c r="W869" t="s">
        <v>255</v>
      </c>
      <c r="X869" t="s">
        <v>326</v>
      </c>
      <c r="Y869">
        <v>410009</v>
      </c>
      <c r="Z869" t="s">
        <v>236</v>
      </c>
      <c r="AG869">
        <v>3</v>
      </c>
      <c r="AH869" s="1">
        <v>41988</v>
      </c>
      <c r="AI869">
        <v>57</v>
      </c>
      <c r="AS869" s="1">
        <v>41666</v>
      </c>
      <c r="AT869" s="1">
        <v>42067</v>
      </c>
      <c r="AU869" s="1">
        <v>41974</v>
      </c>
      <c r="AW869">
        <v>2</v>
      </c>
      <c r="AY869" t="s">
        <v>210</v>
      </c>
      <c r="BB869">
        <v>1</v>
      </c>
      <c r="BC869">
        <v>0</v>
      </c>
      <c r="BD869">
        <v>1</v>
      </c>
      <c r="BE869">
        <v>6399</v>
      </c>
      <c r="BF869" t="s">
        <v>93</v>
      </c>
      <c r="BG869">
        <v>6399</v>
      </c>
      <c r="BH869">
        <v>99.98</v>
      </c>
      <c r="BI869">
        <v>130.83000000000001</v>
      </c>
      <c r="BJ869">
        <v>0</v>
      </c>
      <c r="BL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1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6399</v>
      </c>
      <c r="CD869">
        <v>1</v>
      </c>
      <c r="CE869" t="s">
        <v>121</v>
      </c>
      <c r="CF869" t="s">
        <v>182</v>
      </c>
      <c r="CG869" t="str">
        <f t="shared" si="153"/>
        <v>03</v>
      </c>
      <c r="CH869" t="str">
        <f>"3"</f>
        <v>3</v>
      </c>
      <c r="CI869" t="str">
        <f t="shared" si="154"/>
        <v>03</v>
      </c>
      <c r="CJ869" t="s">
        <v>161</v>
      </c>
      <c r="CK869" t="str">
        <f>"34"</f>
        <v>34</v>
      </c>
      <c r="CL869" t="s">
        <v>202</v>
      </c>
      <c r="CR869" s="3">
        <v>1</v>
      </c>
      <c r="CW869">
        <v>8</v>
      </c>
      <c r="CX869">
        <v>8</v>
      </c>
      <c r="CY869">
        <v>8</v>
      </c>
    </row>
    <row r="870" spans="1:103" x14ac:dyDescent="0.25">
      <c r="A870">
        <v>410</v>
      </c>
      <c r="B870" t="s">
        <v>80</v>
      </c>
      <c r="C870">
        <v>410039</v>
      </c>
      <c r="D870" t="s">
        <v>81</v>
      </c>
      <c r="E870">
        <v>8673</v>
      </c>
      <c r="F870" t="s">
        <v>232</v>
      </c>
      <c r="G870" t="s">
        <v>248</v>
      </c>
      <c r="I870" t="s">
        <v>248</v>
      </c>
      <c r="J870">
        <v>410002</v>
      </c>
      <c r="K870">
        <v>655</v>
      </c>
      <c r="L870">
        <v>655</v>
      </c>
      <c r="M870" t="s">
        <v>1134</v>
      </c>
      <c r="N870" t="s">
        <v>1135</v>
      </c>
      <c r="O870" t="s">
        <v>1136</v>
      </c>
      <c r="P870" t="s">
        <v>160</v>
      </c>
      <c r="Q870" t="s">
        <v>116</v>
      </c>
      <c r="R870">
        <v>1</v>
      </c>
      <c r="S870" t="s">
        <v>117</v>
      </c>
      <c r="T870" t="s">
        <v>118</v>
      </c>
      <c r="U870" t="s">
        <v>119</v>
      </c>
      <c r="V870">
        <v>411</v>
      </c>
      <c r="W870" t="s">
        <v>255</v>
      </c>
      <c r="X870" t="s">
        <v>326</v>
      </c>
      <c r="Y870">
        <v>410009</v>
      </c>
      <c r="Z870" t="s">
        <v>236</v>
      </c>
      <c r="AG870">
        <v>3</v>
      </c>
      <c r="AH870" s="1">
        <v>41988</v>
      </c>
      <c r="AI870">
        <v>57</v>
      </c>
      <c r="AS870" s="1">
        <v>41666</v>
      </c>
      <c r="AT870" s="1">
        <v>42067</v>
      </c>
      <c r="AU870" s="1">
        <v>41974</v>
      </c>
      <c r="AW870">
        <v>2</v>
      </c>
      <c r="AY870" t="s">
        <v>210</v>
      </c>
      <c r="BB870">
        <v>0</v>
      </c>
      <c r="BC870">
        <v>0</v>
      </c>
      <c r="BD870">
        <v>2</v>
      </c>
      <c r="BE870">
        <v>6399</v>
      </c>
      <c r="BF870" t="s">
        <v>93</v>
      </c>
      <c r="BG870">
        <v>12798</v>
      </c>
      <c r="BH870">
        <v>199.95</v>
      </c>
      <c r="BI870">
        <v>261.66000000000003</v>
      </c>
      <c r="BJ870">
        <v>0</v>
      </c>
      <c r="BL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2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12798</v>
      </c>
      <c r="CD870">
        <v>1</v>
      </c>
      <c r="CE870" t="s">
        <v>121</v>
      </c>
      <c r="CF870" t="s">
        <v>182</v>
      </c>
      <c r="CG870" t="str">
        <f t="shared" si="153"/>
        <v>03</v>
      </c>
      <c r="CH870" t="str">
        <f>"3"</f>
        <v>3</v>
      </c>
      <c r="CI870" t="str">
        <f t="shared" si="154"/>
        <v>03</v>
      </c>
      <c r="CJ870" t="s">
        <v>161</v>
      </c>
      <c r="CK870" t="str">
        <f>"34"</f>
        <v>34</v>
      </c>
      <c r="CL870" t="s">
        <v>202</v>
      </c>
      <c r="CR870" s="3">
        <v>2</v>
      </c>
      <c r="CW870">
        <v>8</v>
      </c>
      <c r="CX870">
        <v>8</v>
      </c>
      <c r="CY870">
        <v>8</v>
      </c>
    </row>
    <row r="871" spans="1:103" x14ac:dyDescent="0.25">
      <c r="A871">
        <v>410</v>
      </c>
      <c r="B871" t="s">
        <v>80</v>
      </c>
      <c r="C871">
        <v>410037</v>
      </c>
      <c r="D871" t="s">
        <v>81</v>
      </c>
      <c r="E871">
        <v>8673</v>
      </c>
      <c r="F871" t="s">
        <v>232</v>
      </c>
      <c r="G871" t="s">
        <v>233</v>
      </c>
      <c r="I871" t="s">
        <v>233</v>
      </c>
      <c r="J871">
        <v>410003</v>
      </c>
      <c r="K871">
        <v>457</v>
      </c>
      <c r="L871">
        <v>457</v>
      </c>
      <c r="M871" t="s">
        <v>1137</v>
      </c>
      <c r="N871" t="s">
        <v>1138</v>
      </c>
      <c r="O871" t="s">
        <v>1139</v>
      </c>
      <c r="P871" t="s">
        <v>1140</v>
      </c>
      <c r="Q871" t="s">
        <v>116</v>
      </c>
      <c r="R871">
        <v>1</v>
      </c>
      <c r="S871" t="s">
        <v>117</v>
      </c>
      <c r="T871" t="s">
        <v>118</v>
      </c>
      <c r="U871" t="s">
        <v>119</v>
      </c>
      <c r="V871">
        <v>411</v>
      </c>
      <c r="Y871">
        <v>410009</v>
      </c>
      <c r="Z871" t="s">
        <v>236</v>
      </c>
      <c r="AC871" t="s">
        <v>208</v>
      </c>
      <c r="AD871" s="1">
        <v>42132</v>
      </c>
      <c r="AG871">
        <v>3</v>
      </c>
      <c r="AH871" s="1">
        <v>41813</v>
      </c>
      <c r="AI871">
        <v>57</v>
      </c>
      <c r="AS871" s="1">
        <v>41639</v>
      </c>
      <c r="AT871" s="1">
        <v>41887</v>
      </c>
      <c r="AU871" s="1">
        <v>41800</v>
      </c>
      <c r="AW871">
        <v>1</v>
      </c>
      <c r="AX871">
        <v>402880</v>
      </c>
      <c r="AY871" t="s">
        <v>210</v>
      </c>
      <c r="AZ871">
        <v>999</v>
      </c>
      <c r="BA871">
        <v>850</v>
      </c>
      <c r="BB871">
        <v>0</v>
      </c>
      <c r="BC871">
        <v>10</v>
      </c>
      <c r="BD871">
        <v>1</v>
      </c>
      <c r="BE871">
        <v>9219</v>
      </c>
      <c r="BF871" t="s">
        <v>93</v>
      </c>
      <c r="BG871">
        <v>9219</v>
      </c>
      <c r="BH871">
        <v>144.03</v>
      </c>
      <c r="BI871">
        <v>188.49</v>
      </c>
      <c r="BJ871">
        <v>1</v>
      </c>
      <c r="BK871" s="1">
        <v>42132</v>
      </c>
      <c r="BL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1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9219</v>
      </c>
      <c r="CC871">
        <v>0</v>
      </c>
      <c r="CD871">
        <v>1</v>
      </c>
      <c r="CE871" t="s">
        <v>121</v>
      </c>
      <c r="CF871" t="s">
        <v>182</v>
      </c>
      <c r="CG871" t="str">
        <f t="shared" si="153"/>
        <v>03</v>
      </c>
      <c r="CH871" t="str">
        <f t="shared" ref="CH871:CH878" si="155">"8"</f>
        <v>8</v>
      </c>
      <c r="CI871" t="str">
        <f t="shared" si="154"/>
        <v>03</v>
      </c>
      <c r="CJ871" t="s">
        <v>998</v>
      </c>
      <c r="CK871" t="str">
        <f t="shared" ref="CK871:CK878" si="156">"02"</f>
        <v>02</v>
      </c>
      <c r="CL871" t="s">
        <v>193</v>
      </c>
      <c r="CR871" s="3">
        <v>0</v>
      </c>
      <c r="CS871" s="3">
        <v>1</v>
      </c>
      <c r="CW871">
        <v>8</v>
      </c>
      <c r="CX871">
        <v>8</v>
      </c>
      <c r="CY871">
        <v>8</v>
      </c>
    </row>
    <row r="872" spans="1:103" x14ac:dyDescent="0.25">
      <c r="A872">
        <v>410</v>
      </c>
      <c r="B872" t="s">
        <v>80</v>
      </c>
      <c r="C872">
        <v>410037</v>
      </c>
      <c r="D872" t="s">
        <v>81</v>
      </c>
      <c r="E872">
        <v>8673</v>
      </c>
      <c r="F872" t="s">
        <v>232</v>
      </c>
      <c r="G872" t="s">
        <v>233</v>
      </c>
      <c r="I872" t="s">
        <v>233</v>
      </c>
      <c r="J872">
        <v>410003</v>
      </c>
      <c r="K872">
        <v>458</v>
      </c>
      <c r="L872">
        <v>458</v>
      </c>
      <c r="M872" t="s">
        <v>1137</v>
      </c>
      <c r="N872" t="s">
        <v>1138</v>
      </c>
      <c r="O872" t="s">
        <v>1139</v>
      </c>
      <c r="P872" t="s">
        <v>1140</v>
      </c>
      <c r="Q872" t="s">
        <v>116</v>
      </c>
      <c r="R872">
        <v>1</v>
      </c>
      <c r="S872" t="s">
        <v>117</v>
      </c>
      <c r="T872" t="s">
        <v>118</v>
      </c>
      <c r="U872" t="s">
        <v>119</v>
      </c>
      <c r="V872">
        <v>411</v>
      </c>
      <c r="Y872">
        <v>410009</v>
      </c>
      <c r="Z872" t="s">
        <v>236</v>
      </c>
      <c r="AG872">
        <v>3</v>
      </c>
      <c r="AH872" s="1">
        <v>41813</v>
      </c>
      <c r="AI872">
        <v>57</v>
      </c>
      <c r="AS872" s="1">
        <v>41639</v>
      </c>
      <c r="AT872" s="1">
        <v>41887</v>
      </c>
      <c r="AU872" s="1">
        <v>41800</v>
      </c>
      <c r="AW872">
        <v>1</v>
      </c>
      <c r="AY872" t="s">
        <v>210</v>
      </c>
      <c r="BB872">
        <v>0</v>
      </c>
      <c r="BC872">
        <v>0</v>
      </c>
      <c r="BD872">
        <v>1</v>
      </c>
      <c r="BE872">
        <v>9219</v>
      </c>
      <c r="BF872" t="s">
        <v>93</v>
      </c>
      <c r="BG872">
        <v>9219</v>
      </c>
      <c r="BH872">
        <v>144.03</v>
      </c>
      <c r="BI872">
        <v>188.49</v>
      </c>
      <c r="BJ872">
        <v>0</v>
      </c>
      <c r="BL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1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9219</v>
      </c>
      <c r="CC872">
        <v>0</v>
      </c>
      <c r="CD872">
        <v>1</v>
      </c>
      <c r="CE872" t="s">
        <v>121</v>
      </c>
      <c r="CF872" t="s">
        <v>182</v>
      </c>
      <c r="CG872" t="str">
        <f t="shared" si="153"/>
        <v>03</v>
      </c>
      <c r="CH872" t="str">
        <f t="shared" si="155"/>
        <v>8</v>
      </c>
      <c r="CI872" t="str">
        <f t="shared" si="154"/>
        <v>03</v>
      </c>
      <c r="CJ872" t="s">
        <v>998</v>
      </c>
      <c r="CK872" t="str">
        <f t="shared" si="156"/>
        <v>02</v>
      </c>
      <c r="CL872" t="s">
        <v>193</v>
      </c>
      <c r="CR872" s="3">
        <v>0</v>
      </c>
      <c r="CS872" s="3">
        <v>1</v>
      </c>
      <c r="CW872">
        <v>8</v>
      </c>
      <c r="CX872">
        <v>8</v>
      </c>
      <c r="CY872">
        <v>8</v>
      </c>
    </row>
    <row r="873" spans="1:103" x14ac:dyDescent="0.25">
      <c r="A873">
        <v>410</v>
      </c>
      <c r="B873" t="s">
        <v>80</v>
      </c>
      <c r="C873">
        <v>410037</v>
      </c>
      <c r="D873" t="s">
        <v>81</v>
      </c>
      <c r="E873">
        <v>8673</v>
      </c>
      <c r="F873" t="s">
        <v>232</v>
      </c>
      <c r="G873" t="s">
        <v>233</v>
      </c>
      <c r="I873" t="s">
        <v>233</v>
      </c>
      <c r="J873">
        <v>410003</v>
      </c>
      <c r="K873">
        <v>459</v>
      </c>
      <c r="L873">
        <v>459</v>
      </c>
      <c r="M873" t="s">
        <v>1137</v>
      </c>
      <c r="N873" t="s">
        <v>1138</v>
      </c>
      <c r="O873" t="s">
        <v>1139</v>
      </c>
      <c r="P873" t="s">
        <v>1140</v>
      </c>
      <c r="Q873" t="s">
        <v>116</v>
      </c>
      <c r="R873">
        <v>1</v>
      </c>
      <c r="S873" t="s">
        <v>117</v>
      </c>
      <c r="T873" t="s">
        <v>118</v>
      </c>
      <c r="U873" t="s">
        <v>119</v>
      </c>
      <c r="V873">
        <v>411</v>
      </c>
      <c r="Y873">
        <v>410009</v>
      </c>
      <c r="Z873" t="s">
        <v>236</v>
      </c>
      <c r="AG873">
        <v>3</v>
      </c>
      <c r="AH873" s="1">
        <v>41813</v>
      </c>
      <c r="AI873">
        <v>57</v>
      </c>
      <c r="AS873" s="1">
        <v>41639</v>
      </c>
      <c r="AT873" s="1">
        <v>41887</v>
      </c>
      <c r="AU873" s="1">
        <v>41800</v>
      </c>
      <c r="AW873">
        <v>1</v>
      </c>
      <c r="AY873" t="s">
        <v>210</v>
      </c>
      <c r="BB873">
        <v>0</v>
      </c>
      <c r="BC873">
        <v>0</v>
      </c>
      <c r="BD873">
        <v>1</v>
      </c>
      <c r="BE873">
        <v>9219</v>
      </c>
      <c r="BF873" t="s">
        <v>93</v>
      </c>
      <c r="BG873">
        <v>9219</v>
      </c>
      <c r="BH873">
        <v>144.03</v>
      </c>
      <c r="BI873">
        <v>188.49</v>
      </c>
      <c r="BJ873">
        <v>0</v>
      </c>
      <c r="BL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1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9219</v>
      </c>
      <c r="CC873">
        <v>0</v>
      </c>
      <c r="CD873">
        <v>1</v>
      </c>
      <c r="CE873" t="s">
        <v>121</v>
      </c>
      <c r="CF873" t="s">
        <v>182</v>
      </c>
      <c r="CG873" t="str">
        <f t="shared" si="153"/>
        <v>03</v>
      </c>
      <c r="CH873" t="str">
        <f t="shared" si="155"/>
        <v>8</v>
      </c>
      <c r="CI873" t="str">
        <f t="shared" si="154"/>
        <v>03</v>
      </c>
      <c r="CJ873" t="s">
        <v>998</v>
      </c>
      <c r="CK873" t="str">
        <f t="shared" si="156"/>
        <v>02</v>
      </c>
      <c r="CL873" t="s">
        <v>193</v>
      </c>
      <c r="CR873" s="3">
        <v>0</v>
      </c>
      <c r="CS873" s="3">
        <v>1</v>
      </c>
      <c r="CW873">
        <v>8</v>
      </c>
      <c r="CX873">
        <v>8</v>
      </c>
      <c r="CY873">
        <v>8</v>
      </c>
    </row>
    <row r="874" spans="1:103" x14ac:dyDescent="0.25">
      <c r="A874">
        <v>410</v>
      </c>
      <c r="B874" t="s">
        <v>80</v>
      </c>
      <c r="C874">
        <v>410037</v>
      </c>
      <c r="D874" t="s">
        <v>81</v>
      </c>
      <c r="E874">
        <v>8673</v>
      </c>
      <c r="F874" t="s">
        <v>232</v>
      </c>
      <c r="G874" t="s">
        <v>233</v>
      </c>
      <c r="I874" t="s">
        <v>233</v>
      </c>
      <c r="J874">
        <v>410003</v>
      </c>
      <c r="K874">
        <v>460</v>
      </c>
      <c r="L874">
        <v>460</v>
      </c>
      <c r="M874" t="s">
        <v>1137</v>
      </c>
      <c r="N874" t="s">
        <v>1138</v>
      </c>
      <c r="O874" t="s">
        <v>1139</v>
      </c>
      <c r="P874" t="s">
        <v>1140</v>
      </c>
      <c r="Q874" t="s">
        <v>116</v>
      </c>
      <c r="R874">
        <v>1</v>
      </c>
      <c r="S874" t="s">
        <v>117</v>
      </c>
      <c r="T874" t="s">
        <v>118</v>
      </c>
      <c r="U874" t="s">
        <v>119</v>
      </c>
      <c r="V874">
        <v>411</v>
      </c>
      <c r="Y874">
        <v>410009</v>
      </c>
      <c r="Z874" t="s">
        <v>236</v>
      </c>
      <c r="AG874">
        <v>3</v>
      </c>
      <c r="AH874" s="1">
        <v>41813</v>
      </c>
      <c r="AI874">
        <v>57</v>
      </c>
      <c r="AS874" s="1">
        <v>41639</v>
      </c>
      <c r="AT874" s="1">
        <v>41887</v>
      </c>
      <c r="AU874" s="1">
        <v>41800</v>
      </c>
      <c r="AW874">
        <v>1</v>
      </c>
      <c r="AY874" t="s">
        <v>210</v>
      </c>
      <c r="BB874">
        <v>0</v>
      </c>
      <c r="BC874">
        <v>0</v>
      </c>
      <c r="BD874">
        <v>1</v>
      </c>
      <c r="BE874">
        <v>9219</v>
      </c>
      <c r="BF874" t="s">
        <v>93</v>
      </c>
      <c r="BG874">
        <v>9219</v>
      </c>
      <c r="BH874">
        <v>144.03</v>
      </c>
      <c r="BI874">
        <v>188.49</v>
      </c>
      <c r="BJ874">
        <v>0</v>
      </c>
      <c r="BL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1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9219</v>
      </c>
      <c r="CC874">
        <v>0</v>
      </c>
      <c r="CD874">
        <v>1</v>
      </c>
      <c r="CE874" t="s">
        <v>121</v>
      </c>
      <c r="CF874" t="s">
        <v>182</v>
      </c>
      <c r="CG874" t="str">
        <f t="shared" si="153"/>
        <v>03</v>
      </c>
      <c r="CH874" t="str">
        <f t="shared" si="155"/>
        <v>8</v>
      </c>
      <c r="CI874" t="str">
        <f t="shared" si="154"/>
        <v>03</v>
      </c>
      <c r="CJ874" t="s">
        <v>998</v>
      </c>
      <c r="CK874" t="str">
        <f t="shared" si="156"/>
        <v>02</v>
      </c>
      <c r="CL874" t="s">
        <v>193</v>
      </c>
      <c r="CR874" s="3">
        <v>0</v>
      </c>
      <c r="CS874" s="3">
        <v>1</v>
      </c>
      <c r="CW874">
        <v>8</v>
      </c>
      <c r="CX874">
        <v>8</v>
      </c>
      <c r="CY874">
        <v>8</v>
      </c>
    </row>
    <row r="875" spans="1:103" x14ac:dyDescent="0.25">
      <c r="A875">
        <v>410</v>
      </c>
      <c r="B875" t="s">
        <v>80</v>
      </c>
      <c r="C875">
        <v>410040</v>
      </c>
      <c r="D875" t="s">
        <v>81</v>
      </c>
      <c r="E875">
        <v>8673</v>
      </c>
      <c r="F875" t="s">
        <v>232</v>
      </c>
      <c r="G875" t="s">
        <v>233</v>
      </c>
      <c r="I875" t="s">
        <v>233</v>
      </c>
      <c r="J875">
        <v>410003</v>
      </c>
      <c r="K875">
        <v>457</v>
      </c>
      <c r="L875">
        <v>457</v>
      </c>
      <c r="M875" t="s">
        <v>1137</v>
      </c>
      <c r="N875" t="s">
        <v>1138</v>
      </c>
      <c r="O875" t="s">
        <v>1139</v>
      </c>
      <c r="P875" t="s">
        <v>1140</v>
      </c>
      <c r="Q875" t="s">
        <v>116</v>
      </c>
      <c r="R875">
        <v>1</v>
      </c>
      <c r="S875" t="s">
        <v>117</v>
      </c>
      <c r="T875" t="s">
        <v>118</v>
      </c>
      <c r="U875" t="s">
        <v>119</v>
      </c>
      <c r="V875">
        <v>411</v>
      </c>
      <c r="Y875">
        <v>410009</v>
      </c>
      <c r="Z875" t="s">
        <v>236</v>
      </c>
      <c r="AG875">
        <v>4</v>
      </c>
      <c r="AH875" s="1">
        <v>41815</v>
      </c>
      <c r="AI875">
        <v>57</v>
      </c>
      <c r="AS875" s="1">
        <v>41641</v>
      </c>
      <c r="AT875" s="1">
        <v>41988</v>
      </c>
      <c r="AU875" s="1">
        <v>41974</v>
      </c>
      <c r="AW875">
        <v>2</v>
      </c>
      <c r="AY875" t="s">
        <v>210</v>
      </c>
      <c r="BB875">
        <v>0</v>
      </c>
      <c r="BC875">
        <v>0</v>
      </c>
      <c r="BD875">
        <v>2</v>
      </c>
      <c r="BE875">
        <v>9219</v>
      </c>
      <c r="BF875" t="s">
        <v>93</v>
      </c>
      <c r="BG875">
        <v>18438</v>
      </c>
      <c r="BH875">
        <v>288.07</v>
      </c>
      <c r="BI875">
        <v>376.98</v>
      </c>
      <c r="BJ875">
        <v>0</v>
      </c>
      <c r="BL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2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18438</v>
      </c>
      <c r="CD875">
        <v>1</v>
      </c>
      <c r="CE875" t="s">
        <v>121</v>
      </c>
      <c r="CF875" t="s">
        <v>182</v>
      </c>
      <c r="CG875" t="str">
        <f t="shared" si="153"/>
        <v>03</v>
      </c>
      <c r="CH875" t="str">
        <f t="shared" si="155"/>
        <v>8</v>
      </c>
      <c r="CI875" t="str">
        <f t="shared" si="154"/>
        <v>03</v>
      </c>
      <c r="CJ875" t="s">
        <v>998</v>
      </c>
      <c r="CK875" t="str">
        <f t="shared" si="156"/>
        <v>02</v>
      </c>
      <c r="CL875" t="s">
        <v>193</v>
      </c>
      <c r="CR875" s="3">
        <v>0</v>
      </c>
      <c r="CS875" s="3">
        <v>2</v>
      </c>
      <c r="CW875">
        <v>8</v>
      </c>
      <c r="CX875">
        <v>8</v>
      </c>
      <c r="CY875">
        <v>8</v>
      </c>
    </row>
    <row r="876" spans="1:103" x14ac:dyDescent="0.25">
      <c r="A876">
        <v>410</v>
      </c>
      <c r="B876" t="s">
        <v>80</v>
      </c>
      <c r="C876">
        <v>410040</v>
      </c>
      <c r="D876" t="s">
        <v>81</v>
      </c>
      <c r="E876">
        <v>8673</v>
      </c>
      <c r="F876" t="s">
        <v>232</v>
      </c>
      <c r="G876" t="s">
        <v>233</v>
      </c>
      <c r="I876" t="s">
        <v>233</v>
      </c>
      <c r="J876">
        <v>410003</v>
      </c>
      <c r="K876">
        <v>458</v>
      </c>
      <c r="L876">
        <v>458</v>
      </c>
      <c r="M876" t="s">
        <v>1137</v>
      </c>
      <c r="N876" t="s">
        <v>1138</v>
      </c>
      <c r="O876" t="s">
        <v>1139</v>
      </c>
      <c r="P876" t="s">
        <v>1140</v>
      </c>
      <c r="Q876" t="s">
        <v>116</v>
      </c>
      <c r="R876">
        <v>1</v>
      </c>
      <c r="S876" t="s">
        <v>117</v>
      </c>
      <c r="T876" t="s">
        <v>118</v>
      </c>
      <c r="U876" t="s">
        <v>119</v>
      </c>
      <c r="V876">
        <v>411</v>
      </c>
      <c r="Y876">
        <v>410009</v>
      </c>
      <c r="Z876" t="s">
        <v>236</v>
      </c>
      <c r="AG876">
        <v>4</v>
      </c>
      <c r="AH876" s="1">
        <v>41815</v>
      </c>
      <c r="AI876">
        <v>57</v>
      </c>
      <c r="AS876" s="1">
        <v>41641</v>
      </c>
      <c r="AT876" s="1">
        <v>41988</v>
      </c>
      <c r="AU876" s="1">
        <v>41974</v>
      </c>
      <c r="AW876">
        <v>2</v>
      </c>
      <c r="AY876" t="s">
        <v>210</v>
      </c>
      <c r="BB876">
        <v>0</v>
      </c>
      <c r="BC876">
        <v>0</v>
      </c>
      <c r="BD876">
        <v>2</v>
      </c>
      <c r="BE876">
        <v>9219</v>
      </c>
      <c r="BF876" t="s">
        <v>93</v>
      </c>
      <c r="BG876">
        <v>18438</v>
      </c>
      <c r="BH876">
        <v>288.07</v>
      </c>
      <c r="BI876">
        <v>376.98</v>
      </c>
      <c r="BJ876">
        <v>0</v>
      </c>
      <c r="BL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2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18438</v>
      </c>
      <c r="CD876">
        <v>1</v>
      </c>
      <c r="CE876" t="s">
        <v>121</v>
      </c>
      <c r="CF876" t="s">
        <v>182</v>
      </c>
      <c r="CG876" t="str">
        <f t="shared" ref="CG876:CG887" si="157">"03"</f>
        <v>03</v>
      </c>
      <c r="CH876" t="str">
        <f t="shared" si="155"/>
        <v>8</v>
      </c>
      <c r="CI876" t="str">
        <f t="shared" si="154"/>
        <v>03</v>
      </c>
      <c r="CJ876" t="s">
        <v>998</v>
      </c>
      <c r="CK876" t="str">
        <f t="shared" si="156"/>
        <v>02</v>
      </c>
      <c r="CL876" t="s">
        <v>193</v>
      </c>
      <c r="CR876" s="3">
        <v>0</v>
      </c>
      <c r="CS876" s="3">
        <v>2</v>
      </c>
      <c r="CW876">
        <v>8</v>
      </c>
      <c r="CX876">
        <v>8</v>
      </c>
      <c r="CY876">
        <v>8</v>
      </c>
    </row>
    <row r="877" spans="1:103" x14ac:dyDescent="0.25">
      <c r="A877">
        <v>410</v>
      </c>
      <c r="B877" t="s">
        <v>80</v>
      </c>
      <c r="C877">
        <v>410040</v>
      </c>
      <c r="D877" t="s">
        <v>81</v>
      </c>
      <c r="E877">
        <v>8673</v>
      </c>
      <c r="F877" t="s">
        <v>232</v>
      </c>
      <c r="G877" t="s">
        <v>233</v>
      </c>
      <c r="I877" t="s">
        <v>233</v>
      </c>
      <c r="J877">
        <v>410003</v>
      </c>
      <c r="K877">
        <v>459</v>
      </c>
      <c r="L877">
        <v>459</v>
      </c>
      <c r="M877" t="s">
        <v>1137</v>
      </c>
      <c r="N877" t="s">
        <v>1138</v>
      </c>
      <c r="O877" t="s">
        <v>1139</v>
      </c>
      <c r="P877" t="s">
        <v>1140</v>
      </c>
      <c r="Q877" t="s">
        <v>116</v>
      </c>
      <c r="R877">
        <v>1</v>
      </c>
      <c r="S877" t="s">
        <v>117</v>
      </c>
      <c r="T877" t="s">
        <v>118</v>
      </c>
      <c r="U877" t="s">
        <v>119</v>
      </c>
      <c r="V877">
        <v>411</v>
      </c>
      <c r="Y877">
        <v>410009</v>
      </c>
      <c r="Z877" t="s">
        <v>236</v>
      </c>
      <c r="AG877">
        <v>4</v>
      </c>
      <c r="AH877" s="1">
        <v>41815</v>
      </c>
      <c r="AI877">
        <v>57</v>
      </c>
      <c r="AS877" s="1">
        <v>41641</v>
      </c>
      <c r="AT877" s="1">
        <v>41988</v>
      </c>
      <c r="AU877" s="1">
        <v>41974</v>
      </c>
      <c r="AW877">
        <v>2</v>
      </c>
      <c r="AY877" t="s">
        <v>210</v>
      </c>
      <c r="BB877">
        <v>0</v>
      </c>
      <c r="BC877">
        <v>0</v>
      </c>
      <c r="BD877">
        <v>2</v>
      </c>
      <c r="BE877">
        <v>9219</v>
      </c>
      <c r="BF877" t="s">
        <v>93</v>
      </c>
      <c r="BG877">
        <v>18438</v>
      </c>
      <c r="BH877">
        <v>288.07</v>
      </c>
      <c r="BI877">
        <v>376.98</v>
      </c>
      <c r="BJ877">
        <v>0</v>
      </c>
      <c r="BL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2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18438</v>
      </c>
      <c r="CD877">
        <v>1</v>
      </c>
      <c r="CE877" t="s">
        <v>121</v>
      </c>
      <c r="CF877" t="s">
        <v>182</v>
      </c>
      <c r="CG877" t="str">
        <f t="shared" si="157"/>
        <v>03</v>
      </c>
      <c r="CH877" t="str">
        <f t="shared" si="155"/>
        <v>8</v>
      </c>
      <c r="CI877" t="str">
        <f t="shared" si="154"/>
        <v>03</v>
      </c>
      <c r="CJ877" t="s">
        <v>998</v>
      </c>
      <c r="CK877" t="str">
        <f t="shared" si="156"/>
        <v>02</v>
      </c>
      <c r="CL877" t="s">
        <v>193</v>
      </c>
      <c r="CR877" s="3">
        <v>0</v>
      </c>
      <c r="CS877" s="3">
        <v>2</v>
      </c>
      <c r="CW877">
        <v>8</v>
      </c>
      <c r="CX877">
        <v>8</v>
      </c>
      <c r="CY877">
        <v>8</v>
      </c>
    </row>
    <row r="878" spans="1:103" x14ac:dyDescent="0.25">
      <c r="A878">
        <v>410</v>
      </c>
      <c r="B878" t="s">
        <v>80</v>
      </c>
      <c r="C878">
        <v>410040</v>
      </c>
      <c r="D878" t="s">
        <v>81</v>
      </c>
      <c r="E878">
        <v>8673</v>
      </c>
      <c r="F878" t="s">
        <v>232</v>
      </c>
      <c r="G878" t="s">
        <v>233</v>
      </c>
      <c r="I878" t="s">
        <v>233</v>
      </c>
      <c r="J878">
        <v>410003</v>
      </c>
      <c r="K878">
        <v>460</v>
      </c>
      <c r="L878">
        <v>460</v>
      </c>
      <c r="M878" t="s">
        <v>1137</v>
      </c>
      <c r="N878" t="s">
        <v>1138</v>
      </c>
      <c r="O878" t="s">
        <v>1139</v>
      </c>
      <c r="P878" t="s">
        <v>1140</v>
      </c>
      <c r="Q878" t="s">
        <v>116</v>
      </c>
      <c r="R878">
        <v>1</v>
      </c>
      <c r="S878" t="s">
        <v>117</v>
      </c>
      <c r="T878" t="s">
        <v>118</v>
      </c>
      <c r="U878" t="s">
        <v>119</v>
      </c>
      <c r="V878">
        <v>411</v>
      </c>
      <c r="Y878">
        <v>410009</v>
      </c>
      <c r="Z878" t="s">
        <v>236</v>
      </c>
      <c r="AG878">
        <v>4</v>
      </c>
      <c r="AH878" s="1">
        <v>41815</v>
      </c>
      <c r="AI878">
        <v>57</v>
      </c>
      <c r="AS878" s="1">
        <v>41641</v>
      </c>
      <c r="AT878" s="1">
        <v>41988</v>
      </c>
      <c r="AU878" s="1">
        <v>41974</v>
      </c>
      <c r="AW878">
        <v>2</v>
      </c>
      <c r="AY878" t="s">
        <v>210</v>
      </c>
      <c r="BB878">
        <v>0</v>
      </c>
      <c r="BC878">
        <v>0</v>
      </c>
      <c r="BD878">
        <v>2</v>
      </c>
      <c r="BE878">
        <v>9219</v>
      </c>
      <c r="BF878" t="s">
        <v>93</v>
      </c>
      <c r="BG878">
        <v>18438</v>
      </c>
      <c r="BH878">
        <v>288.07</v>
      </c>
      <c r="BI878">
        <v>376.98</v>
      </c>
      <c r="BJ878">
        <v>0</v>
      </c>
      <c r="BL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2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18438</v>
      </c>
      <c r="CD878">
        <v>1</v>
      </c>
      <c r="CE878" t="s">
        <v>121</v>
      </c>
      <c r="CF878" t="s">
        <v>182</v>
      </c>
      <c r="CG878" t="str">
        <f t="shared" si="157"/>
        <v>03</v>
      </c>
      <c r="CH878" t="str">
        <f t="shared" si="155"/>
        <v>8</v>
      </c>
      <c r="CI878" t="str">
        <f t="shared" si="154"/>
        <v>03</v>
      </c>
      <c r="CJ878" t="s">
        <v>998</v>
      </c>
      <c r="CK878" t="str">
        <f t="shared" si="156"/>
        <v>02</v>
      </c>
      <c r="CL878" t="s">
        <v>193</v>
      </c>
      <c r="CW878">
        <v>8</v>
      </c>
      <c r="CX878">
        <v>8</v>
      </c>
      <c r="CY878">
        <v>8</v>
      </c>
    </row>
    <row r="879" spans="1:103" x14ac:dyDescent="0.25">
      <c r="A879">
        <v>410</v>
      </c>
      <c r="B879" t="s">
        <v>80</v>
      </c>
      <c r="C879">
        <v>410040</v>
      </c>
      <c r="D879" t="s">
        <v>81</v>
      </c>
      <c r="E879">
        <v>8673</v>
      </c>
      <c r="F879" t="s">
        <v>232</v>
      </c>
      <c r="G879" t="s">
        <v>233</v>
      </c>
      <c r="I879" t="s">
        <v>233</v>
      </c>
      <c r="J879">
        <v>410003</v>
      </c>
      <c r="K879">
        <v>529</v>
      </c>
      <c r="L879">
        <v>529</v>
      </c>
      <c r="M879" t="s">
        <v>1141</v>
      </c>
      <c r="N879" t="s">
        <v>1142</v>
      </c>
      <c r="O879" t="s">
        <v>1143</v>
      </c>
      <c r="P879" t="s">
        <v>1140</v>
      </c>
      <c r="Q879" t="s">
        <v>116</v>
      </c>
      <c r="R879">
        <v>1</v>
      </c>
      <c r="S879" t="s">
        <v>117</v>
      </c>
      <c r="T879" t="s">
        <v>118</v>
      </c>
      <c r="U879" t="s">
        <v>119</v>
      </c>
      <c r="V879">
        <v>411</v>
      </c>
      <c r="Y879">
        <v>410009</v>
      </c>
      <c r="Z879" t="s">
        <v>236</v>
      </c>
      <c r="AG879">
        <v>4</v>
      </c>
      <c r="AH879" s="1">
        <v>41815</v>
      </c>
      <c r="AI879">
        <v>57</v>
      </c>
      <c r="AS879" s="1">
        <v>41641</v>
      </c>
      <c r="AT879" s="1">
        <v>41988</v>
      </c>
      <c r="AU879" s="1">
        <v>41974</v>
      </c>
      <c r="AW879">
        <v>2</v>
      </c>
      <c r="AY879" t="s">
        <v>210</v>
      </c>
      <c r="BB879">
        <v>1</v>
      </c>
      <c r="BC879">
        <v>0</v>
      </c>
      <c r="BD879">
        <v>1</v>
      </c>
      <c r="BE879">
        <v>16157</v>
      </c>
      <c r="BF879" t="s">
        <v>93</v>
      </c>
      <c r="BG879">
        <v>16157</v>
      </c>
      <c r="BH879">
        <v>252.43</v>
      </c>
      <c r="BI879">
        <v>330.34</v>
      </c>
      <c r="BJ879">
        <v>0</v>
      </c>
      <c r="BL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1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16157</v>
      </c>
      <c r="CD879">
        <v>1</v>
      </c>
      <c r="CE879" t="s">
        <v>121</v>
      </c>
      <c r="CF879" t="s">
        <v>182</v>
      </c>
      <c r="CG879" t="str">
        <f t="shared" si="157"/>
        <v>03</v>
      </c>
      <c r="CH879" t="str">
        <f t="shared" ref="CH879:CH887" si="158">"9"</f>
        <v>9</v>
      </c>
      <c r="CI879" t="str">
        <f t="shared" si="154"/>
        <v>03</v>
      </c>
      <c r="CJ879" t="s">
        <v>998</v>
      </c>
      <c r="CK879" t="str">
        <f>"34"</f>
        <v>34</v>
      </c>
      <c r="CL879" t="s">
        <v>202</v>
      </c>
      <c r="CR879" s="3">
        <v>0</v>
      </c>
      <c r="CS879" s="3">
        <v>1</v>
      </c>
      <c r="CW879">
        <v>8</v>
      </c>
      <c r="CX879">
        <v>8</v>
      </c>
      <c r="CY879">
        <v>8</v>
      </c>
    </row>
    <row r="880" spans="1:103" x14ac:dyDescent="0.25">
      <c r="A880">
        <v>410</v>
      </c>
      <c r="B880" t="s">
        <v>80</v>
      </c>
      <c r="C880">
        <v>410040</v>
      </c>
      <c r="D880" t="s">
        <v>81</v>
      </c>
      <c r="E880">
        <v>8673</v>
      </c>
      <c r="F880" t="s">
        <v>232</v>
      </c>
      <c r="G880" t="s">
        <v>233</v>
      </c>
      <c r="I880" t="s">
        <v>233</v>
      </c>
      <c r="J880">
        <v>410003</v>
      </c>
      <c r="K880">
        <v>532</v>
      </c>
      <c r="L880">
        <v>532</v>
      </c>
      <c r="M880" t="s">
        <v>1141</v>
      </c>
      <c r="N880" t="s">
        <v>1142</v>
      </c>
      <c r="O880" t="s">
        <v>1143</v>
      </c>
      <c r="P880" t="s">
        <v>1140</v>
      </c>
      <c r="Q880" t="s">
        <v>116</v>
      </c>
      <c r="R880">
        <v>1</v>
      </c>
      <c r="S880" t="s">
        <v>117</v>
      </c>
      <c r="T880" t="s">
        <v>118</v>
      </c>
      <c r="U880" t="s">
        <v>119</v>
      </c>
      <c r="V880">
        <v>411</v>
      </c>
      <c r="Y880">
        <v>410009</v>
      </c>
      <c r="Z880" t="s">
        <v>236</v>
      </c>
      <c r="AG880">
        <v>4</v>
      </c>
      <c r="AH880" s="1">
        <v>41815</v>
      </c>
      <c r="AI880">
        <v>57</v>
      </c>
      <c r="AS880" s="1">
        <v>41641</v>
      </c>
      <c r="AT880" s="1">
        <v>41988</v>
      </c>
      <c r="AU880" s="1">
        <v>41974</v>
      </c>
      <c r="AW880">
        <v>2</v>
      </c>
      <c r="AY880" t="s">
        <v>210</v>
      </c>
      <c r="BB880">
        <v>1</v>
      </c>
      <c r="BC880">
        <v>0</v>
      </c>
      <c r="BD880">
        <v>1</v>
      </c>
      <c r="BE880">
        <v>16157</v>
      </c>
      <c r="BF880" t="s">
        <v>93</v>
      </c>
      <c r="BG880">
        <v>16157</v>
      </c>
      <c r="BH880">
        <v>252.43</v>
      </c>
      <c r="BI880">
        <v>330.34</v>
      </c>
      <c r="BJ880">
        <v>0</v>
      </c>
      <c r="BL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1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16157</v>
      </c>
      <c r="CD880">
        <v>1</v>
      </c>
      <c r="CE880" t="s">
        <v>121</v>
      </c>
      <c r="CF880" t="s">
        <v>182</v>
      </c>
      <c r="CG880" t="str">
        <f t="shared" si="157"/>
        <v>03</v>
      </c>
      <c r="CH880" t="str">
        <f t="shared" si="158"/>
        <v>9</v>
      </c>
      <c r="CI880" t="str">
        <f t="shared" si="154"/>
        <v>03</v>
      </c>
      <c r="CJ880" t="s">
        <v>998</v>
      </c>
      <c r="CK880" t="str">
        <f>"34"</f>
        <v>34</v>
      </c>
      <c r="CL880" t="s">
        <v>202</v>
      </c>
      <c r="CR880" s="3">
        <v>0</v>
      </c>
      <c r="CS880" s="3">
        <v>1</v>
      </c>
      <c r="CW880">
        <v>8</v>
      </c>
      <c r="CX880">
        <v>8</v>
      </c>
      <c r="CY880">
        <v>8</v>
      </c>
    </row>
    <row r="881" spans="1:103" x14ac:dyDescent="0.25">
      <c r="A881">
        <v>410</v>
      </c>
      <c r="B881" t="s">
        <v>80</v>
      </c>
      <c r="C881">
        <v>410040</v>
      </c>
      <c r="D881" t="s">
        <v>81</v>
      </c>
      <c r="E881">
        <v>8673</v>
      </c>
      <c r="F881" t="s">
        <v>232</v>
      </c>
      <c r="G881" t="s">
        <v>233</v>
      </c>
      <c r="I881" t="s">
        <v>233</v>
      </c>
      <c r="J881">
        <v>410003</v>
      </c>
      <c r="K881">
        <v>535</v>
      </c>
      <c r="L881">
        <v>535</v>
      </c>
      <c r="M881" t="s">
        <v>1141</v>
      </c>
      <c r="N881" t="s">
        <v>1142</v>
      </c>
      <c r="O881" t="s">
        <v>1143</v>
      </c>
      <c r="P881" t="s">
        <v>1140</v>
      </c>
      <c r="Q881" t="s">
        <v>116</v>
      </c>
      <c r="R881">
        <v>1</v>
      </c>
      <c r="S881" t="s">
        <v>117</v>
      </c>
      <c r="T881" t="s">
        <v>118</v>
      </c>
      <c r="U881" t="s">
        <v>119</v>
      </c>
      <c r="V881">
        <v>411</v>
      </c>
      <c r="Y881">
        <v>410009</v>
      </c>
      <c r="Z881" t="s">
        <v>236</v>
      </c>
      <c r="AG881">
        <v>4</v>
      </c>
      <c r="AH881" s="1">
        <v>41815</v>
      </c>
      <c r="AI881">
        <v>57</v>
      </c>
      <c r="AS881" s="1">
        <v>41641</v>
      </c>
      <c r="AT881" s="1">
        <v>41988</v>
      </c>
      <c r="AU881" s="1">
        <v>41974</v>
      </c>
      <c r="AW881">
        <v>2</v>
      </c>
      <c r="AY881" t="s">
        <v>210</v>
      </c>
      <c r="BB881">
        <v>0</v>
      </c>
      <c r="BC881">
        <v>0</v>
      </c>
      <c r="BD881">
        <v>2</v>
      </c>
      <c r="BE881">
        <v>16157</v>
      </c>
      <c r="BF881" t="s">
        <v>93</v>
      </c>
      <c r="BG881">
        <v>32314</v>
      </c>
      <c r="BH881">
        <v>504.86</v>
      </c>
      <c r="BI881">
        <v>660.68</v>
      </c>
      <c r="BJ881">
        <v>0</v>
      </c>
      <c r="BL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2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32314</v>
      </c>
      <c r="CD881">
        <v>1</v>
      </c>
      <c r="CE881" t="s">
        <v>121</v>
      </c>
      <c r="CF881" t="s">
        <v>182</v>
      </c>
      <c r="CG881" t="str">
        <f t="shared" si="157"/>
        <v>03</v>
      </c>
      <c r="CH881" t="str">
        <f t="shared" si="158"/>
        <v>9</v>
      </c>
      <c r="CI881" t="str">
        <f t="shared" si="154"/>
        <v>03</v>
      </c>
      <c r="CJ881" t="s">
        <v>998</v>
      </c>
      <c r="CK881" t="str">
        <f>"34"</f>
        <v>34</v>
      </c>
      <c r="CL881" t="s">
        <v>202</v>
      </c>
      <c r="CR881" s="3">
        <v>0</v>
      </c>
      <c r="CS881" s="3">
        <v>2</v>
      </c>
      <c r="CW881">
        <v>8</v>
      </c>
      <c r="CX881">
        <v>8</v>
      </c>
      <c r="CY881">
        <v>8</v>
      </c>
    </row>
    <row r="882" spans="1:103" x14ac:dyDescent="0.25">
      <c r="A882">
        <v>410</v>
      </c>
      <c r="B882" t="s">
        <v>80</v>
      </c>
      <c r="C882">
        <v>410040</v>
      </c>
      <c r="D882" t="s">
        <v>81</v>
      </c>
      <c r="E882">
        <v>8673</v>
      </c>
      <c r="F882" t="s">
        <v>232</v>
      </c>
      <c r="G882" t="s">
        <v>233</v>
      </c>
      <c r="I882" t="s">
        <v>233</v>
      </c>
      <c r="J882">
        <v>410003</v>
      </c>
      <c r="K882">
        <v>538</v>
      </c>
      <c r="L882">
        <v>538</v>
      </c>
      <c r="M882" t="s">
        <v>1141</v>
      </c>
      <c r="N882" t="s">
        <v>1142</v>
      </c>
      <c r="O882" t="s">
        <v>1143</v>
      </c>
      <c r="P882" t="s">
        <v>1140</v>
      </c>
      <c r="Q882" t="s">
        <v>116</v>
      </c>
      <c r="R882">
        <v>1</v>
      </c>
      <c r="S882" t="s">
        <v>117</v>
      </c>
      <c r="T882" t="s">
        <v>118</v>
      </c>
      <c r="U882" t="s">
        <v>119</v>
      </c>
      <c r="V882">
        <v>411</v>
      </c>
      <c r="Y882">
        <v>410009</v>
      </c>
      <c r="Z882" t="s">
        <v>236</v>
      </c>
      <c r="AG882">
        <v>4</v>
      </c>
      <c r="AH882" s="1">
        <v>41815</v>
      </c>
      <c r="AI882">
        <v>57</v>
      </c>
      <c r="AS882" s="1">
        <v>41641</v>
      </c>
      <c r="AT882" s="1">
        <v>41988</v>
      </c>
      <c r="AU882" s="1">
        <v>41974</v>
      </c>
      <c r="AW882">
        <v>2</v>
      </c>
      <c r="AY882" t="s">
        <v>210</v>
      </c>
      <c r="BB882">
        <v>0</v>
      </c>
      <c r="BC882">
        <v>0</v>
      </c>
      <c r="BD882">
        <v>2</v>
      </c>
      <c r="BE882">
        <v>16157</v>
      </c>
      <c r="BF882" t="s">
        <v>93</v>
      </c>
      <c r="BG882">
        <v>32314</v>
      </c>
      <c r="BH882">
        <v>504.86</v>
      </c>
      <c r="BI882">
        <v>660.68</v>
      </c>
      <c r="BJ882">
        <v>0</v>
      </c>
      <c r="BL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2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32314</v>
      </c>
      <c r="CD882">
        <v>1</v>
      </c>
      <c r="CE882" t="s">
        <v>121</v>
      </c>
      <c r="CF882" t="s">
        <v>182</v>
      </c>
      <c r="CG882" t="str">
        <f t="shared" si="157"/>
        <v>03</v>
      </c>
      <c r="CH882" t="str">
        <f t="shared" si="158"/>
        <v>9</v>
      </c>
      <c r="CI882" t="str">
        <f t="shared" si="154"/>
        <v>03</v>
      </c>
      <c r="CJ882" t="s">
        <v>998</v>
      </c>
      <c r="CK882" t="str">
        <f>"34"</f>
        <v>34</v>
      </c>
      <c r="CL882" t="s">
        <v>202</v>
      </c>
      <c r="CR882" s="3">
        <v>0</v>
      </c>
      <c r="CS882" s="3">
        <v>2</v>
      </c>
      <c r="CW882">
        <v>8</v>
      </c>
      <c r="CX882">
        <v>8</v>
      </c>
      <c r="CY882">
        <v>8</v>
      </c>
    </row>
    <row r="883" spans="1:103" x14ac:dyDescent="0.25">
      <c r="A883">
        <v>410</v>
      </c>
      <c r="B883" t="s">
        <v>80</v>
      </c>
      <c r="C883">
        <v>410040</v>
      </c>
      <c r="D883" t="s">
        <v>81</v>
      </c>
      <c r="E883">
        <v>8673</v>
      </c>
      <c r="F883" t="s">
        <v>232</v>
      </c>
      <c r="G883" t="s">
        <v>233</v>
      </c>
      <c r="I883" t="s">
        <v>233</v>
      </c>
      <c r="J883">
        <v>410003</v>
      </c>
      <c r="K883">
        <v>545</v>
      </c>
      <c r="L883">
        <v>545</v>
      </c>
      <c r="M883" t="s">
        <v>1141</v>
      </c>
      <c r="N883" t="s">
        <v>1142</v>
      </c>
      <c r="O883" t="s">
        <v>1143</v>
      </c>
      <c r="P883" t="s">
        <v>1140</v>
      </c>
      <c r="Q883" t="s">
        <v>116</v>
      </c>
      <c r="R883">
        <v>1</v>
      </c>
      <c r="S883" t="s">
        <v>117</v>
      </c>
      <c r="T883" t="s">
        <v>118</v>
      </c>
      <c r="U883" t="s">
        <v>119</v>
      </c>
      <c r="V883">
        <v>411</v>
      </c>
      <c r="Y883">
        <v>410009</v>
      </c>
      <c r="Z883" t="s">
        <v>236</v>
      </c>
      <c r="AG883">
        <v>4</v>
      </c>
      <c r="AH883" s="1">
        <v>41815</v>
      </c>
      <c r="AI883">
        <v>57</v>
      </c>
      <c r="AS883" s="1">
        <v>41641</v>
      </c>
      <c r="AT883" s="1">
        <v>41988</v>
      </c>
      <c r="AU883" s="1">
        <v>41974</v>
      </c>
      <c r="AW883">
        <v>2</v>
      </c>
      <c r="AY883" t="s">
        <v>210</v>
      </c>
      <c r="BB883">
        <v>0</v>
      </c>
      <c r="BC883">
        <v>0</v>
      </c>
      <c r="BD883">
        <v>2</v>
      </c>
      <c r="BE883">
        <v>16157</v>
      </c>
      <c r="BF883" t="s">
        <v>93</v>
      </c>
      <c r="BG883">
        <v>32314</v>
      </c>
      <c r="BH883">
        <v>504.86</v>
      </c>
      <c r="BI883">
        <v>660.68</v>
      </c>
      <c r="BJ883">
        <v>0</v>
      </c>
      <c r="BL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2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32314</v>
      </c>
      <c r="CD883">
        <v>1</v>
      </c>
      <c r="CE883" t="s">
        <v>121</v>
      </c>
      <c r="CF883" t="s">
        <v>182</v>
      </c>
      <c r="CG883" t="str">
        <f t="shared" si="157"/>
        <v>03</v>
      </c>
      <c r="CH883" t="str">
        <f t="shared" si="158"/>
        <v>9</v>
      </c>
      <c r="CI883" t="str">
        <f t="shared" si="154"/>
        <v>03</v>
      </c>
      <c r="CJ883" t="s">
        <v>998</v>
      </c>
      <c r="CK883" t="str">
        <f>"34"</f>
        <v>34</v>
      </c>
      <c r="CL883" t="s">
        <v>202</v>
      </c>
      <c r="CR883" s="3">
        <v>0</v>
      </c>
      <c r="CS883" s="3">
        <v>2</v>
      </c>
      <c r="CW883">
        <v>8</v>
      </c>
      <c r="CX883">
        <v>8</v>
      </c>
      <c r="CY883">
        <v>8</v>
      </c>
    </row>
    <row r="884" spans="1:103" x14ac:dyDescent="0.25">
      <c r="A884">
        <v>410</v>
      </c>
      <c r="B884" t="s">
        <v>109</v>
      </c>
      <c r="C884">
        <v>410212</v>
      </c>
      <c r="D884" t="s">
        <v>81</v>
      </c>
      <c r="E884">
        <v>7136</v>
      </c>
      <c r="F884" t="s">
        <v>1144</v>
      </c>
      <c r="G884" t="s">
        <v>1145</v>
      </c>
      <c r="I884" t="s">
        <v>1145</v>
      </c>
      <c r="K884">
        <v>7</v>
      </c>
      <c r="L884">
        <v>7</v>
      </c>
      <c r="M884" t="s">
        <v>1146</v>
      </c>
      <c r="N884" t="s">
        <v>1147</v>
      </c>
      <c r="O884" t="s">
        <v>199</v>
      </c>
      <c r="P884" t="s">
        <v>200</v>
      </c>
      <c r="Q884" t="s">
        <v>116</v>
      </c>
      <c r="R884">
        <v>1</v>
      </c>
      <c r="S884" t="s">
        <v>117</v>
      </c>
      <c r="T884" t="s">
        <v>118</v>
      </c>
      <c r="U884" t="s">
        <v>119</v>
      </c>
      <c r="V884">
        <v>411</v>
      </c>
      <c r="Y884">
        <v>410054</v>
      </c>
      <c r="Z884" t="s">
        <v>92</v>
      </c>
      <c r="AG884">
        <v>1</v>
      </c>
      <c r="AH884" s="1">
        <v>42198</v>
      </c>
      <c r="AI884">
        <v>54</v>
      </c>
      <c r="AS884" s="1">
        <v>42198</v>
      </c>
      <c r="AT884" s="1">
        <v>42340</v>
      </c>
      <c r="AU884" s="1">
        <v>42328</v>
      </c>
      <c r="AW884">
        <v>20</v>
      </c>
      <c r="AY884" t="s">
        <v>201</v>
      </c>
      <c r="BB884">
        <v>0</v>
      </c>
      <c r="BC884">
        <v>0</v>
      </c>
      <c r="BD884">
        <v>20</v>
      </c>
      <c r="BE884">
        <v>210</v>
      </c>
      <c r="BF884" t="s">
        <v>120</v>
      </c>
      <c r="BG884">
        <v>267770.58</v>
      </c>
      <c r="BH884">
        <v>4200</v>
      </c>
      <c r="BI884">
        <v>5474.72</v>
      </c>
      <c r="BJ884">
        <v>0</v>
      </c>
      <c r="BL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20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267770.58</v>
      </c>
      <c r="CD884">
        <v>1</v>
      </c>
      <c r="CE884" t="s">
        <v>121</v>
      </c>
      <c r="CF884" t="s">
        <v>182</v>
      </c>
      <c r="CG884" t="str">
        <f t="shared" si="157"/>
        <v>03</v>
      </c>
      <c r="CH884" t="str">
        <f t="shared" si="158"/>
        <v>9</v>
      </c>
      <c r="CI884" t="str">
        <f>"07"</f>
        <v>07</v>
      </c>
      <c r="CJ884" t="s">
        <v>192</v>
      </c>
      <c r="CK884" t="str">
        <f>"02"</f>
        <v>02</v>
      </c>
      <c r="CL884" t="s">
        <v>193</v>
      </c>
      <c r="CW884">
        <v>8</v>
      </c>
      <c r="CX884">
        <v>8</v>
      </c>
      <c r="CY884">
        <v>8</v>
      </c>
    </row>
    <row r="885" spans="1:103" x14ac:dyDescent="0.25">
      <c r="A885">
        <v>410</v>
      </c>
      <c r="B885" t="s">
        <v>80</v>
      </c>
      <c r="C885">
        <v>410156</v>
      </c>
      <c r="D885" t="s">
        <v>81</v>
      </c>
      <c r="E885">
        <v>8681</v>
      </c>
      <c r="F885" t="s">
        <v>1148</v>
      </c>
      <c r="G885" t="s">
        <v>1149</v>
      </c>
      <c r="I885" t="s">
        <v>1149</v>
      </c>
      <c r="K885">
        <v>1</v>
      </c>
      <c r="L885">
        <v>1</v>
      </c>
      <c r="M885" t="s">
        <v>1150</v>
      </c>
      <c r="N885" t="s">
        <v>1151</v>
      </c>
      <c r="O885" t="s">
        <v>199</v>
      </c>
      <c r="P885" t="s">
        <v>187</v>
      </c>
      <c r="Q885" t="s">
        <v>116</v>
      </c>
      <c r="R885">
        <v>1</v>
      </c>
      <c r="S885" t="s">
        <v>117</v>
      </c>
      <c r="T885" t="s">
        <v>118</v>
      </c>
      <c r="U885" t="s">
        <v>119</v>
      </c>
      <c r="V885">
        <v>411</v>
      </c>
      <c r="Y885">
        <v>410054</v>
      </c>
      <c r="Z885" t="s">
        <v>92</v>
      </c>
      <c r="AG885">
        <v>3</v>
      </c>
      <c r="AH885" s="1">
        <v>42128</v>
      </c>
      <c r="AI885">
        <v>57</v>
      </c>
      <c r="AM885" t="s">
        <v>1152</v>
      </c>
      <c r="AS885" s="1">
        <v>42087</v>
      </c>
      <c r="AT885" s="1">
        <v>42338</v>
      </c>
      <c r="AU885" s="1">
        <v>42311</v>
      </c>
      <c r="AW885">
        <v>4</v>
      </c>
      <c r="AY885" t="s">
        <v>201</v>
      </c>
      <c r="BB885">
        <v>0</v>
      </c>
      <c r="BC885">
        <v>0</v>
      </c>
      <c r="BD885">
        <v>4</v>
      </c>
      <c r="BE885">
        <v>9889</v>
      </c>
      <c r="BF885" t="s">
        <v>93</v>
      </c>
      <c r="BG885">
        <v>39556</v>
      </c>
      <c r="BH885">
        <v>618.01</v>
      </c>
      <c r="BI885">
        <v>808.74</v>
      </c>
      <c r="BJ885">
        <v>0</v>
      </c>
      <c r="BL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4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39556</v>
      </c>
      <c r="CD885">
        <v>1</v>
      </c>
      <c r="CE885" t="s">
        <v>121</v>
      </c>
      <c r="CF885" t="s">
        <v>182</v>
      </c>
      <c r="CG885" t="str">
        <f t="shared" si="157"/>
        <v>03</v>
      </c>
      <c r="CH885" t="str">
        <f t="shared" si="158"/>
        <v>9</v>
      </c>
      <c r="CI885" t="str">
        <f>"07"</f>
        <v>07</v>
      </c>
      <c r="CJ885" t="s">
        <v>192</v>
      </c>
      <c r="CK885" t="str">
        <f>"06"</f>
        <v>06</v>
      </c>
      <c r="CL885" t="s">
        <v>193</v>
      </c>
      <c r="CW885">
        <v>8</v>
      </c>
      <c r="CX885">
        <v>8</v>
      </c>
      <c r="CY885">
        <v>8</v>
      </c>
    </row>
    <row r="886" spans="1:103" x14ac:dyDescent="0.25">
      <c r="A886">
        <v>410</v>
      </c>
      <c r="B886" t="s">
        <v>80</v>
      </c>
      <c r="C886">
        <v>410187</v>
      </c>
      <c r="D886" t="s">
        <v>81</v>
      </c>
      <c r="E886">
        <v>8681</v>
      </c>
      <c r="F886" t="s">
        <v>1148</v>
      </c>
      <c r="G886" t="s">
        <v>1149</v>
      </c>
      <c r="I886" t="s">
        <v>1149</v>
      </c>
      <c r="K886">
        <v>1</v>
      </c>
      <c r="L886">
        <v>1</v>
      </c>
      <c r="M886" t="s">
        <v>1150</v>
      </c>
      <c r="N886" t="s">
        <v>1151</v>
      </c>
      <c r="O886" t="s">
        <v>199</v>
      </c>
      <c r="P886" t="s">
        <v>187</v>
      </c>
      <c r="Q886" t="s">
        <v>116</v>
      </c>
      <c r="R886">
        <v>1</v>
      </c>
      <c r="S886" t="s">
        <v>117</v>
      </c>
      <c r="T886" t="s">
        <v>118</v>
      </c>
      <c r="U886" t="s">
        <v>119</v>
      </c>
      <c r="V886">
        <v>411</v>
      </c>
      <c r="Y886">
        <v>410009</v>
      </c>
      <c r="Z886" t="s">
        <v>236</v>
      </c>
      <c r="AG886">
        <v>2</v>
      </c>
      <c r="AH886" s="1">
        <v>42172</v>
      </c>
      <c r="AI886">
        <v>57</v>
      </c>
      <c r="AM886" t="s">
        <v>1152</v>
      </c>
      <c r="AS886" s="1">
        <v>42151</v>
      </c>
      <c r="AT886" s="1">
        <v>42338</v>
      </c>
      <c r="AU886" s="1">
        <v>42311</v>
      </c>
      <c r="AW886">
        <v>4</v>
      </c>
      <c r="AY886" t="s">
        <v>201</v>
      </c>
      <c r="BB886">
        <v>0</v>
      </c>
      <c r="BC886">
        <v>0</v>
      </c>
      <c r="BD886">
        <v>4</v>
      </c>
      <c r="BE886">
        <v>9889</v>
      </c>
      <c r="BF886" t="s">
        <v>93</v>
      </c>
      <c r="BG886">
        <v>39556</v>
      </c>
      <c r="BH886">
        <v>618.01</v>
      </c>
      <c r="BI886">
        <v>808.74</v>
      </c>
      <c r="BJ886">
        <v>0</v>
      </c>
      <c r="BL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4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39556</v>
      </c>
      <c r="CD886">
        <v>1</v>
      </c>
      <c r="CE886" t="s">
        <v>121</v>
      </c>
      <c r="CF886" t="s">
        <v>182</v>
      </c>
      <c r="CG886" t="str">
        <f t="shared" si="157"/>
        <v>03</v>
      </c>
      <c r="CH886" t="str">
        <f t="shared" si="158"/>
        <v>9</v>
      </c>
      <c r="CI886" t="str">
        <f>"07"</f>
        <v>07</v>
      </c>
      <c r="CJ886" t="s">
        <v>192</v>
      </c>
      <c r="CK886" t="str">
        <f>"06"</f>
        <v>06</v>
      </c>
      <c r="CL886" t="s">
        <v>193</v>
      </c>
      <c r="CW886">
        <v>8</v>
      </c>
      <c r="CX886">
        <v>8</v>
      </c>
      <c r="CY886">
        <v>8</v>
      </c>
    </row>
    <row r="887" spans="1:103" x14ac:dyDescent="0.25">
      <c r="A887">
        <v>410</v>
      </c>
      <c r="B887" t="s">
        <v>109</v>
      </c>
      <c r="C887">
        <v>410212</v>
      </c>
      <c r="D887" t="s">
        <v>81</v>
      </c>
      <c r="E887">
        <v>7136</v>
      </c>
      <c r="F887" t="s">
        <v>1144</v>
      </c>
      <c r="G887" t="s">
        <v>1145</v>
      </c>
      <c r="I887" t="s">
        <v>1145</v>
      </c>
      <c r="K887">
        <v>1</v>
      </c>
      <c r="L887">
        <v>1</v>
      </c>
      <c r="M887" t="s">
        <v>1153</v>
      </c>
      <c r="N887" t="s">
        <v>1151</v>
      </c>
      <c r="O887" t="s">
        <v>199</v>
      </c>
      <c r="P887" t="s">
        <v>187</v>
      </c>
      <c r="Q887" t="s">
        <v>116</v>
      </c>
      <c r="R887">
        <v>1</v>
      </c>
      <c r="S887" t="s">
        <v>117</v>
      </c>
      <c r="T887" t="s">
        <v>118</v>
      </c>
      <c r="U887" t="s">
        <v>119</v>
      </c>
      <c r="V887">
        <v>411</v>
      </c>
      <c r="Y887">
        <v>410054</v>
      </c>
      <c r="Z887" t="s">
        <v>92</v>
      </c>
      <c r="AG887">
        <v>1</v>
      </c>
      <c r="AH887" s="1">
        <v>42198</v>
      </c>
      <c r="AI887">
        <v>54</v>
      </c>
      <c r="AS887" s="1">
        <v>42198</v>
      </c>
      <c r="AT887" s="1">
        <v>42340</v>
      </c>
      <c r="AU887" s="1">
        <v>42328</v>
      </c>
      <c r="AW887">
        <v>30</v>
      </c>
      <c r="AY887">
        <v>115</v>
      </c>
      <c r="BB887">
        <v>0</v>
      </c>
      <c r="BC887">
        <v>0</v>
      </c>
      <c r="BD887">
        <v>30</v>
      </c>
      <c r="BE887">
        <v>249</v>
      </c>
      <c r="BF887" t="s">
        <v>120</v>
      </c>
      <c r="BG887">
        <v>476249.103</v>
      </c>
      <c r="BH887">
        <v>7470</v>
      </c>
      <c r="BI887">
        <v>9737.17</v>
      </c>
      <c r="BJ887">
        <v>0</v>
      </c>
      <c r="BL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30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476249.103</v>
      </c>
      <c r="CD887">
        <v>1</v>
      </c>
      <c r="CE887" t="s">
        <v>121</v>
      </c>
      <c r="CF887" t="s">
        <v>182</v>
      </c>
      <c r="CG887" t="str">
        <f t="shared" si="157"/>
        <v>03</v>
      </c>
      <c r="CH887" t="str">
        <f t="shared" si="158"/>
        <v>9</v>
      </c>
      <c r="CI887" t="str">
        <f>"07"</f>
        <v>07</v>
      </c>
      <c r="CJ887" t="s">
        <v>192</v>
      </c>
      <c r="CK887" t="str">
        <f>"06"</f>
        <v>06</v>
      </c>
      <c r="CL887" t="s">
        <v>193</v>
      </c>
      <c r="CW887">
        <v>8</v>
      </c>
      <c r="CX887">
        <v>8</v>
      </c>
      <c r="CY887">
        <v>8</v>
      </c>
    </row>
    <row r="888" spans="1:103" x14ac:dyDescent="0.25">
      <c r="A888">
        <v>410</v>
      </c>
      <c r="B888" t="s">
        <v>80</v>
      </c>
      <c r="C888">
        <v>410184</v>
      </c>
      <c r="D888" t="s">
        <v>81</v>
      </c>
      <c r="E888">
        <v>8700</v>
      </c>
      <c r="F888" t="s">
        <v>82</v>
      </c>
      <c r="G888" t="s">
        <v>459</v>
      </c>
      <c r="I888" t="s">
        <v>459</v>
      </c>
      <c r="K888">
        <v>4</v>
      </c>
      <c r="L888">
        <v>4</v>
      </c>
      <c r="M888" t="s">
        <v>1154</v>
      </c>
      <c r="N888" t="s">
        <v>1155</v>
      </c>
      <c r="O888" t="s">
        <v>484</v>
      </c>
      <c r="P888" t="s">
        <v>271</v>
      </c>
      <c r="Q888" t="s">
        <v>116</v>
      </c>
      <c r="R888">
        <v>1</v>
      </c>
      <c r="S888" t="s">
        <v>117</v>
      </c>
      <c r="T888" t="s">
        <v>118</v>
      </c>
      <c r="U888" t="s">
        <v>119</v>
      </c>
      <c r="V888">
        <v>411</v>
      </c>
      <c r="Y888">
        <v>410054</v>
      </c>
      <c r="Z888" t="s">
        <v>92</v>
      </c>
      <c r="AG888">
        <v>2</v>
      </c>
      <c r="AH888" s="1">
        <v>42185</v>
      </c>
      <c r="AI888">
        <v>57</v>
      </c>
      <c r="AS888" s="1">
        <v>42170</v>
      </c>
      <c r="AT888" s="1">
        <v>42286</v>
      </c>
      <c r="AU888" s="1">
        <v>42278</v>
      </c>
      <c r="AW888">
        <v>6</v>
      </c>
      <c r="BB888">
        <v>0</v>
      </c>
      <c r="BC888">
        <v>0</v>
      </c>
      <c r="BD888">
        <v>6</v>
      </c>
      <c r="BE888">
        <v>1025</v>
      </c>
      <c r="BF888" t="s">
        <v>93</v>
      </c>
      <c r="BG888">
        <v>6150</v>
      </c>
      <c r="BH888">
        <v>96.09</v>
      </c>
      <c r="BI888">
        <v>125.74</v>
      </c>
      <c r="BJ888">
        <v>0</v>
      </c>
      <c r="BL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6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6150</v>
      </c>
      <c r="CD888">
        <v>1</v>
      </c>
      <c r="CE888" t="s">
        <v>121</v>
      </c>
      <c r="CF888" t="s">
        <v>182</v>
      </c>
      <c r="CG888" t="str">
        <f t="shared" ref="CG888:CG919" si="159">"04"</f>
        <v>04</v>
      </c>
      <c r="CH888" t="str">
        <f t="shared" ref="CH888:CH919" si="160">"2"</f>
        <v>2</v>
      </c>
      <c r="CI888" t="str">
        <f t="shared" ref="CI888:CI899" si="161">"03"</f>
        <v>03</v>
      </c>
      <c r="CJ888" t="s">
        <v>123</v>
      </c>
      <c r="CK888" t="str">
        <f>"02"</f>
        <v>02</v>
      </c>
      <c r="CL888" t="s">
        <v>162</v>
      </c>
      <c r="CW888">
        <v>8</v>
      </c>
      <c r="CX888">
        <v>8</v>
      </c>
      <c r="CY888">
        <v>8</v>
      </c>
    </row>
    <row r="889" spans="1:103" x14ac:dyDescent="0.25">
      <c r="A889">
        <v>410</v>
      </c>
      <c r="B889" t="s">
        <v>80</v>
      </c>
      <c r="C889">
        <v>410185</v>
      </c>
      <c r="D889" t="s">
        <v>81</v>
      </c>
      <c r="E889">
        <v>8702</v>
      </c>
      <c r="F889" t="s">
        <v>145</v>
      </c>
      <c r="G889" t="s">
        <v>196</v>
      </c>
      <c r="I889" t="s">
        <v>196</v>
      </c>
      <c r="K889">
        <v>10</v>
      </c>
      <c r="L889">
        <v>10</v>
      </c>
      <c r="M889" t="s">
        <v>1154</v>
      </c>
      <c r="N889" t="s">
        <v>1155</v>
      </c>
      <c r="O889" t="s">
        <v>484</v>
      </c>
      <c r="P889" t="s">
        <v>271</v>
      </c>
      <c r="Q889" t="s">
        <v>116</v>
      </c>
      <c r="R889">
        <v>1</v>
      </c>
      <c r="S889" t="s">
        <v>117</v>
      </c>
      <c r="T889" t="s">
        <v>118</v>
      </c>
      <c r="U889" t="s">
        <v>119</v>
      </c>
      <c r="V889">
        <v>411</v>
      </c>
      <c r="Y889">
        <v>410054</v>
      </c>
      <c r="Z889" t="s">
        <v>92</v>
      </c>
      <c r="AG889">
        <v>3</v>
      </c>
      <c r="AH889" s="1">
        <v>42212</v>
      </c>
      <c r="AI889">
        <v>57</v>
      </c>
      <c r="AS889" s="1">
        <v>42166</v>
      </c>
      <c r="AT889" s="1">
        <v>42349</v>
      </c>
      <c r="AU889" s="1">
        <v>42339</v>
      </c>
      <c r="AW889">
        <v>6</v>
      </c>
      <c r="BB889">
        <v>0</v>
      </c>
      <c r="BC889">
        <v>0</v>
      </c>
      <c r="BD889">
        <v>6</v>
      </c>
      <c r="BE889">
        <v>1025</v>
      </c>
      <c r="BF889" t="s">
        <v>93</v>
      </c>
      <c r="BG889">
        <v>6150</v>
      </c>
      <c r="BH889">
        <v>96.09</v>
      </c>
      <c r="BI889">
        <v>125.74</v>
      </c>
      <c r="BJ889">
        <v>0</v>
      </c>
      <c r="BL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6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6150</v>
      </c>
      <c r="CD889">
        <v>1</v>
      </c>
      <c r="CE889" t="s">
        <v>121</v>
      </c>
      <c r="CF889" t="s">
        <v>182</v>
      </c>
      <c r="CG889" t="str">
        <f t="shared" si="159"/>
        <v>04</v>
      </c>
      <c r="CH889" t="str">
        <f t="shared" si="160"/>
        <v>2</v>
      </c>
      <c r="CI889" t="str">
        <f t="shared" si="161"/>
        <v>03</v>
      </c>
      <c r="CJ889" t="s">
        <v>123</v>
      </c>
      <c r="CK889" t="str">
        <f>"02"</f>
        <v>02</v>
      </c>
      <c r="CL889" t="s">
        <v>162</v>
      </c>
      <c r="CW889">
        <v>8</v>
      </c>
      <c r="CX889">
        <v>8</v>
      </c>
      <c r="CY889">
        <v>8</v>
      </c>
    </row>
    <row r="890" spans="1:103" x14ac:dyDescent="0.25">
      <c r="A890">
        <v>410</v>
      </c>
      <c r="B890" t="s">
        <v>80</v>
      </c>
      <c r="C890">
        <v>410184</v>
      </c>
      <c r="D890" t="s">
        <v>81</v>
      </c>
      <c r="E890">
        <v>8700</v>
      </c>
      <c r="F890" t="s">
        <v>82</v>
      </c>
      <c r="G890" t="s">
        <v>459</v>
      </c>
      <c r="I890" t="s">
        <v>459</v>
      </c>
      <c r="K890">
        <v>22</v>
      </c>
      <c r="L890">
        <v>22</v>
      </c>
      <c r="M890" t="s">
        <v>1156</v>
      </c>
      <c r="N890" t="s">
        <v>1157</v>
      </c>
      <c r="O890" t="s">
        <v>484</v>
      </c>
      <c r="P890" t="s">
        <v>629</v>
      </c>
      <c r="Q890" t="s">
        <v>116</v>
      </c>
      <c r="R890">
        <v>1</v>
      </c>
      <c r="S890" t="s">
        <v>117</v>
      </c>
      <c r="T890" t="s">
        <v>118</v>
      </c>
      <c r="U890" t="s">
        <v>119</v>
      </c>
      <c r="V890">
        <v>411</v>
      </c>
      <c r="Y890">
        <v>410054</v>
      </c>
      <c r="Z890" t="s">
        <v>92</v>
      </c>
      <c r="AG890">
        <v>2</v>
      </c>
      <c r="AH890" s="1">
        <v>42185</v>
      </c>
      <c r="AI890">
        <v>57</v>
      </c>
      <c r="AS890" s="1">
        <v>42170</v>
      </c>
      <c r="AT890" s="1">
        <v>42286</v>
      </c>
      <c r="AU890" s="1">
        <v>42278</v>
      </c>
      <c r="AW890">
        <v>13</v>
      </c>
      <c r="BB890">
        <v>0</v>
      </c>
      <c r="BC890">
        <v>0</v>
      </c>
      <c r="BD890">
        <v>13</v>
      </c>
      <c r="BE890">
        <v>3059</v>
      </c>
      <c r="BF890" t="s">
        <v>93</v>
      </c>
      <c r="BG890">
        <v>39767</v>
      </c>
      <c r="BH890">
        <v>621.30999999999995</v>
      </c>
      <c r="BI890">
        <v>813.06</v>
      </c>
      <c r="BJ890">
        <v>0</v>
      </c>
      <c r="BL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13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39767</v>
      </c>
      <c r="CD890">
        <v>1</v>
      </c>
      <c r="CE890" t="s">
        <v>121</v>
      </c>
      <c r="CF890" t="s">
        <v>182</v>
      </c>
      <c r="CG890" t="str">
        <f t="shared" si="159"/>
        <v>04</v>
      </c>
      <c r="CH890" t="str">
        <f t="shared" si="160"/>
        <v>2</v>
      </c>
      <c r="CI890" t="str">
        <f t="shared" si="161"/>
        <v>03</v>
      </c>
      <c r="CJ890" t="s">
        <v>123</v>
      </c>
      <c r="CK890" t="str">
        <f>"04"</f>
        <v>04</v>
      </c>
      <c r="CL890" t="s">
        <v>162</v>
      </c>
      <c r="CW890">
        <v>8</v>
      </c>
      <c r="CX890">
        <v>8</v>
      </c>
      <c r="CY890">
        <v>8</v>
      </c>
    </row>
    <row r="891" spans="1:103" x14ac:dyDescent="0.25">
      <c r="A891">
        <v>410</v>
      </c>
      <c r="B891" t="s">
        <v>80</v>
      </c>
      <c r="C891">
        <v>410050</v>
      </c>
      <c r="D891" t="s">
        <v>81</v>
      </c>
      <c r="E891">
        <v>8700</v>
      </c>
      <c r="F891" t="s">
        <v>82</v>
      </c>
      <c r="G891" t="s">
        <v>461</v>
      </c>
      <c r="I891" t="s">
        <v>461</v>
      </c>
      <c r="J891">
        <v>410001</v>
      </c>
      <c r="K891">
        <v>86</v>
      </c>
      <c r="L891">
        <v>197</v>
      </c>
      <c r="M891" t="s">
        <v>1158</v>
      </c>
      <c r="N891" t="s">
        <v>1159</v>
      </c>
      <c r="O891" t="s">
        <v>1160</v>
      </c>
      <c r="P891" t="s">
        <v>207</v>
      </c>
      <c r="Q891" t="s">
        <v>116</v>
      </c>
      <c r="R891">
        <v>1</v>
      </c>
      <c r="S891" t="s">
        <v>117</v>
      </c>
      <c r="T891" t="s">
        <v>118</v>
      </c>
      <c r="U891" t="s">
        <v>119</v>
      </c>
      <c r="V891">
        <v>411</v>
      </c>
      <c r="Y891">
        <v>410009</v>
      </c>
      <c r="Z891" t="s">
        <v>236</v>
      </c>
      <c r="AG891">
        <v>5</v>
      </c>
      <c r="AH891" s="1">
        <v>42201</v>
      </c>
      <c r="AI891">
        <v>57</v>
      </c>
      <c r="AM891" t="s">
        <v>464</v>
      </c>
      <c r="AS891" s="1">
        <v>42201</v>
      </c>
      <c r="AT891" s="1">
        <v>42201</v>
      </c>
      <c r="AU891" s="1">
        <v>54424</v>
      </c>
      <c r="AW891">
        <v>1</v>
      </c>
      <c r="AY891" t="s">
        <v>210</v>
      </c>
      <c r="BB891">
        <v>0</v>
      </c>
      <c r="BC891">
        <v>0</v>
      </c>
      <c r="BD891">
        <v>1</v>
      </c>
      <c r="BE891">
        <v>2624</v>
      </c>
      <c r="BF891" t="s">
        <v>93</v>
      </c>
      <c r="BG891">
        <v>2624</v>
      </c>
      <c r="BH891">
        <v>41</v>
      </c>
      <c r="BI891">
        <v>53.65</v>
      </c>
      <c r="BJ891">
        <v>0</v>
      </c>
      <c r="BL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2624</v>
      </c>
      <c r="CD891">
        <v>1</v>
      </c>
      <c r="CE891" t="s">
        <v>121</v>
      </c>
      <c r="CF891" t="s">
        <v>182</v>
      </c>
      <c r="CG891" t="str">
        <f t="shared" si="159"/>
        <v>04</v>
      </c>
      <c r="CH891" t="str">
        <f t="shared" si="160"/>
        <v>2</v>
      </c>
      <c r="CI891" t="str">
        <f t="shared" si="161"/>
        <v>03</v>
      </c>
      <c r="CJ891" t="s">
        <v>123</v>
      </c>
      <c r="CK891" t="str">
        <f>"12"</f>
        <v>12</v>
      </c>
      <c r="CL891" t="s">
        <v>162</v>
      </c>
      <c r="CR891" s="3">
        <v>0</v>
      </c>
      <c r="CS891" s="3">
        <v>1</v>
      </c>
      <c r="CW891">
        <v>8</v>
      </c>
      <c r="CX891">
        <v>8</v>
      </c>
      <c r="CY891">
        <v>8</v>
      </c>
    </row>
    <row r="892" spans="1:103" x14ac:dyDescent="0.25">
      <c r="A892">
        <v>410</v>
      </c>
      <c r="B892" t="s">
        <v>80</v>
      </c>
      <c r="C892">
        <v>410183</v>
      </c>
      <c r="D892" t="s">
        <v>81</v>
      </c>
      <c r="E892">
        <v>8700</v>
      </c>
      <c r="F892" t="s">
        <v>82</v>
      </c>
      <c r="G892" t="s">
        <v>280</v>
      </c>
      <c r="I892" t="s">
        <v>280</v>
      </c>
      <c r="K892">
        <v>1</v>
      </c>
      <c r="L892">
        <v>1</v>
      </c>
      <c r="M892" t="s">
        <v>1161</v>
      </c>
      <c r="N892" t="s">
        <v>1162</v>
      </c>
      <c r="O892" t="s">
        <v>484</v>
      </c>
      <c r="P892" t="s">
        <v>207</v>
      </c>
      <c r="Q892" t="s">
        <v>116</v>
      </c>
      <c r="R892">
        <v>1</v>
      </c>
      <c r="S892" t="s">
        <v>117</v>
      </c>
      <c r="T892" t="s">
        <v>118</v>
      </c>
      <c r="U892" t="s">
        <v>119</v>
      </c>
      <c r="V892">
        <v>411</v>
      </c>
      <c r="Y892">
        <v>410054</v>
      </c>
      <c r="Z892" t="s">
        <v>92</v>
      </c>
      <c r="AG892">
        <v>2</v>
      </c>
      <c r="AH892" s="1">
        <v>42185</v>
      </c>
      <c r="AI892">
        <v>57</v>
      </c>
      <c r="AS892" s="1">
        <v>42163</v>
      </c>
      <c r="AT892" s="1">
        <v>42286</v>
      </c>
      <c r="AU892" s="1">
        <v>42278</v>
      </c>
      <c r="AW892">
        <v>13</v>
      </c>
      <c r="AY892" t="s">
        <v>210</v>
      </c>
      <c r="BB892">
        <v>0</v>
      </c>
      <c r="BC892">
        <v>0</v>
      </c>
      <c r="BD892">
        <v>13</v>
      </c>
      <c r="BE892">
        <v>4323</v>
      </c>
      <c r="BF892" t="s">
        <v>93</v>
      </c>
      <c r="BG892">
        <v>56199</v>
      </c>
      <c r="BH892">
        <v>878.04</v>
      </c>
      <c r="BI892">
        <v>1149.02</v>
      </c>
      <c r="BJ892">
        <v>0</v>
      </c>
      <c r="BL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13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56199</v>
      </c>
      <c r="CD892">
        <v>1</v>
      </c>
      <c r="CE892" t="s">
        <v>121</v>
      </c>
      <c r="CF892" t="s">
        <v>182</v>
      </c>
      <c r="CG892" t="str">
        <f t="shared" si="159"/>
        <v>04</v>
      </c>
      <c r="CH892" t="str">
        <f t="shared" si="160"/>
        <v>2</v>
      </c>
      <c r="CI892" t="str">
        <f t="shared" si="161"/>
        <v>03</v>
      </c>
      <c r="CJ892" t="s">
        <v>123</v>
      </c>
      <c r="CK892" t="str">
        <f>"13"</f>
        <v>13</v>
      </c>
      <c r="CL892" t="s">
        <v>162</v>
      </c>
      <c r="CW892">
        <v>8</v>
      </c>
      <c r="CX892">
        <v>8</v>
      </c>
      <c r="CY892">
        <v>8</v>
      </c>
    </row>
    <row r="893" spans="1:103" x14ac:dyDescent="0.25">
      <c r="A893">
        <v>410</v>
      </c>
      <c r="B893" t="s">
        <v>80</v>
      </c>
      <c r="C893">
        <v>410189</v>
      </c>
      <c r="D893" t="s">
        <v>81</v>
      </c>
      <c r="E893">
        <v>8802</v>
      </c>
      <c r="F893" t="s">
        <v>163</v>
      </c>
      <c r="G893" t="s">
        <v>164</v>
      </c>
      <c r="I893" t="s">
        <v>164</v>
      </c>
      <c r="K893">
        <v>16</v>
      </c>
      <c r="L893">
        <v>16</v>
      </c>
      <c r="M893" t="s">
        <v>1163</v>
      </c>
      <c r="N893" t="s">
        <v>1162</v>
      </c>
      <c r="O893" t="s">
        <v>484</v>
      </c>
      <c r="P893" t="s">
        <v>207</v>
      </c>
      <c r="Q893" t="s">
        <v>116</v>
      </c>
      <c r="R893">
        <v>1</v>
      </c>
      <c r="S893" t="s">
        <v>117</v>
      </c>
      <c r="T893" t="s">
        <v>118</v>
      </c>
      <c r="U893" t="s">
        <v>119</v>
      </c>
      <c r="V893">
        <v>411</v>
      </c>
      <c r="Y893">
        <v>410054</v>
      </c>
      <c r="Z893" t="s">
        <v>92</v>
      </c>
      <c r="AG893">
        <v>1</v>
      </c>
      <c r="AH893" s="1">
        <v>42172</v>
      </c>
      <c r="AI893">
        <v>57</v>
      </c>
      <c r="AS893" s="1">
        <v>42172</v>
      </c>
      <c r="AT893" s="1">
        <v>42307</v>
      </c>
      <c r="AU893" s="1">
        <v>42278</v>
      </c>
      <c r="AW893">
        <v>3</v>
      </c>
      <c r="AY893" t="s">
        <v>210</v>
      </c>
      <c r="BB893">
        <v>0</v>
      </c>
      <c r="BC893">
        <v>0</v>
      </c>
      <c r="BD893">
        <v>3</v>
      </c>
      <c r="BE893">
        <v>6091</v>
      </c>
      <c r="BF893" t="s">
        <v>93</v>
      </c>
      <c r="BG893">
        <v>18273</v>
      </c>
      <c r="BH893">
        <v>285.49</v>
      </c>
      <c r="BI893">
        <v>373.6</v>
      </c>
      <c r="BJ893">
        <v>0</v>
      </c>
      <c r="BL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3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18273</v>
      </c>
      <c r="CD893">
        <v>1</v>
      </c>
      <c r="CE893" t="s">
        <v>121</v>
      </c>
      <c r="CF893" t="s">
        <v>182</v>
      </c>
      <c r="CG893" t="str">
        <f t="shared" si="159"/>
        <v>04</v>
      </c>
      <c r="CH893" t="str">
        <f t="shared" si="160"/>
        <v>2</v>
      </c>
      <c r="CI893" t="str">
        <f t="shared" si="161"/>
        <v>03</v>
      </c>
      <c r="CJ893" t="s">
        <v>123</v>
      </c>
      <c r="CK893" t="str">
        <f>"13"</f>
        <v>13</v>
      </c>
      <c r="CL893" t="s">
        <v>162</v>
      </c>
      <c r="CW893">
        <v>8</v>
      </c>
      <c r="CX893">
        <v>8</v>
      </c>
      <c r="CY893">
        <v>8</v>
      </c>
    </row>
    <row r="894" spans="1:103" x14ac:dyDescent="0.25">
      <c r="A894">
        <v>410</v>
      </c>
      <c r="B894" t="s">
        <v>80</v>
      </c>
      <c r="C894">
        <v>410076</v>
      </c>
      <c r="D894" t="s">
        <v>81</v>
      </c>
      <c r="E894">
        <v>8700</v>
      </c>
      <c r="F894" t="s">
        <v>82</v>
      </c>
      <c r="G894" t="s">
        <v>408</v>
      </c>
      <c r="I894" t="s">
        <v>408</v>
      </c>
      <c r="K894">
        <v>8</v>
      </c>
      <c r="L894">
        <v>8</v>
      </c>
      <c r="M894" t="s">
        <v>1164</v>
      </c>
      <c r="N894" t="s">
        <v>1165</v>
      </c>
      <c r="O894" t="s">
        <v>1160</v>
      </c>
      <c r="P894" t="s">
        <v>207</v>
      </c>
      <c r="Q894" t="s">
        <v>116</v>
      </c>
      <c r="R894">
        <v>1</v>
      </c>
      <c r="S894" t="s">
        <v>117</v>
      </c>
      <c r="T894" t="s">
        <v>118</v>
      </c>
      <c r="U894" t="s">
        <v>119</v>
      </c>
      <c r="V894">
        <v>411</v>
      </c>
      <c r="Y894">
        <v>410054</v>
      </c>
      <c r="Z894" t="s">
        <v>92</v>
      </c>
      <c r="AC894" t="s">
        <v>208</v>
      </c>
      <c r="AD894" s="1">
        <v>42074</v>
      </c>
      <c r="AG894">
        <v>3</v>
      </c>
      <c r="AH894" s="1">
        <v>42194</v>
      </c>
      <c r="AI894">
        <v>57</v>
      </c>
      <c r="AM894" t="s">
        <v>216</v>
      </c>
      <c r="AS894" s="1">
        <v>41822</v>
      </c>
      <c r="AT894" s="1">
        <v>41957</v>
      </c>
      <c r="AU894" s="1">
        <v>41913</v>
      </c>
      <c r="AW894">
        <v>5</v>
      </c>
      <c r="AX894">
        <v>403218</v>
      </c>
      <c r="AY894" t="s">
        <v>210</v>
      </c>
      <c r="AZ894">
        <v>999</v>
      </c>
      <c r="BB894">
        <v>0</v>
      </c>
      <c r="BC894">
        <v>5</v>
      </c>
      <c r="BD894">
        <v>5</v>
      </c>
      <c r="BE894">
        <v>4086</v>
      </c>
      <c r="BF894" t="s">
        <v>93</v>
      </c>
      <c r="BG894">
        <v>20430</v>
      </c>
      <c r="BH894">
        <v>319.19</v>
      </c>
      <c r="BI894">
        <v>417.7</v>
      </c>
      <c r="BJ894">
        <v>5</v>
      </c>
      <c r="BK894" s="1">
        <v>42074</v>
      </c>
      <c r="BL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5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20430</v>
      </c>
      <c r="CD894">
        <v>1</v>
      </c>
      <c r="CE894" t="s">
        <v>121</v>
      </c>
      <c r="CF894" t="s">
        <v>182</v>
      </c>
      <c r="CG894" t="str">
        <f t="shared" si="159"/>
        <v>04</v>
      </c>
      <c r="CH894" t="str">
        <f t="shared" si="160"/>
        <v>2</v>
      </c>
      <c r="CI894" t="str">
        <f t="shared" si="161"/>
        <v>03</v>
      </c>
      <c r="CJ894" t="s">
        <v>123</v>
      </c>
      <c r="CK894" t="str">
        <f>"14"</f>
        <v>14</v>
      </c>
      <c r="CL894" t="s">
        <v>162</v>
      </c>
      <c r="CR894" s="3">
        <v>5</v>
      </c>
      <c r="CW894">
        <v>8</v>
      </c>
      <c r="CX894">
        <v>8</v>
      </c>
      <c r="CY894">
        <v>8</v>
      </c>
    </row>
    <row r="895" spans="1:103" x14ac:dyDescent="0.25">
      <c r="A895">
        <v>410</v>
      </c>
      <c r="B895" t="s">
        <v>80</v>
      </c>
      <c r="C895">
        <v>410094</v>
      </c>
      <c r="D895" t="s">
        <v>81</v>
      </c>
      <c r="E895">
        <v>8700</v>
      </c>
      <c r="F895" t="s">
        <v>82</v>
      </c>
      <c r="G895" t="s">
        <v>414</v>
      </c>
      <c r="I895" t="s">
        <v>414</v>
      </c>
      <c r="K895">
        <v>6</v>
      </c>
      <c r="L895">
        <v>6</v>
      </c>
      <c r="M895" t="s">
        <v>1164</v>
      </c>
      <c r="N895" t="s">
        <v>1165</v>
      </c>
      <c r="O895" t="s">
        <v>1160</v>
      </c>
      <c r="P895" t="s">
        <v>207</v>
      </c>
      <c r="Q895" t="s">
        <v>116</v>
      </c>
      <c r="R895">
        <v>1</v>
      </c>
      <c r="S895" t="s">
        <v>117</v>
      </c>
      <c r="T895" t="s">
        <v>118</v>
      </c>
      <c r="U895" t="s">
        <v>119</v>
      </c>
      <c r="V895">
        <v>411</v>
      </c>
      <c r="Y895">
        <v>410054</v>
      </c>
      <c r="Z895" t="s">
        <v>92</v>
      </c>
      <c r="AG895">
        <v>2</v>
      </c>
      <c r="AH895" s="1">
        <v>42194</v>
      </c>
      <c r="AI895">
        <v>57</v>
      </c>
      <c r="AM895" t="s">
        <v>415</v>
      </c>
      <c r="AS895" s="1">
        <v>41872</v>
      </c>
      <c r="AT895" s="1">
        <v>42062</v>
      </c>
      <c r="AU895" s="1">
        <v>42005</v>
      </c>
      <c r="AW895">
        <v>1</v>
      </c>
      <c r="AY895" t="s">
        <v>210</v>
      </c>
      <c r="BB895">
        <v>0</v>
      </c>
      <c r="BC895">
        <v>0</v>
      </c>
      <c r="BD895">
        <v>1</v>
      </c>
      <c r="BE895">
        <v>4086</v>
      </c>
      <c r="BF895" t="s">
        <v>93</v>
      </c>
      <c r="BG895">
        <v>4086</v>
      </c>
      <c r="BH895">
        <v>63.84</v>
      </c>
      <c r="BI895">
        <v>83.54</v>
      </c>
      <c r="BJ895">
        <v>0</v>
      </c>
      <c r="BL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1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4086</v>
      </c>
      <c r="CD895">
        <v>1</v>
      </c>
      <c r="CE895" t="s">
        <v>121</v>
      </c>
      <c r="CF895" t="s">
        <v>182</v>
      </c>
      <c r="CG895" t="str">
        <f t="shared" si="159"/>
        <v>04</v>
      </c>
      <c r="CH895" t="str">
        <f t="shared" si="160"/>
        <v>2</v>
      </c>
      <c r="CI895" t="str">
        <f t="shared" si="161"/>
        <v>03</v>
      </c>
      <c r="CJ895" t="s">
        <v>123</v>
      </c>
      <c r="CK895" t="str">
        <f>"14"</f>
        <v>14</v>
      </c>
      <c r="CL895" t="s">
        <v>162</v>
      </c>
      <c r="CR895" s="3">
        <v>1</v>
      </c>
      <c r="CW895">
        <v>8</v>
      </c>
      <c r="CX895">
        <v>8</v>
      </c>
      <c r="CY895">
        <v>8</v>
      </c>
    </row>
    <row r="896" spans="1:103" x14ac:dyDescent="0.25">
      <c r="A896">
        <v>410</v>
      </c>
      <c r="B896" t="s">
        <v>80</v>
      </c>
      <c r="C896">
        <v>410183</v>
      </c>
      <c r="D896" t="s">
        <v>81</v>
      </c>
      <c r="E896">
        <v>8700</v>
      </c>
      <c r="F896" t="s">
        <v>82</v>
      </c>
      <c r="G896" t="s">
        <v>280</v>
      </c>
      <c r="I896" t="s">
        <v>280</v>
      </c>
      <c r="K896">
        <v>28</v>
      </c>
      <c r="L896">
        <v>28</v>
      </c>
      <c r="M896" t="s">
        <v>1166</v>
      </c>
      <c r="N896" t="s">
        <v>1167</v>
      </c>
      <c r="O896" t="s">
        <v>484</v>
      </c>
      <c r="P896" t="s">
        <v>207</v>
      </c>
      <c r="Q896" t="s">
        <v>116</v>
      </c>
      <c r="R896">
        <v>1</v>
      </c>
      <c r="S896" t="s">
        <v>117</v>
      </c>
      <c r="T896" t="s">
        <v>118</v>
      </c>
      <c r="U896" t="s">
        <v>119</v>
      </c>
      <c r="V896">
        <v>411</v>
      </c>
      <c r="Y896">
        <v>410054</v>
      </c>
      <c r="Z896" t="s">
        <v>92</v>
      </c>
      <c r="AG896">
        <v>2</v>
      </c>
      <c r="AH896" s="1">
        <v>42185</v>
      </c>
      <c r="AI896">
        <v>57</v>
      </c>
      <c r="AS896" s="1">
        <v>42163</v>
      </c>
      <c r="AT896" s="1">
        <v>42286</v>
      </c>
      <c r="AU896" s="1">
        <v>42278</v>
      </c>
      <c r="AW896">
        <v>2</v>
      </c>
      <c r="BB896">
        <v>0</v>
      </c>
      <c r="BC896">
        <v>0</v>
      </c>
      <c r="BD896">
        <v>2</v>
      </c>
      <c r="BE896">
        <v>4044</v>
      </c>
      <c r="BF896" t="s">
        <v>93</v>
      </c>
      <c r="BG896">
        <v>8088</v>
      </c>
      <c r="BH896">
        <v>126.36</v>
      </c>
      <c r="BI896">
        <v>165.36</v>
      </c>
      <c r="BJ896">
        <v>0</v>
      </c>
      <c r="BL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2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8088</v>
      </c>
      <c r="CD896">
        <v>1</v>
      </c>
      <c r="CE896" t="s">
        <v>121</v>
      </c>
      <c r="CF896" t="s">
        <v>182</v>
      </c>
      <c r="CG896" t="str">
        <f t="shared" si="159"/>
        <v>04</v>
      </c>
      <c r="CH896" t="str">
        <f t="shared" si="160"/>
        <v>2</v>
      </c>
      <c r="CI896" t="str">
        <f t="shared" si="161"/>
        <v>03</v>
      </c>
      <c r="CJ896" t="s">
        <v>123</v>
      </c>
      <c r="CK896" t="str">
        <f>"18"</f>
        <v>18</v>
      </c>
      <c r="CL896" t="s">
        <v>1168</v>
      </c>
      <c r="CW896">
        <v>8</v>
      </c>
      <c r="CX896">
        <v>8</v>
      </c>
      <c r="CY896">
        <v>8</v>
      </c>
    </row>
    <row r="897" spans="1:103" x14ac:dyDescent="0.25">
      <c r="A897">
        <v>410</v>
      </c>
      <c r="B897" t="s">
        <v>80</v>
      </c>
      <c r="C897">
        <v>410183</v>
      </c>
      <c r="D897" t="s">
        <v>81</v>
      </c>
      <c r="E897">
        <v>8700</v>
      </c>
      <c r="F897" t="s">
        <v>82</v>
      </c>
      <c r="G897" t="s">
        <v>280</v>
      </c>
      <c r="I897" t="s">
        <v>280</v>
      </c>
      <c r="K897">
        <v>29</v>
      </c>
      <c r="L897">
        <v>29</v>
      </c>
      <c r="M897" t="s">
        <v>1169</v>
      </c>
      <c r="N897" t="s">
        <v>1167</v>
      </c>
      <c r="O897" t="s">
        <v>484</v>
      </c>
      <c r="P897" t="s">
        <v>207</v>
      </c>
      <c r="Q897" t="s">
        <v>116</v>
      </c>
      <c r="R897">
        <v>1</v>
      </c>
      <c r="S897" t="s">
        <v>117</v>
      </c>
      <c r="T897" t="s">
        <v>118</v>
      </c>
      <c r="U897" t="s">
        <v>119</v>
      </c>
      <c r="V897">
        <v>411</v>
      </c>
      <c r="Y897">
        <v>410054</v>
      </c>
      <c r="Z897" t="s">
        <v>92</v>
      </c>
      <c r="AG897">
        <v>2</v>
      </c>
      <c r="AH897" s="1">
        <v>42185</v>
      </c>
      <c r="AI897">
        <v>57</v>
      </c>
      <c r="AS897" s="1">
        <v>42163</v>
      </c>
      <c r="AT897" s="1">
        <v>42286</v>
      </c>
      <c r="AU897" s="1">
        <v>42278</v>
      </c>
      <c r="AW897">
        <v>2</v>
      </c>
      <c r="BB897">
        <v>0</v>
      </c>
      <c r="BC897">
        <v>0</v>
      </c>
      <c r="BD897">
        <v>2</v>
      </c>
      <c r="BE897">
        <v>4044</v>
      </c>
      <c r="BF897" t="s">
        <v>93</v>
      </c>
      <c r="BG897">
        <v>8088</v>
      </c>
      <c r="BH897">
        <v>126.36</v>
      </c>
      <c r="BI897">
        <v>165.36</v>
      </c>
      <c r="BJ897">
        <v>0</v>
      </c>
      <c r="BL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2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8088</v>
      </c>
      <c r="CD897">
        <v>1</v>
      </c>
      <c r="CE897" t="s">
        <v>121</v>
      </c>
      <c r="CF897" t="s">
        <v>182</v>
      </c>
      <c r="CG897" t="str">
        <f t="shared" si="159"/>
        <v>04</v>
      </c>
      <c r="CH897" t="str">
        <f t="shared" si="160"/>
        <v>2</v>
      </c>
      <c r="CI897" t="str">
        <f t="shared" si="161"/>
        <v>03</v>
      </c>
      <c r="CJ897" t="s">
        <v>123</v>
      </c>
      <c r="CK897" t="str">
        <f>"18"</f>
        <v>18</v>
      </c>
      <c r="CL897" t="s">
        <v>162</v>
      </c>
      <c r="CW897">
        <v>8</v>
      </c>
      <c r="CX897">
        <v>8</v>
      </c>
      <c r="CY897">
        <v>8</v>
      </c>
    </row>
    <row r="898" spans="1:103" x14ac:dyDescent="0.25">
      <c r="A898">
        <v>410</v>
      </c>
      <c r="B898" t="s">
        <v>80</v>
      </c>
      <c r="C898">
        <v>410143</v>
      </c>
      <c r="D898" t="s">
        <v>81</v>
      </c>
      <c r="E898">
        <v>8700</v>
      </c>
      <c r="F898" t="s">
        <v>82</v>
      </c>
      <c r="G898" t="s">
        <v>170</v>
      </c>
      <c r="I898" t="s">
        <v>170</v>
      </c>
      <c r="K898">
        <v>1</v>
      </c>
      <c r="L898">
        <v>1</v>
      </c>
      <c r="M898" t="s">
        <v>1170</v>
      </c>
      <c r="N898" t="s">
        <v>1171</v>
      </c>
      <c r="O898" t="s">
        <v>484</v>
      </c>
      <c r="P898" t="s">
        <v>629</v>
      </c>
      <c r="Q898" t="s">
        <v>116</v>
      </c>
      <c r="R898">
        <v>1</v>
      </c>
      <c r="S898" t="s">
        <v>117</v>
      </c>
      <c r="T898" t="s">
        <v>118</v>
      </c>
      <c r="U898" t="s">
        <v>119</v>
      </c>
      <c r="V898">
        <v>411</v>
      </c>
      <c r="Y898">
        <v>410054</v>
      </c>
      <c r="Z898" t="s">
        <v>92</v>
      </c>
      <c r="AG898">
        <v>4</v>
      </c>
      <c r="AH898" s="1">
        <v>42130</v>
      </c>
      <c r="AI898">
        <v>57</v>
      </c>
      <c r="AS898" s="1">
        <v>42079</v>
      </c>
      <c r="AT898" s="1">
        <v>42185</v>
      </c>
      <c r="AU898" s="1">
        <v>42216</v>
      </c>
      <c r="AW898">
        <v>5</v>
      </c>
      <c r="AY898" t="s">
        <v>210</v>
      </c>
      <c r="BB898">
        <v>0</v>
      </c>
      <c r="BC898">
        <v>0</v>
      </c>
      <c r="BD898">
        <v>5</v>
      </c>
      <c r="BE898">
        <v>1174</v>
      </c>
      <c r="BF898" t="s">
        <v>93</v>
      </c>
      <c r="BG898">
        <v>5870</v>
      </c>
      <c r="BH898">
        <v>91.71</v>
      </c>
      <c r="BI898">
        <v>120.02</v>
      </c>
      <c r="BJ898">
        <v>0</v>
      </c>
      <c r="BL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5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5870</v>
      </c>
      <c r="CD898">
        <v>1</v>
      </c>
      <c r="CE898" t="s">
        <v>121</v>
      </c>
      <c r="CF898" t="s">
        <v>182</v>
      </c>
      <c r="CG898" t="str">
        <f t="shared" si="159"/>
        <v>04</v>
      </c>
      <c r="CH898" t="str">
        <f t="shared" si="160"/>
        <v>2</v>
      </c>
      <c r="CI898" t="str">
        <f t="shared" si="161"/>
        <v>03</v>
      </c>
      <c r="CJ898" t="s">
        <v>123</v>
      </c>
      <c r="CK898" t="str">
        <f>"26"</f>
        <v>26</v>
      </c>
      <c r="CL898" t="s">
        <v>162</v>
      </c>
      <c r="CW898">
        <v>8</v>
      </c>
      <c r="CX898">
        <v>8</v>
      </c>
      <c r="CY898">
        <v>8</v>
      </c>
    </row>
    <row r="899" spans="1:103" x14ac:dyDescent="0.25">
      <c r="A899">
        <v>410</v>
      </c>
      <c r="B899" t="s">
        <v>80</v>
      </c>
      <c r="C899">
        <v>410144</v>
      </c>
      <c r="D899" t="s">
        <v>81</v>
      </c>
      <c r="E899">
        <v>8702</v>
      </c>
      <c r="F899" t="s">
        <v>145</v>
      </c>
      <c r="G899" t="s">
        <v>239</v>
      </c>
      <c r="I899" t="s">
        <v>239</v>
      </c>
      <c r="K899">
        <v>1</v>
      </c>
      <c r="L899">
        <v>1</v>
      </c>
      <c r="M899" t="s">
        <v>1170</v>
      </c>
      <c r="N899" t="s">
        <v>1171</v>
      </c>
      <c r="O899" t="s">
        <v>484</v>
      </c>
      <c r="P899" t="s">
        <v>629</v>
      </c>
      <c r="Q899" t="s">
        <v>116</v>
      </c>
      <c r="R899">
        <v>1</v>
      </c>
      <c r="S899" t="s">
        <v>117</v>
      </c>
      <c r="T899" t="s">
        <v>118</v>
      </c>
      <c r="U899" t="s">
        <v>119</v>
      </c>
      <c r="V899">
        <v>411</v>
      </c>
      <c r="Y899">
        <v>410054</v>
      </c>
      <c r="Z899" t="s">
        <v>92</v>
      </c>
      <c r="AG899">
        <v>2</v>
      </c>
      <c r="AH899" s="1">
        <v>42055</v>
      </c>
      <c r="AI899">
        <v>57</v>
      </c>
      <c r="AS899" s="1">
        <v>42045</v>
      </c>
      <c r="AT899" s="1">
        <v>42124</v>
      </c>
      <c r="AU899" s="1">
        <v>42124</v>
      </c>
      <c r="AW899">
        <v>3</v>
      </c>
      <c r="AY899" t="s">
        <v>210</v>
      </c>
      <c r="BB899">
        <v>0</v>
      </c>
      <c r="BC899">
        <v>0</v>
      </c>
      <c r="BD899">
        <v>3</v>
      </c>
      <c r="BE899">
        <v>1174</v>
      </c>
      <c r="BF899" t="s">
        <v>93</v>
      </c>
      <c r="BG899">
        <v>3522</v>
      </c>
      <c r="BH899">
        <v>55.03</v>
      </c>
      <c r="BI899">
        <v>72.010000000000005</v>
      </c>
      <c r="BJ899">
        <v>0</v>
      </c>
      <c r="BL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3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3522</v>
      </c>
      <c r="CD899">
        <v>1</v>
      </c>
      <c r="CE899" t="s">
        <v>121</v>
      </c>
      <c r="CF899" t="s">
        <v>182</v>
      </c>
      <c r="CG899" t="str">
        <f t="shared" si="159"/>
        <v>04</v>
      </c>
      <c r="CH899" t="str">
        <f t="shared" si="160"/>
        <v>2</v>
      </c>
      <c r="CI899" t="str">
        <f t="shared" si="161"/>
        <v>03</v>
      </c>
      <c r="CJ899" t="s">
        <v>123</v>
      </c>
      <c r="CK899" t="str">
        <f>"26"</f>
        <v>26</v>
      </c>
      <c r="CL899" t="s">
        <v>162</v>
      </c>
      <c r="CW899">
        <v>8</v>
      </c>
      <c r="CX899">
        <v>8</v>
      </c>
      <c r="CY899">
        <v>8</v>
      </c>
    </row>
    <row r="900" spans="1:103" x14ac:dyDescent="0.25">
      <c r="A900">
        <v>410</v>
      </c>
      <c r="B900" t="s">
        <v>80</v>
      </c>
      <c r="C900">
        <v>410142</v>
      </c>
      <c r="D900" t="s">
        <v>81</v>
      </c>
      <c r="E900">
        <v>8700</v>
      </c>
      <c r="F900" t="s">
        <v>82</v>
      </c>
      <c r="G900" t="s">
        <v>378</v>
      </c>
      <c r="I900" t="s">
        <v>378</v>
      </c>
      <c r="K900">
        <v>17</v>
      </c>
      <c r="L900">
        <v>17</v>
      </c>
      <c r="M900" t="s">
        <v>1172</v>
      </c>
      <c r="N900" t="s">
        <v>443</v>
      </c>
      <c r="O900" t="s">
        <v>167</v>
      </c>
      <c r="P900" t="s">
        <v>381</v>
      </c>
      <c r="Q900" t="s">
        <v>116</v>
      </c>
      <c r="R900">
        <v>1</v>
      </c>
      <c r="S900" t="s">
        <v>117</v>
      </c>
      <c r="T900" t="s">
        <v>118</v>
      </c>
      <c r="U900" t="s">
        <v>119</v>
      </c>
      <c r="V900">
        <v>411</v>
      </c>
      <c r="Y900">
        <v>410054</v>
      </c>
      <c r="Z900" t="s">
        <v>92</v>
      </c>
      <c r="AC900" t="s">
        <v>225</v>
      </c>
      <c r="AD900" s="1">
        <v>42202</v>
      </c>
      <c r="AG900">
        <v>4</v>
      </c>
      <c r="AH900" s="1">
        <v>42130</v>
      </c>
      <c r="AI900">
        <v>57</v>
      </c>
      <c r="AS900" s="1">
        <v>42053</v>
      </c>
      <c r="AT900" s="1">
        <v>42170</v>
      </c>
      <c r="AU900" s="1">
        <v>42216</v>
      </c>
      <c r="AW900">
        <v>15</v>
      </c>
      <c r="AX900">
        <v>404264</v>
      </c>
      <c r="AY900" t="s">
        <v>154</v>
      </c>
      <c r="AZ900">
        <v>999</v>
      </c>
      <c r="BA900">
        <v>811</v>
      </c>
      <c r="BB900">
        <v>0</v>
      </c>
      <c r="BC900">
        <v>0</v>
      </c>
      <c r="BD900">
        <v>15</v>
      </c>
      <c r="BE900">
        <v>1846</v>
      </c>
      <c r="BF900" t="s">
        <v>93</v>
      </c>
      <c r="BG900">
        <v>27690</v>
      </c>
      <c r="BH900">
        <v>432.62</v>
      </c>
      <c r="BI900">
        <v>566.14</v>
      </c>
      <c r="BJ900">
        <v>0</v>
      </c>
      <c r="BL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15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27690</v>
      </c>
      <c r="CD900">
        <v>1</v>
      </c>
      <c r="CE900" t="s">
        <v>121</v>
      </c>
      <c r="CF900" t="s">
        <v>182</v>
      </c>
      <c r="CG900" t="str">
        <f t="shared" si="159"/>
        <v>04</v>
      </c>
      <c r="CH900" t="str">
        <f t="shared" si="160"/>
        <v>2</v>
      </c>
      <c r="CI900" t="str">
        <f t="shared" ref="CI900:CI931" si="162">"05"</f>
        <v>05</v>
      </c>
      <c r="CJ900" t="s">
        <v>123</v>
      </c>
      <c r="CK900" t="str">
        <f t="shared" ref="CK900:CK924" si="163">"02"</f>
        <v>02</v>
      </c>
      <c r="CL900" t="s">
        <v>227</v>
      </c>
      <c r="CR900" s="3">
        <v>0</v>
      </c>
      <c r="CS900" s="3">
        <v>15</v>
      </c>
      <c r="CW900">
        <v>8</v>
      </c>
      <c r="CX900">
        <v>8</v>
      </c>
      <c r="CY900">
        <v>8</v>
      </c>
    </row>
    <row r="901" spans="1:103" x14ac:dyDescent="0.25">
      <c r="A901">
        <v>410</v>
      </c>
      <c r="B901" t="s">
        <v>80</v>
      </c>
      <c r="C901">
        <v>410142</v>
      </c>
      <c r="D901" t="s">
        <v>81</v>
      </c>
      <c r="E901">
        <v>8700</v>
      </c>
      <c r="F901" t="s">
        <v>82</v>
      </c>
      <c r="G901" t="s">
        <v>378</v>
      </c>
      <c r="I901" t="s">
        <v>378</v>
      </c>
      <c r="K901">
        <v>29</v>
      </c>
      <c r="L901">
        <v>29</v>
      </c>
      <c r="M901" t="s">
        <v>1172</v>
      </c>
      <c r="N901" t="s">
        <v>443</v>
      </c>
      <c r="O901" t="s">
        <v>167</v>
      </c>
      <c r="P901" t="s">
        <v>381</v>
      </c>
      <c r="Q901" t="s">
        <v>116</v>
      </c>
      <c r="R901">
        <v>1</v>
      </c>
      <c r="S901" t="s">
        <v>117</v>
      </c>
      <c r="T901" t="s">
        <v>118</v>
      </c>
      <c r="U901" t="s">
        <v>119</v>
      </c>
      <c r="V901">
        <v>411</v>
      </c>
      <c r="Y901">
        <v>410054</v>
      </c>
      <c r="Z901" t="s">
        <v>92</v>
      </c>
      <c r="AG901">
        <v>4</v>
      </c>
      <c r="AH901" s="1">
        <v>42130</v>
      </c>
      <c r="AI901">
        <v>57</v>
      </c>
      <c r="AS901" s="1">
        <v>42053</v>
      </c>
      <c r="AT901" s="1">
        <v>42170</v>
      </c>
      <c r="AU901" s="1">
        <v>42216</v>
      </c>
      <c r="AW901">
        <v>100</v>
      </c>
      <c r="AY901" t="s">
        <v>154</v>
      </c>
      <c r="BB901">
        <v>0</v>
      </c>
      <c r="BC901">
        <v>0</v>
      </c>
      <c r="BD901">
        <v>100</v>
      </c>
      <c r="BE901">
        <v>1846</v>
      </c>
      <c r="BF901" t="s">
        <v>93</v>
      </c>
      <c r="BG901">
        <v>184600</v>
      </c>
      <c r="BH901">
        <v>2884.13</v>
      </c>
      <c r="BI901">
        <v>3774.25</v>
      </c>
      <c r="BJ901">
        <v>0</v>
      </c>
      <c r="BL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100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184600</v>
      </c>
      <c r="CD901">
        <v>1</v>
      </c>
      <c r="CE901" t="s">
        <v>121</v>
      </c>
      <c r="CF901" t="s">
        <v>182</v>
      </c>
      <c r="CG901" t="str">
        <f t="shared" si="159"/>
        <v>04</v>
      </c>
      <c r="CH901" t="str">
        <f t="shared" si="160"/>
        <v>2</v>
      </c>
      <c r="CI901" t="str">
        <f t="shared" si="162"/>
        <v>05</v>
      </c>
      <c r="CJ901" t="s">
        <v>123</v>
      </c>
      <c r="CK901" t="str">
        <f t="shared" si="163"/>
        <v>02</v>
      </c>
      <c r="CL901" t="s">
        <v>227</v>
      </c>
      <c r="CR901" s="3">
        <v>0</v>
      </c>
      <c r="CS901" s="3">
        <v>100</v>
      </c>
      <c r="CW901">
        <v>8</v>
      </c>
      <c r="CX901">
        <v>8</v>
      </c>
      <c r="CY901">
        <v>8</v>
      </c>
    </row>
    <row r="902" spans="1:103" x14ac:dyDescent="0.25">
      <c r="A902">
        <v>410</v>
      </c>
      <c r="B902" t="s">
        <v>80</v>
      </c>
      <c r="C902">
        <v>410143</v>
      </c>
      <c r="D902" t="s">
        <v>81</v>
      </c>
      <c r="E902">
        <v>8700</v>
      </c>
      <c r="F902" t="s">
        <v>82</v>
      </c>
      <c r="G902" t="s">
        <v>170</v>
      </c>
      <c r="I902" t="s">
        <v>170</v>
      </c>
      <c r="K902">
        <v>20</v>
      </c>
      <c r="L902">
        <v>20</v>
      </c>
      <c r="M902" t="s">
        <v>1172</v>
      </c>
      <c r="N902" t="s">
        <v>443</v>
      </c>
      <c r="O902" t="s">
        <v>167</v>
      </c>
      <c r="P902" t="s">
        <v>381</v>
      </c>
      <c r="Q902" t="s">
        <v>116</v>
      </c>
      <c r="R902">
        <v>1</v>
      </c>
      <c r="S902" t="s">
        <v>117</v>
      </c>
      <c r="T902" t="s">
        <v>118</v>
      </c>
      <c r="U902" t="s">
        <v>119</v>
      </c>
      <c r="V902">
        <v>411</v>
      </c>
      <c r="Y902">
        <v>410054</v>
      </c>
      <c r="Z902" t="s">
        <v>92</v>
      </c>
      <c r="AG902">
        <v>4</v>
      </c>
      <c r="AH902" s="1">
        <v>42130</v>
      </c>
      <c r="AI902">
        <v>57</v>
      </c>
      <c r="AS902" s="1">
        <v>42079</v>
      </c>
      <c r="AT902" s="1">
        <v>42185</v>
      </c>
      <c r="AU902" s="1">
        <v>42216</v>
      </c>
      <c r="AW902">
        <v>50</v>
      </c>
      <c r="AY902" t="s">
        <v>154</v>
      </c>
      <c r="BB902">
        <v>0</v>
      </c>
      <c r="BC902">
        <v>0</v>
      </c>
      <c r="BD902">
        <v>50</v>
      </c>
      <c r="BE902">
        <v>1846</v>
      </c>
      <c r="BF902" t="s">
        <v>93</v>
      </c>
      <c r="BG902">
        <v>92300</v>
      </c>
      <c r="BH902">
        <v>1442.07</v>
      </c>
      <c r="BI902">
        <v>1887.12</v>
      </c>
      <c r="BJ902">
        <v>0</v>
      </c>
      <c r="BL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50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92300</v>
      </c>
      <c r="CD902">
        <v>1</v>
      </c>
      <c r="CE902" t="s">
        <v>121</v>
      </c>
      <c r="CF902" t="s">
        <v>182</v>
      </c>
      <c r="CG902" t="str">
        <f t="shared" si="159"/>
        <v>04</v>
      </c>
      <c r="CH902" t="str">
        <f t="shared" si="160"/>
        <v>2</v>
      </c>
      <c r="CI902" t="str">
        <f t="shared" si="162"/>
        <v>05</v>
      </c>
      <c r="CJ902" t="s">
        <v>123</v>
      </c>
      <c r="CK902" t="str">
        <f t="shared" si="163"/>
        <v>02</v>
      </c>
      <c r="CL902" t="s">
        <v>227</v>
      </c>
      <c r="CR902" s="3">
        <v>0</v>
      </c>
      <c r="CS902" s="3">
        <v>50</v>
      </c>
      <c r="CW902">
        <v>8</v>
      </c>
      <c r="CX902">
        <v>8</v>
      </c>
      <c r="CY902">
        <v>8</v>
      </c>
    </row>
    <row r="903" spans="1:103" x14ac:dyDescent="0.25">
      <c r="A903">
        <v>410</v>
      </c>
      <c r="B903" t="s">
        <v>80</v>
      </c>
      <c r="C903">
        <v>410143</v>
      </c>
      <c r="D903" t="s">
        <v>81</v>
      </c>
      <c r="E903">
        <v>8700</v>
      </c>
      <c r="F903" t="s">
        <v>82</v>
      </c>
      <c r="G903" t="s">
        <v>170</v>
      </c>
      <c r="I903" t="s">
        <v>170</v>
      </c>
      <c r="K903">
        <v>26</v>
      </c>
      <c r="L903">
        <v>26</v>
      </c>
      <c r="M903" t="s">
        <v>1172</v>
      </c>
      <c r="N903" t="s">
        <v>443</v>
      </c>
      <c r="O903" t="s">
        <v>167</v>
      </c>
      <c r="P903" t="s">
        <v>381</v>
      </c>
      <c r="Q903" t="s">
        <v>116</v>
      </c>
      <c r="R903">
        <v>1</v>
      </c>
      <c r="S903" t="s">
        <v>117</v>
      </c>
      <c r="T903" t="s">
        <v>118</v>
      </c>
      <c r="U903" t="s">
        <v>119</v>
      </c>
      <c r="V903">
        <v>411</v>
      </c>
      <c r="Y903">
        <v>410054</v>
      </c>
      <c r="Z903" t="s">
        <v>92</v>
      </c>
      <c r="AG903">
        <v>4</v>
      </c>
      <c r="AH903" s="1">
        <v>42130</v>
      </c>
      <c r="AI903">
        <v>57</v>
      </c>
      <c r="AS903" s="1">
        <v>42079</v>
      </c>
      <c r="AT903" s="1">
        <v>42185</v>
      </c>
      <c r="AU903" s="1">
        <v>42216</v>
      </c>
      <c r="AW903">
        <v>30</v>
      </c>
      <c r="AY903" t="s">
        <v>154</v>
      </c>
      <c r="BB903">
        <v>0</v>
      </c>
      <c r="BC903">
        <v>0</v>
      </c>
      <c r="BD903">
        <v>30</v>
      </c>
      <c r="BE903">
        <v>1846</v>
      </c>
      <c r="BF903" t="s">
        <v>93</v>
      </c>
      <c r="BG903">
        <v>55380</v>
      </c>
      <c r="BH903">
        <v>865.24</v>
      </c>
      <c r="BI903">
        <v>1132.27</v>
      </c>
      <c r="BJ903">
        <v>0</v>
      </c>
      <c r="BL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30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55380</v>
      </c>
      <c r="CD903">
        <v>1</v>
      </c>
      <c r="CE903" t="s">
        <v>121</v>
      </c>
      <c r="CF903" t="s">
        <v>182</v>
      </c>
      <c r="CG903" t="str">
        <f t="shared" si="159"/>
        <v>04</v>
      </c>
      <c r="CH903" t="str">
        <f t="shared" si="160"/>
        <v>2</v>
      </c>
      <c r="CI903" t="str">
        <f t="shared" si="162"/>
        <v>05</v>
      </c>
      <c r="CJ903" t="s">
        <v>123</v>
      </c>
      <c r="CK903" t="str">
        <f t="shared" si="163"/>
        <v>02</v>
      </c>
      <c r="CL903" t="s">
        <v>227</v>
      </c>
      <c r="CR903" s="3">
        <v>0</v>
      </c>
      <c r="CS903" s="3">
        <v>30</v>
      </c>
      <c r="CW903">
        <v>8</v>
      </c>
      <c r="CX903">
        <v>8</v>
      </c>
      <c r="CY903">
        <v>8</v>
      </c>
    </row>
    <row r="904" spans="1:103" x14ac:dyDescent="0.25">
      <c r="A904">
        <v>410</v>
      </c>
      <c r="B904" t="s">
        <v>80</v>
      </c>
      <c r="C904">
        <v>410145</v>
      </c>
      <c r="D904" t="s">
        <v>81</v>
      </c>
      <c r="E904">
        <v>8702</v>
      </c>
      <c r="F904" t="s">
        <v>145</v>
      </c>
      <c r="G904" t="s">
        <v>175</v>
      </c>
      <c r="I904" t="s">
        <v>175</v>
      </c>
      <c r="K904">
        <v>19</v>
      </c>
      <c r="L904">
        <v>19</v>
      </c>
      <c r="M904" t="s">
        <v>1172</v>
      </c>
      <c r="N904" t="s">
        <v>443</v>
      </c>
      <c r="O904" t="s">
        <v>167</v>
      </c>
      <c r="P904" t="s">
        <v>381</v>
      </c>
      <c r="Q904" t="s">
        <v>116</v>
      </c>
      <c r="R904">
        <v>1</v>
      </c>
      <c r="S904" t="s">
        <v>117</v>
      </c>
      <c r="T904" t="s">
        <v>118</v>
      </c>
      <c r="U904" t="s">
        <v>119</v>
      </c>
      <c r="V904">
        <v>411</v>
      </c>
      <c r="Y904">
        <v>410054</v>
      </c>
      <c r="Z904" t="s">
        <v>92</v>
      </c>
      <c r="AC904" t="s">
        <v>225</v>
      </c>
      <c r="AD904" s="1">
        <v>42207</v>
      </c>
      <c r="AG904">
        <v>4</v>
      </c>
      <c r="AH904" s="1">
        <v>42163</v>
      </c>
      <c r="AI904">
        <v>57</v>
      </c>
      <c r="AS904" s="1">
        <v>42076</v>
      </c>
      <c r="AT904" s="1">
        <v>42223</v>
      </c>
      <c r="AU904" s="1">
        <v>42219</v>
      </c>
      <c r="AW904">
        <v>50</v>
      </c>
      <c r="AX904">
        <v>404333</v>
      </c>
      <c r="AY904" t="s">
        <v>154</v>
      </c>
      <c r="AZ904">
        <v>999</v>
      </c>
      <c r="BA904">
        <v>811</v>
      </c>
      <c r="BB904">
        <v>0</v>
      </c>
      <c r="BC904">
        <v>0</v>
      </c>
      <c r="BD904">
        <v>50</v>
      </c>
      <c r="BE904">
        <v>1846</v>
      </c>
      <c r="BF904" t="s">
        <v>93</v>
      </c>
      <c r="BG904">
        <v>92300</v>
      </c>
      <c r="BH904">
        <v>1442.07</v>
      </c>
      <c r="BI904">
        <v>1887.12</v>
      </c>
      <c r="BJ904">
        <v>0</v>
      </c>
      <c r="BL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50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92300</v>
      </c>
      <c r="CD904">
        <v>1</v>
      </c>
      <c r="CE904" t="s">
        <v>121</v>
      </c>
      <c r="CF904" t="s">
        <v>182</v>
      </c>
      <c r="CG904" t="str">
        <f t="shared" si="159"/>
        <v>04</v>
      </c>
      <c r="CH904" t="str">
        <f t="shared" si="160"/>
        <v>2</v>
      </c>
      <c r="CI904" t="str">
        <f t="shared" si="162"/>
        <v>05</v>
      </c>
      <c r="CJ904" t="s">
        <v>123</v>
      </c>
      <c r="CK904" t="str">
        <f t="shared" si="163"/>
        <v>02</v>
      </c>
      <c r="CL904" t="s">
        <v>227</v>
      </c>
      <c r="CR904" s="3">
        <v>0</v>
      </c>
      <c r="CS904" s="3">
        <v>50</v>
      </c>
      <c r="CW904">
        <v>8</v>
      </c>
      <c r="CX904">
        <v>8</v>
      </c>
      <c r="CY904">
        <v>8</v>
      </c>
    </row>
    <row r="905" spans="1:103" x14ac:dyDescent="0.25">
      <c r="A905">
        <v>410</v>
      </c>
      <c r="B905" t="s">
        <v>80</v>
      </c>
      <c r="C905">
        <v>410145</v>
      </c>
      <c r="D905" t="s">
        <v>81</v>
      </c>
      <c r="E905">
        <v>8702</v>
      </c>
      <c r="F905" t="s">
        <v>145</v>
      </c>
      <c r="G905" t="s">
        <v>175</v>
      </c>
      <c r="I905" t="s">
        <v>175</v>
      </c>
      <c r="K905">
        <v>23</v>
      </c>
      <c r="L905">
        <v>23</v>
      </c>
      <c r="M905" t="s">
        <v>1172</v>
      </c>
      <c r="N905" t="s">
        <v>443</v>
      </c>
      <c r="O905" t="s">
        <v>167</v>
      </c>
      <c r="P905" t="s">
        <v>381</v>
      </c>
      <c r="Q905" t="s">
        <v>116</v>
      </c>
      <c r="R905">
        <v>1</v>
      </c>
      <c r="S905" t="s">
        <v>117</v>
      </c>
      <c r="T905" t="s">
        <v>118</v>
      </c>
      <c r="U905" t="s">
        <v>119</v>
      </c>
      <c r="V905">
        <v>411</v>
      </c>
      <c r="Y905">
        <v>410054</v>
      </c>
      <c r="Z905" t="s">
        <v>92</v>
      </c>
      <c r="AG905">
        <v>4</v>
      </c>
      <c r="AH905" s="1">
        <v>42163</v>
      </c>
      <c r="AI905">
        <v>57</v>
      </c>
      <c r="AS905" s="1">
        <v>42076</v>
      </c>
      <c r="AT905" s="1">
        <v>42223</v>
      </c>
      <c r="AU905" s="1">
        <v>42219</v>
      </c>
      <c r="AW905">
        <v>20</v>
      </c>
      <c r="AY905" t="s">
        <v>154</v>
      </c>
      <c r="BB905">
        <v>0</v>
      </c>
      <c r="BC905">
        <v>0</v>
      </c>
      <c r="BD905">
        <v>20</v>
      </c>
      <c r="BE905">
        <v>1846</v>
      </c>
      <c r="BF905" t="s">
        <v>93</v>
      </c>
      <c r="BG905">
        <v>36920</v>
      </c>
      <c r="BH905">
        <v>576.83000000000004</v>
      </c>
      <c r="BI905">
        <v>754.85</v>
      </c>
      <c r="BJ905">
        <v>0</v>
      </c>
      <c r="BL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20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36920</v>
      </c>
      <c r="CD905">
        <v>1</v>
      </c>
      <c r="CE905" t="s">
        <v>121</v>
      </c>
      <c r="CF905" t="s">
        <v>182</v>
      </c>
      <c r="CG905" t="str">
        <f t="shared" si="159"/>
        <v>04</v>
      </c>
      <c r="CH905" t="str">
        <f t="shared" si="160"/>
        <v>2</v>
      </c>
      <c r="CI905" t="str">
        <f t="shared" si="162"/>
        <v>05</v>
      </c>
      <c r="CJ905" t="s">
        <v>123</v>
      </c>
      <c r="CK905" t="str">
        <f t="shared" si="163"/>
        <v>02</v>
      </c>
      <c r="CL905" t="s">
        <v>227</v>
      </c>
      <c r="CR905" s="3">
        <v>0</v>
      </c>
      <c r="CS905" s="3">
        <v>20</v>
      </c>
      <c r="CW905">
        <v>8</v>
      </c>
      <c r="CX905">
        <v>8</v>
      </c>
      <c r="CY905">
        <v>8</v>
      </c>
    </row>
    <row r="906" spans="1:103" x14ac:dyDescent="0.25">
      <c r="A906">
        <v>410</v>
      </c>
      <c r="B906" t="s">
        <v>80</v>
      </c>
      <c r="C906">
        <v>410145</v>
      </c>
      <c r="D906" t="s">
        <v>81</v>
      </c>
      <c r="E906">
        <v>8702</v>
      </c>
      <c r="F906" t="s">
        <v>145</v>
      </c>
      <c r="G906" t="s">
        <v>175</v>
      </c>
      <c r="I906" t="s">
        <v>175</v>
      </c>
      <c r="K906">
        <v>26</v>
      </c>
      <c r="L906">
        <v>26</v>
      </c>
      <c r="M906" t="s">
        <v>1172</v>
      </c>
      <c r="N906" t="s">
        <v>443</v>
      </c>
      <c r="O906" t="s">
        <v>167</v>
      </c>
      <c r="P906" t="s">
        <v>381</v>
      </c>
      <c r="Q906" t="s">
        <v>116</v>
      </c>
      <c r="R906">
        <v>1</v>
      </c>
      <c r="S906" t="s">
        <v>117</v>
      </c>
      <c r="T906" t="s">
        <v>118</v>
      </c>
      <c r="U906" t="s">
        <v>119</v>
      </c>
      <c r="V906">
        <v>411</v>
      </c>
      <c r="Y906">
        <v>410054</v>
      </c>
      <c r="Z906" t="s">
        <v>92</v>
      </c>
      <c r="AG906">
        <v>4</v>
      </c>
      <c r="AH906" s="1">
        <v>42163</v>
      </c>
      <c r="AI906">
        <v>57</v>
      </c>
      <c r="AS906" s="1">
        <v>42076</v>
      </c>
      <c r="AT906" s="1">
        <v>42223</v>
      </c>
      <c r="AU906" s="1">
        <v>42219</v>
      </c>
      <c r="AW906">
        <v>60</v>
      </c>
      <c r="AY906" t="s">
        <v>154</v>
      </c>
      <c r="BB906">
        <v>0</v>
      </c>
      <c r="BC906">
        <v>0</v>
      </c>
      <c r="BD906">
        <v>60</v>
      </c>
      <c r="BE906">
        <v>1846</v>
      </c>
      <c r="BF906" t="s">
        <v>93</v>
      </c>
      <c r="BG906">
        <v>110760</v>
      </c>
      <c r="BH906">
        <v>1730.48</v>
      </c>
      <c r="BI906">
        <v>2264.5500000000002</v>
      </c>
      <c r="BJ906">
        <v>0</v>
      </c>
      <c r="BL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60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110760</v>
      </c>
      <c r="CD906">
        <v>1</v>
      </c>
      <c r="CE906" t="s">
        <v>121</v>
      </c>
      <c r="CF906" t="s">
        <v>182</v>
      </c>
      <c r="CG906" t="str">
        <f t="shared" si="159"/>
        <v>04</v>
      </c>
      <c r="CH906" t="str">
        <f t="shared" si="160"/>
        <v>2</v>
      </c>
      <c r="CI906" t="str">
        <f t="shared" si="162"/>
        <v>05</v>
      </c>
      <c r="CJ906" t="s">
        <v>123</v>
      </c>
      <c r="CK906" t="str">
        <f t="shared" si="163"/>
        <v>02</v>
      </c>
      <c r="CL906" t="s">
        <v>227</v>
      </c>
      <c r="CR906" s="3">
        <v>0</v>
      </c>
      <c r="CS906" s="3">
        <v>35</v>
      </c>
      <c r="CW906">
        <v>8</v>
      </c>
      <c r="CX906">
        <v>8</v>
      </c>
      <c r="CY906">
        <v>8</v>
      </c>
    </row>
    <row r="907" spans="1:103" x14ac:dyDescent="0.25">
      <c r="A907">
        <v>410</v>
      </c>
      <c r="B907" t="s">
        <v>80</v>
      </c>
      <c r="C907">
        <v>410145</v>
      </c>
      <c r="D907" t="s">
        <v>81</v>
      </c>
      <c r="E907">
        <v>8702</v>
      </c>
      <c r="F907" t="s">
        <v>145</v>
      </c>
      <c r="G907" t="s">
        <v>175</v>
      </c>
      <c r="I907" t="s">
        <v>175</v>
      </c>
      <c r="K907">
        <v>32</v>
      </c>
      <c r="L907">
        <v>32</v>
      </c>
      <c r="M907" t="s">
        <v>1172</v>
      </c>
      <c r="N907" t="s">
        <v>443</v>
      </c>
      <c r="O907" t="s">
        <v>167</v>
      </c>
      <c r="P907" t="s">
        <v>381</v>
      </c>
      <c r="Q907" t="s">
        <v>116</v>
      </c>
      <c r="R907">
        <v>1</v>
      </c>
      <c r="S907" t="s">
        <v>117</v>
      </c>
      <c r="T907" t="s">
        <v>118</v>
      </c>
      <c r="U907" t="s">
        <v>119</v>
      </c>
      <c r="V907">
        <v>411</v>
      </c>
      <c r="Y907">
        <v>410054</v>
      </c>
      <c r="Z907" t="s">
        <v>92</v>
      </c>
      <c r="AG907">
        <v>4</v>
      </c>
      <c r="AH907" s="1">
        <v>42163</v>
      </c>
      <c r="AI907">
        <v>57</v>
      </c>
      <c r="AS907" s="1">
        <v>42076</v>
      </c>
      <c r="AT907" s="1">
        <v>42223</v>
      </c>
      <c r="AU907" s="1">
        <v>42219</v>
      </c>
      <c r="AW907">
        <v>80</v>
      </c>
      <c r="AY907" t="s">
        <v>154</v>
      </c>
      <c r="BB907">
        <v>0</v>
      </c>
      <c r="BC907">
        <v>0</v>
      </c>
      <c r="BD907">
        <v>80</v>
      </c>
      <c r="BE907">
        <v>1846</v>
      </c>
      <c r="BF907" t="s">
        <v>93</v>
      </c>
      <c r="BG907">
        <v>147680</v>
      </c>
      <c r="BH907">
        <v>2307.31</v>
      </c>
      <c r="BI907">
        <v>3019.4</v>
      </c>
      <c r="BJ907">
        <v>0</v>
      </c>
      <c r="BL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80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147680</v>
      </c>
      <c r="CD907">
        <v>1</v>
      </c>
      <c r="CE907" t="s">
        <v>121</v>
      </c>
      <c r="CF907" t="s">
        <v>182</v>
      </c>
      <c r="CG907" t="str">
        <f t="shared" si="159"/>
        <v>04</v>
      </c>
      <c r="CH907" t="str">
        <f t="shared" si="160"/>
        <v>2</v>
      </c>
      <c r="CI907" t="str">
        <f t="shared" si="162"/>
        <v>05</v>
      </c>
      <c r="CJ907" t="s">
        <v>123</v>
      </c>
      <c r="CK907" t="str">
        <f t="shared" si="163"/>
        <v>02</v>
      </c>
      <c r="CL907" t="s">
        <v>227</v>
      </c>
      <c r="CW907">
        <v>8</v>
      </c>
      <c r="CX907">
        <v>8</v>
      </c>
      <c r="CY907">
        <v>8</v>
      </c>
    </row>
    <row r="908" spans="1:103" x14ac:dyDescent="0.25">
      <c r="A908">
        <v>410</v>
      </c>
      <c r="B908" t="s">
        <v>80</v>
      </c>
      <c r="C908">
        <v>410145</v>
      </c>
      <c r="D908" t="s">
        <v>81</v>
      </c>
      <c r="E908">
        <v>8702</v>
      </c>
      <c r="F908" t="s">
        <v>145</v>
      </c>
      <c r="G908" t="s">
        <v>175</v>
      </c>
      <c r="I908" t="s">
        <v>175</v>
      </c>
      <c r="K908">
        <v>49</v>
      </c>
      <c r="L908">
        <v>49</v>
      </c>
      <c r="M908" t="s">
        <v>1172</v>
      </c>
      <c r="N908" t="s">
        <v>443</v>
      </c>
      <c r="O908" t="s">
        <v>167</v>
      </c>
      <c r="P908" t="s">
        <v>381</v>
      </c>
      <c r="Q908" t="s">
        <v>116</v>
      </c>
      <c r="R908">
        <v>1</v>
      </c>
      <c r="S908" t="s">
        <v>117</v>
      </c>
      <c r="T908" t="s">
        <v>118</v>
      </c>
      <c r="U908" t="s">
        <v>119</v>
      </c>
      <c r="V908">
        <v>411</v>
      </c>
      <c r="Y908">
        <v>410054</v>
      </c>
      <c r="Z908" t="s">
        <v>92</v>
      </c>
      <c r="AG908">
        <v>4</v>
      </c>
      <c r="AH908" s="1">
        <v>42163</v>
      </c>
      <c r="AI908">
        <v>57</v>
      </c>
      <c r="AS908" s="1">
        <v>42076</v>
      </c>
      <c r="AT908" s="1">
        <v>42223</v>
      </c>
      <c r="AU908" s="1">
        <v>42219</v>
      </c>
      <c r="AW908">
        <v>20</v>
      </c>
      <c r="AY908" t="s">
        <v>154</v>
      </c>
      <c r="BB908">
        <v>0</v>
      </c>
      <c r="BC908">
        <v>0</v>
      </c>
      <c r="BD908">
        <v>20</v>
      </c>
      <c r="BE908">
        <v>1846</v>
      </c>
      <c r="BF908" t="s">
        <v>93</v>
      </c>
      <c r="BG908">
        <v>36920</v>
      </c>
      <c r="BH908">
        <v>576.83000000000004</v>
      </c>
      <c r="BI908">
        <v>754.85</v>
      </c>
      <c r="BJ908">
        <v>0</v>
      </c>
      <c r="BL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20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36920</v>
      </c>
      <c r="CD908">
        <v>1</v>
      </c>
      <c r="CE908" t="s">
        <v>121</v>
      </c>
      <c r="CF908" t="s">
        <v>182</v>
      </c>
      <c r="CG908" t="str">
        <f t="shared" si="159"/>
        <v>04</v>
      </c>
      <c r="CH908" t="str">
        <f t="shared" si="160"/>
        <v>2</v>
      </c>
      <c r="CI908" t="str">
        <f t="shared" si="162"/>
        <v>05</v>
      </c>
      <c r="CJ908" t="s">
        <v>123</v>
      </c>
      <c r="CK908" t="str">
        <f t="shared" si="163"/>
        <v>02</v>
      </c>
      <c r="CL908" t="s">
        <v>227</v>
      </c>
      <c r="CW908">
        <v>8</v>
      </c>
      <c r="CX908">
        <v>8</v>
      </c>
      <c r="CY908">
        <v>8</v>
      </c>
    </row>
    <row r="909" spans="1:103" x14ac:dyDescent="0.25">
      <c r="A909">
        <v>410</v>
      </c>
      <c r="B909" t="s">
        <v>80</v>
      </c>
      <c r="C909">
        <v>410145</v>
      </c>
      <c r="D909" t="s">
        <v>81</v>
      </c>
      <c r="E909">
        <v>8702</v>
      </c>
      <c r="F909" t="s">
        <v>145</v>
      </c>
      <c r="G909" t="s">
        <v>175</v>
      </c>
      <c r="I909" t="s">
        <v>175</v>
      </c>
      <c r="K909">
        <v>66</v>
      </c>
      <c r="L909">
        <v>65</v>
      </c>
      <c r="M909" t="s">
        <v>1172</v>
      </c>
      <c r="N909" t="s">
        <v>443</v>
      </c>
      <c r="O909" t="s">
        <v>167</v>
      </c>
      <c r="P909" t="s">
        <v>381</v>
      </c>
      <c r="Q909" t="s">
        <v>116</v>
      </c>
      <c r="R909">
        <v>1</v>
      </c>
      <c r="S909" t="s">
        <v>117</v>
      </c>
      <c r="T909" t="s">
        <v>118</v>
      </c>
      <c r="U909" t="s">
        <v>119</v>
      </c>
      <c r="V909">
        <v>411</v>
      </c>
      <c r="Y909">
        <v>410054</v>
      </c>
      <c r="Z909" t="s">
        <v>92</v>
      </c>
      <c r="AG909">
        <v>4</v>
      </c>
      <c r="AH909" s="1">
        <v>42163</v>
      </c>
      <c r="AI909">
        <v>57</v>
      </c>
      <c r="AS909" s="1">
        <v>42090</v>
      </c>
      <c r="AT909" s="1">
        <v>42223</v>
      </c>
      <c r="AU909" s="1">
        <v>42188</v>
      </c>
      <c r="AW909">
        <v>60</v>
      </c>
      <c r="AY909" t="s">
        <v>154</v>
      </c>
      <c r="BB909">
        <v>0</v>
      </c>
      <c r="BC909">
        <v>0</v>
      </c>
      <c r="BD909">
        <v>60</v>
      </c>
      <c r="BE909">
        <v>1846</v>
      </c>
      <c r="BF909" t="s">
        <v>93</v>
      </c>
      <c r="BG909">
        <v>110760</v>
      </c>
      <c r="BH909">
        <v>1730.48</v>
      </c>
      <c r="BI909">
        <v>2264.5500000000002</v>
      </c>
      <c r="BJ909">
        <v>0</v>
      </c>
      <c r="BL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60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110760</v>
      </c>
      <c r="CD909">
        <v>1</v>
      </c>
      <c r="CE909" t="s">
        <v>121</v>
      </c>
      <c r="CF909" t="s">
        <v>182</v>
      </c>
      <c r="CG909" t="str">
        <f t="shared" si="159"/>
        <v>04</v>
      </c>
      <c r="CH909" t="str">
        <f t="shared" si="160"/>
        <v>2</v>
      </c>
      <c r="CI909" t="str">
        <f t="shared" si="162"/>
        <v>05</v>
      </c>
      <c r="CJ909" t="s">
        <v>123</v>
      </c>
      <c r="CK909" t="str">
        <f t="shared" si="163"/>
        <v>02</v>
      </c>
      <c r="CL909" t="s">
        <v>227</v>
      </c>
      <c r="CW909">
        <v>8</v>
      </c>
      <c r="CX909">
        <v>8</v>
      </c>
      <c r="CY909">
        <v>8</v>
      </c>
    </row>
    <row r="910" spans="1:103" x14ac:dyDescent="0.25">
      <c r="A910">
        <v>410</v>
      </c>
      <c r="B910" t="s">
        <v>80</v>
      </c>
      <c r="C910">
        <v>410174</v>
      </c>
      <c r="D910" t="s">
        <v>81</v>
      </c>
      <c r="E910">
        <v>8702</v>
      </c>
      <c r="F910" t="s">
        <v>145</v>
      </c>
      <c r="G910" t="s">
        <v>1106</v>
      </c>
      <c r="I910" t="s">
        <v>1106</v>
      </c>
      <c r="K910">
        <v>5</v>
      </c>
      <c r="L910">
        <v>5</v>
      </c>
      <c r="M910" t="s">
        <v>1172</v>
      </c>
      <c r="N910" t="s">
        <v>443</v>
      </c>
      <c r="O910" t="s">
        <v>167</v>
      </c>
      <c r="P910" t="s">
        <v>381</v>
      </c>
      <c r="Q910" t="s">
        <v>116</v>
      </c>
      <c r="R910">
        <v>1</v>
      </c>
      <c r="S910" t="s">
        <v>117</v>
      </c>
      <c r="T910" t="s">
        <v>118</v>
      </c>
      <c r="U910" t="s">
        <v>119</v>
      </c>
      <c r="V910">
        <v>411</v>
      </c>
      <c r="Y910">
        <v>410054</v>
      </c>
      <c r="Z910" t="s">
        <v>92</v>
      </c>
      <c r="AG910">
        <v>3</v>
      </c>
      <c r="AH910" s="1">
        <v>42193</v>
      </c>
      <c r="AI910">
        <v>57</v>
      </c>
      <c r="AS910" s="1">
        <v>42130</v>
      </c>
      <c r="AT910" s="1">
        <v>42289</v>
      </c>
      <c r="AU910" s="1">
        <v>42248</v>
      </c>
      <c r="AW910">
        <v>35</v>
      </c>
      <c r="AY910" t="s">
        <v>154</v>
      </c>
      <c r="BB910">
        <v>0</v>
      </c>
      <c r="BC910">
        <v>0</v>
      </c>
      <c r="BD910">
        <v>35</v>
      </c>
      <c r="BE910">
        <v>1846</v>
      </c>
      <c r="BF910" t="s">
        <v>93</v>
      </c>
      <c r="BG910">
        <v>64610</v>
      </c>
      <c r="BH910">
        <v>1009.45</v>
      </c>
      <c r="BI910">
        <v>1320.99</v>
      </c>
      <c r="BJ910">
        <v>0</v>
      </c>
      <c r="BL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35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64610</v>
      </c>
      <c r="CD910">
        <v>1</v>
      </c>
      <c r="CE910" t="s">
        <v>121</v>
      </c>
      <c r="CF910" t="s">
        <v>182</v>
      </c>
      <c r="CG910" t="str">
        <f t="shared" si="159"/>
        <v>04</v>
      </c>
      <c r="CH910" t="str">
        <f t="shared" si="160"/>
        <v>2</v>
      </c>
      <c r="CI910" t="str">
        <f t="shared" si="162"/>
        <v>05</v>
      </c>
      <c r="CJ910" t="s">
        <v>123</v>
      </c>
      <c r="CK910" t="str">
        <f t="shared" si="163"/>
        <v>02</v>
      </c>
      <c r="CL910" t="s">
        <v>227</v>
      </c>
      <c r="CW910">
        <v>8</v>
      </c>
      <c r="CX910">
        <v>8</v>
      </c>
      <c r="CY910">
        <v>8</v>
      </c>
    </row>
    <row r="911" spans="1:103" x14ac:dyDescent="0.25">
      <c r="A911">
        <v>410</v>
      </c>
      <c r="B911" t="s">
        <v>80</v>
      </c>
      <c r="C911">
        <v>410185</v>
      </c>
      <c r="D911" t="s">
        <v>81</v>
      </c>
      <c r="E911">
        <v>8702</v>
      </c>
      <c r="F911" t="s">
        <v>145</v>
      </c>
      <c r="G911" t="s">
        <v>196</v>
      </c>
      <c r="I911" t="s">
        <v>196</v>
      </c>
      <c r="K911">
        <v>30</v>
      </c>
      <c r="L911">
        <v>30</v>
      </c>
      <c r="M911" t="s">
        <v>1172</v>
      </c>
      <c r="N911" t="s">
        <v>443</v>
      </c>
      <c r="O911" t="s">
        <v>167</v>
      </c>
      <c r="P911" t="s">
        <v>381</v>
      </c>
      <c r="Q911" t="s">
        <v>116</v>
      </c>
      <c r="R911">
        <v>1</v>
      </c>
      <c r="S911" t="s">
        <v>117</v>
      </c>
      <c r="T911" t="s">
        <v>118</v>
      </c>
      <c r="U911" t="s">
        <v>119</v>
      </c>
      <c r="V911">
        <v>411</v>
      </c>
      <c r="Y911">
        <v>410054</v>
      </c>
      <c r="Z911" t="s">
        <v>92</v>
      </c>
      <c r="AG911">
        <v>3</v>
      </c>
      <c r="AH911" s="1">
        <v>42212</v>
      </c>
      <c r="AI911">
        <v>57</v>
      </c>
      <c r="AS911" s="1">
        <v>42166</v>
      </c>
      <c r="AT911" s="1">
        <v>42307</v>
      </c>
      <c r="AU911" s="1">
        <v>42339</v>
      </c>
      <c r="AW911">
        <v>40</v>
      </c>
      <c r="AY911" t="s">
        <v>154</v>
      </c>
      <c r="BB911">
        <v>0</v>
      </c>
      <c r="BC911">
        <v>0</v>
      </c>
      <c r="BD911">
        <v>40</v>
      </c>
      <c r="BE911">
        <v>1846</v>
      </c>
      <c r="BF911" t="s">
        <v>93</v>
      </c>
      <c r="BG911">
        <v>73840</v>
      </c>
      <c r="BH911">
        <v>1153.6500000000001</v>
      </c>
      <c r="BI911">
        <v>1509.7</v>
      </c>
      <c r="BJ911">
        <v>0</v>
      </c>
      <c r="BL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40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73840</v>
      </c>
      <c r="CD911">
        <v>1</v>
      </c>
      <c r="CE911" t="s">
        <v>121</v>
      </c>
      <c r="CF911" t="s">
        <v>182</v>
      </c>
      <c r="CG911" t="str">
        <f t="shared" si="159"/>
        <v>04</v>
      </c>
      <c r="CH911" t="str">
        <f t="shared" si="160"/>
        <v>2</v>
      </c>
      <c r="CI911" t="str">
        <f t="shared" si="162"/>
        <v>05</v>
      </c>
      <c r="CJ911" t="s">
        <v>123</v>
      </c>
      <c r="CK911" t="str">
        <f t="shared" si="163"/>
        <v>02</v>
      </c>
      <c r="CL911" t="s">
        <v>227</v>
      </c>
      <c r="CW911">
        <v>8</v>
      </c>
      <c r="CX911">
        <v>8</v>
      </c>
      <c r="CY911">
        <v>8</v>
      </c>
    </row>
    <row r="912" spans="1:103" x14ac:dyDescent="0.25">
      <c r="A912">
        <v>410</v>
      </c>
      <c r="B912" t="s">
        <v>80</v>
      </c>
      <c r="C912">
        <v>410185</v>
      </c>
      <c r="D912" t="s">
        <v>81</v>
      </c>
      <c r="E912">
        <v>8702</v>
      </c>
      <c r="F912" t="s">
        <v>145</v>
      </c>
      <c r="G912" t="s">
        <v>196</v>
      </c>
      <c r="I912" t="s">
        <v>196</v>
      </c>
      <c r="K912">
        <v>31</v>
      </c>
      <c r="L912">
        <v>31</v>
      </c>
      <c r="M912" t="s">
        <v>1172</v>
      </c>
      <c r="N912" t="s">
        <v>443</v>
      </c>
      <c r="O912" t="s">
        <v>167</v>
      </c>
      <c r="P912" t="s">
        <v>381</v>
      </c>
      <c r="Q912" t="s">
        <v>116</v>
      </c>
      <c r="R912">
        <v>1</v>
      </c>
      <c r="S912" t="s">
        <v>117</v>
      </c>
      <c r="T912" t="s">
        <v>118</v>
      </c>
      <c r="U912" t="s">
        <v>119</v>
      </c>
      <c r="V912">
        <v>411</v>
      </c>
      <c r="Y912">
        <v>410054</v>
      </c>
      <c r="Z912" t="s">
        <v>92</v>
      </c>
      <c r="AG912">
        <v>3</v>
      </c>
      <c r="AH912" s="1">
        <v>42212</v>
      </c>
      <c r="AI912">
        <v>57</v>
      </c>
      <c r="AS912" s="1">
        <v>42166</v>
      </c>
      <c r="AT912" s="1">
        <v>42307</v>
      </c>
      <c r="AU912" s="1">
        <v>42339</v>
      </c>
      <c r="AW912">
        <v>20</v>
      </c>
      <c r="AY912" t="s">
        <v>154</v>
      </c>
      <c r="BB912">
        <v>0</v>
      </c>
      <c r="BC912">
        <v>0</v>
      </c>
      <c r="BD912">
        <v>20</v>
      </c>
      <c r="BE912">
        <v>1846</v>
      </c>
      <c r="BF912" t="s">
        <v>93</v>
      </c>
      <c r="BG912">
        <v>36920</v>
      </c>
      <c r="BH912">
        <v>576.83000000000004</v>
      </c>
      <c r="BI912">
        <v>754.85</v>
      </c>
      <c r="BJ912">
        <v>0</v>
      </c>
      <c r="BL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20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36920</v>
      </c>
      <c r="CD912">
        <v>1</v>
      </c>
      <c r="CE912" t="s">
        <v>121</v>
      </c>
      <c r="CF912" t="s">
        <v>182</v>
      </c>
      <c r="CG912" t="str">
        <f t="shared" si="159"/>
        <v>04</v>
      </c>
      <c r="CH912" t="str">
        <f t="shared" si="160"/>
        <v>2</v>
      </c>
      <c r="CI912" t="str">
        <f t="shared" si="162"/>
        <v>05</v>
      </c>
      <c r="CJ912" t="s">
        <v>123</v>
      </c>
      <c r="CK912" t="str">
        <f t="shared" si="163"/>
        <v>02</v>
      </c>
      <c r="CL912" t="s">
        <v>227</v>
      </c>
      <c r="CW912">
        <v>8</v>
      </c>
      <c r="CX912">
        <v>8</v>
      </c>
      <c r="CY912">
        <v>8</v>
      </c>
    </row>
    <row r="913" spans="1:103" x14ac:dyDescent="0.25">
      <c r="A913">
        <v>410</v>
      </c>
      <c r="B913" t="s">
        <v>80</v>
      </c>
      <c r="C913">
        <v>410203</v>
      </c>
      <c r="D913" t="s">
        <v>81</v>
      </c>
      <c r="E913">
        <v>8700</v>
      </c>
      <c r="F913" t="s">
        <v>82</v>
      </c>
      <c r="G913" t="s">
        <v>147</v>
      </c>
      <c r="I913" t="s">
        <v>147</v>
      </c>
      <c r="K913">
        <v>10</v>
      </c>
      <c r="L913">
        <v>10</v>
      </c>
      <c r="M913" t="s">
        <v>1172</v>
      </c>
      <c r="N913" t="s">
        <v>443</v>
      </c>
      <c r="O913" t="s">
        <v>167</v>
      </c>
      <c r="P913" t="s">
        <v>381</v>
      </c>
      <c r="Q913" t="s">
        <v>116</v>
      </c>
      <c r="R913">
        <v>1</v>
      </c>
      <c r="S913" t="s">
        <v>117</v>
      </c>
      <c r="T913" t="s">
        <v>118</v>
      </c>
      <c r="U913" t="s">
        <v>119</v>
      </c>
      <c r="V913">
        <v>411</v>
      </c>
      <c r="Y913">
        <v>410054</v>
      </c>
      <c r="Z913" t="s">
        <v>92</v>
      </c>
      <c r="AG913">
        <v>3</v>
      </c>
      <c r="AH913" s="1">
        <v>42212</v>
      </c>
      <c r="AI913">
        <v>57</v>
      </c>
      <c r="AS913" s="1">
        <v>42184</v>
      </c>
      <c r="AT913" s="1">
        <v>42277</v>
      </c>
      <c r="AU913" s="1">
        <v>42292</v>
      </c>
      <c r="AW913">
        <v>40</v>
      </c>
      <c r="AY913" t="s">
        <v>154</v>
      </c>
      <c r="BB913">
        <v>0</v>
      </c>
      <c r="BC913">
        <v>0</v>
      </c>
      <c r="BD913">
        <v>40</v>
      </c>
      <c r="BE913">
        <v>1846</v>
      </c>
      <c r="BF913" t="s">
        <v>93</v>
      </c>
      <c r="BG913">
        <v>73840</v>
      </c>
      <c r="BH913">
        <v>1153.6500000000001</v>
      </c>
      <c r="BI913">
        <v>1509.7</v>
      </c>
      <c r="BJ913">
        <v>0</v>
      </c>
      <c r="BL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40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73840</v>
      </c>
      <c r="CD913">
        <v>1</v>
      </c>
      <c r="CE913" t="s">
        <v>121</v>
      </c>
      <c r="CF913" t="s">
        <v>182</v>
      </c>
      <c r="CG913" t="str">
        <f t="shared" si="159"/>
        <v>04</v>
      </c>
      <c r="CH913" t="str">
        <f t="shared" si="160"/>
        <v>2</v>
      </c>
      <c r="CI913" t="str">
        <f t="shared" si="162"/>
        <v>05</v>
      </c>
      <c r="CJ913" t="s">
        <v>123</v>
      </c>
      <c r="CK913" t="str">
        <f t="shared" si="163"/>
        <v>02</v>
      </c>
      <c r="CL913" t="s">
        <v>227</v>
      </c>
      <c r="CW913">
        <v>8</v>
      </c>
      <c r="CX913">
        <v>8</v>
      </c>
      <c r="CY913">
        <v>8</v>
      </c>
    </row>
    <row r="914" spans="1:103" x14ac:dyDescent="0.25">
      <c r="A914">
        <v>410</v>
      </c>
      <c r="B914" t="s">
        <v>80</v>
      </c>
      <c r="C914">
        <v>410203</v>
      </c>
      <c r="D914" t="s">
        <v>81</v>
      </c>
      <c r="E914">
        <v>8700</v>
      </c>
      <c r="F914" t="s">
        <v>82</v>
      </c>
      <c r="G914" t="s">
        <v>147</v>
      </c>
      <c r="I914" t="s">
        <v>147</v>
      </c>
      <c r="K914">
        <v>20</v>
      </c>
      <c r="L914">
        <v>20</v>
      </c>
      <c r="M914" t="s">
        <v>1172</v>
      </c>
      <c r="N914" t="s">
        <v>443</v>
      </c>
      <c r="O914" t="s">
        <v>167</v>
      </c>
      <c r="P914" t="s">
        <v>381</v>
      </c>
      <c r="Q914" t="s">
        <v>116</v>
      </c>
      <c r="R914">
        <v>1</v>
      </c>
      <c r="S914" t="s">
        <v>117</v>
      </c>
      <c r="T914" t="s">
        <v>118</v>
      </c>
      <c r="U914" t="s">
        <v>119</v>
      </c>
      <c r="V914">
        <v>411</v>
      </c>
      <c r="Y914">
        <v>410054</v>
      </c>
      <c r="Z914" t="s">
        <v>92</v>
      </c>
      <c r="AG914">
        <v>3</v>
      </c>
      <c r="AH914" s="1">
        <v>42212</v>
      </c>
      <c r="AI914">
        <v>57</v>
      </c>
      <c r="AS914" s="1">
        <v>42193</v>
      </c>
      <c r="AT914" s="1">
        <v>42299</v>
      </c>
      <c r="AU914" s="1">
        <v>42292</v>
      </c>
      <c r="AW914">
        <v>50</v>
      </c>
      <c r="AY914" t="s">
        <v>154</v>
      </c>
      <c r="BB914">
        <v>0</v>
      </c>
      <c r="BC914">
        <v>0</v>
      </c>
      <c r="BD914">
        <v>50</v>
      </c>
      <c r="BE914">
        <v>1846</v>
      </c>
      <c r="BF914" t="s">
        <v>93</v>
      </c>
      <c r="BG914">
        <v>92300</v>
      </c>
      <c r="BH914">
        <v>1442.07</v>
      </c>
      <c r="BI914">
        <v>1887.12</v>
      </c>
      <c r="BJ914">
        <v>0</v>
      </c>
      <c r="BL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50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92300</v>
      </c>
      <c r="CD914">
        <v>1</v>
      </c>
      <c r="CE914" t="s">
        <v>121</v>
      </c>
      <c r="CF914" t="s">
        <v>182</v>
      </c>
      <c r="CG914" t="str">
        <f t="shared" si="159"/>
        <v>04</v>
      </c>
      <c r="CH914" t="str">
        <f t="shared" si="160"/>
        <v>2</v>
      </c>
      <c r="CI914" t="str">
        <f t="shared" si="162"/>
        <v>05</v>
      </c>
      <c r="CJ914" t="s">
        <v>123</v>
      </c>
      <c r="CK914" t="str">
        <f t="shared" si="163"/>
        <v>02</v>
      </c>
      <c r="CL914" t="s">
        <v>227</v>
      </c>
      <c r="CW914">
        <v>8</v>
      </c>
      <c r="CX914">
        <v>8</v>
      </c>
      <c r="CY914">
        <v>8</v>
      </c>
    </row>
    <row r="915" spans="1:103" x14ac:dyDescent="0.25">
      <c r="A915">
        <v>410</v>
      </c>
      <c r="B915" t="s">
        <v>80</v>
      </c>
      <c r="C915">
        <v>410208</v>
      </c>
      <c r="D915" t="s">
        <v>81</v>
      </c>
      <c r="E915">
        <v>8700</v>
      </c>
      <c r="F915" t="s">
        <v>82</v>
      </c>
      <c r="G915" t="s">
        <v>1173</v>
      </c>
      <c r="I915" t="s">
        <v>1173</v>
      </c>
      <c r="K915">
        <v>1</v>
      </c>
      <c r="L915">
        <v>1</v>
      </c>
      <c r="M915" t="s">
        <v>1172</v>
      </c>
      <c r="N915" t="s">
        <v>443</v>
      </c>
      <c r="O915" t="s">
        <v>167</v>
      </c>
      <c r="P915" t="s">
        <v>381</v>
      </c>
      <c r="Q915" t="s">
        <v>116</v>
      </c>
      <c r="R915">
        <v>1</v>
      </c>
      <c r="S915" t="s">
        <v>117</v>
      </c>
      <c r="T915" t="s">
        <v>118</v>
      </c>
      <c r="U915" t="s">
        <v>119</v>
      </c>
      <c r="V915">
        <v>411</v>
      </c>
      <c r="Y915">
        <v>410054</v>
      </c>
      <c r="Z915" t="s">
        <v>92</v>
      </c>
      <c r="AG915">
        <v>1</v>
      </c>
      <c r="AH915" s="1">
        <v>42193</v>
      </c>
      <c r="AI915">
        <v>57</v>
      </c>
      <c r="AS915" s="1">
        <v>42184</v>
      </c>
      <c r="AT915" s="1">
        <v>42286</v>
      </c>
      <c r="AU915" s="1">
        <v>42278</v>
      </c>
      <c r="AW915">
        <v>5</v>
      </c>
      <c r="AY915" t="s">
        <v>154</v>
      </c>
      <c r="BB915">
        <v>0</v>
      </c>
      <c r="BC915">
        <v>0</v>
      </c>
      <c r="BD915">
        <v>5</v>
      </c>
      <c r="BE915">
        <v>1846</v>
      </c>
      <c r="BF915" t="s">
        <v>93</v>
      </c>
      <c r="BG915">
        <v>9230</v>
      </c>
      <c r="BH915">
        <v>144.21</v>
      </c>
      <c r="BI915">
        <v>188.71</v>
      </c>
      <c r="BJ915">
        <v>0</v>
      </c>
      <c r="BL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5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9230</v>
      </c>
      <c r="CD915">
        <v>1</v>
      </c>
      <c r="CE915" t="s">
        <v>121</v>
      </c>
      <c r="CF915" t="s">
        <v>182</v>
      </c>
      <c r="CG915" t="str">
        <f t="shared" si="159"/>
        <v>04</v>
      </c>
      <c r="CH915" t="str">
        <f t="shared" si="160"/>
        <v>2</v>
      </c>
      <c r="CI915" t="str">
        <f t="shared" si="162"/>
        <v>05</v>
      </c>
      <c r="CJ915" t="s">
        <v>123</v>
      </c>
      <c r="CK915" t="str">
        <f t="shared" si="163"/>
        <v>02</v>
      </c>
      <c r="CL915" t="s">
        <v>227</v>
      </c>
      <c r="CW915">
        <v>8</v>
      </c>
      <c r="CX915">
        <v>8</v>
      </c>
      <c r="CY915">
        <v>8</v>
      </c>
    </row>
    <row r="916" spans="1:103" x14ac:dyDescent="0.25">
      <c r="A916">
        <v>410</v>
      </c>
      <c r="B916" t="s">
        <v>80</v>
      </c>
      <c r="C916">
        <v>410183</v>
      </c>
      <c r="D916" t="s">
        <v>81</v>
      </c>
      <c r="E916">
        <v>8700</v>
      </c>
      <c r="F916" t="s">
        <v>82</v>
      </c>
      <c r="G916" t="s">
        <v>280</v>
      </c>
      <c r="I916" t="s">
        <v>280</v>
      </c>
      <c r="K916">
        <v>15</v>
      </c>
      <c r="L916">
        <v>15</v>
      </c>
      <c r="M916" t="s">
        <v>1174</v>
      </c>
      <c r="N916" t="s">
        <v>443</v>
      </c>
      <c r="O916" t="s">
        <v>167</v>
      </c>
      <c r="P916" t="s">
        <v>381</v>
      </c>
      <c r="Q916" t="s">
        <v>116</v>
      </c>
      <c r="R916">
        <v>1</v>
      </c>
      <c r="S916" t="s">
        <v>117</v>
      </c>
      <c r="T916" t="s">
        <v>118</v>
      </c>
      <c r="U916" t="s">
        <v>119</v>
      </c>
      <c r="V916">
        <v>411</v>
      </c>
      <c r="Y916">
        <v>410054</v>
      </c>
      <c r="Z916" t="s">
        <v>92</v>
      </c>
      <c r="AG916">
        <v>2</v>
      </c>
      <c r="AH916" s="1">
        <v>42185</v>
      </c>
      <c r="AI916">
        <v>57</v>
      </c>
      <c r="AS916" s="1">
        <v>42163</v>
      </c>
      <c r="AT916" s="1">
        <v>42286</v>
      </c>
      <c r="AU916" s="1">
        <v>42278</v>
      </c>
      <c r="AW916">
        <v>3</v>
      </c>
      <c r="AY916" t="s">
        <v>154</v>
      </c>
      <c r="BB916">
        <v>0</v>
      </c>
      <c r="BC916">
        <v>0</v>
      </c>
      <c r="BD916">
        <v>3</v>
      </c>
      <c r="BE916">
        <v>5401</v>
      </c>
      <c r="BF916" t="s">
        <v>93</v>
      </c>
      <c r="BG916">
        <v>16203</v>
      </c>
      <c r="BH916">
        <v>253.15</v>
      </c>
      <c r="BI916">
        <v>331.28</v>
      </c>
      <c r="BJ916">
        <v>0</v>
      </c>
      <c r="BL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3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16203</v>
      </c>
      <c r="CD916">
        <v>1</v>
      </c>
      <c r="CE916" t="s">
        <v>121</v>
      </c>
      <c r="CF916" t="s">
        <v>182</v>
      </c>
      <c r="CG916" t="str">
        <f t="shared" si="159"/>
        <v>04</v>
      </c>
      <c r="CH916" t="str">
        <f t="shared" si="160"/>
        <v>2</v>
      </c>
      <c r="CI916" t="str">
        <f t="shared" si="162"/>
        <v>05</v>
      </c>
      <c r="CJ916" t="s">
        <v>123</v>
      </c>
      <c r="CK916" t="str">
        <f t="shared" si="163"/>
        <v>02</v>
      </c>
      <c r="CL916" t="s">
        <v>821</v>
      </c>
      <c r="CW916">
        <v>8</v>
      </c>
      <c r="CX916">
        <v>8</v>
      </c>
      <c r="CY916">
        <v>8</v>
      </c>
    </row>
    <row r="917" spans="1:103" x14ac:dyDescent="0.25">
      <c r="A917">
        <v>410</v>
      </c>
      <c r="B917" t="s">
        <v>80</v>
      </c>
      <c r="C917">
        <v>410039</v>
      </c>
      <c r="D917" t="s">
        <v>81</v>
      </c>
      <c r="E917">
        <v>8673</v>
      </c>
      <c r="F917" t="s">
        <v>232</v>
      </c>
      <c r="G917" t="s">
        <v>248</v>
      </c>
      <c r="I917" t="s">
        <v>248</v>
      </c>
      <c r="J917">
        <v>410002</v>
      </c>
      <c r="K917">
        <v>697</v>
      </c>
      <c r="L917">
        <v>697</v>
      </c>
      <c r="M917" t="s">
        <v>1175</v>
      </c>
      <c r="N917" t="s">
        <v>443</v>
      </c>
      <c r="O917" t="s">
        <v>167</v>
      </c>
      <c r="P917" t="s">
        <v>381</v>
      </c>
      <c r="Q917" t="s">
        <v>116</v>
      </c>
      <c r="R917">
        <v>1</v>
      </c>
      <c r="S917" t="s">
        <v>117</v>
      </c>
      <c r="T917" t="s">
        <v>118</v>
      </c>
      <c r="U917" t="s">
        <v>119</v>
      </c>
      <c r="V917">
        <v>411</v>
      </c>
      <c r="Y917">
        <v>410009</v>
      </c>
      <c r="Z917" t="s">
        <v>236</v>
      </c>
      <c r="AG917">
        <v>3</v>
      </c>
      <c r="AH917" s="1">
        <v>41988</v>
      </c>
      <c r="AI917">
        <v>57</v>
      </c>
      <c r="AS917" s="1">
        <v>41718</v>
      </c>
      <c r="AT917" s="1">
        <v>42067</v>
      </c>
      <c r="AU917" s="1">
        <v>41974</v>
      </c>
      <c r="AW917">
        <v>2</v>
      </c>
      <c r="AY917" t="s">
        <v>154</v>
      </c>
      <c r="BB917">
        <v>1</v>
      </c>
      <c r="BC917">
        <v>0</v>
      </c>
      <c r="BD917">
        <v>1</v>
      </c>
      <c r="BE917">
        <v>2578</v>
      </c>
      <c r="BF917" t="s">
        <v>93</v>
      </c>
      <c r="BG917">
        <v>2578</v>
      </c>
      <c r="BH917">
        <v>40.28</v>
      </c>
      <c r="BI917">
        <v>52.71</v>
      </c>
      <c r="BJ917">
        <v>0</v>
      </c>
      <c r="BL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1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2578</v>
      </c>
      <c r="CD917">
        <v>1</v>
      </c>
      <c r="CE917" t="s">
        <v>121</v>
      </c>
      <c r="CF917" t="s">
        <v>182</v>
      </c>
      <c r="CG917" t="str">
        <f t="shared" si="159"/>
        <v>04</v>
      </c>
      <c r="CH917" t="str">
        <f t="shared" si="160"/>
        <v>2</v>
      </c>
      <c r="CI917" t="str">
        <f t="shared" si="162"/>
        <v>05</v>
      </c>
      <c r="CJ917" t="s">
        <v>123</v>
      </c>
      <c r="CK917" t="str">
        <f t="shared" si="163"/>
        <v>02</v>
      </c>
      <c r="CL917" t="s">
        <v>193</v>
      </c>
      <c r="CR917" s="3">
        <v>1</v>
      </c>
      <c r="CW917">
        <v>8</v>
      </c>
      <c r="CX917">
        <v>8</v>
      </c>
      <c r="CY917">
        <v>8</v>
      </c>
    </row>
    <row r="918" spans="1:103" x14ac:dyDescent="0.25">
      <c r="A918">
        <v>410</v>
      </c>
      <c r="B918" t="s">
        <v>80</v>
      </c>
      <c r="C918">
        <v>410039</v>
      </c>
      <c r="D918" t="s">
        <v>81</v>
      </c>
      <c r="E918">
        <v>8673</v>
      </c>
      <c r="F918" t="s">
        <v>232</v>
      </c>
      <c r="G918" t="s">
        <v>248</v>
      </c>
      <c r="I918" t="s">
        <v>248</v>
      </c>
      <c r="J918">
        <v>410002</v>
      </c>
      <c r="K918">
        <v>698</v>
      </c>
      <c r="L918">
        <v>698</v>
      </c>
      <c r="M918" t="s">
        <v>1175</v>
      </c>
      <c r="N918" t="s">
        <v>443</v>
      </c>
      <c r="O918" t="s">
        <v>167</v>
      </c>
      <c r="P918" t="s">
        <v>381</v>
      </c>
      <c r="Q918" t="s">
        <v>116</v>
      </c>
      <c r="R918">
        <v>1</v>
      </c>
      <c r="S918" t="s">
        <v>117</v>
      </c>
      <c r="T918" t="s">
        <v>118</v>
      </c>
      <c r="U918" t="s">
        <v>119</v>
      </c>
      <c r="V918">
        <v>411</v>
      </c>
      <c r="Y918">
        <v>410009</v>
      </c>
      <c r="Z918" t="s">
        <v>236</v>
      </c>
      <c r="AG918">
        <v>3</v>
      </c>
      <c r="AH918" s="1">
        <v>41988</v>
      </c>
      <c r="AI918">
        <v>57</v>
      </c>
      <c r="AS918" s="1">
        <v>41718</v>
      </c>
      <c r="AT918" s="1">
        <v>42067</v>
      </c>
      <c r="AU918" s="1">
        <v>41974</v>
      </c>
      <c r="AW918">
        <v>2</v>
      </c>
      <c r="AY918" t="s">
        <v>154</v>
      </c>
      <c r="BB918">
        <v>1</v>
      </c>
      <c r="BC918">
        <v>0</v>
      </c>
      <c r="BD918">
        <v>1</v>
      </c>
      <c r="BE918">
        <v>2578</v>
      </c>
      <c r="BF918" t="s">
        <v>93</v>
      </c>
      <c r="BG918">
        <v>2578</v>
      </c>
      <c r="BH918">
        <v>40.28</v>
      </c>
      <c r="BI918">
        <v>52.71</v>
      </c>
      <c r="BJ918">
        <v>0</v>
      </c>
      <c r="BL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1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2578</v>
      </c>
      <c r="CD918">
        <v>1</v>
      </c>
      <c r="CE918" t="s">
        <v>121</v>
      </c>
      <c r="CF918" t="s">
        <v>182</v>
      </c>
      <c r="CG918" t="str">
        <f t="shared" si="159"/>
        <v>04</v>
      </c>
      <c r="CH918" t="str">
        <f t="shared" si="160"/>
        <v>2</v>
      </c>
      <c r="CI918" t="str">
        <f t="shared" si="162"/>
        <v>05</v>
      </c>
      <c r="CJ918" t="s">
        <v>123</v>
      </c>
      <c r="CK918" t="str">
        <f t="shared" si="163"/>
        <v>02</v>
      </c>
      <c r="CL918" t="s">
        <v>193</v>
      </c>
      <c r="CR918" s="3">
        <v>1</v>
      </c>
      <c r="CW918">
        <v>8</v>
      </c>
      <c r="CX918">
        <v>8</v>
      </c>
      <c r="CY918">
        <v>8</v>
      </c>
    </row>
    <row r="919" spans="1:103" x14ac:dyDescent="0.25">
      <c r="A919">
        <v>410</v>
      </c>
      <c r="B919" t="s">
        <v>383</v>
      </c>
      <c r="C919">
        <v>40009</v>
      </c>
      <c r="D919" t="s">
        <v>384</v>
      </c>
      <c r="E919" t="s">
        <v>385</v>
      </c>
      <c r="F919" t="s">
        <v>386</v>
      </c>
      <c r="G919" t="s">
        <v>419</v>
      </c>
      <c r="I919">
        <v>740017</v>
      </c>
      <c r="K919">
        <v>137</v>
      </c>
      <c r="L919">
        <v>200</v>
      </c>
      <c r="M919" t="s">
        <v>1176</v>
      </c>
      <c r="N919" t="s">
        <v>443</v>
      </c>
      <c r="O919" t="s">
        <v>167</v>
      </c>
      <c r="P919" t="s">
        <v>381</v>
      </c>
      <c r="Q919" t="s">
        <v>116</v>
      </c>
      <c r="R919">
        <v>1</v>
      </c>
      <c r="S919" t="s">
        <v>117</v>
      </c>
      <c r="T919" t="s">
        <v>118</v>
      </c>
      <c r="U919" t="s">
        <v>119</v>
      </c>
      <c r="V919">
        <v>411</v>
      </c>
      <c r="Y919">
        <v>1119</v>
      </c>
      <c r="Z919" t="s">
        <v>389</v>
      </c>
      <c r="AC919" t="s">
        <v>208</v>
      </c>
      <c r="AD919" s="1">
        <v>41557</v>
      </c>
      <c r="AG919">
        <v>1</v>
      </c>
      <c r="AH919" s="1">
        <v>41598</v>
      </c>
      <c r="AI919">
        <v>1</v>
      </c>
      <c r="AS919" s="1">
        <v>41359</v>
      </c>
      <c r="AT919" s="1">
        <v>41470</v>
      </c>
      <c r="AU919" s="1">
        <v>44196</v>
      </c>
      <c r="AW919">
        <v>160</v>
      </c>
      <c r="AX919">
        <v>400303</v>
      </c>
      <c r="AY919" t="s">
        <v>154</v>
      </c>
      <c r="AZ919">
        <v>999</v>
      </c>
      <c r="BB919">
        <v>20</v>
      </c>
      <c r="BC919">
        <v>160</v>
      </c>
      <c r="BD919">
        <v>42</v>
      </c>
      <c r="BE919">
        <v>47.67</v>
      </c>
      <c r="BF919" t="s">
        <v>120</v>
      </c>
      <c r="BG919">
        <v>127646.2355</v>
      </c>
      <c r="BH919">
        <v>2002.14</v>
      </c>
      <c r="BI919">
        <v>2609.8000000000002</v>
      </c>
      <c r="BJ919">
        <v>160</v>
      </c>
      <c r="BK919" s="1">
        <v>41563</v>
      </c>
      <c r="BL919">
        <v>0</v>
      </c>
      <c r="BN919">
        <v>42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127646.2355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1</v>
      </c>
      <c r="CE919" t="s">
        <v>121</v>
      </c>
      <c r="CF919" t="s">
        <v>182</v>
      </c>
      <c r="CG919" t="str">
        <f t="shared" si="159"/>
        <v>04</v>
      </c>
      <c r="CH919" t="str">
        <f t="shared" si="160"/>
        <v>2</v>
      </c>
      <c r="CI919" t="str">
        <f t="shared" si="162"/>
        <v>05</v>
      </c>
      <c r="CJ919" t="s">
        <v>123</v>
      </c>
      <c r="CK919" t="str">
        <f t="shared" si="163"/>
        <v>02</v>
      </c>
      <c r="CL919" t="s">
        <v>193</v>
      </c>
      <c r="CR919" s="3">
        <v>42</v>
      </c>
      <c r="CW919">
        <v>8</v>
      </c>
      <c r="CX919">
        <v>8</v>
      </c>
      <c r="CY919">
        <v>8</v>
      </c>
    </row>
    <row r="920" spans="1:103" x14ac:dyDescent="0.25">
      <c r="A920">
        <v>410</v>
      </c>
      <c r="B920" t="s">
        <v>80</v>
      </c>
      <c r="C920">
        <v>410158</v>
      </c>
      <c r="D920" t="s">
        <v>81</v>
      </c>
      <c r="E920">
        <v>8802</v>
      </c>
      <c r="F920" t="s">
        <v>163</v>
      </c>
      <c r="G920" t="s">
        <v>218</v>
      </c>
      <c r="I920" t="s">
        <v>218</v>
      </c>
      <c r="K920">
        <v>22</v>
      </c>
      <c r="L920">
        <v>22</v>
      </c>
      <c r="M920" t="s">
        <v>1177</v>
      </c>
      <c r="N920" t="s">
        <v>1178</v>
      </c>
      <c r="O920" t="s">
        <v>167</v>
      </c>
      <c r="P920" t="s">
        <v>381</v>
      </c>
      <c r="Q920" t="s">
        <v>116</v>
      </c>
      <c r="R920">
        <v>1</v>
      </c>
      <c r="S920" t="s">
        <v>117</v>
      </c>
      <c r="T920" t="s">
        <v>118</v>
      </c>
      <c r="U920" t="s">
        <v>119</v>
      </c>
      <c r="V920">
        <v>411</v>
      </c>
      <c r="Y920">
        <v>410054</v>
      </c>
      <c r="Z920" t="s">
        <v>92</v>
      </c>
      <c r="AG920">
        <v>1</v>
      </c>
      <c r="AH920" s="1">
        <v>42103</v>
      </c>
      <c r="AI920">
        <v>57</v>
      </c>
      <c r="AS920" s="1">
        <v>42103</v>
      </c>
      <c r="AT920" s="1">
        <v>42180</v>
      </c>
      <c r="AU920" s="1">
        <v>42241</v>
      </c>
      <c r="AW920">
        <v>112</v>
      </c>
      <c r="AY920" t="s">
        <v>154</v>
      </c>
      <c r="BB920">
        <v>0</v>
      </c>
      <c r="BC920">
        <v>0</v>
      </c>
      <c r="BD920">
        <v>112</v>
      </c>
      <c r="BE920">
        <v>2135.8000000000002</v>
      </c>
      <c r="BF920" t="s">
        <v>93</v>
      </c>
      <c r="BG920">
        <v>239209.60000000001</v>
      </c>
      <c r="BH920">
        <v>3737.33</v>
      </c>
      <c r="BI920">
        <v>4890.7700000000004</v>
      </c>
      <c r="BJ920">
        <v>0</v>
      </c>
      <c r="BL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112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239209.60000000001</v>
      </c>
      <c r="CD920">
        <v>1</v>
      </c>
      <c r="CE920" t="s">
        <v>121</v>
      </c>
      <c r="CF920" t="s">
        <v>182</v>
      </c>
      <c r="CG920" t="str">
        <f t="shared" ref="CG920:CG951" si="164">"04"</f>
        <v>04</v>
      </c>
      <c r="CH920" t="str">
        <f t="shared" ref="CH920:CH951" si="165">"2"</f>
        <v>2</v>
      </c>
      <c r="CI920" t="str">
        <f t="shared" si="162"/>
        <v>05</v>
      </c>
      <c r="CJ920" t="s">
        <v>123</v>
      </c>
      <c r="CK920" t="str">
        <f t="shared" si="163"/>
        <v>02</v>
      </c>
      <c r="CL920" t="s">
        <v>124</v>
      </c>
      <c r="CW920">
        <v>8</v>
      </c>
      <c r="CX920">
        <v>8</v>
      </c>
      <c r="CY920">
        <v>8</v>
      </c>
    </row>
    <row r="921" spans="1:103" x14ac:dyDescent="0.25">
      <c r="A921">
        <v>410</v>
      </c>
      <c r="B921" t="s">
        <v>80</v>
      </c>
      <c r="C921">
        <v>410211</v>
      </c>
      <c r="D921" t="s">
        <v>81</v>
      </c>
      <c r="E921">
        <v>8802</v>
      </c>
      <c r="F921" t="s">
        <v>163</v>
      </c>
      <c r="G921" t="s">
        <v>445</v>
      </c>
      <c r="I921" t="s">
        <v>445</v>
      </c>
      <c r="K921">
        <v>12</v>
      </c>
      <c r="L921">
        <v>12</v>
      </c>
      <c r="M921" t="s">
        <v>1177</v>
      </c>
      <c r="N921" t="s">
        <v>1178</v>
      </c>
      <c r="O921" t="s">
        <v>167</v>
      </c>
      <c r="P921" t="s">
        <v>381</v>
      </c>
      <c r="Q921" t="s">
        <v>116</v>
      </c>
      <c r="R921">
        <v>1</v>
      </c>
      <c r="S921" t="s">
        <v>117</v>
      </c>
      <c r="T921" t="s">
        <v>118</v>
      </c>
      <c r="U921" t="s">
        <v>119</v>
      </c>
      <c r="V921">
        <v>411</v>
      </c>
      <c r="Y921">
        <v>410054</v>
      </c>
      <c r="Z921" t="s">
        <v>92</v>
      </c>
      <c r="AG921">
        <v>2</v>
      </c>
      <c r="AH921" s="1">
        <v>42202</v>
      </c>
      <c r="AI921">
        <v>57</v>
      </c>
      <c r="AS921" s="1">
        <v>42199</v>
      </c>
      <c r="AT921" s="1">
        <v>42300</v>
      </c>
      <c r="AU921" s="1">
        <v>42297</v>
      </c>
      <c r="AW921">
        <v>235</v>
      </c>
      <c r="AY921" t="s">
        <v>154</v>
      </c>
      <c r="BB921">
        <v>0</v>
      </c>
      <c r="BC921">
        <v>0</v>
      </c>
      <c r="BD921">
        <v>235</v>
      </c>
      <c r="BE921">
        <v>2135.8000000000002</v>
      </c>
      <c r="BF921" t="s">
        <v>93</v>
      </c>
      <c r="BG921">
        <v>501913</v>
      </c>
      <c r="BH921">
        <v>7841.73</v>
      </c>
      <c r="BI921">
        <v>10261.89</v>
      </c>
      <c r="BJ921">
        <v>0</v>
      </c>
      <c r="BL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235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501913</v>
      </c>
      <c r="CD921">
        <v>1</v>
      </c>
      <c r="CE921" t="s">
        <v>121</v>
      </c>
      <c r="CF921" t="s">
        <v>182</v>
      </c>
      <c r="CG921" t="str">
        <f t="shared" si="164"/>
        <v>04</v>
      </c>
      <c r="CH921" t="str">
        <f t="shared" si="165"/>
        <v>2</v>
      </c>
      <c r="CI921" t="str">
        <f t="shared" si="162"/>
        <v>05</v>
      </c>
      <c r="CJ921" t="s">
        <v>123</v>
      </c>
      <c r="CK921" t="str">
        <f t="shared" si="163"/>
        <v>02</v>
      </c>
      <c r="CL921" t="s">
        <v>124</v>
      </c>
      <c r="CW921">
        <v>8</v>
      </c>
      <c r="CX921">
        <v>8</v>
      </c>
      <c r="CY921">
        <v>8</v>
      </c>
    </row>
    <row r="922" spans="1:103" x14ac:dyDescent="0.25">
      <c r="A922">
        <v>410</v>
      </c>
      <c r="B922" t="s">
        <v>80</v>
      </c>
      <c r="C922">
        <v>410189</v>
      </c>
      <c r="D922" t="s">
        <v>81</v>
      </c>
      <c r="E922">
        <v>8802</v>
      </c>
      <c r="F922" t="s">
        <v>163</v>
      </c>
      <c r="G922" t="s">
        <v>164</v>
      </c>
      <c r="I922" t="s">
        <v>164</v>
      </c>
      <c r="K922">
        <v>10</v>
      </c>
      <c r="L922">
        <v>10</v>
      </c>
      <c r="M922" t="s">
        <v>1179</v>
      </c>
      <c r="N922" t="s">
        <v>1180</v>
      </c>
      <c r="O922" t="s">
        <v>167</v>
      </c>
      <c r="P922" t="s">
        <v>381</v>
      </c>
      <c r="Q922" t="s">
        <v>116</v>
      </c>
      <c r="R922">
        <v>1</v>
      </c>
      <c r="S922" t="s">
        <v>117</v>
      </c>
      <c r="T922" t="s">
        <v>118</v>
      </c>
      <c r="U922" t="s">
        <v>119</v>
      </c>
      <c r="V922">
        <v>411</v>
      </c>
      <c r="Y922">
        <v>410054</v>
      </c>
      <c r="Z922" t="s">
        <v>92</v>
      </c>
      <c r="AG922">
        <v>1</v>
      </c>
      <c r="AH922" s="1">
        <v>42172</v>
      </c>
      <c r="AI922">
        <v>57</v>
      </c>
      <c r="AS922" s="1">
        <v>42172</v>
      </c>
      <c r="AT922" s="1">
        <v>42307</v>
      </c>
      <c r="AU922" s="1">
        <v>42278</v>
      </c>
      <c r="AW922">
        <v>8</v>
      </c>
      <c r="AY922" t="s">
        <v>154</v>
      </c>
      <c r="BB922">
        <v>0</v>
      </c>
      <c r="BC922">
        <v>0</v>
      </c>
      <c r="BD922">
        <v>8</v>
      </c>
      <c r="BE922">
        <v>2135.8000000000002</v>
      </c>
      <c r="BF922" t="s">
        <v>93</v>
      </c>
      <c r="BG922">
        <v>17086.400000000001</v>
      </c>
      <c r="BH922">
        <v>266.95</v>
      </c>
      <c r="BI922">
        <v>349.34</v>
      </c>
      <c r="BJ922">
        <v>0</v>
      </c>
      <c r="BL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8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17086.400000000001</v>
      </c>
      <c r="CD922">
        <v>1</v>
      </c>
      <c r="CE922" t="s">
        <v>121</v>
      </c>
      <c r="CF922" t="s">
        <v>182</v>
      </c>
      <c r="CG922" t="str">
        <f t="shared" si="164"/>
        <v>04</v>
      </c>
      <c r="CH922" t="str">
        <f t="shared" si="165"/>
        <v>2</v>
      </c>
      <c r="CI922" t="str">
        <f t="shared" si="162"/>
        <v>05</v>
      </c>
      <c r="CJ922" t="s">
        <v>123</v>
      </c>
      <c r="CK922" t="str">
        <f t="shared" si="163"/>
        <v>02</v>
      </c>
      <c r="CL922" t="s">
        <v>124</v>
      </c>
      <c r="CW922">
        <v>8</v>
      </c>
      <c r="CX922">
        <v>8</v>
      </c>
      <c r="CY922">
        <v>8</v>
      </c>
    </row>
    <row r="923" spans="1:103" x14ac:dyDescent="0.25">
      <c r="A923">
        <v>410</v>
      </c>
      <c r="B923" t="s">
        <v>383</v>
      </c>
      <c r="C923">
        <v>40017</v>
      </c>
      <c r="D923" t="s">
        <v>384</v>
      </c>
      <c r="E923" t="s">
        <v>385</v>
      </c>
      <c r="F923" t="s">
        <v>386</v>
      </c>
      <c r="G923" t="s">
        <v>1181</v>
      </c>
      <c r="I923">
        <v>740167</v>
      </c>
      <c r="K923">
        <v>10</v>
      </c>
      <c r="L923">
        <v>10</v>
      </c>
      <c r="M923" t="s">
        <v>1182</v>
      </c>
      <c r="N923" t="s">
        <v>443</v>
      </c>
      <c r="O923" t="s">
        <v>167</v>
      </c>
      <c r="P923" t="s">
        <v>381</v>
      </c>
      <c r="Q923" t="s">
        <v>116</v>
      </c>
      <c r="R923">
        <v>1</v>
      </c>
      <c r="S923" t="s">
        <v>117</v>
      </c>
      <c r="T923" t="s">
        <v>118</v>
      </c>
      <c r="U923" t="s">
        <v>119</v>
      </c>
      <c r="V923">
        <v>411</v>
      </c>
      <c r="Y923">
        <v>1119</v>
      </c>
      <c r="Z923" t="s">
        <v>389</v>
      </c>
      <c r="AG923">
        <v>1</v>
      </c>
      <c r="AH923" s="1">
        <v>41599</v>
      </c>
      <c r="AI923">
        <v>1</v>
      </c>
      <c r="AS923" s="1">
        <v>41596</v>
      </c>
      <c r="AT923" s="1">
        <v>41623</v>
      </c>
      <c r="AU923" s="1">
        <v>44196</v>
      </c>
      <c r="AW923">
        <v>505</v>
      </c>
      <c r="AY923" t="s">
        <v>154</v>
      </c>
      <c r="BB923">
        <v>40</v>
      </c>
      <c r="BC923">
        <v>0</v>
      </c>
      <c r="BD923">
        <v>465</v>
      </c>
      <c r="BE923">
        <v>19.22</v>
      </c>
      <c r="BF923" t="s">
        <v>120</v>
      </c>
      <c r="BG923">
        <v>569796.66780000005</v>
      </c>
      <c r="BH923">
        <v>8937.2999999999993</v>
      </c>
      <c r="BI923">
        <v>11649.81</v>
      </c>
      <c r="BJ923">
        <v>0</v>
      </c>
      <c r="BL923">
        <v>0</v>
      </c>
      <c r="BN923">
        <v>465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569796.66780000005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1</v>
      </c>
      <c r="CE923" t="s">
        <v>121</v>
      </c>
      <c r="CF923" t="s">
        <v>182</v>
      </c>
      <c r="CG923" t="str">
        <f t="shared" si="164"/>
        <v>04</v>
      </c>
      <c r="CH923" t="str">
        <f t="shared" si="165"/>
        <v>2</v>
      </c>
      <c r="CI923" t="str">
        <f t="shared" si="162"/>
        <v>05</v>
      </c>
      <c r="CJ923" t="s">
        <v>123</v>
      </c>
      <c r="CK923" t="str">
        <f t="shared" si="163"/>
        <v>02</v>
      </c>
      <c r="CL923" t="s">
        <v>124</v>
      </c>
      <c r="CR923" s="3">
        <v>1</v>
      </c>
      <c r="CW923">
        <v>8</v>
      </c>
      <c r="CX923">
        <v>8</v>
      </c>
      <c r="CY923">
        <v>8</v>
      </c>
    </row>
    <row r="924" spans="1:103" x14ac:dyDescent="0.25">
      <c r="A924">
        <v>410</v>
      </c>
      <c r="B924" t="s">
        <v>109</v>
      </c>
      <c r="C924">
        <v>410197</v>
      </c>
      <c r="D924" t="s">
        <v>182</v>
      </c>
      <c r="E924">
        <v>6478</v>
      </c>
      <c r="F924" t="s">
        <v>1034</v>
      </c>
      <c r="G924">
        <v>3669</v>
      </c>
      <c r="I924">
        <v>3669</v>
      </c>
      <c r="K924">
        <v>9</v>
      </c>
      <c r="L924">
        <v>9</v>
      </c>
      <c r="M924" t="s">
        <v>1182</v>
      </c>
      <c r="N924" t="s">
        <v>443</v>
      </c>
      <c r="O924" t="s">
        <v>167</v>
      </c>
      <c r="P924" t="s">
        <v>381</v>
      </c>
      <c r="Q924" t="s">
        <v>116</v>
      </c>
      <c r="R924">
        <v>1</v>
      </c>
      <c r="S924" t="s">
        <v>117</v>
      </c>
      <c r="T924" t="s">
        <v>118</v>
      </c>
      <c r="U924" t="s">
        <v>119</v>
      </c>
      <c r="V924">
        <v>411</v>
      </c>
      <c r="Y924">
        <v>410054</v>
      </c>
      <c r="Z924" t="s">
        <v>92</v>
      </c>
      <c r="AG924">
        <v>1</v>
      </c>
      <c r="AH924" s="1">
        <v>42186</v>
      </c>
      <c r="AI924">
        <v>54</v>
      </c>
      <c r="AS924" s="1">
        <v>42199</v>
      </c>
      <c r="AT924" s="1">
        <v>42324</v>
      </c>
      <c r="AU924" s="1">
        <v>42307</v>
      </c>
      <c r="AW924">
        <v>2000</v>
      </c>
      <c r="AY924" t="s">
        <v>154</v>
      </c>
      <c r="BB924">
        <v>0</v>
      </c>
      <c r="BC924">
        <v>0</v>
      </c>
      <c r="BD924">
        <v>2000</v>
      </c>
      <c r="BE924">
        <v>22.7</v>
      </c>
      <c r="BF924" t="s">
        <v>120</v>
      </c>
      <c r="BG924">
        <v>2894472.46</v>
      </c>
      <c r="BH924">
        <v>45400</v>
      </c>
      <c r="BI924">
        <v>59179.08</v>
      </c>
      <c r="BJ924">
        <v>0</v>
      </c>
      <c r="BL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2000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2894472.46</v>
      </c>
      <c r="CD924">
        <v>1</v>
      </c>
      <c r="CE924" t="s">
        <v>121</v>
      </c>
      <c r="CF924" t="s">
        <v>182</v>
      </c>
      <c r="CG924" t="str">
        <f t="shared" si="164"/>
        <v>04</v>
      </c>
      <c r="CH924" t="str">
        <f t="shared" si="165"/>
        <v>2</v>
      </c>
      <c r="CI924" t="str">
        <f t="shared" si="162"/>
        <v>05</v>
      </c>
      <c r="CJ924" t="s">
        <v>123</v>
      </c>
      <c r="CK924" t="str">
        <f t="shared" si="163"/>
        <v>02</v>
      </c>
      <c r="CL924" t="s">
        <v>124</v>
      </c>
      <c r="CW924">
        <v>8</v>
      </c>
      <c r="CX924">
        <v>8</v>
      </c>
      <c r="CY924">
        <v>8</v>
      </c>
    </row>
    <row r="925" spans="1:103" x14ac:dyDescent="0.25">
      <c r="A925">
        <v>410</v>
      </c>
      <c r="B925" t="s">
        <v>80</v>
      </c>
      <c r="C925">
        <v>410184</v>
      </c>
      <c r="D925" t="s">
        <v>81</v>
      </c>
      <c r="E925">
        <v>8700</v>
      </c>
      <c r="F925" t="s">
        <v>82</v>
      </c>
      <c r="G925" t="s">
        <v>459</v>
      </c>
      <c r="I925" t="s">
        <v>459</v>
      </c>
      <c r="K925">
        <v>13</v>
      </c>
      <c r="L925">
        <v>13</v>
      </c>
      <c r="M925" t="s">
        <v>1183</v>
      </c>
      <c r="N925" t="s">
        <v>1184</v>
      </c>
      <c r="O925" t="s">
        <v>167</v>
      </c>
      <c r="P925" t="s">
        <v>407</v>
      </c>
      <c r="Q925" t="s">
        <v>116</v>
      </c>
      <c r="R925">
        <v>1</v>
      </c>
      <c r="S925" t="s">
        <v>117</v>
      </c>
      <c r="T925" t="s">
        <v>118</v>
      </c>
      <c r="U925" t="s">
        <v>119</v>
      </c>
      <c r="V925">
        <v>411</v>
      </c>
      <c r="Y925">
        <v>410054</v>
      </c>
      <c r="Z925" t="s">
        <v>92</v>
      </c>
      <c r="AG925">
        <v>2</v>
      </c>
      <c r="AH925" s="1">
        <v>42185</v>
      </c>
      <c r="AI925">
        <v>57</v>
      </c>
      <c r="AS925" s="1">
        <v>42170</v>
      </c>
      <c r="AT925" s="1">
        <v>42286</v>
      </c>
      <c r="AU925" s="1">
        <v>42278</v>
      </c>
      <c r="AW925">
        <v>8</v>
      </c>
      <c r="BB925">
        <v>0</v>
      </c>
      <c r="BC925">
        <v>0</v>
      </c>
      <c r="BD925">
        <v>8</v>
      </c>
      <c r="BE925">
        <v>14103</v>
      </c>
      <c r="BF925" t="s">
        <v>93</v>
      </c>
      <c r="BG925">
        <v>112824</v>
      </c>
      <c r="BH925">
        <v>1762.73</v>
      </c>
      <c r="BI925">
        <v>2306.75</v>
      </c>
      <c r="BJ925">
        <v>0</v>
      </c>
      <c r="BL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8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112824</v>
      </c>
      <c r="CD925">
        <v>1</v>
      </c>
      <c r="CE925" t="s">
        <v>121</v>
      </c>
      <c r="CF925" t="s">
        <v>182</v>
      </c>
      <c r="CG925" t="str">
        <f t="shared" si="164"/>
        <v>04</v>
      </c>
      <c r="CH925" t="str">
        <f t="shared" si="165"/>
        <v>2</v>
      </c>
      <c r="CI925" t="str">
        <f t="shared" si="162"/>
        <v>05</v>
      </c>
      <c r="CJ925" t="s">
        <v>123</v>
      </c>
      <c r="CK925" t="str">
        <f>"09"</f>
        <v>09</v>
      </c>
      <c r="CL925" t="s">
        <v>124</v>
      </c>
      <c r="CW925">
        <v>8</v>
      </c>
      <c r="CX925">
        <v>8</v>
      </c>
      <c r="CY925">
        <v>8</v>
      </c>
    </row>
    <row r="926" spans="1:103" x14ac:dyDescent="0.25">
      <c r="A926">
        <v>410</v>
      </c>
      <c r="B926" t="s">
        <v>80</v>
      </c>
      <c r="C926">
        <v>410184</v>
      </c>
      <c r="D926" t="s">
        <v>81</v>
      </c>
      <c r="E926">
        <v>8700</v>
      </c>
      <c r="F926" t="s">
        <v>82</v>
      </c>
      <c r="G926" t="s">
        <v>459</v>
      </c>
      <c r="I926" t="s">
        <v>459</v>
      </c>
      <c r="K926">
        <v>16</v>
      </c>
      <c r="L926">
        <v>16</v>
      </c>
      <c r="M926" t="s">
        <v>1183</v>
      </c>
      <c r="N926" t="s">
        <v>1184</v>
      </c>
      <c r="O926" t="s">
        <v>167</v>
      </c>
      <c r="P926" t="s">
        <v>407</v>
      </c>
      <c r="Q926" t="s">
        <v>116</v>
      </c>
      <c r="R926">
        <v>1</v>
      </c>
      <c r="S926" t="s">
        <v>117</v>
      </c>
      <c r="T926" t="s">
        <v>118</v>
      </c>
      <c r="U926" t="s">
        <v>119</v>
      </c>
      <c r="V926">
        <v>411</v>
      </c>
      <c r="Y926">
        <v>410054</v>
      </c>
      <c r="Z926" t="s">
        <v>92</v>
      </c>
      <c r="AG926">
        <v>2</v>
      </c>
      <c r="AH926" s="1">
        <v>42185</v>
      </c>
      <c r="AI926">
        <v>57</v>
      </c>
      <c r="AS926" s="1">
        <v>42170</v>
      </c>
      <c r="AT926" s="1">
        <v>42286</v>
      </c>
      <c r="AU926" s="1">
        <v>42278</v>
      </c>
      <c r="AW926">
        <v>10</v>
      </c>
      <c r="BB926">
        <v>0</v>
      </c>
      <c r="BC926">
        <v>0</v>
      </c>
      <c r="BD926">
        <v>10</v>
      </c>
      <c r="BE926">
        <v>14103</v>
      </c>
      <c r="BF926" t="s">
        <v>93</v>
      </c>
      <c r="BG926">
        <v>141030</v>
      </c>
      <c r="BH926">
        <v>2203.41</v>
      </c>
      <c r="BI926">
        <v>2883.44</v>
      </c>
      <c r="BJ926">
        <v>0</v>
      </c>
      <c r="BL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10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141030</v>
      </c>
      <c r="CD926">
        <v>1</v>
      </c>
      <c r="CE926" t="s">
        <v>121</v>
      </c>
      <c r="CF926" t="s">
        <v>182</v>
      </c>
      <c r="CG926" t="str">
        <f t="shared" si="164"/>
        <v>04</v>
      </c>
      <c r="CH926" t="str">
        <f t="shared" si="165"/>
        <v>2</v>
      </c>
      <c r="CI926" t="str">
        <f t="shared" si="162"/>
        <v>05</v>
      </c>
      <c r="CJ926" t="s">
        <v>123</v>
      </c>
      <c r="CK926" t="str">
        <f>"09"</f>
        <v>09</v>
      </c>
      <c r="CL926" t="s">
        <v>124</v>
      </c>
      <c r="CW926">
        <v>8</v>
      </c>
      <c r="CX926">
        <v>8</v>
      </c>
      <c r="CY926">
        <v>8</v>
      </c>
    </row>
    <row r="927" spans="1:103" x14ac:dyDescent="0.25">
      <c r="A927">
        <v>410</v>
      </c>
      <c r="B927" t="s">
        <v>80</v>
      </c>
      <c r="C927">
        <v>410097</v>
      </c>
      <c r="D927" t="s">
        <v>81</v>
      </c>
      <c r="E927">
        <v>8702</v>
      </c>
      <c r="F927" t="s">
        <v>145</v>
      </c>
      <c r="G927" t="s">
        <v>804</v>
      </c>
      <c r="I927" t="s">
        <v>804</v>
      </c>
      <c r="K927">
        <v>8</v>
      </c>
      <c r="L927">
        <v>10</v>
      </c>
      <c r="M927" t="s">
        <v>1185</v>
      </c>
      <c r="N927" t="s">
        <v>447</v>
      </c>
      <c r="O927" t="s">
        <v>167</v>
      </c>
      <c r="P927" t="s">
        <v>142</v>
      </c>
      <c r="Q927" t="s">
        <v>116</v>
      </c>
      <c r="R927">
        <v>1</v>
      </c>
      <c r="S927" t="s">
        <v>117</v>
      </c>
      <c r="T927" t="s">
        <v>118</v>
      </c>
      <c r="U927" t="s">
        <v>119</v>
      </c>
      <c r="V927">
        <v>411</v>
      </c>
      <c r="Y927">
        <v>410054</v>
      </c>
      <c r="Z927" t="s">
        <v>92</v>
      </c>
      <c r="AC927" t="s">
        <v>208</v>
      </c>
      <c r="AD927" s="1">
        <v>42096</v>
      </c>
      <c r="AG927">
        <v>2</v>
      </c>
      <c r="AH927" s="1">
        <v>42194</v>
      </c>
      <c r="AI927">
        <v>57</v>
      </c>
      <c r="AM927" t="s">
        <v>415</v>
      </c>
      <c r="AS927" s="1">
        <v>41872</v>
      </c>
      <c r="AT927" s="1">
        <v>42124</v>
      </c>
      <c r="AU927" s="1">
        <v>42038</v>
      </c>
      <c r="AW927">
        <v>10</v>
      </c>
      <c r="AX927">
        <v>403696</v>
      </c>
      <c r="AY927" t="s">
        <v>154</v>
      </c>
      <c r="AZ927">
        <v>999</v>
      </c>
      <c r="BB927">
        <v>8</v>
      </c>
      <c r="BC927">
        <v>10</v>
      </c>
      <c r="BD927">
        <v>2</v>
      </c>
      <c r="BE927">
        <v>3941</v>
      </c>
      <c r="BF927" t="s">
        <v>93</v>
      </c>
      <c r="BG927">
        <v>7882</v>
      </c>
      <c r="BH927">
        <v>123.15</v>
      </c>
      <c r="BI927">
        <v>161.15</v>
      </c>
      <c r="BJ927">
        <v>10</v>
      </c>
      <c r="BK927" s="1">
        <v>42103</v>
      </c>
      <c r="BL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2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7882</v>
      </c>
      <c r="CD927">
        <v>1</v>
      </c>
      <c r="CE927" t="s">
        <v>121</v>
      </c>
      <c r="CF927" t="s">
        <v>182</v>
      </c>
      <c r="CG927" t="str">
        <f t="shared" si="164"/>
        <v>04</v>
      </c>
      <c r="CH927" t="str">
        <f t="shared" si="165"/>
        <v>2</v>
      </c>
      <c r="CI927" t="str">
        <f t="shared" si="162"/>
        <v>05</v>
      </c>
      <c r="CJ927" t="s">
        <v>123</v>
      </c>
      <c r="CK927" t="str">
        <f>"12"</f>
        <v>12</v>
      </c>
      <c r="CL927" t="s">
        <v>162</v>
      </c>
      <c r="CR927" s="3">
        <v>2</v>
      </c>
      <c r="CW927">
        <v>8</v>
      </c>
      <c r="CX927">
        <v>8</v>
      </c>
      <c r="CY927">
        <v>8</v>
      </c>
    </row>
    <row r="928" spans="1:103" x14ac:dyDescent="0.25">
      <c r="A928">
        <v>410</v>
      </c>
      <c r="B928" t="s">
        <v>80</v>
      </c>
      <c r="C928">
        <v>410143</v>
      </c>
      <c r="D928" t="s">
        <v>81</v>
      </c>
      <c r="E928">
        <v>8700</v>
      </c>
      <c r="F928" t="s">
        <v>82</v>
      </c>
      <c r="G928" t="s">
        <v>170</v>
      </c>
      <c r="I928" t="s">
        <v>170</v>
      </c>
      <c r="K928">
        <v>16</v>
      </c>
      <c r="L928">
        <v>16</v>
      </c>
      <c r="M928" t="s">
        <v>1185</v>
      </c>
      <c r="N928" t="s">
        <v>447</v>
      </c>
      <c r="O928" t="s">
        <v>167</v>
      </c>
      <c r="P928" t="s">
        <v>142</v>
      </c>
      <c r="Q928" t="s">
        <v>116</v>
      </c>
      <c r="R928">
        <v>1</v>
      </c>
      <c r="S928" t="s">
        <v>117</v>
      </c>
      <c r="T928" t="s">
        <v>118</v>
      </c>
      <c r="U928" t="s">
        <v>119</v>
      </c>
      <c r="V928">
        <v>411</v>
      </c>
      <c r="Y928">
        <v>410054</v>
      </c>
      <c r="Z928" t="s">
        <v>92</v>
      </c>
      <c r="AC928" t="s">
        <v>225</v>
      </c>
      <c r="AD928" s="1">
        <v>42207</v>
      </c>
      <c r="AG928">
        <v>4</v>
      </c>
      <c r="AH928" s="1">
        <v>42130</v>
      </c>
      <c r="AI928">
        <v>57</v>
      </c>
      <c r="AS928" s="1">
        <v>42079</v>
      </c>
      <c r="AT928" s="1">
        <v>42185</v>
      </c>
      <c r="AU928" s="1">
        <v>42216</v>
      </c>
      <c r="AW928">
        <v>12</v>
      </c>
      <c r="AX928">
        <v>404321</v>
      </c>
      <c r="AY928" t="s">
        <v>154</v>
      </c>
      <c r="AZ928">
        <v>999</v>
      </c>
      <c r="BA928">
        <v>811</v>
      </c>
      <c r="BB928">
        <v>0</v>
      </c>
      <c r="BC928">
        <v>0</v>
      </c>
      <c r="BD928">
        <v>12</v>
      </c>
      <c r="BE928">
        <v>6150</v>
      </c>
      <c r="BF928" t="s">
        <v>93</v>
      </c>
      <c r="BG928">
        <v>73800</v>
      </c>
      <c r="BH928">
        <v>1153.03</v>
      </c>
      <c r="BI928">
        <v>1508.88</v>
      </c>
      <c r="BJ928">
        <v>0</v>
      </c>
      <c r="BL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12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73800</v>
      </c>
      <c r="CD928">
        <v>1</v>
      </c>
      <c r="CE928" t="s">
        <v>121</v>
      </c>
      <c r="CF928" t="s">
        <v>182</v>
      </c>
      <c r="CG928" t="str">
        <f t="shared" si="164"/>
        <v>04</v>
      </c>
      <c r="CH928" t="str">
        <f t="shared" si="165"/>
        <v>2</v>
      </c>
      <c r="CI928" t="str">
        <f t="shared" si="162"/>
        <v>05</v>
      </c>
      <c r="CJ928" t="s">
        <v>123</v>
      </c>
      <c r="CK928" t="str">
        <f>"12"</f>
        <v>12</v>
      </c>
      <c r="CL928" t="s">
        <v>162</v>
      </c>
      <c r="CR928" s="3">
        <v>0</v>
      </c>
      <c r="CS928" s="3">
        <v>12</v>
      </c>
      <c r="CW928">
        <v>8</v>
      </c>
      <c r="CX928">
        <v>8</v>
      </c>
      <c r="CY928">
        <v>8</v>
      </c>
    </row>
    <row r="929" spans="1:103" x14ac:dyDescent="0.25">
      <c r="A929">
        <v>410</v>
      </c>
      <c r="B929" t="s">
        <v>80</v>
      </c>
      <c r="C929">
        <v>410145</v>
      </c>
      <c r="D929" t="s">
        <v>81</v>
      </c>
      <c r="E929">
        <v>8702</v>
      </c>
      <c r="F929" t="s">
        <v>145</v>
      </c>
      <c r="G929" t="s">
        <v>175</v>
      </c>
      <c r="I929" t="s">
        <v>175</v>
      </c>
      <c r="K929">
        <v>20</v>
      </c>
      <c r="L929">
        <v>20</v>
      </c>
      <c r="M929" t="s">
        <v>1185</v>
      </c>
      <c r="N929" t="s">
        <v>447</v>
      </c>
      <c r="O929" t="s">
        <v>167</v>
      </c>
      <c r="P929" t="s">
        <v>142</v>
      </c>
      <c r="Q929" t="s">
        <v>116</v>
      </c>
      <c r="R929">
        <v>1</v>
      </c>
      <c r="S929" t="s">
        <v>117</v>
      </c>
      <c r="T929" t="s">
        <v>118</v>
      </c>
      <c r="U929" t="s">
        <v>119</v>
      </c>
      <c r="V929">
        <v>411</v>
      </c>
      <c r="Y929">
        <v>410054</v>
      </c>
      <c r="Z929" t="s">
        <v>92</v>
      </c>
      <c r="AG929">
        <v>4</v>
      </c>
      <c r="AH929" s="1">
        <v>42163</v>
      </c>
      <c r="AI929">
        <v>57</v>
      </c>
      <c r="AS929" s="1">
        <v>42076</v>
      </c>
      <c r="AT929" s="1">
        <v>42223</v>
      </c>
      <c r="AU929" s="1">
        <v>42219</v>
      </c>
      <c r="AW929">
        <v>15</v>
      </c>
      <c r="AY929" t="s">
        <v>154</v>
      </c>
      <c r="BB929">
        <v>0</v>
      </c>
      <c r="BC929">
        <v>0</v>
      </c>
      <c r="BD929">
        <v>15</v>
      </c>
      <c r="BE929">
        <v>6150</v>
      </c>
      <c r="BF929" t="s">
        <v>93</v>
      </c>
      <c r="BG929">
        <v>92250</v>
      </c>
      <c r="BH929">
        <v>1441.28</v>
      </c>
      <c r="BI929">
        <v>1886.1</v>
      </c>
      <c r="BJ929">
        <v>0</v>
      </c>
      <c r="BL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15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92250</v>
      </c>
      <c r="CD929">
        <v>1</v>
      </c>
      <c r="CE929" t="s">
        <v>121</v>
      </c>
      <c r="CF929" t="s">
        <v>182</v>
      </c>
      <c r="CG929" t="str">
        <f t="shared" si="164"/>
        <v>04</v>
      </c>
      <c r="CH929" t="str">
        <f t="shared" si="165"/>
        <v>2</v>
      </c>
      <c r="CI929" t="str">
        <f t="shared" si="162"/>
        <v>05</v>
      </c>
      <c r="CJ929" t="s">
        <v>123</v>
      </c>
      <c r="CK929" t="str">
        <f>"12"</f>
        <v>12</v>
      </c>
      <c r="CL929" t="s">
        <v>162</v>
      </c>
      <c r="CR929" s="3">
        <v>0</v>
      </c>
      <c r="CS929" s="3">
        <v>6</v>
      </c>
      <c r="CW929">
        <v>8</v>
      </c>
      <c r="CX929">
        <v>8</v>
      </c>
      <c r="CY929">
        <v>8</v>
      </c>
    </row>
    <row r="930" spans="1:103" x14ac:dyDescent="0.25">
      <c r="A930">
        <v>410</v>
      </c>
      <c r="B930" t="s">
        <v>80</v>
      </c>
      <c r="C930">
        <v>410158</v>
      </c>
      <c r="D930" t="s">
        <v>81</v>
      </c>
      <c r="E930">
        <v>8802</v>
      </c>
      <c r="F930" t="s">
        <v>163</v>
      </c>
      <c r="G930" t="s">
        <v>218</v>
      </c>
      <c r="I930" t="s">
        <v>218</v>
      </c>
      <c r="K930">
        <v>16</v>
      </c>
      <c r="L930">
        <v>16</v>
      </c>
      <c r="M930" t="s">
        <v>1186</v>
      </c>
      <c r="N930" t="s">
        <v>452</v>
      </c>
      <c r="O930" t="s">
        <v>167</v>
      </c>
      <c r="P930" t="s">
        <v>142</v>
      </c>
      <c r="Q930" t="s">
        <v>116</v>
      </c>
      <c r="R930">
        <v>1</v>
      </c>
      <c r="S930" t="s">
        <v>117</v>
      </c>
      <c r="T930" t="s">
        <v>118</v>
      </c>
      <c r="U930" t="s">
        <v>119</v>
      </c>
      <c r="V930">
        <v>411</v>
      </c>
      <c r="Y930">
        <v>410054</v>
      </c>
      <c r="Z930" t="s">
        <v>92</v>
      </c>
      <c r="AG930">
        <v>1</v>
      </c>
      <c r="AH930" s="1">
        <v>42103</v>
      </c>
      <c r="AI930">
        <v>57</v>
      </c>
      <c r="AS930" s="1">
        <v>42103</v>
      </c>
      <c r="AT930" s="1">
        <v>42180</v>
      </c>
      <c r="AU930" s="1">
        <v>42241</v>
      </c>
      <c r="AW930">
        <v>9</v>
      </c>
      <c r="BB930">
        <v>0</v>
      </c>
      <c r="BC930">
        <v>0</v>
      </c>
      <c r="BD930">
        <v>9</v>
      </c>
      <c r="BE930">
        <v>5800.65</v>
      </c>
      <c r="BF930" t="s">
        <v>93</v>
      </c>
      <c r="BG930">
        <v>52205.85</v>
      </c>
      <c r="BH930">
        <v>815.65</v>
      </c>
      <c r="BI930">
        <v>1067.3800000000001</v>
      </c>
      <c r="BJ930">
        <v>0</v>
      </c>
      <c r="BL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9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52205.85</v>
      </c>
      <c r="CD930">
        <v>1</v>
      </c>
      <c r="CE930" t="s">
        <v>121</v>
      </c>
      <c r="CF930" t="s">
        <v>182</v>
      </c>
      <c r="CG930" t="str">
        <f t="shared" si="164"/>
        <v>04</v>
      </c>
      <c r="CH930" t="str">
        <f t="shared" si="165"/>
        <v>2</v>
      </c>
      <c r="CI930" t="str">
        <f t="shared" si="162"/>
        <v>05</v>
      </c>
      <c r="CJ930" t="s">
        <v>123</v>
      </c>
      <c r="CK930" t="str">
        <f t="shared" ref="CK930:CK935" si="166">"13"</f>
        <v>13</v>
      </c>
      <c r="CL930" t="s">
        <v>162</v>
      </c>
      <c r="CW930">
        <v>8</v>
      </c>
      <c r="CX930">
        <v>8</v>
      </c>
      <c r="CY930">
        <v>8</v>
      </c>
    </row>
    <row r="931" spans="1:103" x14ac:dyDescent="0.25">
      <c r="A931">
        <v>410</v>
      </c>
      <c r="B931" t="s">
        <v>80</v>
      </c>
      <c r="C931">
        <v>410158</v>
      </c>
      <c r="D931" t="s">
        <v>81</v>
      </c>
      <c r="E931">
        <v>8802</v>
      </c>
      <c r="F931" t="s">
        <v>163</v>
      </c>
      <c r="G931" t="s">
        <v>218</v>
      </c>
      <c r="I931" t="s">
        <v>218</v>
      </c>
      <c r="K931">
        <v>18</v>
      </c>
      <c r="L931">
        <v>18</v>
      </c>
      <c r="M931" t="s">
        <v>1186</v>
      </c>
      <c r="N931" t="s">
        <v>452</v>
      </c>
      <c r="O931" t="s">
        <v>167</v>
      </c>
      <c r="P931" t="s">
        <v>142</v>
      </c>
      <c r="Q931" t="s">
        <v>116</v>
      </c>
      <c r="R931">
        <v>1</v>
      </c>
      <c r="S931" t="s">
        <v>117</v>
      </c>
      <c r="T931" t="s">
        <v>118</v>
      </c>
      <c r="U931" t="s">
        <v>119</v>
      </c>
      <c r="V931">
        <v>411</v>
      </c>
      <c r="Y931">
        <v>410054</v>
      </c>
      <c r="Z931" t="s">
        <v>92</v>
      </c>
      <c r="AG931">
        <v>1</v>
      </c>
      <c r="AH931" s="1">
        <v>42103</v>
      </c>
      <c r="AI931">
        <v>57</v>
      </c>
      <c r="AS931" s="1">
        <v>42103</v>
      </c>
      <c r="AT931" s="1">
        <v>42180</v>
      </c>
      <c r="AU931" s="1">
        <v>42241</v>
      </c>
      <c r="AW931">
        <v>31</v>
      </c>
      <c r="BB931">
        <v>0</v>
      </c>
      <c r="BC931">
        <v>0</v>
      </c>
      <c r="BD931">
        <v>31</v>
      </c>
      <c r="BE931">
        <v>5800.65</v>
      </c>
      <c r="BF931" t="s">
        <v>93</v>
      </c>
      <c r="BG931">
        <v>179820.15</v>
      </c>
      <c r="BH931">
        <v>2809.45</v>
      </c>
      <c r="BI931">
        <v>3676.52</v>
      </c>
      <c r="BJ931">
        <v>0</v>
      </c>
      <c r="BL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31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179820.15</v>
      </c>
      <c r="CD931">
        <v>1</v>
      </c>
      <c r="CE931" t="s">
        <v>121</v>
      </c>
      <c r="CF931" t="s">
        <v>182</v>
      </c>
      <c r="CG931" t="str">
        <f t="shared" si="164"/>
        <v>04</v>
      </c>
      <c r="CH931" t="str">
        <f t="shared" si="165"/>
        <v>2</v>
      </c>
      <c r="CI931" t="str">
        <f t="shared" si="162"/>
        <v>05</v>
      </c>
      <c r="CJ931" t="s">
        <v>123</v>
      </c>
      <c r="CK931" t="str">
        <f t="shared" si="166"/>
        <v>13</v>
      </c>
      <c r="CL931" t="s">
        <v>162</v>
      </c>
      <c r="CW931">
        <v>8</v>
      </c>
      <c r="CX931">
        <v>8</v>
      </c>
      <c r="CY931">
        <v>8</v>
      </c>
    </row>
    <row r="932" spans="1:103" x14ac:dyDescent="0.25">
      <c r="A932">
        <v>410</v>
      </c>
      <c r="B932" t="s">
        <v>80</v>
      </c>
      <c r="C932">
        <v>410211</v>
      </c>
      <c r="D932" t="s">
        <v>81</v>
      </c>
      <c r="E932">
        <v>8802</v>
      </c>
      <c r="F932" t="s">
        <v>163</v>
      </c>
      <c r="G932" t="s">
        <v>445</v>
      </c>
      <c r="I932" t="s">
        <v>445</v>
      </c>
      <c r="K932">
        <v>8</v>
      </c>
      <c r="L932">
        <v>8</v>
      </c>
      <c r="M932" t="s">
        <v>1186</v>
      </c>
      <c r="N932" t="s">
        <v>452</v>
      </c>
      <c r="O932" t="s">
        <v>167</v>
      </c>
      <c r="P932" t="s">
        <v>142</v>
      </c>
      <c r="Q932" t="s">
        <v>116</v>
      </c>
      <c r="R932">
        <v>1</v>
      </c>
      <c r="S932" t="s">
        <v>117</v>
      </c>
      <c r="T932" t="s">
        <v>118</v>
      </c>
      <c r="U932" t="s">
        <v>119</v>
      </c>
      <c r="V932">
        <v>411</v>
      </c>
      <c r="Y932">
        <v>410054</v>
      </c>
      <c r="Z932" t="s">
        <v>92</v>
      </c>
      <c r="AG932">
        <v>2</v>
      </c>
      <c r="AH932" s="1">
        <v>42202</v>
      </c>
      <c r="AI932">
        <v>57</v>
      </c>
      <c r="AS932" s="1">
        <v>42199</v>
      </c>
      <c r="AT932" s="1">
        <v>42300</v>
      </c>
      <c r="AU932" s="1">
        <v>42297</v>
      </c>
      <c r="AW932">
        <v>17</v>
      </c>
      <c r="BB932">
        <v>0</v>
      </c>
      <c r="BC932">
        <v>0</v>
      </c>
      <c r="BD932">
        <v>17</v>
      </c>
      <c r="BE932">
        <v>5800.65</v>
      </c>
      <c r="BF932" t="s">
        <v>93</v>
      </c>
      <c r="BG932">
        <v>98611.05</v>
      </c>
      <c r="BH932">
        <v>1540.67</v>
      </c>
      <c r="BI932">
        <v>2016.16</v>
      </c>
      <c r="BJ932">
        <v>0</v>
      </c>
      <c r="BL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17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98611.05</v>
      </c>
      <c r="CD932">
        <v>1</v>
      </c>
      <c r="CE932" t="s">
        <v>121</v>
      </c>
      <c r="CF932" t="s">
        <v>182</v>
      </c>
      <c r="CG932" t="str">
        <f t="shared" si="164"/>
        <v>04</v>
      </c>
      <c r="CH932" t="str">
        <f t="shared" si="165"/>
        <v>2</v>
      </c>
      <c r="CI932" t="str">
        <f t="shared" ref="CI932:CI953" si="167">"05"</f>
        <v>05</v>
      </c>
      <c r="CJ932" t="s">
        <v>123</v>
      </c>
      <c r="CK932" t="str">
        <f t="shared" si="166"/>
        <v>13</v>
      </c>
      <c r="CL932" t="s">
        <v>162</v>
      </c>
      <c r="CW932">
        <v>8</v>
      </c>
      <c r="CX932">
        <v>8</v>
      </c>
      <c r="CY932">
        <v>8</v>
      </c>
    </row>
    <row r="933" spans="1:103" x14ac:dyDescent="0.25">
      <c r="A933">
        <v>410</v>
      </c>
      <c r="B933" t="s">
        <v>80</v>
      </c>
      <c r="C933">
        <v>410189</v>
      </c>
      <c r="D933" t="s">
        <v>81</v>
      </c>
      <c r="E933">
        <v>8802</v>
      </c>
      <c r="F933" t="s">
        <v>163</v>
      </c>
      <c r="G933" t="s">
        <v>164</v>
      </c>
      <c r="I933" t="s">
        <v>164</v>
      </c>
      <c r="K933">
        <v>6</v>
      </c>
      <c r="L933">
        <v>6</v>
      </c>
      <c r="M933" t="s">
        <v>1187</v>
      </c>
      <c r="N933" t="s">
        <v>452</v>
      </c>
      <c r="O933" t="s">
        <v>167</v>
      </c>
      <c r="P933" t="s">
        <v>142</v>
      </c>
      <c r="Q933" t="s">
        <v>116</v>
      </c>
      <c r="R933">
        <v>1</v>
      </c>
      <c r="S933" t="s">
        <v>117</v>
      </c>
      <c r="T933" t="s">
        <v>118</v>
      </c>
      <c r="U933" t="s">
        <v>119</v>
      </c>
      <c r="V933">
        <v>411</v>
      </c>
      <c r="Y933">
        <v>410054</v>
      </c>
      <c r="Z933" t="s">
        <v>92</v>
      </c>
      <c r="AG933">
        <v>1</v>
      </c>
      <c r="AH933" s="1">
        <v>42172</v>
      </c>
      <c r="AI933">
        <v>57</v>
      </c>
      <c r="AS933" s="1">
        <v>42172</v>
      </c>
      <c r="AT933" s="1">
        <v>42307</v>
      </c>
      <c r="AU933" s="1">
        <v>42278</v>
      </c>
      <c r="AW933">
        <v>49</v>
      </c>
      <c r="BB933">
        <v>0</v>
      </c>
      <c r="BC933">
        <v>0</v>
      </c>
      <c r="BD933">
        <v>49</v>
      </c>
      <c r="BE933">
        <v>6642</v>
      </c>
      <c r="BF933" t="s">
        <v>93</v>
      </c>
      <c r="BG933">
        <v>325458</v>
      </c>
      <c r="BH933">
        <v>5084.8500000000004</v>
      </c>
      <c r="BI933">
        <v>6654.17</v>
      </c>
      <c r="BJ933">
        <v>0</v>
      </c>
      <c r="BL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49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325458</v>
      </c>
      <c r="CD933">
        <v>1</v>
      </c>
      <c r="CE933" t="s">
        <v>121</v>
      </c>
      <c r="CF933" t="s">
        <v>182</v>
      </c>
      <c r="CG933" t="str">
        <f t="shared" si="164"/>
        <v>04</v>
      </c>
      <c r="CH933" t="str">
        <f t="shared" si="165"/>
        <v>2</v>
      </c>
      <c r="CI933" t="str">
        <f t="shared" si="167"/>
        <v>05</v>
      </c>
      <c r="CJ933" t="s">
        <v>123</v>
      </c>
      <c r="CK933" t="str">
        <f t="shared" si="166"/>
        <v>13</v>
      </c>
      <c r="CL933" t="s">
        <v>162</v>
      </c>
      <c r="CW933">
        <v>8</v>
      </c>
      <c r="CX933">
        <v>8</v>
      </c>
      <c r="CY933">
        <v>8</v>
      </c>
    </row>
    <row r="934" spans="1:103" x14ac:dyDescent="0.25">
      <c r="A934">
        <v>410</v>
      </c>
      <c r="B934" t="s">
        <v>80</v>
      </c>
      <c r="C934">
        <v>410189</v>
      </c>
      <c r="D934" t="s">
        <v>81</v>
      </c>
      <c r="E934">
        <v>8802</v>
      </c>
      <c r="F934" t="s">
        <v>163</v>
      </c>
      <c r="G934" t="s">
        <v>164</v>
      </c>
      <c r="I934" t="s">
        <v>164</v>
      </c>
      <c r="K934">
        <v>8</v>
      </c>
      <c r="L934">
        <v>8</v>
      </c>
      <c r="M934" t="s">
        <v>1187</v>
      </c>
      <c r="N934" t="s">
        <v>452</v>
      </c>
      <c r="O934" t="s">
        <v>167</v>
      </c>
      <c r="P934" t="s">
        <v>142</v>
      </c>
      <c r="Q934" t="s">
        <v>116</v>
      </c>
      <c r="R934">
        <v>1</v>
      </c>
      <c r="S934" t="s">
        <v>117</v>
      </c>
      <c r="T934" t="s">
        <v>118</v>
      </c>
      <c r="U934" t="s">
        <v>119</v>
      </c>
      <c r="V934">
        <v>411</v>
      </c>
      <c r="Y934">
        <v>410054</v>
      </c>
      <c r="Z934" t="s">
        <v>92</v>
      </c>
      <c r="AG934">
        <v>1</v>
      </c>
      <c r="AH934" s="1">
        <v>42172</v>
      </c>
      <c r="AI934">
        <v>57</v>
      </c>
      <c r="AS934" s="1">
        <v>42172</v>
      </c>
      <c r="AT934" s="1">
        <v>42307</v>
      </c>
      <c r="AU934" s="1">
        <v>42278</v>
      </c>
      <c r="AW934">
        <v>4</v>
      </c>
      <c r="BB934">
        <v>0</v>
      </c>
      <c r="BC934">
        <v>0</v>
      </c>
      <c r="BD934">
        <v>4</v>
      </c>
      <c r="BE934">
        <v>6642</v>
      </c>
      <c r="BF934" t="s">
        <v>93</v>
      </c>
      <c r="BG934">
        <v>26568</v>
      </c>
      <c r="BH934">
        <v>415.09</v>
      </c>
      <c r="BI934">
        <v>543.20000000000005</v>
      </c>
      <c r="BJ934">
        <v>0</v>
      </c>
      <c r="BL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4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26568</v>
      </c>
      <c r="CD934">
        <v>1</v>
      </c>
      <c r="CE934" t="s">
        <v>121</v>
      </c>
      <c r="CF934" t="s">
        <v>182</v>
      </c>
      <c r="CG934" t="str">
        <f t="shared" si="164"/>
        <v>04</v>
      </c>
      <c r="CH934" t="str">
        <f t="shared" si="165"/>
        <v>2</v>
      </c>
      <c r="CI934" t="str">
        <f t="shared" si="167"/>
        <v>05</v>
      </c>
      <c r="CJ934" t="s">
        <v>123</v>
      </c>
      <c r="CK934" t="str">
        <f t="shared" si="166"/>
        <v>13</v>
      </c>
      <c r="CL934" t="s">
        <v>162</v>
      </c>
      <c r="CW934">
        <v>8</v>
      </c>
      <c r="CX934">
        <v>8</v>
      </c>
      <c r="CY934">
        <v>8</v>
      </c>
    </row>
    <row r="935" spans="1:103" x14ac:dyDescent="0.25">
      <c r="A935">
        <v>410</v>
      </c>
      <c r="B935" t="s">
        <v>109</v>
      </c>
      <c r="C935">
        <v>410197</v>
      </c>
      <c r="D935" t="s">
        <v>182</v>
      </c>
      <c r="E935">
        <v>6478</v>
      </c>
      <c r="F935" t="s">
        <v>1034</v>
      </c>
      <c r="G935">
        <v>3669</v>
      </c>
      <c r="I935">
        <v>3669</v>
      </c>
      <c r="K935">
        <v>6</v>
      </c>
      <c r="L935">
        <v>6</v>
      </c>
      <c r="M935" t="s">
        <v>1188</v>
      </c>
      <c r="N935" t="s">
        <v>166</v>
      </c>
      <c r="O935" t="s">
        <v>167</v>
      </c>
      <c r="P935" t="s">
        <v>142</v>
      </c>
      <c r="Q935" t="s">
        <v>116</v>
      </c>
      <c r="R935">
        <v>1</v>
      </c>
      <c r="S935" t="s">
        <v>117</v>
      </c>
      <c r="T935" t="s">
        <v>118</v>
      </c>
      <c r="U935" t="s">
        <v>119</v>
      </c>
      <c r="V935">
        <v>411</v>
      </c>
      <c r="Y935">
        <v>410054</v>
      </c>
      <c r="Z935" t="s">
        <v>92</v>
      </c>
      <c r="AG935">
        <v>1</v>
      </c>
      <c r="AH935" s="1">
        <v>42186</v>
      </c>
      <c r="AI935">
        <v>54</v>
      </c>
      <c r="AS935" s="1">
        <v>42186</v>
      </c>
      <c r="AT935" s="1">
        <v>42324</v>
      </c>
      <c r="AU935" s="1">
        <v>42307</v>
      </c>
      <c r="AW935">
        <v>50</v>
      </c>
      <c r="BB935">
        <v>0</v>
      </c>
      <c r="BC935">
        <v>0</v>
      </c>
      <c r="BD935">
        <v>50</v>
      </c>
      <c r="BE935">
        <v>92.42</v>
      </c>
      <c r="BF935" t="s">
        <v>120</v>
      </c>
      <c r="BG935">
        <v>294611.39289999998</v>
      </c>
      <c r="BH935">
        <v>4621</v>
      </c>
      <c r="BI935">
        <v>6023.49</v>
      </c>
      <c r="BJ935">
        <v>0</v>
      </c>
      <c r="BL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50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294611.39289999998</v>
      </c>
      <c r="CD935">
        <v>1</v>
      </c>
      <c r="CE935" t="s">
        <v>121</v>
      </c>
      <c r="CF935" t="s">
        <v>182</v>
      </c>
      <c r="CG935" t="str">
        <f t="shared" si="164"/>
        <v>04</v>
      </c>
      <c r="CH935" t="str">
        <f t="shared" si="165"/>
        <v>2</v>
      </c>
      <c r="CI935" t="str">
        <f t="shared" si="167"/>
        <v>05</v>
      </c>
      <c r="CJ935" t="s">
        <v>123</v>
      </c>
      <c r="CK935" t="str">
        <f t="shared" si="166"/>
        <v>13</v>
      </c>
      <c r="CL935" t="s">
        <v>162</v>
      </c>
      <c r="CW935">
        <v>8</v>
      </c>
      <c r="CX935">
        <v>8</v>
      </c>
      <c r="CY935">
        <v>8</v>
      </c>
    </row>
    <row r="936" spans="1:103" x14ac:dyDescent="0.25">
      <c r="A936">
        <v>410</v>
      </c>
      <c r="B936" t="s">
        <v>80</v>
      </c>
      <c r="C936">
        <v>410050</v>
      </c>
      <c r="D936" t="s">
        <v>81</v>
      </c>
      <c r="E936">
        <v>8700</v>
      </c>
      <c r="F936" t="s">
        <v>82</v>
      </c>
      <c r="G936" t="s">
        <v>461</v>
      </c>
      <c r="I936" t="s">
        <v>461</v>
      </c>
      <c r="J936">
        <v>410001</v>
      </c>
      <c r="K936">
        <v>115</v>
      </c>
      <c r="L936">
        <v>122</v>
      </c>
      <c r="M936" t="s">
        <v>1189</v>
      </c>
      <c r="N936" t="s">
        <v>1190</v>
      </c>
      <c r="O936" t="s">
        <v>167</v>
      </c>
      <c r="P936" t="s">
        <v>142</v>
      </c>
      <c r="Q936" t="s">
        <v>116</v>
      </c>
      <c r="R936">
        <v>1</v>
      </c>
      <c r="S936" t="s">
        <v>117</v>
      </c>
      <c r="T936" t="s">
        <v>118</v>
      </c>
      <c r="U936" t="s">
        <v>119</v>
      </c>
      <c r="V936">
        <v>411</v>
      </c>
      <c r="Y936">
        <v>410009</v>
      </c>
      <c r="Z936" t="s">
        <v>236</v>
      </c>
      <c r="AC936" t="s">
        <v>225</v>
      </c>
      <c r="AD936" s="1">
        <v>42121</v>
      </c>
      <c r="AG936">
        <v>5</v>
      </c>
      <c r="AH936" s="1">
        <v>42201</v>
      </c>
      <c r="AI936">
        <v>57</v>
      </c>
      <c r="AM936" t="s">
        <v>464</v>
      </c>
      <c r="AS936" s="1">
        <v>41689</v>
      </c>
      <c r="AT936" s="1">
        <v>42216</v>
      </c>
      <c r="AU936" s="1">
        <v>41913</v>
      </c>
      <c r="AW936">
        <v>50</v>
      </c>
      <c r="AX936">
        <v>403915</v>
      </c>
      <c r="AY936" t="s">
        <v>154</v>
      </c>
      <c r="AZ936">
        <v>999</v>
      </c>
      <c r="BA936">
        <v>813</v>
      </c>
      <c r="BB936">
        <v>0</v>
      </c>
      <c r="BC936">
        <v>0</v>
      </c>
      <c r="BD936">
        <v>50</v>
      </c>
      <c r="BE936">
        <v>5088</v>
      </c>
      <c r="BF936" t="s">
        <v>93</v>
      </c>
      <c r="BG936">
        <v>254400</v>
      </c>
      <c r="BH936">
        <v>3974.66</v>
      </c>
      <c r="BI936">
        <v>5201.3500000000004</v>
      </c>
      <c r="BJ936">
        <v>0</v>
      </c>
      <c r="BL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50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254400</v>
      </c>
      <c r="CD936">
        <v>1</v>
      </c>
      <c r="CE936" t="s">
        <v>121</v>
      </c>
      <c r="CF936" t="s">
        <v>182</v>
      </c>
      <c r="CG936" t="str">
        <f t="shared" si="164"/>
        <v>04</v>
      </c>
      <c r="CH936" t="str">
        <f t="shared" si="165"/>
        <v>2</v>
      </c>
      <c r="CI936" t="str">
        <f t="shared" si="167"/>
        <v>05</v>
      </c>
      <c r="CJ936" t="s">
        <v>123</v>
      </c>
      <c r="CK936" t="str">
        <f t="shared" ref="CK936:CK943" si="168">"14"</f>
        <v>14</v>
      </c>
      <c r="CL936" t="s">
        <v>162</v>
      </c>
      <c r="CR936" s="3">
        <v>0</v>
      </c>
      <c r="CS936" s="3">
        <v>50</v>
      </c>
      <c r="CW936">
        <v>8</v>
      </c>
      <c r="CX936">
        <v>8</v>
      </c>
      <c r="CY936">
        <v>8</v>
      </c>
    </row>
    <row r="937" spans="1:103" x14ac:dyDescent="0.25">
      <c r="A937">
        <v>410</v>
      </c>
      <c r="B937" t="s">
        <v>80</v>
      </c>
      <c r="C937">
        <v>410054</v>
      </c>
      <c r="D937" t="s">
        <v>81</v>
      </c>
      <c r="E937">
        <v>8700</v>
      </c>
      <c r="F937" t="s">
        <v>82</v>
      </c>
      <c r="G937" t="s">
        <v>837</v>
      </c>
      <c r="I937" t="s">
        <v>837</v>
      </c>
      <c r="K937">
        <v>13</v>
      </c>
      <c r="L937">
        <v>13</v>
      </c>
      <c r="M937" t="s">
        <v>1189</v>
      </c>
      <c r="N937" t="s">
        <v>1190</v>
      </c>
      <c r="O937" t="s">
        <v>167</v>
      </c>
      <c r="P937" t="s">
        <v>142</v>
      </c>
      <c r="Q937" t="s">
        <v>116</v>
      </c>
      <c r="R937">
        <v>1</v>
      </c>
      <c r="S937" t="s">
        <v>117</v>
      </c>
      <c r="T937" t="s">
        <v>118</v>
      </c>
      <c r="U937" t="s">
        <v>119</v>
      </c>
      <c r="V937">
        <v>411</v>
      </c>
      <c r="Y937">
        <v>410009</v>
      </c>
      <c r="Z937" t="s">
        <v>236</v>
      </c>
      <c r="AG937">
        <v>2</v>
      </c>
      <c r="AH937" s="1">
        <v>42194</v>
      </c>
      <c r="AI937">
        <v>57</v>
      </c>
      <c r="AM937" t="s">
        <v>464</v>
      </c>
      <c r="AS937" s="1">
        <v>41689</v>
      </c>
      <c r="AT937" s="1">
        <v>42216</v>
      </c>
      <c r="AU937" s="1">
        <v>41913</v>
      </c>
      <c r="AW937">
        <v>35</v>
      </c>
      <c r="AY937" t="s">
        <v>154</v>
      </c>
      <c r="BB937">
        <v>0</v>
      </c>
      <c r="BC937">
        <v>0</v>
      </c>
      <c r="BD937">
        <v>35</v>
      </c>
      <c r="BE937">
        <v>5088</v>
      </c>
      <c r="BF937" t="s">
        <v>93</v>
      </c>
      <c r="BG937">
        <v>178080</v>
      </c>
      <c r="BH937">
        <v>2782.27</v>
      </c>
      <c r="BI937">
        <v>3640.94</v>
      </c>
      <c r="BJ937">
        <v>0</v>
      </c>
      <c r="BL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35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178080</v>
      </c>
      <c r="CD937">
        <v>1</v>
      </c>
      <c r="CE937" t="s">
        <v>121</v>
      </c>
      <c r="CF937" t="s">
        <v>182</v>
      </c>
      <c r="CG937" t="str">
        <f t="shared" si="164"/>
        <v>04</v>
      </c>
      <c r="CH937" t="str">
        <f t="shared" si="165"/>
        <v>2</v>
      </c>
      <c r="CI937" t="str">
        <f t="shared" si="167"/>
        <v>05</v>
      </c>
      <c r="CJ937" t="s">
        <v>123</v>
      </c>
      <c r="CK937" t="str">
        <f t="shared" si="168"/>
        <v>14</v>
      </c>
      <c r="CL937" t="s">
        <v>162</v>
      </c>
      <c r="CR937" s="3">
        <v>0</v>
      </c>
      <c r="CS937" s="3">
        <v>35</v>
      </c>
      <c r="CW937">
        <v>8</v>
      </c>
      <c r="CX937">
        <v>8</v>
      </c>
      <c r="CY937">
        <v>8</v>
      </c>
    </row>
    <row r="938" spans="1:103" x14ac:dyDescent="0.25">
      <c r="A938">
        <v>410</v>
      </c>
      <c r="B938" t="s">
        <v>80</v>
      </c>
      <c r="C938">
        <v>410076</v>
      </c>
      <c r="D938" t="s">
        <v>81</v>
      </c>
      <c r="E938">
        <v>8700</v>
      </c>
      <c r="F938" t="s">
        <v>82</v>
      </c>
      <c r="G938" t="s">
        <v>408</v>
      </c>
      <c r="I938" t="s">
        <v>408</v>
      </c>
      <c r="K938">
        <v>4</v>
      </c>
      <c r="L938">
        <v>4</v>
      </c>
      <c r="M938" t="s">
        <v>1189</v>
      </c>
      <c r="N938" t="s">
        <v>1190</v>
      </c>
      <c r="O938" t="s">
        <v>167</v>
      </c>
      <c r="P938" t="s">
        <v>142</v>
      </c>
      <c r="Q938" t="s">
        <v>116</v>
      </c>
      <c r="R938">
        <v>1</v>
      </c>
      <c r="S938" t="s">
        <v>117</v>
      </c>
      <c r="T938" t="s">
        <v>118</v>
      </c>
      <c r="U938" t="s">
        <v>119</v>
      </c>
      <c r="V938">
        <v>411</v>
      </c>
      <c r="Y938">
        <v>410054</v>
      </c>
      <c r="Z938" t="s">
        <v>92</v>
      </c>
      <c r="AG938">
        <v>3</v>
      </c>
      <c r="AH938" s="1">
        <v>42194</v>
      </c>
      <c r="AI938">
        <v>57</v>
      </c>
      <c r="AM938" t="s">
        <v>216</v>
      </c>
      <c r="AS938" s="1">
        <v>41789</v>
      </c>
      <c r="AT938" s="1">
        <v>42216</v>
      </c>
      <c r="AU938" s="1">
        <v>41913</v>
      </c>
      <c r="AW938">
        <v>13</v>
      </c>
      <c r="AY938" t="s">
        <v>154</v>
      </c>
      <c r="BB938">
        <v>0</v>
      </c>
      <c r="BC938">
        <v>0</v>
      </c>
      <c r="BD938">
        <v>13</v>
      </c>
      <c r="BE938">
        <v>5088</v>
      </c>
      <c r="BF938" t="s">
        <v>93</v>
      </c>
      <c r="BG938">
        <v>66144</v>
      </c>
      <c r="BH938">
        <v>1033.4100000000001</v>
      </c>
      <c r="BI938">
        <v>1352.35</v>
      </c>
      <c r="BJ938">
        <v>0</v>
      </c>
      <c r="BL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13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66144</v>
      </c>
      <c r="CD938">
        <v>1</v>
      </c>
      <c r="CE938" t="s">
        <v>121</v>
      </c>
      <c r="CF938" t="s">
        <v>182</v>
      </c>
      <c r="CG938" t="str">
        <f t="shared" si="164"/>
        <v>04</v>
      </c>
      <c r="CH938" t="str">
        <f t="shared" si="165"/>
        <v>2</v>
      </c>
      <c r="CI938" t="str">
        <f t="shared" si="167"/>
        <v>05</v>
      </c>
      <c r="CJ938" t="s">
        <v>123</v>
      </c>
      <c r="CK938" t="str">
        <f t="shared" si="168"/>
        <v>14</v>
      </c>
      <c r="CL938" t="s">
        <v>162</v>
      </c>
      <c r="CR938" s="3">
        <v>0</v>
      </c>
      <c r="CS938" s="3">
        <v>13</v>
      </c>
      <c r="CW938">
        <v>8</v>
      </c>
      <c r="CX938">
        <v>8</v>
      </c>
      <c r="CY938">
        <v>8</v>
      </c>
    </row>
    <row r="939" spans="1:103" x14ac:dyDescent="0.25">
      <c r="A939">
        <v>410</v>
      </c>
      <c r="B939" t="s">
        <v>80</v>
      </c>
      <c r="C939">
        <v>410083</v>
      </c>
      <c r="D939" t="s">
        <v>81</v>
      </c>
      <c r="E939">
        <v>8700</v>
      </c>
      <c r="F939" t="s">
        <v>82</v>
      </c>
      <c r="G939" t="s">
        <v>669</v>
      </c>
      <c r="I939" t="s">
        <v>669</v>
      </c>
      <c r="K939">
        <v>8</v>
      </c>
      <c r="L939">
        <v>9</v>
      </c>
      <c r="M939" t="s">
        <v>1189</v>
      </c>
      <c r="N939" t="s">
        <v>1190</v>
      </c>
      <c r="O939" t="s">
        <v>167</v>
      </c>
      <c r="P939" t="s">
        <v>142</v>
      </c>
      <c r="Q939" t="s">
        <v>116</v>
      </c>
      <c r="R939">
        <v>1</v>
      </c>
      <c r="S939" t="s">
        <v>117</v>
      </c>
      <c r="T939" t="s">
        <v>118</v>
      </c>
      <c r="U939" t="s">
        <v>119</v>
      </c>
      <c r="V939">
        <v>411</v>
      </c>
      <c r="Y939">
        <v>410054</v>
      </c>
      <c r="Z939" t="s">
        <v>92</v>
      </c>
      <c r="AG939">
        <v>3</v>
      </c>
      <c r="AH939" s="1">
        <v>42194</v>
      </c>
      <c r="AI939">
        <v>57</v>
      </c>
      <c r="AM939" t="s">
        <v>209</v>
      </c>
      <c r="AS939" s="1">
        <v>41800</v>
      </c>
      <c r="AT939" s="1">
        <v>42216</v>
      </c>
      <c r="AU939" s="1">
        <v>41946</v>
      </c>
      <c r="AW939">
        <v>25</v>
      </c>
      <c r="AY939" t="s">
        <v>154</v>
      </c>
      <c r="BB939">
        <v>0</v>
      </c>
      <c r="BC939">
        <v>0</v>
      </c>
      <c r="BD939">
        <v>25</v>
      </c>
      <c r="BE939">
        <v>5088</v>
      </c>
      <c r="BF939" t="s">
        <v>93</v>
      </c>
      <c r="BG939">
        <v>127200</v>
      </c>
      <c r="BH939">
        <v>1987.33</v>
      </c>
      <c r="BI939">
        <v>2600.67</v>
      </c>
      <c r="BJ939">
        <v>0</v>
      </c>
      <c r="BL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25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127200</v>
      </c>
      <c r="CD939">
        <v>1</v>
      </c>
      <c r="CE939" t="s">
        <v>121</v>
      </c>
      <c r="CF939" t="s">
        <v>182</v>
      </c>
      <c r="CG939" t="str">
        <f t="shared" si="164"/>
        <v>04</v>
      </c>
      <c r="CH939" t="str">
        <f t="shared" si="165"/>
        <v>2</v>
      </c>
      <c r="CI939" t="str">
        <f t="shared" si="167"/>
        <v>05</v>
      </c>
      <c r="CJ939" t="s">
        <v>123</v>
      </c>
      <c r="CK939" t="str">
        <f t="shared" si="168"/>
        <v>14</v>
      </c>
      <c r="CL939" t="s">
        <v>162</v>
      </c>
      <c r="CR939" s="3">
        <v>0</v>
      </c>
      <c r="CS939" s="3">
        <v>25</v>
      </c>
      <c r="CW939">
        <v>8</v>
      </c>
      <c r="CX939">
        <v>8</v>
      </c>
      <c r="CY939">
        <v>8</v>
      </c>
    </row>
    <row r="940" spans="1:103" x14ac:dyDescent="0.25">
      <c r="A940">
        <v>410</v>
      </c>
      <c r="B940" t="s">
        <v>80</v>
      </c>
      <c r="C940">
        <v>410085</v>
      </c>
      <c r="D940" t="s">
        <v>81</v>
      </c>
      <c r="E940">
        <v>8702</v>
      </c>
      <c r="F940" t="s">
        <v>145</v>
      </c>
      <c r="G940" t="s">
        <v>231</v>
      </c>
      <c r="I940" t="s">
        <v>231</v>
      </c>
      <c r="K940">
        <v>23</v>
      </c>
      <c r="L940">
        <v>35</v>
      </c>
      <c r="M940" t="s">
        <v>1189</v>
      </c>
      <c r="N940" t="s">
        <v>1190</v>
      </c>
      <c r="O940" t="s">
        <v>167</v>
      </c>
      <c r="P940" t="s">
        <v>142</v>
      </c>
      <c r="Q940" t="s">
        <v>116</v>
      </c>
      <c r="R940">
        <v>1</v>
      </c>
      <c r="S940" t="s">
        <v>117</v>
      </c>
      <c r="T940" t="s">
        <v>118</v>
      </c>
      <c r="U940" t="s">
        <v>119</v>
      </c>
      <c r="V940">
        <v>411</v>
      </c>
      <c r="Y940">
        <v>410054</v>
      </c>
      <c r="Z940" t="s">
        <v>92</v>
      </c>
      <c r="AG940">
        <v>3</v>
      </c>
      <c r="AH940" s="1">
        <v>42194</v>
      </c>
      <c r="AI940">
        <v>57</v>
      </c>
      <c r="AM940" t="s">
        <v>209</v>
      </c>
      <c r="AS940" s="1">
        <v>41802</v>
      </c>
      <c r="AT940" s="1">
        <v>42216</v>
      </c>
      <c r="AU940" s="1">
        <v>42005</v>
      </c>
      <c r="AW940">
        <v>10</v>
      </c>
      <c r="AY940" t="s">
        <v>154</v>
      </c>
      <c r="BB940">
        <v>0</v>
      </c>
      <c r="BC940">
        <v>0</v>
      </c>
      <c r="BD940">
        <v>10</v>
      </c>
      <c r="BE940">
        <v>5088</v>
      </c>
      <c r="BF940" t="s">
        <v>93</v>
      </c>
      <c r="BG940">
        <v>50880</v>
      </c>
      <c r="BH940">
        <v>794.93</v>
      </c>
      <c r="BI940">
        <v>1040.27</v>
      </c>
      <c r="BJ940">
        <v>0</v>
      </c>
      <c r="BL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10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50880</v>
      </c>
      <c r="CD940">
        <v>1</v>
      </c>
      <c r="CE940" t="s">
        <v>121</v>
      </c>
      <c r="CF940" t="s">
        <v>182</v>
      </c>
      <c r="CG940" t="str">
        <f t="shared" si="164"/>
        <v>04</v>
      </c>
      <c r="CH940" t="str">
        <f t="shared" si="165"/>
        <v>2</v>
      </c>
      <c r="CI940" t="str">
        <f t="shared" si="167"/>
        <v>05</v>
      </c>
      <c r="CJ940" t="s">
        <v>123</v>
      </c>
      <c r="CK940" t="str">
        <f t="shared" si="168"/>
        <v>14</v>
      </c>
      <c r="CL940" t="s">
        <v>162</v>
      </c>
      <c r="CR940" s="3">
        <v>0</v>
      </c>
      <c r="CS940" s="3">
        <v>10</v>
      </c>
      <c r="CW940">
        <v>8</v>
      </c>
      <c r="CX940">
        <v>8</v>
      </c>
      <c r="CY940">
        <v>8</v>
      </c>
    </row>
    <row r="941" spans="1:103" x14ac:dyDescent="0.25">
      <c r="A941">
        <v>410</v>
      </c>
      <c r="B941" t="s">
        <v>80</v>
      </c>
      <c r="C941">
        <v>410166</v>
      </c>
      <c r="D941" t="s">
        <v>81</v>
      </c>
      <c r="E941">
        <v>8700</v>
      </c>
      <c r="F941" t="s">
        <v>82</v>
      </c>
      <c r="G941" t="s">
        <v>149</v>
      </c>
      <c r="I941" t="s">
        <v>149</v>
      </c>
      <c r="K941">
        <v>5</v>
      </c>
      <c r="L941">
        <v>5</v>
      </c>
      <c r="M941" t="s">
        <v>1191</v>
      </c>
      <c r="N941" t="s">
        <v>1190</v>
      </c>
      <c r="O941" t="s">
        <v>167</v>
      </c>
      <c r="P941" t="s">
        <v>142</v>
      </c>
      <c r="Q941" t="s">
        <v>116</v>
      </c>
      <c r="R941">
        <v>1</v>
      </c>
      <c r="S941" t="s">
        <v>117</v>
      </c>
      <c r="T941" t="s">
        <v>118</v>
      </c>
      <c r="U941" t="s">
        <v>119</v>
      </c>
      <c r="V941">
        <v>411</v>
      </c>
      <c r="Y941">
        <v>410054</v>
      </c>
      <c r="Z941" t="s">
        <v>92</v>
      </c>
      <c r="AG941">
        <v>2</v>
      </c>
      <c r="AH941" s="1">
        <v>42212</v>
      </c>
      <c r="AI941">
        <v>57</v>
      </c>
      <c r="AS941" s="1">
        <v>42121</v>
      </c>
      <c r="AT941" s="1">
        <v>42265</v>
      </c>
      <c r="AU941" s="1">
        <v>42248</v>
      </c>
      <c r="AW941">
        <v>50</v>
      </c>
      <c r="AY941" t="s">
        <v>154</v>
      </c>
      <c r="BB941">
        <v>0</v>
      </c>
      <c r="BC941">
        <v>0</v>
      </c>
      <c r="BD941">
        <v>50</v>
      </c>
      <c r="BE941">
        <v>8850</v>
      </c>
      <c r="BF941" t="s">
        <v>93</v>
      </c>
      <c r="BG941">
        <v>442500</v>
      </c>
      <c r="BH941">
        <v>6913.48</v>
      </c>
      <c r="BI941">
        <v>9047.16</v>
      </c>
      <c r="BJ941">
        <v>0</v>
      </c>
      <c r="BL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50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442500</v>
      </c>
      <c r="CD941">
        <v>1</v>
      </c>
      <c r="CE941" t="s">
        <v>121</v>
      </c>
      <c r="CF941" t="s">
        <v>182</v>
      </c>
      <c r="CG941" t="str">
        <f t="shared" si="164"/>
        <v>04</v>
      </c>
      <c r="CH941" t="str">
        <f t="shared" si="165"/>
        <v>2</v>
      </c>
      <c r="CI941" t="str">
        <f t="shared" si="167"/>
        <v>05</v>
      </c>
      <c r="CJ941" t="s">
        <v>123</v>
      </c>
      <c r="CK941" t="str">
        <f t="shared" si="168"/>
        <v>14</v>
      </c>
      <c r="CL941" t="s">
        <v>162</v>
      </c>
      <c r="CW941">
        <v>8</v>
      </c>
      <c r="CX941">
        <v>8</v>
      </c>
      <c r="CY941">
        <v>8</v>
      </c>
    </row>
    <row r="942" spans="1:103" x14ac:dyDescent="0.25">
      <c r="A942">
        <v>410</v>
      </c>
      <c r="B942" t="s">
        <v>80</v>
      </c>
      <c r="C942">
        <v>410166</v>
      </c>
      <c r="D942" t="s">
        <v>81</v>
      </c>
      <c r="E942">
        <v>8700</v>
      </c>
      <c r="F942" t="s">
        <v>82</v>
      </c>
      <c r="G942" t="s">
        <v>149</v>
      </c>
      <c r="I942" t="s">
        <v>149</v>
      </c>
      <c r="K942">
        <v>21</v>
      </c>
      <c r="L942">
        <v>21</v>
      </c>
      <c r="M942" t="s">
        <v>1191</v>
      </c>
      <c r="N942" t="s">
        <v>1190</v>
      </c>
      <c r="O942" t="s">
        <v>167</v>
      </c>
      <c r="P942" t="s">
        <v>142</v>
      </c>
      <c r="Q942" t="s">
        <v>116</v>
      </c>
      <c r="R942">
        <v>1</v>
      </c>
      <c r="S942" t="s">
        <v>117</v>
      </c>
      <c r="T942" t="s">
        <v>118</v>
      </c>
      <c r="U942" t="s">
        <v>119</v>
      </c>
      <c r="V942">
        <v>411</v>
      </c>
      <c r="Y942">
        <v>410054</v>
      </c>
      <c r="Z942" t="s">
        <v>92</v>
      </c>
      <c r="AG942">
        <v>2</v>
      </c>
      <c r="AH942" s="1">
        <v>42212</v>
      </c>
      <c r="AI942">
        <v>57</v>
      </c>
      <c r="AS942" s="1">
        <v>42121</v>
      </c>
      <c r="AT942" s="1">
        <v>42265</v>
      </c>
      <c r="AU942" s="1">
        <v>42248</v>
      </c>
      <c r="AW942">
        <v>50</v>
      </c>
      <c r="AY942" t="s">
        <v>154</v>
      </c>
      <c r="BB942">
        <v>0</v>
      </c>
      <c r="BC942">
        <v>0</v>
      </c>
      <c r="BD942">
        <v>50</v>
      </c>
      <c r="BE942">
        <v>8850</v>
      </c>
      <c r="BF942" t="s">
        <v>93</v>
      </c>
      <c r="BG942">
        <v>442500</v>
      </c>
      <c r="BH942">
        <v>6913.48</v>
      </c>
      <c r="BI942">
        <v>9047.16</v>
      </c>
      <c r="BJ942">
        <v>0</v>
      </c>
      <c r="BL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50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442500</v>
      </c>
      <c r="CD942">
        <v>1</v>
      </c>
      <c r="CE942" t="s">
        <v>121</v>
      </c>
      <c r="CF942" t="s">
        <v>182</v>
      </c>
      <c r="CG942" t="str">
        <f t="shared" si="164"/>
        <v>04</v>
      </c>
      <c r="CH942" t="str">
        <f t="shared" si="165"/>
        <v>2</v>
      </c>
      <c r="CI942" t="str">
        <f t="shared" si="167"/>
        <v>05</v>
      </c>
      <c r="CJ942" t="s">
        <v>123</v>
      </c>
      <c r="CK942" t="str">
        <f t="shared" si="168"/>
        <v>14</v>
      </c>
      <c r="CL942" t="s">
        <v>162</v>
      </c>
      <c r="CW942">
        <v>8</v>
      </c>
      <c r="CX942">
        <v>8</v>
      </c>
      <c r="CY942">
        <v>8</v>
      </c>
    </row>
    <row r="943" spans="1:103" x14ac:dyDescent="0.25">
      <c r="A943">
        <v>410</v>
      </c>
      <c r="B943" t="s">
        <v>80</v>
      </c>
      <c r="C943">
        <v>410167</v>
      </c>
      <c r="D943" t="s">
        <v>81</v>
      </c>
      <c r="E943">
        <v>8700</v>
      </c>
      <c r="F943" t="s">
        <v>82</v>
      </c>
      <c r="G943" t="s">
        <v>138</v>
      </c>
      <c r="I943" t="s">
        <v>138</v>
      </c>
      <c r="K943">
        <v>9</v>
      </c>
      <c r="L943">
        <v>9</v>
      </c>
      <c r="M943" t="s">
        <v>1191</v>
      </c>
      <c r="N943" t="s">
        <v>1190</v>
      </c>
      <c r="O943" t="s">
        <v>167</v>
      </c>
      <c r="P943" t="s">
        <v>142</v>
      </c>
      <c r="Q943" t="s">
        <v>116</v>
      </c>
      <c r="R943">
        <v>1</v>
      </c>
      <c r="S943" t="s">
        <v>117</v>
      </c>
      <c r="T943" t="s">
        <v>118</v>
      </c>
      <c r="U943" t="s">
        <v>119</v>
      </c>
      <c r="V943">
        <v>411</v>
      </c>
      <c r="Y943">
        <v>410054</v>
      </c>
      <c r="Z943" t="s">
        <v>92</v>
      </c>
      <c r="AG943">
        <v>2</v>
      </c>
      <c r="AH943" s="1">
        <v>42212</v>
      </c>
      <c r="AI943">
        <v>57</v>
      </c>
      <c r="AS943" s="1">
        <v>42121</v>
      </c>
      <c r="AT943" s="1">
        <v>42293</v>
      </c>
      <c r="AU943" s="1">
        <v>42278</v>
      </c>
      <c r="AW943">
        <v>10</v>
      </c>
      <c r="AY943" t="s">
        <v>154</v>
      </c>
      <c r="BB943">
        <v>0</v>
      </c>
      <c r="BC943">
        <v>0</v>
      </c>
      <c r="BD943">
        <v>10</v>
      </c>
      <c r="BE943">
        <v>8850</v>
      </c>
      <c r="BF943" t="s">
        <v>93</v>
      </c>
      <c r="BG943">
        <v>88500</v>
      </c>
      <c r="BH943">
        <v>1382.7</v>
      </c>
      <c r="BI943">
        <v>1809.43</v>
      </c>
      <c r="BJ943">
        <v>0</v>
      </c>
      <c r="BL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10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88500</v>
      </c>
      <c r="CD943">
        <v>1</v>
      </c>
      <c r="CE943" t="s">
        <v>121</v>
      </c>
      <c r="CF943" t="s">
        <v>182</v>
      </c>
      <c r="CG943" t="str">
        <f t="shared" si="164"/>
        <v>04</v>
      </c>
      <c r="CH943" t="str">
        <f t="shared" si="165"/>
        <v>2</v>
      </c>
      <c r="CI943" t="str">
        <f t="shared" si="167"/>
        <v>05</v>
      </c>
      <c r="CJ943" t="s">
        <v>123</v>
      </c>
      <c r="CK943" t="str">
        <f t="shared" si="168"/>
        <v>14</v>
      </c>
      <c r="CL943" t="s">
        <v>162</v>
      </c>
      <c r="CW943">
        <v>8</v>
      </c>
      <c r="CX943">
        <v>8</v>
      </c>
      <c r="CY943">
        <v>8</v>
      </c>
    </row>
    <row r="944" spans="1:103" x14ac:dyDescent="0.25">
      <c r="A944">
        <v>410</v>
      </c>
      <c r="B944" t="s">
        <v>80</v>
      </c>
      <c r="C944">
        <v>410183</v>
      </c>
      <c r="D944" t="s">
        <v>81</v>
      </c>
      <c r="E944">
        <v>8700</v>
      </c>
      <c r="F944" t="s">
        <v>82</v>
      </c>
      <c r="G944" t="s">
        <v>280</v>
      </c>
      <c r="I944" t="s">
        <v>280</v>
      </c>
      <c r="K944">
        <v>27</v>
      </c>
      <c r="L944">
        <v>27</v>
      </c>
      <c r="M944" t="s">
        <v>1192</v>
      </c>
      <c r="N944" t="s">
        <v>1193</v>
      </c>
      <c r="O944" t="s">
        <v>167</v>
      </c>
      <c r="P944" t="s">
        <v>142</v>
      </c>
      <c r="Q944" t="s">
        <v>116</v>
      </c>
      <c r="R944">
        <v>1</v>
      </c>
      <c r="S944" t="s">
        <v>117</v>
      </c>
      <c r="T944" t="s">
        <v>118</v>
      </c>
      <c r="U944" t="s">
        <v>119</v>
      </c>
      <c r="V944">
        <v>411</v>
      </c>
      <c r="Y944">
        <v>410054</v>
      </c>
      <c r="Z944" t="s">
        <v>92</v>
      </c>
      <c r="AG944">
        <v>2</v>
      </c>
      <c r="AH944" s="1">
        <v>42185</v>
      </c>
      <c r="AI944">
        <v>57</v>
      </c>
      <c r="AS944" s="1">
        <v>42163</v>
      </c>
      <c r="AT944" s="1">
        <v>42286</v>
      </c>
      <c r="AU944" s="1">
        <v>42278</v>
      </c>
      <c r="AW944">
        <v>4</v>
      </c>
      <c r="BB944">
        <v>0</v>
      </c>
      <c r="BC944">
        <v>0</v>
      </c>
      <c r="BD944">
        <v>4</v>
      </c>
      <c r="BE944">
        <v>13226</v>
      </c>
      <c r="BF944" t="s">
        <v>93</v>
      </c>
      <c r="BG944">
        <v>52904</v>
      </c>
      <c r="BH944">
        <v>826.56</v>
      </c>
      <c r="BI944">
        <v>1081.6500000000001</v>
      </c>
      <c r="BJ944">
        <v>0</v>
      </c>
      <c r="BL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4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52904</v>
      </c>
      <c r="CD944">
        <v>1</v>
      </c>
      <c r="CE944" t="s">
        <v>121</v>
      </c>
      <c r="CF944" t="s">
        <v>182</v>
      </c>
      <c r="CG944" t="str">
        <f t="shared" si="164"/>
        <v>04</v>
      </c>
      <c r="CH944" t="str">
        <f t="shared" si="165"/>
        <v>2</v>
      </c>
      <c r="CI944" t="str">
        <f t="shared" si="167"/>
        <v>05</v>
      </c>
      <c r="CJ944" t="s">
        <v>123</v>
      </c>
      <c r="CK944" t="str">
        <f>"18"</f>
        <v>18</v>
      </c>
      <c r="CL944" t="s">
        <v>1168</v>
      </c>
      <c r="CW944">
        <v>8</v>
      </c>
      <c r="CX944">
        <v>8</v>
      </c>
      <c r="CY944">
        <v>8</v>
      </c>
    </row>
    <row r="945" spans="1:103" x14ac:dyDescent="0.25">
      <c r="A945">
        <v>410</v>
      </c>
      <c r="B945" t="s">
        <v>80</v>
      </c>
      <c r="C945">
        <v>410134</v>
      </c>
      <c r="D945" t="s">
        <v>81</v>
      </c>
      <c r="E945">
        <v>8802</v>
      </c>
      <c r="F945" t="s">
        <v>163</v>
      </c>
      <c r="G945" t="s">
        <v>222</v>
      </c>
      <c r="I945" t="s">
        <v>222</v>
      </c>
      <c r="K945">
        <v>28</v>
      </c>
      <c r="L945">
        <v>28</v>
      </c>
      <c r="M945" t="s">
        <v>1194</v>
      </c>
      <c r="N945" t="s">
        <v>463</v>
      </c>
      <c r="O945" t="s">
        <v>167</v>
      </c>
      <c r="P945" t="s">
        <v>407</v>
      </c>
      <c r="Q945" t="s">
        <v>116</v>
      </c>
      <c r="R945">
        <v>1</v>
      </c>
      <c r="S945" t="s">
        <v>117</v>
      </c>
      <c r="T945" t="s">
        <v>118</v>
      </c>
      <c r="U945" t="s">
        <v>119</v>
      </c>
      <c r="V945">
        <v>411</v>
      </c>
      <c r="Y945">
        <v>410054</v>
      </c>
      <c r="Z945" t="s">
        <v>92</v>
      </c>
      <c r="AC945" t="s">
        <v>208</v>
      </c>
      <c r="AD945" s="1">
        <v>42152</v>
      </c>
      <c r="AG945">
        <v>5</v>
      </c>
      <c r="AH945" s="1">
        <v>42037</v>
      </c>
      <c r="AI945">
        <v>57</v>
      </c>
      <c r="AM945" t="s">
        <v>226</v>
      </c>
      <c r="AS945" s="1">
        <v>41983</v>
      </c>
      <c r="AT945" s="1">
        <v>42095</v>
      </c>
      <c r="AU945" s="1">
        <v>42095</v>
      </c>
      <c r="AW945">
        <v>166</v>
      </c>
      <c r="AX945">
        <v>403953</v>
      </c>
      <c r="AY945" t="s">
        <v>154</v>
      </c>
      <c r="AZ945">
        <v>999</v>
      </c>
      <c r="BB945">
        <v>165</v>
      </c>
      <c r="BC945">
        <v>90</v>
      </c>
      <c r="BD945">
        <v>1</v>
      </c>
      <c r="BE945">
        <v>2850</v>
      </c>
      <c r="BF945" t="s">
        <v>93</v>
      </c>
      <c r="BG945">
        <v>2850</v>
      </c>
      <c r="BH945">
        <v>44.53</v>
      </c>
      <c r="BI945">
        <v>58.27</v>
      </c>
      <c r="BJ945">
        <v>90</v>
      </c>
      <c r="BK945" s="1">
        <v>42152</v>
      </c>
      <c r="BL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1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2850</v>
      </c>
      <c r="CD945">
        <v>1</v>
      </c>
      <c r="CE945" t="s">
        <v>121</v>
      </c>
      <c r="CF945" t="s">
        <v>182</v>
      </c>
      <c r="CG945" t="str">
        <f t="shared" si="164"/>
        <v>04</v>
      </c>
      <c r="CH945" t="str">
        <f t="shared" si="165"/>
        <v>2</v>
      </c>
      <c r="CI945" t="str">
        <f t="shared" si="167"/>
        <v>05</v>
      </c>
      <c r="CJ945" t="s">
        <v>123</v>
      </c>
      <c r="CK945" t="str">
        <f>"26"</f>
        <v>26</v>
      </c>
      <c r="CL945" t="s">
        <v>162</v>
      </c>
      <c r="CR945" s="3">
        <v>0</v>
      </c>
      <c r="CS945" s="3">
        <v>1</v>
      </c>
      <c r="CW945">
        <v>8</v>
      </c>
      <c r="CX945">
        <v>8</v>
      </c>
      <c r="CY945">
        <v>8</v>
      </c>
    </row>
    <row r="946" spans="1:103" x14ac:dyDescent="0.25">
      <c r="A946">
        <v>410</v>
      </c>
      <c r="B946" t="s">
        <v>80</v>
      </c>
      <c r="C946">
        <v>410211</v>
      </c>
      <c r="D946" t="s">
        <v>81</v>
      </c>
      <c r="E946">
        <v>8802</v>
      </c>
      <c r="F946" t="s">
        <v>163</v>
      </c>
      <c r="G946" t="s">
        <v>445</v>
      </c>
      <c r="I946" t="s">
        <v>445</v>
      </c>
      <c r="K946">
        <v>10</v>
      </c>
      <c r="L946">
        <v>10</v>
      </c>
      <c r="M946" t="s">
        <v>1195</v>
      </c>
      <c r="N946" t="s">
        <v>470</v>
      </c>
      <c r="O946" t="s">
        <v>167</v>
      </c>
      <c r="P946" t="s">
        <v>407</v>
      </c>
      <c r="Q946" t="s">
        <v>116</v>
      </c>
      <c r="R946">
        <v>1</v>
      </c>
      <c r="S946" t="s">
        <v>117</v>
      </c>
      <c r="T946" t="s">
        <v>118</v>
      </c>
      <c r="U946" t="s">
        <v>119</v>
      </c>
      <c r="V946">
        <v>411</v>
      </c>
      <c r="Y946">
        <v>410054</v>
      </c>
      <c r="Z946" t="s">
        <v>92</v>
      </c>
      <c r="AG946">
        <v>2</v>
      </c>
      <c r="AH946" s="1">
        <v>42202</v>
      </c>
      <c r="AI946">
        <v>57</v>
      </c>
      <c r="AS946" s="1">
        <v>42199</v>
      </c>
      <c r="AT946" s="1">
        <v>42300</v>
      </c>
      <c r="AU946" s="1">
        <v>42297</v>
      </c>
      <c r="AW946">
        <v>216</v>
      </c>
      <c r="AY946" t="s">
        <v>154</v>
      </c>
      <c r="BB946">
        <v>0</v>
      </c>
      <c r="BC946">
        <v>0</v>
      </c>
      <c r="BD946">
        <v>216</v>
      </c>
      <c r="BE946">
        <v>2849.89</v>
      </c>
      <c r="BF946" t="s">
        <v>93</v>
      </c>
      <c r="BG946">
        <v>615576.24</v>
      </c>
      <c r="BH946">
        <v>9617.57</v>
      </c>
      <c r="BI946">
        <v>12585.79</v>
      </c>
      <c r="BJ946">
        <v>0</v>
      </c>
      <c r="BL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216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615576.24</v>
      </c>
      <c r="CD946">
        <v>1</v>
      </c>
      <c r="CE946" t="s">
        <v>121</v>
      </c>
      <c r="CF946" t="s">
        <v>182</v>
      </c>
      <c r="CG946" t="str">
        <f t="shared" si="164"/>
        <v>04</v>
      </c>
      <c r="CH946" t="str">
        <f t="shared" si="165"/>
        <v>2</v>
      </c>
      <c r="CI946" t="str">
        <f t="shared" si="167"/>
        <v>05</v>
      </c>
      <c r="CJ946" t="s">
        <v>123</v>
      </c>
      <c r="CK946" t="str">
        <f>"26"</f>
        <v>26</v>
      </c>
      <c r="CL946" t="s">
        <v>162</v>
      </c>
      <c r="CW946">
        <v>8</v>
      </c>
      <c r="CX946">
        <v>8</v>
      </c>
      <c r="CY946">
        <v>8</v>
      </c>
    </row>
    <row r="947" spans="1:103" x14ac:dyDescent="0.25">
      <c r="A947">
        <v>410</v>
      </c>
      <c r="B947" t="s">
        <v>80</v>
      </c>
      <c r="C947">
        <v>410076</v>
      </c>
      <c r="D947" t="s">
        <v>81</v>
      </c>
      <c r="E947">
        <v>8700</v>
      </c>
      <c r="F947" t="s">
        <v>82</v>
      </c>
      <c r="G947" t="s">
        <v>408</v>
      </c>
      <c r="I947" t="s">
        <v>408</v>
      </c>
      <c r="K947">
        <v>6</v>
      </c>
      <c r="L947">
        <v>6</v>
      </c>
      <c r="M947" t="s">
        <v>1196</v>
      </c>
      <c r="N947" t="s">
        <v>1197</v>
      </c>
      <c r="O947" t="s">
        <v>167</v>
      </c>
      <c r="P947" t="s">
        <v>153</v>
      </c>
      <c r="Q947" t="s">
        <v>116</v>
      </c>
      <c r="R947">
        <v>1</v>
      </c>
      <c r="S947" t="s">
        <v>117</v>
      </c>
      <c r="T947" t="s">
        <v>118</v>
      </c>
      <c r="U947" t="s">
        <v>119</v>
      </c>
      <c r="V947">
        <v>411</v>
      </c>
      <c r="Y947">
        <v>410054</v>
      </c>
      <c r="Z947" t="s">
        <v>92</v>
      </c>
      <c r="AC947" t="s">
        <v>411</v>
      </c>
      <c r="AD947" s="1">
        <v>42151</v>
      </c>
      <c r="AE947" t="s">
        <v>412</v>
      </c>
      <c r="AF947" s="1">
        <v>42151</v>
      </c>
      <c r="AG947">
        <v>3</v>
      </c>
      <c r="AH947" s="1">
        <v>42194</v>
      </c>
      <c r="AI947">
        <v>57</v>
      </c>
      <c r="AM947" t="s">
        <v>216</v>
      </c>
      <c r="AS947" s="1">
        <v>42103</v>
      </c>
      <c r="AT947" s="1">
        <v>41942</v>
      </c>
      <c r="AU947" s="1">
        <v>41913</v>
      </c>
      <c r="AW947">
        <v>296</v>
      </c>
      <c r="AX947">
        <v>403982</v>
      </c>
      <c r="AY947" t="s">
        <v>154</v>
      </c>
      <c r="AZ947">
        <v>999</v>
      </c>
      <c r="BB947">
        <v>293</v>
      </c>
      <c r="BC947">
        <v>150</v>
      </c>
      <c r="BD947">
        <v>3</v>
      </c>
      <c r="BE947">
        <v>8758</v>
      </c>
      <c r="BF947" t="s">
        <v>93</v>
      </c>
      <c r="BG947">
        <v>26274</v>
      </c>
      <c r="BH947">
        <v>410.5</v>
      </c>
      <c r="BI947">
        <v>537.19000000000005</v>
      </c>
      <c r="BJ947">
        <v>150</v>
      </c>
      <c r="BK947" s="1">
        <v>42151</v>
      </c>
      <c r="BL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3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26274</v>
      </c>
      <c r="CD947">
        <v>1</v>
      </c>
      <c r="CE947" t="s">
        <v>121</v>
      </c>
      <c r="CF947" t="s">
        <v>182</v>
      </c>
      <c r="CG947" t="str">
        <f t="shared" si="164"/>
        <v>04</v>
      </c>
      <c r="CH947" t="str">
        <f t="shared" si="165"/>
        <v>2</v>
      </c>
      <c r="CI947" t="str">
        <f t="shared" si="167"/>
        <v>05</v>
      </c>
      <c r="CJ947" t="s">
        <v>155</v>
      </c>
      <c r="CK947" t="str">
        <f>"11"</f>
        <v>11</v>
      </c>
      <c r="CL947" t="s">
        <v>413</v>
      </c>
      <c r="CR947" s="3">
        <v>0</v>
      </c>
      <c r="CS947" s="3">
        <v>3</v>
      </c>
      <c r="CW947">
        <v>8</v>
      </c>
      <c r="CX947">
        <v>8</v>
      </c>
      <c r="CY947">
        <v>8</v>
      </c>
    </row>
    <row r="948" spans="1:103" x14ac:dyDescent="0.25">
      <c r="A948">
        <v>410</v>
      </c>
      <c r="B948" t="s">
        <v>80</v>
      </c>
      <c r="C948">
        <v>410083</v>
      </c>
      <c r="D948" t="s">
        <v>81</v>
      </c>
      <c r="E948">
        <v>8700</v>
      </c>
      <c r="F948" t="s">
        <v>82</v>
      </c>
      <c r="G948" t="s">
        <v>669</v>
      </c>
      <c r="I948" t="s">
        <v>669</v>
      </c>
      <c r="K948">
        <v>5</v>
      </c>
      <c r="L948">
        <v>6</v>
      </c>
      <c r="M948" t="s">
        <v>1196</v>
      </c>
      <c r="N948" t="s">
        <v>1197</v>
      </c>
      <c r="O948" t="s">
        <v>167</v>
      </c>
      <c r="P948" t="s">
        <v>153</v>
      </c>
      <c r="Q948" t="s">
        <v>116</v>
      </c>
      <c r="R948">
        <v>1</v>
      </c>
      <c r="S948" t="s">
        <v>117</v>
      </c>
      <c r="T948" t="s">
        <v>118</v>
      </c>
      <c r="U948" t="s">
        <v>119</v>
      </c>
      <c r="V948">
        <v>411</v>
      </c>
      <c r="Y948">
        <v>410054</v>
      </c>
      <c r="Z948" t="s">
        <v>92</v>
      </c>
      <c r="AC948" t="s">
        <v>225</v>
      </c>
      <c r="AD948" s="1">
        <v>42205</v>
      </c>
      <c r="AG948">
        <v>3</v>
      </c>
      <c r="AH948" s="1">
        <v>42194</v>
      </c>
      <c r="AI948">
        <v>57</v>
      </c>
      <c r="AM948" t="s">
        <v>209</v>
      </c>
      <c r="AS948" s="1">
        <v>42103</v>
      </c>
      <c r="AT948" s="1">
        <v>42004</v>
      </c>
      <c r="AU948" s="1">
        <v>41913</v>
      </c>
      <c r="AW948">
        <v>50</v>
      </c>
      <c r="AX948">
        <v>404131</v>
      </c>
      <c r="AY948" t="s">
        <v>154</v>
      </c>
      <c r="AZ948">
        <v>999</v>
      </c>
      <c r="BA948">
        <v>816</v>
      </c>
      <c r="BB948">
        <v>35</v>
      </c>
      <c r="BC948">
        <v>0</v>
      </c>
      <c r="BD948">
        <v>15</v>
      </c>
      <c r="BE948">
        <v>8758</v>
      </c>
      <c r="BF948" t="s">
        <v>93</v>
      </c>
      <c r="BG948">
        <v>131370</v>
      </c>
      <c r="BH948">
        <v>2052.48</v>
      </c>
      <c r="BI948">
        <v>2685.93</v>
      </c>
      <c r="BJ948">
        <v>0</v>
      </c>
      <c r="BL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15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131370</v>
      </c>
      <c r="CD948">
        <v>1</v>
      </c>
      <c r="CE948" t="s">
        <v>121</v>
      </c>
      <c r="CF948" t="s">
        <v>182</v>
      </c>
      <c r="CG948" t="str">
        <f t="shared" si="164"/>
        <v>04</v>
      </c>
      <c r="CH948" t="str">
        <f t="shared" si="165"/>
        <v>2</v>
      </c>
      <c r="CI948" t="str">
        <f t="shared" si="167"/>
        <v>05</v>
      </c>
      <c r="CJ948" t="s">
        <v>155</v>
      </c>
      <c r="CK948" t="str">
        <f>"11"</f>
        <v>11</v>
      </c>
      <c r="CL948" t="s">
        <v>413</v>
      </c>
      <c r="CR948" s="3">
        <v>0</v>
      </c>
      <c r="CS948" s="3">
        <v>15</v>
      </c>
      <c r="CW948">
        <v>8</v>
      </c>
      <c r="CX948">
        <v>8</v>
      </c>
      <c r="CY948">
        <v>8</v>
      </c>
    </row>
    <row r="949" spans="1:103" x14ac:dyDescent="0.25">
      <c r="A949">
        <v>410</v>
      </c>
      <c r="B949" t="s">
        <v>80</v>
      </c>
      <c r="C949">
        <v>490003</v>
      </c>
      <c r="D949" t="s">
        <v>182</v>
      </c>
      <c r="E949">
        <v>8700</v>
      </c>
      <c r="F949" t="s">
        <v>82</v>
      </c>
      <c r="G949" t="s">
        <v>417</v>
      </c>
      <c r="I949" t="s">
        <v>417</v>
      </c>
      <c r="K949">
        <v>4</v>
      </c>
      <c r="L949">
        <v>4</v>
      </c>
      <c r="M949" t="s">
        <v>1198</v>
      </c>
      <c r="N949" t="s">
        <v>1197</v>
      </c>
      <c r="O949" t="s">
        <v>167</v>
      </c>
      <c r="P949" t="s">
        <v>153</v>
      </c>
      <c r="Q949" t="s">
        <v>116</v>
      </c>
      <c r="R949">
        <v>1</v>
      </c>
      <c r="S949" t="s">
        <v>117</v>
      </c>
      <c r="T949" t="s">
        <v>118</v>
      </c>
      <c r="U949" t="s">
        <v>119</v>
      </c>
      <c r="V949">
        <v>411</v>
      </c>
      <c r="Y949">
        <v>410054</v>
      </c>
      <c r="Z949" t="s">
        <v>92</v>
      </c>
      <c r="AC949" t="s">
        <v>411</v>
      </c>
      <c r="AD949" s="1">
        <v>42091</v>
      </c>
      <c r="AE949" t="s">
        <v>412</v>
      </c>
      <c r="AF949" s="1">
        <v>42091</v>
      </c>
      <c r="AG949">
        <v>0</v>
      </c>
      <c r="AH949" s="1">
        <v>42016</v>
      </c>
      <c r="AI949">
        <v>57</v>
      </c>
      <c r="AS949" s="1">
        <v>42039</v>
      </c>
      <c r="AT949" s="1">
        <v>42062</v>
      </c>
      <c r="AU949" s="1">
        <v>42062</v>
      </c>
      <c r="AW949">
        <v>1</v>
      </c>
      <c r="AX949">
        <v>403644</v>
      </c>
      <c r="AY949" t="s">
        <v>154</v>
      </c>
      <c r="AZ949">
        <v>999</v>
      </c>
      <c r="BA949">
        <v>816</v>
      </c>
      <c r="BB949">
        <v>0</v>
      </c>
      <c r="BC949">
        <v>1</v>
      </c>
      <c r="BD949">
        <v>1</v>
      </c>
      <c r="BE949">
        <v>1000</v>
      </c>
      <c r="BF949" t="s">
        <v>93</v>
      </c>
      <c r="BG949">
        <v>1000</v>
      </c>
      <c r="BH949">
        <v>15.62</v>
      </c>
      <c r="BI949">
        <v>20.45</v>
      </c>
      <c r="BJ949">
        <v>1</v>
      </c>
      <c r="BK949" s="1">
        <v>42091</v>
      </c>
      <c r="BL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1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1000</v>
      </c>
      <c r="CD949">
        <v>1</v>
      </c>
      <c r="CE949" t="s">
        <v>121</v>
      </c>
      <c r="CF949" t="s">
        <v>182</v>
      </c>
      <c r="CG949" t="str">
        <f t="shared" si="164"/>
        <v>04</v>
      </c>
      <c r="CH949" t="str">
        <f t="shared" si="165"/>
        <v>2</v>
      </c>
      <c r="CI949" t="str">
        <f t="shared" si="167"/>
        <v>05</v>
      </c>
      <c r="CJ949" t="s">
        <v>155</v>
      </c>
      <c r="CK949" t="str">
        <f>"11"</f>
        <v>11</v>
      </c>
      <c r="CL949" t="s">
        <v>162</v>
      </c>
      <c r="CW949">
        <v>8</v>
      </c>
      <c r="CX949">
        <v>8</v>
      </c>
      <c r="CY949">
        <v>8</v>
      </c>
    </row>
    <row r="950" spans="1:103" x14ac:dyDescent="0.25">
      <c r="A950">
        <v>410</v>
      </c>
      <c r="B950" t="s">
        <v>80</v>
      </c>
      <c r="C950">
        <v>410166</v>
      </c>
      <c r="D950" t="s">
        <v>81</v>
      </c>
      <c r="E950">
        <v>8700</v>
      </c>
      <c r="F950" t="s">
        <v>82</v>
      </c>
      <c r="G950" t="s">
        <v>149</v>
      </c>
      <c r="I950" t="s">
        <v>149</v>
      </c>
      <c r="K950">
        <v>14</v>
      </c>
      <c r="L950">
        <v>14</v>
      </c>
      <c r="M950" t="s">
        <v>1199</v>
      </c>
      <c r="N950" t="s">
        <v>472</v>
      </c>
      <c r="O950" t="s">
        <v>167</v>
      </c>
      <c r="P950" t="s">
        <v>153</v>
      </c>
      <c r="Q950" t="s">
        <v>116</v>
      </c>
      <c r="R950">
        <v>1</v>
      </c>
      <c r="S950" t="s">
        <v>117</v>
      </c>
      <c r="T950" t="s">
        <v>118</v>
      </c>
      <c r="U950" t="s">
        <v>119</v>
      </c>
      <c r="V950">
        <v>411</v>
      </c>
      <c r="Y950">
        <v>410054</v>
      </c>
      <c r="Z950" t="s">
        <v>92</v>
      </c>
      <c r="AG950">
        <v>2</v>
      </c>
      <c r="AH950" s="1">
        <v>42212</v>
      </c>
      <c r="AI950">
        <v>57</v>
      </c>
      <c r="AS950" s="1">
        <v>42121</v>
      </c>
      <c r="AT950" s="1">
        <v>42265</v>
      </c>
      <c r="AU950" s="1">
        <v>42248</v>
      </c>
      <c r="AW950">
        <v>20</v>
      </c>
      <c r="BB950">
        <v>0</v>
      </c>
      <c r="BC950">
        <v>0</v>
      </c>
      <c r="BD950">
        <v>20</v>
      </c>
      <c r="BE950">
        <v>16805</v>
      </c>
      <c r="BF950" t="s">
        <v>93</v>
      </c>
      <c r="BG950">
        <v>336100</v>
      </c>
      <c r="BH950">
        <v>5251.12</v>
      </c>
      <c r="BI950">
        <v>6871.75</v>
      </c>
      <c r="BJ950">
        <v>0</v>
      </c>
      <c r="BL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20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336100</v>
      </c>
      <c r="CD950">
        <v>1</v>
      </c>
      <c r="CE950" t="s">
        <v>121</v>
      </c>
      <c r="CF950" t="s">
        <v>182</v>
      </c>
      <c r="CG950" t="str">
        <f t="shared" si="164"/>
        <v>04</v>
      </c>
      <c r="CH950" t="str">
        <f t="shared" si="165"/>
        <v>2</v>
      </c>
      <c r="CI950" t="str">
        <f t="shared" si="167"/>
        <v>05</v>
      </c>
      <c r="CJ950" t="s">
        <v>155</v>
      </c>
      <c r="CK950" t="str">
        <f>"14"</f>
        <v>14</v>
      </c>
      <c r="CL950" t="s">
        <v>413</v>
      </c>
      <c r="CW950">
        <v>8</v>
      </c>
      <c r="CX950">
        <v>8</v>
      </c>
      <c r="CY950">
        <v>8</v>
      </c>
    </row>
    <row r="951" spans="1:103" x14ac:dyDescent="0.25">
      <c r="A951">
        <v>410</v>
      </c>
      <c r="B951" t="s">
        <v>383</v>
      </c>
      <c r="C951">
        <v>40022</v>
      </c>
      <c r="D951" t="s">
        <v>384</v>
      </c>
      <c r="E951" t="s">
        <v>385</v>
      </c>
      <c r="F951" t="s">
        <v>386</v>
      </c>
      <c r="G951" t="s">
        <v>497</v>
      </c>
      <c r="I951">
        <v>740206</v>
      </c>
      <c r="K951">
        <v>30</v>
      </c>
      <c r="L951">
        <v>30</v>
      </c>
      <c r="M951" t="s">
        <v>1200</v>
      </c>
      <c r="N951" t="s">
        <v>474</v>
      </c>
      <c r="O951" t="s">
        <v>475</v>
      </c>
      <c r="P951" t="s">
        <v>423</v>
      </c>
      <c r="Q951" t="s">
        <v>116</v>
      </c>
      <c r="R951">
        <v>1</v>
      </c>
      <c r="S951" t="s">
        <v>117</v>
      </c>
      <c r="T951" t="s">
        <v>118</v>
      </c>
      <c r="U951" t="s">
        <v>119</v>
      </c>
      <c r="V951">
        <v>411</v>
      </c>
      <c r="Y951">
        <v>1119</v>
      </c>
      <c r="Z951" t="s">
        <v>389</v>
      </c>
      <c r="AG951">
        <v>1</v>
      </c>
      <c r="AH951" s="1">
        <v>41641</v>
      </c>
      <c r="AI951">
        <v>1</v>
      </c>
      <c r="AS951" s="1">
        <v>41626</v>
      </c>
      <c r="AT951" s="1">
        <v>42003</v>
      </c>
      <c r="AU951" s="1">
        <v>44196</v>
      </c>
      <c r="AW951">
        <v>449</v>
      </c>
      <c r="AY951" t="s">
        <v>154</v>
      </c>
      <c r="BB951">
        <v>202</v>
      </c>
      <c r="BC951">
        <v>0</v>
      </c>
      <c r="BD951">
        <v>247</v>
      </c>
      <c r="BE951">
        <v>58.53</v>
      </c>
      <c r="BF951" t="s">
        <v>120</v>
      </c>
      <c r="BG951">
        <v>921698.85140000004</v>
      </c>
      <c r="BH951">
        <v>14456.91</v>
      </c>
      <c r="BI951">
        <v>18844.64</v>
      </c>
      <c r="BJ951">
        <v>0</v>
      </c>
      <c r="BL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247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921698.85140000004</v>
      </c>
      <c r="CD951">
        <v>1</v>
      </c>
      <c r="CE951" t="s">
        <v>121</v>
      </c>
      <c r="CF951" t="s">
        <v>182</v>
      </c>
      <c r="CG951" t="str">
        <f t="shared" si="164"/>
        <v>04</v>
      </c>
      <c r="CH951" t="str">
        <f t="shared" si="165"/>
        <v>2</v>
      </c>
      <c r="CI951" t="str">
        <f t="shared" si="167"/>
        <v>05</v>
      </c>
      <c r="CJ951" t="s">
        <v>161</v>
      </c>
      <c r="CK951" t="str">
        <f t="shared" ref="CK951:CK964" si="169">"02"</f>
        <v>02</v>
      </c>
      <c r="CL951" t="s">
        <v>227</v>
      </c>
      <c r="CR951" s="3">
        <v>2</v>
      </c>
      <c r="CW951">
        <v>8</v>
      </c>
      <c r="CX951">
        <v>8</v>
      </c>
      <c r="CY951">
        <v>8</v>
      </c>
    </row>
    <row r="952" spans="1:103" x14ac:dyDescent="0.25">
      <c r="A952">
        <v>410</v>
      </c>
      <c r="B952" t="s">
        <v>383</v>
      </c>
      <c r="C952">
        <v>40022</v>
      </c>
      <c r="D952" t="s">
        <v>384</v>
      </c>
      <c r="E952" t="s">
        <v>385</v>
      </c>
      <c r="F952" t="s">
        <v>386</v>
      </c>
      <c r="G952" t="s">
        <v>497</v>
      </c>
      <c r="I952">
        <v>740206</v>
      </c>
      <c r="K952">
        <v>35</v>
      </c>
      <c r="L952">
        <v>35</v>
      </c>
      <c r="M952" t="s">
        <v>1201</v>
      </c>
      <c r="N952" t="s">
        <v>474</v>
      </c>
      <c r="O952" t="s">
        <v>475</v>
      </c>
      <c r="P952" t="s">
        <v>423</v>
      </c>
      <c r="Q952" t="s">
        <v>116</v>
      </c>
      <c r="R952">
        <v>1</v>
      </c>
      <c r="S952" t="s">
        <v>117</v>
      </c>
      <c r="T952" t="s">
        <v>118</v>
      </c>
      <c r="U952" t="s">
        <v>119</v>
      </c>
      <c r="V952">
        <v>411</v>
      </c>
      <c r="Y952">
        <v>1119</v>
      </c>
      <c r="Z952" t="s">
        <v>389</v>
      </c>
      <c r="AG952">
        <v>1</v>
      </c>
      <c r="AH952" s="1">
        <v>41641</v>
      </c>
      <c r="AI952">
        <v>1</v>
      </c>
      <c r="AS952" s="1">
        <v>41626</v>
      </c>
      <c r="AT952" s="1">
        <v>42003</v>
      </c>
      <c r="AU952" s="1">
        <v>44196</v>
      </c>
      <c r="AW952">
        <v>200</v>
      </c>
      <c r="AY952" t="s">
        <v>154</v>
      </c>
      <c r="BB952">
        <v>63</v>
      </c>
      <c r="BC952">
        <v>0</v>
      </c>
      <c r="BD952">
        <v>2</v>
      </c>
      <c r="BE952">
        <v>47.67</v>
      </c>
      <c r="BF952" t="s">
        <v>120</v>
      </c>
      <c r="BG952">
        <v>6078.3922000000002</v>
      </c>
      <c r="BH952">
        <v>95.34</v>
      </c>
      <c r="BI952">
        <v>124.28</v>
      </c>
      <c r="BJ952">
        <v>0</v>
      </c>
      <c r="BL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2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6078.3922000000002</v>
      </c>
      <c r="CD952">
        <v>1</v>
      </c>
      <c r="CE952" t="s">
        <v>121</v>
      </c>
      <c r="CF952" t="s">
        <v>182</v>
      </c>
      <c r="CG952" t="str">
        <f t="shared" ref="CG952:CG986" si="170">"04"</f>
        <v>04</v>
      </c>
      <c r="CH952" t="str">
        <f t="shared" ref="CH952:CH973" si="171">"2"</f>
        <v>2</v>
      </c>
      <c r="CI952" t="str">
        <f t="shared" si="167"/>
        <v>05</v>
      </c>
      <c r="CJ952" t="s">
        <v>161</v>
      </c>
      <c r="CK952" t="str">
        <f t="shared" si="169"/>
        <v>02</v>
      </c>
      <c r="CL952" t="s">
        <v>193</v>
      </c>
      <c r="CR952" s="3">
        <v>2</v>
      </c>
      <c r="CW952">
        <v>8</v>
      </c>
      <c r="CX952">
        <v>8</v>
      </c>
      <c r="CY952">
        <v>8</v>
      </c>
    </row>
    <row r="953" spans="1:103" x14ac:dyDescent="0.25">
      <c r="A953">
        <v>410</v>
      </c>
      <c r="B953" t="s">
        <v>80</v>
      </c>
      <c r="C953">
        <v>410211</v>
      </c>
      <c r="D953" t="s">
        <v>81</v>
      </c>
      <c r="E953">
        <v>8802</v>
      </c>
      <c r="F953" t="s">
        <v>163</v>
      </c>
      <c r="G953" t="s">
        <v>445</v>
      </c>
      <c r="I953" t="s">
        <v>445</v>
      </c>
      <c r="K953">
        <v>14</v>
      </c>
      <c r="L953">
        <v>14</v>
      </c>
      <c r="M953" t="s">
        <v>1202</v>
      </c>
      <c r="N953" t="s">
        <v>1203</v>
      </c>
      <c r="O953" t="s">
        <v>475</v>
      </c>
      <c r="P953" t="s">
        <v>423</v>
      </c>
      <c r="Q953" t="s">
        <v>116</v>
      </c>
      <c r="R953">
        <v>1</v>
      </c>
      <c r="S953" t="s">
        <v>117</v>
      </c>
      <c r="T953" t="s">
        <v>118</v>
      </c>
      <c r="U953" t="s">
        <v>119</v>
      </c>
      <c r="V953">
        <v>411</v>
      </c>
      <c r="Y953">
        <v>410054</v>
      </c>
      <c r="Z953" t="s">
        <v>92</v>
      </c>
      <c r="AG953">
        <v>2</v>
      </c>
      <c r="AH953" s="1">
        <v>42202</v>
      </c>
      <c r="AI953">
        <v>57</v>
      </c>
      <c r="AS953" s="1">
        <v>42202</v>
      </c>
      <c r="AT953" s="1">
        <v>42300</v>
      </c>
      <c r="AU953" s="1">
        <v>42297</v>
      </c>
      <c r="AW953">
        <v>35</v>
      </c>
      <c r="AY953" t="s">
        <v>154</v>
      </c>
      <c r="BB953">
        <v>0</v>
      </c>
      <c r="BC953">
        <v>0</v>
      </c>
      <c r="BD953">
        <v>35</v>
      </c>
      <c r="BE953">
        <v>2135</v>
      </c>
      <c r="BF953" t="s">
        <v>93</v>
      </c>
      <c r="BG953">
        <v>74725</v>
      </c>
      <c r="BH953">
        <v>1167.48</v>
      </c>
      <c r="BI953">
        <v>1527.79</v>
      </c>
      <c r="BJ953">
        <v>0</v>
      </c>
      <c r="BL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35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74725</v>
      </c>
      <c r="CD953">
        <v>1</v>
      </c>
      <c r="CE953" t="s">
        <v>121</v>
      </c>
      <c r="CF953" t="s">
        <v>182</v>
      </c>
      <c r="CG953" t="str">
        <f t="shared" si="170"/>
        <v>04</v>
      </c>
      <c r="CH953" t="str">
        <f t="shared" si="171"/>
        <v>2</v>
      </c>
      <c r="CI953" t="str">
        <f t="shared" si="167"/>
        <v>05</v>
      </c>
      <c r="CJ953" t="s">
        <v>161</v>
      </c>
      <c r="CK953" t="str">
        <f t="shared" si="169"/>
        <v>02</v>
      </c>
      <c r="CL953" t="s">
        <v>124</v>
      </c>
      <c r="CW953">
        <v>8</v>
      </c>
      <c r="CX953">
        <v>8</v>
      </c>
      <c r="CY953">
        <v>8</v>
      </c>
    </row>
    <row r="954" spans="1:103" x14ac:dyDescent="0.25">
      <c r="A954">
        <v>410</v>
      </c>
      <c r="B954" t="s">
        <v>383</v>
      </c>
      <c r="C954">
        <v>40010</v>
      </c>
      <c r="D954" t="s">
        <v>384</v>
      </c>
      <c r="E954" t="s">
        <v>385</v>
      </c>
      <c r="F954" t="s">
        <v>386</v>
      </c>
      <c r="G954" t="s">
        <v>430</v>
      </c>
      <c r="I954">
        <v>740018</v>
      </c>
      <c r="K954">
        <v>155</v>
      </c>
      <c r="L954">
        <v>170</v>
      </c>
      <c r="M954" t="s">
        <v>1204</v>
      </c>
      <c r="N954" t="s">
        <v>483</v>
      </c>
      <c r="O954" t="s">
        <v>484</v>
      </c>
      <c r="P954" t="s">
        <v>115</v>
      </c>
      <c r="Q954" t="s">
        <v>116</v>
      </c>
      <c r="R954">
        <v>1</v>
      </c>
      <c r="S954" t="s">
        <v>117</v>
      </c>
      <c r="T954" t="s">
        <v>118</v>
      </c>
      <c r="U954" t="s">
        <v>119</v>
      </c>
      <c r="V954">
        <v>411</v>
      </c>
      <c r="Y954">
        <v>1119</v>
      </c>
      <c r="Z954" t="s">
        <v>389</v>
      </c>
      <c r="AC954" t="s">
        <v>208</v>
      </c>
      <c r="AD954" s="1">
        <v>41590</v>
      </c>
      <c r="AG954">
        <v>1</v>
      </c>
      <c r="AH954" s="1">
        <v>41598</v>
      </c>
      <c r="AI954">
        <v>1</v>
      </c>
      <c r="AS954" s="1">
        <v>41359</v>
      </c>
      <c r="AT954" s="1">
        <v>41501</v>
      </c>
      <c r="AU954" s="1">
        <v>44196</v>
      </c>
      <c r="AW954">
        <v>45</v>
      </c>
      <c r="AX954">
        <v>401054</v>
      </c>
      <c r="AY954" t="s">
        <v>154</v>
      </c>
      <c r="AZ954">
        <v>999</v>
      </c>
      <c r="BB954">
        <v>44</v>
      </c>
      <c r="BC954">
        <v>45</v>
      </c>
      <c r="BD954">
        <v>1</v>
      </c>
      <c r="BE954">
        <v>63.72</v>
      </c>
      <c r="BF954" t="s">
        <v>120</v>
      </c>
      <c r="BG954">
        <v>4062.4621999999999</v>
      </c>
      <c r="BH954">
        <v>63.72</v>
      </c>
      <c r="BI954">
        <v>83.06</v>
      </c>
      <c r="BJ954">
        <v>45</v>
      </c>
      <c r="BK954" s="1">
        <v>41590</v>
      </c>
      <c r="BL954">
        <v>0</v>
      </c>
      <c r="BN954">
        <v>1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4062.4621999999999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1</v>
      </c>
      <c r="CE954" t="s">
        <v>121</v>
      </c>
      <c r="CF954" t="s">
        <v>182</v>
      </c>
      <c r="CG954" t="str">
        <f t="shared" si="170"/>
        <v>04</v>
      </c>
      <c r="CH954" t="str">
        <f t="shared" si="171"/>
        <v>2</v>
      </c>
      <c r="CI954" t="str">
        <f t="shared" ref="CI954:CI972" si="172">"07"</f>
        <v>07</v>
      </c>
      <c r="CJ954" t="s">
        <v>123</v>
      </c>
      <c r="CK954" t="str">
        <f t="shared" si="169"/>
        <v>02</v>
      </c>
      <c r="CL954" t="s">
        <v>227</v>
      </c>
      <c r="CR954" s="3">
        <v>1</v>
      </c>
      <c r="CW954">
        <v>8</v>
      </c>
      <c r="CX954">
        <v>8</v>
      </c>
      <c r="CY954">
        <v>8</v>
      </c>
    </row>
    <row r="955" spans="1:103" x14ac:dyDescent="0.25">
      <c r="A955">
        <v>410</v>
      </c>
      <c r="B955" t="s">
        <v>80</v>
      </c>
      <c r="C955">
        <v>410039</v>
      </c>
      <c r="D955" t="s">
        <v>81</v>
      </c>
      <c r="E955">
        <v>8673</v>
      </c>
      <c r="F955" t="s">
        <v>232</v>
      </c>
      <c r="G955" t="s">
        <v>248</v>
      </c>
      <c r="I955" t="s">
        <v>248</v>
      </c>
      <c r="J955">
        <v>410002</v>
      </c>
      <c r="K955">
        <v>434</v>
      </c>
      <c r="L955">
        <v>434</v>
      </c>
      <c r="M955" t="s">
        <v>1205</v>
      </c>
      <c r="N955" t="s">
        <v>483</v>
      </c>
      <c r="O955" t="s">
        <v>484</v>
      </c>
      <c r="P955" t="s">
        <v>115</v>
      </c>
      <c r="Q955" t="s">
        <v>116</v>
      </c>
      <c r="R955">
        <v>1</v>
      </c>
      <c r="S955" t="s">
        <v>117</v>
      </c>
      <c r="T955" t="s">
        <v>118</v>
      </c>
      <c r="U955" t="s">
        <v>119</v>
      </c>
      <c r="V955">
        <v>411</v>
      </c>
      <c r="Y955">
        <v>410009</v>
      </c>
      <c r="Z955" t="s">
        <v>236</v>
      </c>
      <c r="AG955">
        <v>3</v>
      </c>
      <c r="AH955" s="1">
        <v>41988</v>
      </c>
      <c r="AI955">
        <v>57</v>
      </c>
      <c r="AS955" s="1">
        <v>41639</v>
      </c>
      <c r="AT955" s="1">
        <v>42067</v>
      </c>
      <c r="AU955" s="1">
        <v>41974</v>
      </c>
      <c r="AW955">
        <v>2</v>
      </c>
      <c r="AY955" t="s">
        <v>237</v>
      </c>
      <c r="BB955">
        <v>1</v>
      </c>
      <c r="BC955">
        <v>0</v>
      </c>
      <c r="BD955">
        <v>1</v>
      </c>
      <c r="BE955">
        <v>1597</v>
      </c>
      <c r="BF955" t="s">
        <v>93</v>
      </c>
      <c r="BG955">
        <v>1597</v>
      </c>
      <c r="BH955">
        <v>24.95</v>
      </c>
      <c r="BI955">
        <v>32.65</v>
      </c>
      <c r="BJ955">
        <v>0</v>
      </c>
      <c r="BL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1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1597</v>
      </c>
      <c r="CD955">
        <v>1</v>
      </c>
      <c r="CE955" t="s">
        <v>121</v>
      </c>
      <c r="CF955" t="s">
        <v>182</v>
      </c>
      <c r="CG955" t="str">
        <f t="shared" si="170"/>
        <v>04</v>
      </c>
      <c r="CH955" t="str">
        <f t="shared" si="171"/>
        <v>2</v>
      </c>
      <c r="CI955" t="str">
        <f t="shared" si="172"/>
        <v>07</v>
      </c>
      <c r="CJ955" t="s">
        <v>123</v>
      </c>
      <c r="CK955" t="str">
        <f t="shared" si="169"/>
        <v>02</v>
      </c>
      <c r="CL955" t="s">
        <v>193</v>
      </c>
      <c r="CR955" s="3">
        <v>1</v>
      </c>
      <c r="CW955">
        <v>8</v>
      </c>
      <c r="CX955">
        <v>8</v>
      </c>
      <c r="CY955">
        <v>8</v>
      </c>
    </row>
    <row r="956" spans="1:103" x14ac:dyDescent="0.25">
      <c r="A956">
        <v>410</v>
      </c>
      <c r="B956" t="s">
        <v>80</v>
      </c>
      <c r="C956">
        <v>410039</v>
      </c>
      <c r="D956" t="s">
        <v>81</v>
      </c>
      <c r="E956">
        <v>8673</v>
      </c>
      <c r="F956" t="s">
        <v>232</v>
      </c>
      <c r="G956" t="s">
        <v>248</v>
      </c>
      <c r="I956" t="s">
        <v>248</v>
      </c>
      <c r="J956">
        <v>410002</v>
      </c>
      <c r="K956">
        <v>453</v>
      </c>
      <c r="L956">
        <v>453</v>
      </c>
      <c r="M956" t="s">
        <v>1205</v>
      </c>
      <c r="N956" t="s">
        <v>483</v>
      </c>
      <c r="O956" t="s">
        <v>484</v>
      </c>
      <c r="P956" t="s">
        <v>115</v>
      </c>
      <c r="Q956" t="s">
        <v>116</v>
      </c>
      <c r="R956">
        <v>1</v>
      </c>
      <c r="S956" t="s">
        <v>117</v>
      </c>
      <c r="T956" t="s">
        <v>118</v>
      </c>
      <c r="U956" t="s">
        <v>119</v>
      </c>
      <c r="V956">
        <v>411</v>
      </c>
      <c r="Y956">
        <v>410009</v>
      </c>
      <c r="Z956" t="s">
        <v>236</v>
      </c>
      <c r="AG956">
        <v>3</v>
      </c>
      <c r="AH956" s="1">
        <v>41988</v>
      </c>
      <c r="AI956">
        <v>57</v>
      </c>
      <c r="AS956" s="1">
        <v>41639</v>
      </c>
      <c r="AT956" s="1">
        <v>42067</v>
      </c>
      <c r="AU956" s="1">
        <v>41974</v>
      </c>
      <c r="AW956">
        <v>2</v>
      </c>
      <c r="AY956" t="s">
        <v>237</v>
      </c>
      <c r="BB956">
        <v>1</v>
      </c>
      <c r="BC956">
        <v>0</v>
      </c>
      <c r="BD956">
        <v>1</v>
      </c>
      <c r="BE956">
        <v>1597</v>
      </c>
      <c r="BF956" t="s">
        <v>93</v>
      </c>
      <c r="BG956">
        <v>1597</v>
      </c>
      <c r="BH956">
        <v>24.95</v>
      </c>
      <c r="BI956">
        <v>32.65</v>
      </c>
      <c r="BJ956">
        <v>0</v>
      </c>
      <c r="BL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1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1597</v>
      </c>
      <c r="CD956">
        <v>1</v>
      </c>
      <c r="CE956" t="s">
        <v>121</v>
      </c>
      <c r="CF956" t="s">
        <v>182</v>
      </c>
      <c r="CG956" t="str">
        <f t="shared" si="170"/>
        <v>04</v>
      </c>
      <c r="CH956" t="str">
        <f t="shared" si="171"/>
        <v>2</v>
      </c>
      <c r="CI956" t="str">
        <f t="shared" si="172"/>
        <v>07</v>
      </c>
      <c r="CJ956" t="s">
        <v>123</v>
      </c>
      <c r="CK956" t="str">
        <f t="shared" si="169"/>
        <v>02</v>
      </c>
      <c r="CL956" t="s">
        <v>193</v>
      </c>
      <c r="CR956" s="3">
        <v>1</v>
      </c>
      <c r="CW956">
        <v>8</v>
      </c>
      <c r="CX956">
        <v>8</v>
      </c>
      <c r="CY956">
        <v>8</v>
      </c>
    </row>
    <row r="957" spans="1:103" x14ac:dyDescent="0.25">
      <c r="A957">
        <v>410</v>
      </c>
      <c r="B957" t="s">
        <v>80</v>
      </c>
      <c r="C957">
        <v>410039</v>
      </c>
      <c r="D957" t="s">
        <v>81</v>
      </c>
      <c r="E957">
        <v>8673</v>
      </c>
      <c r="F957" t="s">
        <v>232</v>
      </c>
      <c r="G957" t="s">
        <v>248</v>
      </c>
      <c r="I957" t="s">
        <v>248</v>
      </c>
      <c r="J957">
        <v>410002</v>
      </c>
      <c r="K957">
        <v>454</v>
      </c>
      <c r="L957">
        <v>454</v>
      </c>
      <c r="M957" t="s">
        <v>1205</v>
      </c>
      <c r="N957" t="s">
        <v>483</v>
      </c>
      <c r="O957" t="s">
        <v>484</v>
      </c>
      <c r="P957" t="s">
        <v>115</v>
      </c>
      <c r="Q957" t="s">
        <v>116</v>
      </c>
      <c r="R957">
        <v>1</v>
      </c>
      <c r="S957" t="s">
        <v>117</v>
      </c>
      <c r="T957" t="s">
        <v>118</v>
      </c>
      <c r="U957" t="s">
        <v>119</v>
      </c>
      <c r="V957">
        <v>411</v>
      </c>
      <c r="Y957">
        <v>410009</v>
      </c>
      <c r="Z957" t="s">
        <v>236</v>
      </c>
      <c r="AG957">
        <v>3</v>
      </c>
      <c r="AH957" s="1">
        <v>41988</v>
      </c>
      <c r="AI957">
        <v>57</v>
      </c>
      <c r="AS957" s="1">
        <v>41639</v>
      </c>
      <c r="AT957" s="1">
        <v>42067</v>
      </c>
      <c r="AU957" s="1">
        <v>41974</v>
      </c>
      <c r="AW957">
        <v>2</v>
      </c>
      <c r="AY957" t="s">
        <v>237</v>
      </c>
      <c r="BB957">
        <v>1</v>
      </c>
      <c r="BC957">
        <v>0</v>
      </c>
      <c r="BD957">
        <v>1</v>
      </c>
      <c r="BE957">
        <v>1597</v>
      </c>
      <c r="BF957" t="s">
        <v>93</v>
      </c>
      <c r="BG957">
        <v>1597</v>
      </c>
      <c r="BH957">
        <v>24.95</v>
      </c>
      <c r="BI957">
        <v>32.65</v>
      </c>
      <c r="BJ957">
        <v>0</v>
      </c>
      <c r="BL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1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1597</v>
      </c>
      <c r="CD957">
        <v>1</v>
      </c>
      <c r="CE957" t="s">
        <v>121</v>
      </c>
      <c r="CF957" t="s">
        <v>182</v>
      </c>
      <c r="CG957" t="str">
        <f t="shared" si="170"/>
        <v>04</v>
      </c>
      <c r="CH957" t="str">
        <f t="shared" si="171"/>
        <v>2</v>
      </c>
      <c r="CI957" t="str">
        <f t="shared" si="172"/>
        <v>07</v>
      </c>
      <c r="CJ957" t="s">
        <v>123</v>
      </c>
      <c r="CK957" t="str">
        <f t="shared" si="169"/>
        <v>02</v>
      </c>
      <c r="CL957" t="s">
        <v>193</v>
      </c>
      <c r="CR957" s="3">
        <v>1</v>
      </c>
      <c r="CW957">
        <v>8</v>
      </c>
      <c r="CX957">
        <v>8</v>
      </c>
      <c r="CY957">
        <v>8</v>
      </c>
    </row>
    <row r="958" spans="1:103" x14ac:dyDescent="0.25">
      <c r="A958">
        <v>410</v>
      </c>
      <c r="B958" t="s">
        <v>80</v>
      </c>
      <c r="C958">
        <v>410039</v>
      </c>
      <c r="D958" t="s">
        <v>81</v>
      </c>
      <c r="E958">
        <v>8673</v>
      </c>
      <c r="F958" t="s">
        <v>232</v>
      </c>
      <c r="G958" t="s">
        <v>248</v>
      </c>
      <c r="I958" t="s">
        <v>248</v>
      </c>
      <c r="J958">
        <v>410002</v>
      </c>
      <c r="K958">
        <v>458</v>
      </c>
      <c r="L958">
        <v>458</v>
      </c>
      <c r="M958" t="s">
        <v>1205</v>
      </c>
      <c r="N958" t="s">
        <v>483</v>
      </c>
      <c r="O958" t="s">
        <v>484</v>
      </c>
      <c r="P958" t="s">
        <v>115</v>
      </c>
      <c r="Q958" t="s">
        <v>116</v>
      </c>
      <c r="R958">
        <v>1</v>
      </c>
      <c r="S958" t="s">
        <v>117</v>
      </c>
      <c r="T958" t="s">
        <v>118</v>
      </c>
      <c r="U958" t="s">
        <v>119</v>
      </c>
      <c r="V958">
        <v>411</v>
      </c>
      <c r="Y958">
        <v>410009</v>
      </c>
      <c r="Z958" t="s">
        <v>236</v>
      </c>
      <c r="AG958">
        <v>3</v>
      </c>
      <c r="AH958" s="1">
        <v>41988</v>
      </c>
      <c r="AI958">
        <v>57</v>
      </c>
      <c r="AS958" s="1">
        <v>41639</v>
      </c>
      <c r="AT958" s="1">
        <v>42067</v>
      </c>
      <c r="AU958" s="1">
        <v>41974</v>
      </c>
      <c r="AW958">
        <v>2</v>
      </c>
      <c r="AY958" t="s">
        <v>237</v>
      </c>
      <c r="BB958">
        <v>1</v>
      </c>
      <c r="BC958">
        <v>0</v>
      </c>
      <c r="BD958">
        <v>1</v>
      </c>
      <c r="BE958">
        <v>1597</v>
      </c>
      <c r="BF958" t="s">
        <v>93</v>
      </c>
      <c r="BG958">
        <v>1597</v>
      </c>
      <c r="BH958">
        <v>24.95</v>
      </c>
      <c r="BI958">
        <v>32.65</v>
      </c>
      <c r="BJ958">
        <v>0</v>
      </c>
      <c r="BL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1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1597</v>
      </c>
      <c r="CD958">
        <v>1</v>
      </c>
      <c r="CE958" t="s">
        <v>121</v>
      </c>
      <c r="CF958" t="s">
        <v>182</v>
      </c>
      <c r="CG958" t="str">
        <f t="shared" si="170"/>
        <v>04</v>
      </c>
      <c r="CH958" t="str">
        <f t="shared" si="171"/>
        <v>2</v>
      </c>
      <c r="CI958" t="str">
        <f t="shared" si="172"/>
        <v>07</v>
      </c>
      <c r="CJ958" t="s">
        <v>123</v>
      </c>
      <c r="CK958" t="str">
        <f t="shared" si="169"/>
        <v>02</v>
      </c>
      <c r="CL958" t="s">
        <v>193</v>
      </c>
      <c r="CR958" s="3">
        <v>1</v>
      </c>
      <c r="CW958">
        <v>8</v>
      </c>
      <c r="CX958">
        <v>8</v>
      </c>
      <c r="CY958">
        <v>8</v>
      </c>
    </row>
    <row r="959" spans="1:103" x14ac:dyDescent="0.25">
      <c r="A959">
        <v>410</v>
      </c>
      <c r="B959" t="s">
        <v>80</v>
      </c>
      <c r="C959">
        <v>410039</v>
      </c>
      <c r="D959" t="s">
        <v>81</v>
      </c>
      <c r="E959">
        <v>8673</v>
      </c>
      <c r="F959" t="s">
        <v>232</v>
      </c>
      <c r="G959" t="s">
        <v>248</v>
      </c>
      <c r="I959" t="s">
        <v>248</v>
      </c>
      <c r="J959">
        <v>410002</v>
      </c>
      <c r="K959">
        <v>459</v>
      </c>
      <c r="L959">
        <v>459</v>
      </c>
      <c r="M959" t="s">
        <v>1205</v>
      </c>
      <c r="N959" t="s">
        <v>483</v>
      </c>
      <c r="O959" t="s">
        <v>484</v>
      </c>
      <c r="P959" t="s">
        <v>115</v>
      </c>
      <c r="Q959" t="s">
        <v>116</v>
      </c>
      <c r="R959">
        <v>1</v>
      </c>
      <c r="S959" t="s">
        <v>117</v>
      </c>
      <c r="T959" t="s">
        <v>118</v>
      </c>
      <c r="U959" t="s">
        <v>119</v>
      </c>
      <c r="V959">
        <v>411</v>
      </c>
      <c r="Y959">
        <v>410009</v>
      </c>
      <c r="Z959" t="s">
        <v>236</v>
      </c>
      <c r="AG959">
        <v>3</v>
      </c>
      <c r="AH959" s="1">
        <v>41988</v>
      </c>
      <c r="AI959">
        <v>57</v>
      </c>
      <c r="AS959" s="1">
        <v>41639</v>
      </c>
      <c r="AT959" s="1">
        <v>42067</v>
      </c>
      <c r="AU959" s="1">
        <v>41974</v>
      </c>
      <c r="AW959">
        <v>2</v>
      </c>
      <c r="AY959" t="s">
        <v>237</v>
      </c>
      <c r="BB959">
        <v>1</v>
      </c>
      <c r="BC959">
        <v>0</v>
      </c>
      <c r="BD959">
        <v>1</v>
      </c>
      <c r="BE959">
        <v>1597</v>
      </c>
      <c r="BF959" t="s">
        <v>93</v>
      </c>
      <c r="BG959">
        <v>1597</v>
      </c>
      <c r="BH959">
        <v>24.95</v>
      </c>
      <c r="BI959">
        <v>32.65</v>
      </c>
      <c r="BJ959">
        <v>0</v>
      </c>
      <c r="BL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1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1597</v>
      </c>
      <c r="CD959">
        <v>1</v>
      </c>
      <c r="CE959" t="s">
        <v>121</v>
      </c>
      <c r="CF959" t="s">
        <v>182</v>
      </c>
      <c r="CG959" t="str">
        <f t="shared" si="170"/>
        <v>04</v>
      </c>
      <c r="CH959" t="str">
        <f t="shared" si="171"/>
        <v>2</v>
      </c>
      <c r="CI959" t="str">
        <f t="shared" si="172"/>
        <v>07</v>
      </c>
      <c r="CJ959" t="s">
        <v>123</v>
      </c>
      <c r="CK959" t="str">
        <f t="shared" si="169"/>
        <v>02</v>
      </c>
      <c r="CL959" t="s">
        <v>193</v>
      </c>
      <c r="CR959" s="3">
        <v>1</v>
      </c>
      <c r="CW959">
        <v>8</v>
      </c>
      <c r="CX959">
        <v>8</v>
      </c>
      <c r="CY959">
        <v>8</v>
      </c>
    </row>
    <row r="960" spans="1:103" x14ac:dyDescent="0.25">
      <c r="A960">
        <v>410</v>
      </c>
      <c r="B960" t="s">
        <v>80</v>
      </c>
      <c r="C960">
        <v>410039</v>
      </c>
      <c r="D960" t="s">
        <v>81</v>
      </c>
      <c r="E960">
        <v>8673</v>
      </c>
      <c r="F960" t="s">
        <v>232</v>
      </c>
      <c r="G960" t="s">
        <v>248</v>
      </c>
      <c r="I960" t="s">
        <v>248</v>
      </c>
      <c r="J960">
        <v>410002</v>
      </c>
      <c r="K960">
        <v>757</v>
      </c>
      <c r="L960">
        <v>757</v>
      </c>
      <c r="M960" t="s">
        <v>1205</v>
      </c>
      <c r="N960" t="s">
        <v>483</v>
      </c>
      <c r="O960" t="s">
        <v>484</v>
      </c>
      <c r="P960" t="s">
        <v>115</v>
      </c>
      <c r="Q960" t="s">
        <v>116</v>
      </c>
      <c r="R960">
        <v>1</v>
      </c>
      <c r="S960" t="s">
        <v>117</v>
      </c>
      <c r="T960" t="s">
        <v>118</v>
      </c>
      <c r="U960" t="s">
        <v>119</v>
      </c>
      <c r="V960">
        <v>411</v>
      </c>
      <c r="Y960">
        <v>410009</v>
      </c>
      <c r="Z960" t="s">
        <v>236</v>
      </c>
      <c r="AG960">
        <v>3</v>
      </c>
      <c r="AH960" s="1">
        <v>41988</v>
      </c>
      <c r="AI960">
        <v>57</v>
      </c>
      <c r="AS960" s="1">
        <v>41740</v>
      </c>
      <c r="AT960" s="1">
        <v>42067</v>
      </c>
      <c r="AU960" s="1">
        <v>41974</v>
      </c>
      <c r="AW960">
        <v>2</v>
      </c>
      <c r="AY960" t="s">
        <v>237</v>
      </c>
      <c r="BB960">
        <v>1</v>
      </c>
      <c r="BC960">
        <v>0</v>
      </c>
      <c r="BD960">
        <v>1</v>
      </c>
      <c r="BE960">
        <v>1597</v>
      </c>
      <c r="BF960" t="s">
        <v>93</v>
      </c>
      <c r="BG960">
        <v>1597</v>
      </c>
      <c r="BH960">
        <v>24.95</v>
      </c>
      <c r="BI960">
        <v>32.65</v>
      </c>
      <c r="BJ960">
        <v>0</v>
      </c>
      <c r="BL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1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1597</v>
      </c>
      <c r="CD960">
        <v>1</v>
      </c>
      <c r="CE960" t="s">
        <v>121</v>
      </c>
      <c r="CF960" t="s">
        <v>182</v>
      </c>
      <c r="CG960" t="str">
        <f t="shared" si="170"/>
        <v>04</v>
      </c>
      <c r="CH960" t="str">
        <f t="shared" si="171"/>
        <v>2</v>
      </c>
      <c r="CI960" t="str">
        <f t="shared" si="172"/>
        <v>07</v>
      </c>
      <c r="CJ960" t="s">
        <v>123</v>
      </c>
      <c r="CK960" t="str">
        <f t="shared" si="169"/>
        <v>02</v>
      </c>
      <c r="CL960" t="s">
        <v>193</v>
      </c>
      <c r="CR960" s="3">
        <v>1</v>
      </c>
      <c r="CW960">
        <v>8</v>
      </c>
      <c r="CX960">
        <v>8</v>
      </c>
      <c r="CY960">
        <v>8</v>
      </c>
    </row>
    <row r="961" spans="1:103" x14ac:dyDescent="0.25">
      <c r="A961">
        <v>410</v>
      </c>
      <c r="B961" t="s">
        <v>383</v>
      </c>
      <c r="C961">
        <v>410008</v>
      </c>
      <c r="D961" t="s">
        <v>384</v>
      </c>
      <c r="E961">
        <v>4482</v>
      </c>
      <c r="F961" t="s">
        <v>390</v>
      </c>
      <c r="G961">
        <v>740164</v>
      </c>
      <c r="I961">
        <v>740164</v>
      </c>
      <c r="K961">
        <v>45</v>
      </c>
      <c r="L961">
        <v>225</v>
      </c>
      <c r="M961" t="s">
        <v>1206</v>
      </c>
      <c r="N961" t="s">
        <v>483</v>
      </c>
      <c r="O961" t="s">
        <v>484</v>
      </c>
      <c r="P961" t="s">
        <v>115</v>
      </c>
      <c r="Q961" t="s">
        <v>116</v>
      </c>
      <c r="R961">
        <v>1</v>
      </c>
      <c r="S961" t="s">
        <v>117</v>
      </c>
      <c r="T961" t="s">
        <v>118</v>
      </c>
      <c r="U961" t="s">
        <v>119</v>
      </c>
      <c r="V961">
        <v>411</v>
      </c>
      <c r="Y961">
        <v>410009</v>
      </c>
      <c r="Z961" t="s">
        <v>236</v>
      </c>
      <c r="AG961">
        <v>1</v>
      </c>
      <c r="AH961" s="1">
        <v>41180</v>
      </c>
      <c r="AI961">
        <v>10</v>
      </c>
      <c r="AS961" s="1">
        <v>41179</v>
      </c>
      <c r="AT961" s="1">
        <v>41394</v>
      </c>
      <c r="AU961" s="1">
        <v>44196</v>
      </c>
      <c r="AW961">
        <v>115</v>
      </c>
      <c r="AY961" t="s">
        <v>237</v>
      </c>
      <c r="BB961">
        <v>30</v>
      </c>
      <c r="BC961">
        <v>0</v>
      </c>
      <c r="BD961">
        <v>85</v>
      </c>
      <c r="BE961">
        <v>51.92</v>
      </c>
      <c r="BF961" t="s">
        <v>120</v>
      </c>
      <c r="BG961">
        <v>281363.12469999999</v>
      </c>
      <c r="BH961">
        <v>4413.2</v>
      </c>
      <c r="BI961">
        <v>5752.62</v>
      </c>
      <c r="BJ961">
        <v>0</v>
      </c>
      <c r="BL961">
        <v>0</v>
      </c>
      <c r="BN961">
        <v>85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281363.12469999999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1</v>
      </c>
      <c r="CE961" t="s">
        <v>121</v>
      </c>
      <c r="CF961" t="s">
        <v>182</v>
      </c>
      <c r="CG961" t="str">
        <f t="shared" si="170"/>
        <v>04</v>
      </c>
      <c r="CH961" t="str">
        <f t="shared" si="171"/>
        <v>2</v>
      </c>
      <c r="CI961" t="str">
        <f t="shared" si="172"/>
        <v>07</v>
      </c>
      <c r="CJ961" t="s">
        <v>123</v>
      </c>
      <c r="CK961" t="str">
        <f t="shared" si="169"/>
        <v>02</v>
      </c>
      <c r="CL961" t="s">
        <v>193</v>
      </c>
      <c r="CR961" s="3">
        <v>85</v>
      </c>
      <c r="CW961">
        <v>8</v>
      </c>
      <c r="CX961">
        <v>8</v>
      </c>
      <c r="CY961">
        <v>8</v>
      </c>
    </row>
    <row r="962" spans="1:103" x14ac:dyDescent="0.25">
      <c r="A962">
        <v>410</v>
      </c>
      <c r="B962" t="s">
        <v>80</v>
      </c>
      <c r="C962">
        <v>410142</v>
      </c>
      <c r="D962" t="s">
        <v>81</v>
      </c>
      <c r="E962">
        <v>8700</v>
      </c>
      <c r="F962" t="s">
        <v>82</v>
      </c>
      <c r="G962" t="s">
        <v>378</v>
      </c>
      <c r="I962" t="s">
        <v>378</v>
      </c>
      <c r="K962">
        <v>1</v>
      </c>
      <c r="L962">
        <v>1</v>
      </c>
      <c r="M962" t="s">
        <v>1207</v>
      </c>
      <c r="N962" t="s">
        <v>1208</v>
      </c>
      <c r="O962" t="s">
        <v>484</v>
      </c>
      <c r="P962" t="s">
        <v>115</v>
      </c>
      <c r="Q962" t="s">
        <v>116</v>
      </c>
      <c r="R962">
        <v>1</v>
      </c>
      <c r="S962" t="s">
        <v>117</v>
      </c>
      <c r="T962" t="s">
        <v>118</v>
      </c>
      <c r="U962" t="s">
        <v>119</v>
      </c>
      <c r="V962">
        <v>411</v>
      </c>
      <c r="Y962">
        <v>410054</v>
      </c>
      <c r="Z962" t="s">
        <v>92</v>
      </c>
      <c r="AC962" t="s">
        <v>225</v>
      </c>
      <c r="AD962" s="1">
        <v>42198</v>
      </c>
      <c r="AG962">
        <v>4</v>
      </c>
      <c r="AH962" s="1">
        <v>42130</v>
      </c>
      <c r="AI962">
        <v>57</v>
      </c>
      <c r="AS962" s="1">
        <v>42053</v>
      </c>
      <c r="AT962" s="1">
        <v>42170</v>
      </c>
      <c r="AU962" s="1">
        <v>42216</v>
      </c>
      <c r="AW962">
        <v>12</v>
      </c>
      <c r="AX962">
        <v>404238</v>
      </c>
      <c r="AY962" t="s">
        <v>237</v>
      </c>
      <c r="AZ962">
        <v>999</v>
      </c>
      <c r="BA962">
        <v>811</v>
      </c>
      <c r="BB962">
        <v>0</v>
      </c>
      <c r="BC962">
        <v>0</v>
      </c>
      <c r="BD962">
        <v>12</v>
      </c>
      <c r="BE962">
        <v>1317</v>
      </c>
      <c r="BF962" t="s">
        <v>93</v>
      </c>
      <c r="BG962">
        <v>15804</v>
      </c>
      <c r="BH962">
        <v>246.92</v>
      </c>
      <c r="BI962">
        <v>323.12</v>
      </c>
      <c r="BJ962">
        <v>0</v>
      </c>
      <c r="BL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12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15804</v>
      </c>
      <c r="CD962">
        <v>1</v>
      </c>
      <c r="CE962" t="s">
        <v>121</v>
      </c>
      <c r="CF962" t="s">
        <v>182</v>
      </c>
      <c r="CG962" t="str">
        <f t="shared" si="170"/>
        <v>04</v>
      </c>
      <c r="CH962" t="str">
        <f t="shared" si="171"/>
        <v>2</v>
      </c>
      <c r="CI962" t="str">
        <f t="shared" si="172"/>
        <v>07</v>
      </c>
      <c r="CJ962" t="s">
        <v>123</v>
      </c>
      <c r="CK962" t="str">
        <f t="shared" si="169"/>
        <v>02</v>
      </c>
      <c r="CL962" t="s">
        <v>124</v>
      </c>
      <c r="CR962" s="3">
        <v>0</v>
      </c>
      <c r="CS962" s="3">
        <v>12</v>
      </c>
      <c r="CW962">
        <v>8</v>
      </c>
      <c r="CX962">
        <v>8</v>
      </c>
      <c r="CY962">
        <v>8</v>
      </c>
    </row>
    <row r="963" spans="1:103" x14ac:dyDescent="0.25">
      <c r="A963">
        <v>410</v>
      </c>
      <c r="B963" t="s">
        <v>80</v>
      </c>
      <c r="C963">
        <v>410143</v>
      </c>
      <c r="D963" t="s">
        <v>81</v>
      </c>
      <c r="E963">
        <v>8700</v>
      </c>
      <c r="F963" t="s">
        <v>82</v>
      </c>
      <c r="G963" t="s">
        <v>170</v>
      </c>
      <c r="I963" t="s">
        <v>170</v>
      </c>
      <c r="K963">
        <v>42</v>
      </c>
      <c r="L963">
        <v>42</v>
      </c>
      <c r="M963" t="s">
        <v>1207</v>
      </c>
      <c r="N963" t="s">
        <v>1208</v>
      </c>
      <c r="O963" t="s">
        <v>484</v>
      </c>
      <c r="P963" t="s">
        <v>115</v>
      </c>
      <c r="Q963" t="s">
        <v>116</v>
      </c>
      <c r="R963">
        <v>1</v>
      </c>
      <c r="S963" t="s">
        <v>117</v>
      </c>
      <c r="T963" t="s">
        <v>118</v>
      </c>
      <c r="U963" t="s">
        <v>119</v>
      </c>
      <c r="V963">
        <v>411</v>
      </c>
      <c r="Y963">
        <v>410054</v>
      </c>
      <c r="Z963" t="s">
        <v>92</v>
      </c>
      <c r="AG963">
        <v>4</v>
      </c>
      <c r="AH963" s="1">
        <v>42130</v>
      </c>
      <c r="AI963">
        <v>57</v>
      </c>
      <c r="AS963" s="1">
        <v>42079</v>
      </c>
      <c r="AT963" s="1">
        <v>42185</v>
      </c>
      <c r="AU963" s="1">
        <v>42216</v>
      </c>
      <c r="AW963">
        <v>5</v>
      </c>
      <c r="AY963" t="s">
        <v>237</v>
      </c>
      <c r="BB963">
        <v>0</v>
      </c>
      <c r="BC963">
        <v>0</v>
      </c>
      <c r="BD963">
        <v>5</v>
      </c>
      <c r="BE963">
        <v>1317</v>
      </c>
      <c r="BF963" t="s">
        <v>93</v>
      </c>
      <c r="BG963">
        <v>6585</v>
      </c>
      <c r="BH963">
        <v>102.88</v>
      </c>
      <c r="BI963">
        <v>134.63</v>
      </c>
      <c r="BJ963">
        <v>0</v>
      </c>
      <c r="BL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5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6585</v>
      </c>
      <c r="CD963">
        <v>1</v>
      </c>
      <c r="CE963" t="s">
        <v>121</v>
      </c>
      <c r="CF963" t="s">
        <v>182</v>
      </c>
      <c r="CG963" t="str">
        <f t="shared" si="170"/>
        <v>04</v>
      </c>
      <c r="CH963" t="str">
        <f t="shared" si="171"/>
        <v>2</v>
      </c>
      <c r="CI963" t="str">
        <f t="shared" si="172"/>
        <v>07</v>
      </c>
      <c r="CJ963" t="s">
        <v>123</v>
      </c>
      <c r="CK963" t="str">
        <f t="shared" si="169"/>
        <v>02</v>
      </c>
      <c r="CL963" t="s">
        <v>124</v>
      </c>
      <c r="CR963" s="3">
        <v>0</v>
      </c>
      <c r="CS963" s="3">
        <v>5</v>
      </c>
      <c r="CW963">
        <v>8</v>
      </c>
      <c r="CX963">
        <v>8</v>
      </c>
      <c r="CY963">
        <v>8</v>
      </c>
    </row>
    <row r="964" spans="1:103" x14ac:dyDescent="0.25">
      <c r="A964">
        <v>410</v>
      </c>
      <c r="B964" t="s">
        <v>80</v>
      </c>
      <c r="C964">
        <v>410145</v>
      </c>
      <c r="D964" t="s">
        <v>81</v>
      </c>
      <c r="E964">
        <v>8702</v>
      </c>
      <c r="F964" t="s">
        <v>145</v>
      </c>
      <c r="G964" t="s">
        <v>175</v>
      </c>
      <c r="I964" t="s">
        <v>175</v>
      </c>
      <c r="K964">
        <v>60</v>
      </c>
      <c r="L964">
        <v>60</v>
      </c>
      <c r="M964" t="s">
        <v>1207</v>
      </c>
      <c r="N964" t="s">
        <v>1208</v>
      </c>
      <c r="O964" t="s">
        <v>484</v>
      </c>
      <c r="P964" t="s">
        <v>115</v>
      </c>
      <c r="Q964" t="s">
        <v>116</v>
      </c>
      <c r="R964">
        <v>1</v>
      </c>
      <c r="S964" t="s">
        <v>117</v>
      </c>
      <c r="T964" t="s">
        <v>118</v>
      </c>
      <c r="U964" t="s">
        <v>119</v>
      </c>
      <c r="V964">
        <v>411</v>
      </c>
      <c r="Y964">
        <v>410054</v>
      </c>
      <c r="Z964" t="s">
        <v>92</v>
      </c>
      <c r="AG964">
        <v>4</v>
      </c>
      <c r="AH964" s="1">
        <v>42163</v>
      </c>
      <c r="AI964">
        <v>57</v>
      </c>
      <c r="AS964" s="1">
        <v>42076</v>
      </c>
      <c r="AT964" s="1">
        <v>42223</v>
      </c>
      <c r="AU964" s="1">
        <v>42186</v>
      </c>
      <c r="AW964">
        <v>7</v>
      </c>
      <c r="AY964" t="s">
        <v>237</v>
      </c>
      <c r="BB964">
        <v>0</v>
      </c>
      <c r="BC964">
        <v>0</v>
      </c>
      <c r="BD964">
        <v>7</v>
      </c>
      <c r="BE964">
        <v>1317</v>
      </c>
      <c r="BF964" t="s">
        <v>93</v>
      </c>
      <c r="BG964">
        <v>9219</v>
      </c>
      <c r="BH964">
        <v>144.03</v>
      </c>
      <c r="BI964">
        <v>188.49</v>
      </c>
      <c r="BJ964">
        <v>0</v>
      </c>
      <c r="BL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7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9219</v>
      </c>
      <c r="CD964">
        <v>1</v>
      </c>
      <c r="CE964" t="s">
        <v>121</v>
      </c>
      <c r="CF964" t="s">
        <v>182</v>
      </c>
      <c r="CG964" t="str">
        <f t="shared" si="170"/>
        <v>04</v>
      </c>
      <c r="CH964" t="str">
        <f t="shared" si="171"/>
        <v>2</v>
      </c>
      <c r="CI964" t="str">
        <f t="shared" si="172"/>
        <v>07</v>
      </c>
      <c r="CJ964" t="s">
        <v>123</v>
      </c>
      <c r="CK964" t="str">
        <f t="shared" si="169"/>
        <v>02</v>
      </c>
      <c r="CL964" t="s">
        <v>124</v>
      </c>
      <c r="CR964" s="3">
        <v>0</v>
      </c>
      <c r="CS964" s="3">
        <v>7</v>
      </c>
      <c r="CW964">
        <v>8</v>
      </c>
      <c r="CX964">
        <v>8</v>
      </c>
      <c r="CY964">
        <v>8</v>
      </c>
    </row>
    <row r="965" spans="1:103" x14ac:dyDescent="0.25">
      <c r="A965">
        <v>410</v>
      </c>
      <c r="B965" t="s">
        <v>80</v>
      </c>
      <c r="C965">
        <v>410184</v>
      </c>
      <c r="D965" t="s">
        <v>81</v>
      </c>
      <c r="E965">
        <v>8700</v>
      </c>
      <c r="F965" t="s">
        <v>82</v>
      </c>
      <c r="G965" t="s">
        <v>459</v>
      </c>
      <c r="I965" t="s">
        <v>459</v>
      </c>
      <c r="K965">
        <v>15</v>
      </c>
      <c r="L965">
        <v>15</v>
      </c>
      <c r="M965" t="s">
        <v>1209</v>
      </c>
      <c r="N965" t="s">
        <v>1210</v>
      </c>
      <c r="O965" t="s">
        <v>484</v>
      </c>
      <c r="P965" t="s">
        <v>597</v>
      </c>
      <c r="Q965" t="s">
        <v>116</v>
      </c>
      <c r="R965">
        <v>1</v>
      </c>
      <c r="S965" t="s">
        <v>117</v>
      </c>
      <c r="T965" t="s">
        <v>118</v>
      </c>
      <c r="U965" t="s">
        <v>119</v>
      </c>
      <c r="V965">
        <v>411</v>
      </c>
      <c r="Y965">
        <v>410054</v>
      </c>
      <c r="Z965" t="s">
        <v>92</v>
      </c>
      <c r="AG965">
        <v>2</v>
      </c>
      <c r="AH965" s="1">
        <v>42185</v>
      </c>
      <c r="AI965">
        <v>57</v>
      </c>
      <c r="AS965" s="1">
        <v>42170</v>
      </c>
      <c r="AT965" s="1">
        <v>42286</v>
      </c>
      <c r="AU965" s="1">
        <v>42278</v>
      </c>
      <c r="AW965">
        <v>20</v>
      </c>
      <c r="AY965" t="s">
        <v>237</v>
      </c>
      <c r="BB965">
        <v>0</v>
      </c>
      <c r="BC965">
        <v>0</v>
      </c>
      <c r="BD965">
        <v>20</v>
      </c>
      <c r="BE965">
        <v>5156</v>
      </c>
      <c r="BF965" t="s">
        <v>93</v>
      </c>
      <c r="BG965">
        <v>103120</v>
      </c>
      <c r="BH965">
        <v>1611.11</v>
      </c>
      <c r="BI965">
        <v>2108.35</v>
      </c>
      <c r="BJ965">
        <v>0</v>
      </c>
      <c r="BL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20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103120</v>
      </c>
      <c r="CD965">
        <v>1</v>
      </c>
      <c r="CE965" t="s">
        <v>121</v>
      </c>
      <c r="CF965" t="s">
        <v>182</v>
      </c>
      <c r="CG965" t="str">
        <f t="shared" si="170"/>
        <v>04</v>
      </c>
      <c r="CH965" t="str">
        <f t="shared" si="171"/>
        <v>2</v>
      </c>
      <c r="CI965" t="str">
        <f t="shared" si="172"/>
        <v>07</v>
      </c>
      <c r="CJ965" t="s">
        <v>123</v>
      </c>
      <c r="CK965" t="str">
        <f>"12"</f>
        <v>12</v>
      </c>
      <c r="CL965" t="s">
        <v>162</v>
      </c>
      <c r="CW965">
        <v>8</v>
      </c>
      <c r="CX965">
        <v>8</v>
      </c>
      <c r="CY965">
        <v>8</v>
      </c>
    </row>
    <row r="966" spans="1:103" x14ac:dyDescent="0.25">
      <c r="A966">
        <v>410</v>
      </c>
      <c r="B966" t="s">
        <v>80</v>
      </c>
      <c r="C966">
        <v>410185</v>
      </c>
      <c r="D966" t="s">
        <v>81</v>
      </c>
      <c r="E966">
        <v>8702</v>
      </c>
      <c r="F966" t="s">
        <v>145</v>
      </c>
      <c r="G966" t="s">
        <v>196</v>
      </c>
      <c r="I966" t="s">
        <v>196</v>
      </c>
      <c r="K966">
        <v>18</v>
      </c>
      <c r="L966">
        <v>18</v>
      </c>
      <c r="M966" t="s">
        <v>1209</v>
      </c>
      <c r="N966" t="s">
        <v>1210</v>
      </c>
      <c r="O966" t="s">
        <v>484</v>
      </c>
      <c r="P966" t="s">
        <v>597</v>
      </c>
      <c r="Q966" t="s">
        <v>116</v>
      </c>
      <c r="R966">
        <v>1</v>
      </c>
      <c r="S966" t="s">
        <v>117</v>
      </c>
      <c r="T966" t="s">
        <v>118</v>
      </c>
      <c r="U966" t="s">
        <v>119</v>
      </c>
      <c r="V966">
        <v>411</v>
      </c>
      <c r="Y966">
        <v>410054</v>
      </c>
      <c r="Z966" t="s">
        <v>92</v>
      </c>
      <c r="AG966">
        <v>3</v>
      </c>
      <c r="AH966" s="1">
        <v>42212</v>
      </c>
      <c r="AI966">
        <v>57</v>
      </c>
      <c r="AS966" s="1">
        <v>42166</v>
      </c>
      <c r="AT966" s="1">
        <v>42349</v>
      </c>
      <c r="AU966" s="1">
        <v>42339</v>
      </c>
      <c r="AW966">
        <v>3</v>
      </c>
      <c r="AY966" t="s">
        <v>237</v>
      </c>
      <c r="BB966">
        <v>0</v>
      </c>
      <c r="BC966">
        <v>0</v>
      </c>
      <c r="BD966">
        <v>3</v>
      </c>
      <c r="BE966">
        <v>5156</v>
      </c>
      <c r="BF966" t="s">
        <v>93</v>
      </c>
      <c r="BG966">
        <v>15468</v>
      </c>
      <c r="BH966">
        <v>241.67</v>
      </c>
      <c r="BI966">
        <v>316.25</v>
      </c>
      <c r="BJ966">
        <v>0</v>
      </c>
      <c r="BL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3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15468</v>
      </c>
      <c r="CD966">
        <v>1</v>
      </c>
      <c r="CE966" t="s">
        <v>121</v>
      </c>
      <c r="CF966" t="s">
        <v>182</v>
      </c>
      <c r="CG966" t="str">
        <f t="shared" si="170"/>
        <v>04</v>
      </c>
      <c r="CH966" t="str">
        <f t="shared" si="171"/>
        <v>2</v>
      </c>
      <c r="CI966" t="str">
        <f t="shared" si="172"/>
        <v>07</v>
      </c>
      <c r="CJ966" t="s">
        <v>123</v>
      </c>
      <c r="CK966" t="str">
        <f>"12"</f>
        <v>12</v>
      </c>
      <c r="CL966" t="s">
        <v>162</v>
      </c>
      <c r="CW966">
        <v>8</v>
      </c>
      <c r="CX966">
        <v>8</v>
      </c>
      <c r="CY966">
        <v>8</v>
      </c>
    </row>
    <row r="967" spans="1:103" x14ac:dyDescent="0.25">
      <c r="A967">
        <v>410</v>
      </c>
      <c r="B967" t="s">
        <v>80</v>
      </c>
      <c r="C967">
        <v>410183</v>
      </c>
      <c r="D967" t="s">
        <v>81</v>
      </c>
      <c r="E967">
        <v>8700</v>
      </c>
      <c r="F967" t="s">
        <v>82</v>
      </c>
      <c r="G967" t="s">
        <v>280</v>
      </c>
      <c r="I967" t="s">
        <v>280</v>
      </c>
      <c r="K967">
        <v>31</v>
      </c>
      <c r="L967">
        <v>31</v>
      </c>
      <c r="M967" t="s">
        <v>1211</v>
      </c>
      <c r="N967" t="s">
        <v>1212</v>
      </c>
      <c r="O967" t="s">
        <v>484</v>
      </c>
      <c r="P967" t="s">
        <v>597</v>
      </c>
      <c r="Q967" t="s">
        <v>116</v>
      </c>
      <c r="R967">
        <v>1</v>
      </c>
      <c r="S967" t="s">
        <v>117</v>
      </c>
      <c r="T967" t="s">
        <v>118</v>
      </c>
      <c r="U967" t="s">
        <v>119</v>
      </c>
      <c r="V967">
        <v>411</v>
      </c>
      <c r="Y967">
        <v>410054</v>
      </c>
      <c r="Z967" t="s">
        <v>92</v>
      </c>
      <c r="AG967">
        <v>2</v>
      </c>
      <c r="AH967" s="1">
        <v>42185</v>
      </c>
      <c r="AI967">
        <v>57</v>
      </c>
      <c r="AS967" s="1">
        <v>42163</v>
      </c>
      <c r="AT967" s="1">
        <v>42286</v>
      </c>
      <c r="AU967" s="1">
        <v>42278</v>
      </c>
      <c r="AW967">
        <v>3</v>
      </c>
      <c r="BB967">
        <v>0</v>
      </c>
      <c r="BC967">
        <v>0</v>
      </c>
      <c r="BD967">
        <v>3</v>
      </c>
      <c r="BE967">
        <v>6160</v>
      </c>
      <c r="BF967" t="s">
        <v>93</v>
      </c>
      <c r="BG967">
        <v>18480</v>
      </c>
      <c r="BH967">
        <v>288.73</v>
      </c>
      <c r="BI967">
        <v>377.83</v>
      </c>
      <c r="BJ967">
        <v>0</v>
      </c>
      <c r="BL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3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18480</v>
      </c>
      <c r="CD967">
        <v>1</v>
      </c>
      <c r="CE967" t="s">
        <v>121</v>
      </c>
      <c r="CF967" t="s">
        <v>182</v>
      </c>
      <c r="CG967" t="str">
        <f t="shared" si="170"/>
        <v>04</v>
      </c>
      <c r="CH967" t="str">
        <f t="shared" si="171"/>
        <v>2</v>
      </c>
      <c r="CI967" t="str">
        <f t="shared" si="172"/>
        <v>07</v>
      </c>
      <c r="CJ967" t="s">
        <v>123</v>
      </c>
      <c r="CK967" t="str">
        <f>"13"</f>
        <v>13</v>
      </c>
      <c r="CL967" t="s">
        <v>162</v>
      </c>
      <c r="CW967">
        <v>8</v>
      </c>
      <c r="CX967">
        <v>8</v>
      </c>
      <c r="CY967">
        <v>8</v>
      </c>
    </row>
    <row r="968" spans="1:103" x14ac:dyDescent="0.25">
      <c r="A968">
        <v>410</v>
      </c>
      <c r="B968" t="s">
        <v>80</v>
      </c>
      <c r="C968">
        <v>410183</v>
      </c>
      <c r="D968" t="s">
        <v>81</v>
      </c>
      <c r="E968">
        <v>8700</v>
      </c>
      <c r="F968" t="s">
        <v>82</v>
      </c>
      <c r="G968" t="s">
        <v>280</v>
      </c>
      <c r="I968" t="s">
        <v>280</v>
      </c>
      <c r="K968">
        <v>35</v>
      </c>
      <c r="L968">
        <v>35</v>
      </c>
      <c r="M968" t="s">
        <v>1211</v>
      </c>
      <c r="N968" t="s">
        <v>1212</v>
      </c>
      <c r="O968" t="s">
        <v>484</v>
      </c>
      <c r="P968" t="s">
        <v>597</v>
      </c>
      <c r="Q968" t="s">
        <v>116</v>
      </c>
      <c r="R968">
        <v>1</v>
      </c>
      <c r="S968" t="s">
        <v>117</v>
      </c>
      <c r="T968" t="s">
        <v>118</v>
      </c>
      <c r="U968" t="s">
        <v>119</v>
      </c>
      <c r="V968">
        <v>411</v>
      </c>
      <c r="Y968">
        <v>410054</v>
      </c>
      <c r="Z968" t="s">
        <v>92</v>
      </c>
      <c r="AG968">
        <v>2</v>
      </c>
      <c r="AH968" s="1">
        <v>42185</v>
      </c>
      <c r="AI968">
        <v>57</v>
      </c>
      <c r="AS968" s="1">
        <v>42163</v>
      </c>
      <c r="AT968" s="1">
        <v>42286</v>
      </c>
      <c r="AU968" s="1">
        <v>42278</v>
      </c>
      <c r="AW968">
        <v>11</v>
      </c>
      <c r="BB968">
        <v>0</v>
      </c>
      <c r="BC968">
        <v>0</v>
      </c>
      <c r="BD968">
        <v>11</v>
      </c>
      <c r="BE968">
        <v>6160</v>
      </c>
      <c r="BF968" t="s">
        <v>93</v>
      </c>
      <c r="BG968">
        <v>67760</v>
      </c>
      <c r="BH968">
        <v>1058.6600000000001</v>
      </c>
      <c r="BI968">
        <v>1385.39</v>
      </c>
      <c r="BJ968">
        <v>0</v>
      </c>
      <c r="BL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11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67760</v>
      </c>
      <c r="CD968">
        <v>1</v>
      </c>
      <c r="CE968" t="s">
        <v>121</v>
      </c>
      <c r="CF968" t="s">
        <v>182</v>
      </c>
      <c r="CG968" t="str">
        <f t="shared" si="170"/>
        <v>04</v>
      </c>
      <c r="CH968" t="str">
        <f t="shared" si="171"/>
        <v>2</v>
      </c>
      <c r="CI968" t="str">
        <f t="shared" si="172"/>
        <v>07</v>
      </c>
      <c r="CJ968" t="s">
        <v>123</v>
      </c>
      <c r="CK968" t="str">
        <f>"13"</f>
        <v>13</v>
      </c>
      <c r="CL968" t="s">
        <v>162</v>
      </c>
      <c r="CW968">
        <v>8</v>
      </c>
      <c r="CX968">
        <v>8</v>
      </c>
      <c r="CY968">
        <v>8</v>
      </c>
    </row>
    <row r="969" spans="1:103" x14ac:dyDescent="0.25">
      <c r="A969">
        <v>410</v>
      </c>
      <c r="B969" t="s">
        <v>80</v>
      </c>
      <c r="C969">
        <v>410202</v>
      </c>
      <c r="D969" t="s">
        <v>81</v>
      </c>
      <c r="E969">
        <v>8700</v>
      </c>
      <c r="F969" t="s">
        <v>82</v>
      </c>
      <c r="G969" t="s">
        <v>460</v>
      </c>
      <c r="I969" t="s">
        <v>460</v>
      </c>
      <c r="K969">
        <v>2</v>
      </c>
      <c r="L969">
        <v>3</v>
      </c>
      <c r="M969" t="s">
        <v>1211</v>
      </c>
      <c r="N969" t="s">
        <v>1212</v>
      </c>
      <c r="O969" t="s">
        <v>484</v>
      </c>
      <c r="P969" t="s">
        <v>597</v>
      </c>
      <c r="Q969" t="s">
        <v>116</v>
      </c>
      <c r="R969">
        <v>1</v>
      </c>
      <c r="S969" t="s">
        <v>117</v>
      </c>
      <c r="T969" t="s">
        <v>118</v>
      </c>
      <c r="U969" t="s">
        <v>119</v>
      </c>
      <c r="V969">
        <v>411</v>
      </c>
      <c r="Y969">
        <v>410054</v>
      </c>
      <c r="Z969" t="s">
        <v>92</v>
      </c>
      <c r="AG969">
        <v>2</v>
      </c>
      <c r="AH969" s="1">
        <v>42205</v>
      </c>
      <c r="AI969">
        <v>57</v>
      </c>
      <c r="AS969" s="1">
        <v>42184</v>
      </c>
      <c r="AT969" s="1">
        <v>42277</v>
      </c>
      <c r="AU969" s="1">
        <v>42321</v>
      </c>
      <c r="AW969">
        <v>4</v>
      </c>
      <c r="BB969">
        <v>0</v>
      </c>
      <c r="BC969">
        <v>0</v>
      </c>
      <c r="BD969">
        <v>4</v>
      </c>
      <c r="BE969">
        <v>6160</v>
      </c>
      <c r="BF969" t="s">
        <v>93</v>
      </c>
      <c r="BG969">
        <v>24640</v>
      </c>
      <c r="BH969">
        <v>384.97</v>
      </c>
      <c r="BI969">
        <v>503.78</v>
      </c>
      <c r="BJ969">
        <v>0</v>
      </c>
      <c r="BL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4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24640</v>
      </c>
      <c r="CD969">
        <v>1</v>
      </c>
      <c r="CE969" t="s">
        <v>121</v>
      </c>
      <c r="CF969" t="s">
        <v>182</v>
      </c>
      <c r="CG969" t="str">
        <f t="shared" si="170"/>
        <v>04</v>
      </c>
      <c r="CH969" t="str">
        <f t="shared" si="171"/>
        <v>2</v>
      </c>
      <c r="CI969" t="str">
        <f t="shared" si="172"/>
        <v>07</v>
      </c>
      <c r="CJ969" t="s">
        <v>123</v>
      </c>
      <c r="CK969" t="str">
        <f>"13"</f>
        <v>13</v>
      </c>
      <c r="CL969" t="s">
        <v>162</v>
      </c>
      <c r="CW969">
        <v>8</v>
      </c>
      <c r="CX969">
        <v>8</v>
      </c>
      <c r="CY969">
        <v>8</v>
      </c>
    </row>
    <row r="970" spans="1:103" x14ac:dyDescent="0.25">
      <c r="A970">
        <v>410</v>
      </c>
      <c r="B970" t="s">
        <v>80</v>
      </c>
      <c r="C970">
        <v>410202</v>
      </c>
      <c r="D970" t="s">
        <v>81</v>
      </c>
      <c r="E970">
        <v>8700</v>
      </c>
      <c r="F970" t="s">
        <v>82</v>
      </c>
      <c r="G970" t="s">
        <v>460</v>
      </c>
      <c r="I970" t="s">
        <v>460</v>
      </c>
      <c r="K970">
        <v>6</v>
      </c>
      <c r="L970">
        <v>7</v>
      </c>
      <c r="M970" t="s">
        <v>1211</v>
      </c>
      <c r="N970" t="s">
        <v>1212</v>
      </c>
      <c r="O970" t="s">
        <v>484</v>
      </c>
      <c r="P970" t="s">
        <v>597</v>
      </c>
      <c r="Q970" t="s">
        <v>116</v>
      </c>
      <c r="R970">
        <v>1</v>
      </c>
      <c r="S970" t="s">
        <v>117</v>
      </c>
      <c r="T970" t="s">
        <v>118</v>
      </c>
      <c r="U970" t="s">
        <v>119</v>
      </c>
      <c r="V970">
        <v>411</v>
      </c>
      <c r="Y970">
        <v>410054</v>
      </c>
      <c r="Z970" t="s">
        <v>92</v>
      </c>
      <c r="AG970">
        <v>2</v>
      </c>
      <c r="AH970" s="1">
        <v>42205</v>
      </c>
      <c r="AI970">
        <v>57</v>
      </c>
      <c r="AS970" s="1">
        <v>42193</v>
      </c>
      <c r="AT970" s="1">
        <v>42327</v>
      </c>
      <c r="AU970" s="1">
        <v>42321</v>
      </c>
      <c r="AW970">
        <v>10</v>
      </c>
      <c r="BB970">
        <v>0</v>
      </c>
      <c r="BC970">
        <v>0</v>
      </c>
      <c r="BD970">
        <v>10</v>
      </c>
      <c r="BE970">
        <v>6160</v>
      </c>
      <c r="BF970" t="s">
        <v>93</v>
      </c>
      <c r="BG970">
        <v>61600</v>
      </c>
      <c r="BH970">
        <v>962.42</v>
      </c>
      <c r="BI970">
        <v>1259.45</v>
      </c>
      <c r="BJ970">
        <v>0</v>
      </c>
      <c r="BL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10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61600</v>
      </c>
      <c r="CD970">
        <v>1</v>
      </c>
      <c r="CE970" t="s">
        <v>121</v>
      </c>
      <c r="CF970" t="s">
        <v>182</v>
      </c>
      <c r="CG970" t="str">
        <f t="shared" si="170"/>
        <v>04</v>
      </c>
      <c r="CH970" t="str">
        <f t="shared" si="171"/>
        <v>2</v>
      </c>
      <c r="CI970" t="str">
        <f t="shared" si="172"/>
        <v>07</v>
      </c>
      <c r="CJ970" t="s">
        <v>123</v>
      </c>
      <c r="CK970" t="str">
        <f>"13"</f>
        <v>13</v>
      </c>
      <c r="CL970" t="s">
        <v>162</v>
      </c>
      <c r="CW970">
        <v>8</v>
      </c>
      <c r="CX970">
        <v>8</v>
      </c>
      <c r="CY970">
        <v>8</v>
      </c>
    </row>
    <row r="971" spans="1:103" x14ac:dyDescent="0.25">
      <c r="A971">
        <v>410</v>
      </c>
      <c r="B971" t="s">
        <v>80</v>
      </c>
      <c r="C971">
        <v>410143</v>
      </c>
      <c r="D971" t="s">
        <v>81</v>
      </c>
      <c r="E971">
        <v>8700</v>
      </c>
      <c r="F971" t="s">
        <v>82</v>
      </c>
      <c r="G971" t="s">
        <v>170</v>
      </c>
      <c r="I971" t="s">
        <v>170</v>
      </c>
      <c r="K971">
        <v>31</v>
      </c>
      <c r="L971">
        <v>31</v>
      </c>
      <c r="M971" t="s">
        <v>1213</v>
      </c>
      <c r="N971" t="s">
        <v>1214</v>
      </c>
      <c r="O971" t="s">
        <v>484</v>
      </c>
      <c r="P971" t="s">
        <v>127</v>
      </c>
      <c r="Q971" t="s">
        <v>116</v>
      </c>
      <c r="R971">
        <v>1</v>
      </c>
      <c r="S971" t="s">
        <v>117</v>
      </c>
      <c r="T971" t="s">
        <v>118</v>
      </c>
      <c r="U971" t="s">
        <v>119</v>
      </c>
      <c r="V971">
        <v>411</v>
      </c>
      <c r="Y971">
        <v>410054</v>
      </c>
      <c r="Z971" t="s">
        <v>92</v>
      </c>
      <c r="AG971">
        <v>4</v>
      </c>
      <c r="AH971" s="1">
        <v>42130</v>
      </c>
      <c r="AI971">
        <v>57</v>
      </c>
      <c r="AS971" s="1">
        <v>42079</v>
      </c>
      <c r="AT971" s="1">
        <v>42185</v>
      </c>
      <c r="AU971" s="1">
        <v>42216</v>
      </c>
      <c r="AW971">
        <v>2</v>
      </c>
      <c r="BB971">
        <v>0</v>
      </c>
      <c r="BC971">
        <v>0</v>
      </c>
      <c r="BD971">
        <v>2</v>
      </c>
      <c r="BE971">
        <v>5977</v>
      </c>
      <c r="BF971" t="s">
        <v>93</v>
      </c>
      <c r="BG971">
        <v>11954</v>
      </c>
      <c r="BH971">
        <v>186.77</v>
      </c>
      <c r="BI971">
        <v>244.41</v>
      </c>
      <c r="BJ971">
        <v>0</v>
      </c>
      <c r="BL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2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11954</v>
      </c>
      <c r="CD971">
        <v>1</v>
      </c>
      <c r="CE971" t="s">
        <v>121</v>
      </c>
      <c r="CF971" t="s">
        <v>182</v>
      </c>
      <c r="CG971" t="str">
        <f t="shared" si="170"/>
        <v>04</v>
      </c>
      <c r="CH971" t="str">
        <f t="shared" si="171"/>
        <v>2</v>
      </c>
      <c r="CI971" t="str">
        <f t="shared" si="172"/>
        <v>07</v>
      </c>
      <c r="CJ971" t="s">
        <v>123</v>
      </c>
      <c r="CK971" t="str">
        <f>"32"</f>
        <v>32</v>
      </c>
      <c r="CL971" t="s">
        <v>732</v>
      </c>
      <c r="CW971">
        <v>8</v>
      </c>
      <c r="CX971">
        <v>8</v>
      </c>
      <c r="CY971">
        <v>8</v>
      </c>
    </row>
    <row r="972" spans="1:103" x14ac:dyDescent="0.25">
      <c r="A972">
        <v>410</v>
      </c>
      <c r="B972" t="s">
        <v>80</v>
      </c>
      <c r="C972">
        <v>410145</v>
      </c>
      <c r="D972" t="s">
        <v>81</v>
      </c>
      <c r="E972">
        <v>8702</v>
      </c>
      <c r="F972" t="s">
        <v>145</v>
      </c>
      <c r="G972" t="s">
        <v>175</v>
      </c>
      <c r="I972" t="s">
        <v>175</v>
      </c>
      <c r="K972">
        <v>42</v>
      </c>
      <c r="L972">
        <v>42</v>
      </c>
      <c r="M972" t="s">
        <v>1213</v>
      </c>
      <c r="N972" t="s">
        <v>1214</v>
      </c>
      <c r="O972" t="s">
        <v>484</v>
      </c>
      <c r="P972" t="s">
        <v>127</v>
      </c>
      <c r="Q972" t="s">
        <v>116</v>
      </c>
      <c r="R972">
        <v>1</v>
      </c>
      <c r="S972" t="s">
        <v>117</v>
      </c>
      <c r="T972" t="s">
        <v>118</v>
      </c>
      <c r="U972" t="s">
        <v>119</v>
      </c>
      <c r="V972">
        <v>411</v>
      </c>
      <c r="Y972">
        <v>410054</v>
      </c>
      <c r="Z972" t="s">
        <v>92</v>
      </c>
      <c r="AG972">
        <v>4</v>
      </c>
      <c r="AH972" s="1">
        <v>42163</v>
      </c>
      <c r="AI972">
        <v>57</v>
      </c>
      <c r="AS972" s="1">
        <v>42076</v>
      </c>
      <c r="AT972" s="1">
        <v>42223</v>
      </c>
      <c r="AU972" s="1">
        <v>42219</v>
      </c>
      <c r="AW972">
        <v>3</v>
      </c>
      <c r="BB972">
        <v>0</v>
      </c>
      <c r="BC972">
        <v>0</v>
      </c>
      <c r="BD972">
        <v>3</v>
      </c>
      <c r="BE972">
        <v>5977</v>
      </c>
      <c r="BF972" t="s">
        <v>93</v>
      </c>
      <c r="BG972">
        <v>17931</v>
      </c>
      <c r="BH972">
        <v>280.14999999999998</v>
      </c>
      <c r="BI972">
        <v>366.61</v>
      </c>
      <c r="BJ972">
        <v>0</v>
      </c>
      <c r="BL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3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17931</v>
      </c>
      <c r="CD972">
        <v>1</v>
      </c>
      <c r="CE972" t="s">
        <v>121</v>
      </c>
      <c r="CF972" t="s">
        <v>182</v>
      </c>
      <c r="CG972" t="str">
        <f t="shared" si="170"/>
        <v>04</v>
      </c>
      <c r="CH972" t="str">
        <f t="shared" si="171"/>
        <v>2</v>
      </c>
      <c r="CI972" t="str">
        <f t="shared" si="172"/>
        <v>07</v>
      </c>
      <c r="CJ972" t="s">
        <v>123</v>
      </c>
      <c r="CK972" t="str">
        <f>"32"</f>
        <v>32</v>
      </c>
      <c r="CL972" t="s">
        <v>732</v>
      </c>
      <c r="CW972">
        <v>8</v>
      </c>
      <c r="CX972">
        <v>8</v>
      </c>
      <c r="CY972">
        <v>8</v>
      </c>
    </row>
    <row r="973" spans="1:103" x14ac:dyDescent="0.25">
      <c r="A973">
        <v>410</v>
      </c>
      <c r="B973" t="s">
        <v>80</v>
      </c>
      <c r="C973">
        <v>410184</v>
      </c>
      <c r="D973" t="s">
        <v>81</v>
      </c>
      <c r="E973">
        <v>8700</v>
      </c>
      <c r="F973" t="s">
        <v>82</v>
      </c>
      <c r="G973" t="s">
        <v>459</v>
      </c>
      <c r="I973" t="s">
        <v>459</v>
      </c>
      <c r="K973">
        <v>19</v>
      </c>
      <c r="L973">
        <v>19</v>
      </c>
      <c r="M973" t="s">
        <v>1215</v>
      </c>
      <c r="N973" t="s">
        <v>1216</v>
      </c>
      <c r="O973" t="s">
        <v>484</v>
      </c>
      <c r="P973" t="s">
        <v>115</v>
      </c>
      <c r="Q973" t="s">
        <v>116</v>
      </c>
      <c r="R973">
        <v>1</v>
      </c>
      <c r="S973" t="s">
        <v>117</v>
      </c>
      <c r="T973" t="s">
        <v>118</v>
      </c>
      <c r="U973" t="s">
        <v>119</v>
      </c>
      <c r="V973">
        <v>411</v>
      </c>
      <c r="Y973">
        <v>410054</v>
      </c>
      <c r="Z973" t="s">
        <v>92</v>
      </c>
      <c r="AG973">
        <v>2</v>
      </c>
      <c r="AH973" s="1">
        <v>42185</v>
      </c>
      <c r="AI973">
        <v>57</v>
      </c>
      <c r="AS973" s="1">
        <v>42170</v>
      </c>
      <c r="AT973" s="1">
        <v>42286</v>
      </c>
      <c r="AU973" s="1">
        <v>42278</v>
      </c>
      <c r="AW973">
        <v>2</v>
      </c>
      <c r="BB973">
        <v>0</v>
      </c>
      <c r="BC973">
        <v>0</v>
      </c>
      <c r="BD973">
        <v>2</v>
      </c>
      <c r="BE973">
        <v>1669</v>
      </c>
      <c r="BF973" t="s">
        <v>93</v>
      </c>
      <c r="BG973">
        <v>3338</v>
      </c>
      <c r="BH973">
        <v>52.15</v>
      </c>
      <c r="BI973">
        <v>68.25</v>
      </c>
      <c r="BJ973">
        <v>0</v>
      </c>
      <c r="BL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2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3338</v>
      </c>
      <c r="CD973">
        <v>1</v>
      </c>
      <c r="CE973" t="s">
        <v>121</v>
      </c>
      <c r="CF973" t="s">
        <v>182</v>
      </c>
      <c r="CG973" t="str">
        <f t="shared" si="170"/>
        <v>04</v>
      </c>
      <c r="CH973" t="str">
        <f t="shared" si="171"/>
        <v>2</v>
      </c>
      <c r="CI973" t="str">
        <f>"09"</f>
        <v>09</v>
      </c>
      <c r="CJ973" t="s">
        <v>123</v>
      </c>
      <c r="CK973" t="str">
        <f>"02"</f>
        <v>02</v>
      </c>
      <c r="CL973" t="s">
        <v>1217</v>
      </c>
      <c r="CW973">
        <v>8</v>
      </c>
      <c r="CX973">
        <v>8</v>
      </c>
      <c r="CY973">
        <v>8</v>
      </c>
    </row>
    <row r="974" spans="1:103" x14ac:dyDescent="0.25">
      <c r="A974">
        <v>410</v>
      </c>
      <c r="B974" t="s">
        <v>80</v>
      </c>
      <c r="C974">
        <v>410158</v>
      </c>
      <c r="D974" t="s">
        <v>81</v>
      </c>
      <c r="E974">
        <v>8802</v>
      </c>
      <c r="F974" t="s">
        <v>163</v>
      </c>
      <c r="G974" t="s">
        <v>218</v>
      </c>
      <c r="I974" t="s">
        <v>218</v>
      </c>
      <c r="K974">
        <v>15</v>
      </c>
      <c r="L974">
        <v>15</v>
      </c>
      <c r="M974" t="s">
        <v>1218</v>
      </c>
      <c r="N974" t="s">
        <v>1219</v>
      </c>
      <c r="O974" t="s">
        <v>488</v>
      </c>
      <c r="P974" t="s">
        <v>489</v>
      </c>
      <c r="Q974" t="s">
        <v>116</v>
      </c>
      <c r="R974">
        <v>1</v>
      </c>
      <c r="S974" t="s">
        <v>117</v>
      </c>
      <c r="T974" t="s">
        <v>118</v>
      </c>
      <c r="U974" t="s">
        <v>119</v>
      </c>
      <c r="V974">
        <v>411</v>
      </c>
      <c r="Y974">
        <v>410054</v>
      </c>
      <c r="Z974" t="s">
        <v>92</v>
      </c>
      <c r="AC974" t="s">
        <v>225</v>
      </c>
      <c r="AD974" s="1">
        <v>42220</v>
      </c>
      <c r="AG974">
        <v>1</v>
      </c>
      <c r="AH974" s="1">
        <v>42103</v>
      </c>
      <c r="AI974">
        <v>57</v>
      </c>
      <c r="AS974" s="1">
        <v>42103</v>
      </c>
      <c r="AT974" s="1">
        <v>42180</v>
      </c>
      <c r="AU974" s="1">
        <v>42241</v>
      </c>
      <c r="AW974">
        <v>44</v>
      </c>
      <c r="AX974">
        <v>404266</v>
      </c>
      <c r="AY974" t="s">
        <v>154</v>
      </c>
      <c r="AZ974">
        <v>999</v>
      </c>
      <c r="BA974">
        <v>811</v>
      </c>
      <c r="BB974">
        <v>0</v>
      </c>
      <c r="BC974">
        <v>0</v>
      </c>
      <c r="BD974">
        <v>44</v>
      </c>
      <c r="BE974">
        <v>15675.35</v>
      </c>
      <c r="BF974" t="s">
        <v>93</v>
      </c>
      <c r="BG974">
        <v>689715.4</v>
      </c>
      <c r="BH974">
        <v>10775.89</v>
      </c>
      <c r="BI974">
        <v>14101.61</v>
      </c>
      <c r="BJ974">
        <v>0</v>
      </c>
      <c r="BL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44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689715.4</v>
      </c>
      <c r="CD974">
        <v>1</v>
      </c>
      <c r="CE974" t="s">
        <v>121</v>
      </c>
      <c r="CF974" t="s">
        <v>182</v>
      </c>
      <c r="CG974" t="str">
        <f t="shared" si="170"/>
        <v>04</v>
      </c>
      <c r="CH974" t="str">
        <f t="shared" ref="CH974:CH981" si="173">"3"</f>
        <v>3</v>
      </c>
      <c r="CI974" t="str">
        <f>"05"</f>
        <v>05</v>
      </c>
      <c r="CJ974" t="s">
        <v>123</v>
      </c>
      <c r="CK974" t="str">
        <f>"02"</f>
        <v>02</v>
      </c>
      <c r="CL974" t="s">
        <v>193</v>
      </c>
      <c r="CR974" s="3">
        <v>0</v>
      </c>
      <c r="CS974" s="3">
        <v>44</v>
      </c>
      <c r="CW974">
        <v>8</v>
      </c>
      <c r="CX974">
        <v>8</v>
      </c>
      <c r="CY974">
        <v>8</v>
      </c>
    </row>
    <row r="975" spans="1:103" x14ac:dyDescent="0.25">
      <c r="A975">
        <v>410</v>
      </c>
      <c r="B975" t="s">
        <v>80</v>
      </c>
      <c r="C975">
        <v>410211</v>
      </c>
      <c r="D975" t="s">
        <v>81</v>
      </c>
      <c r="E975">
        <v>8802</v>
      </c>
      <c r="F975" t="s">
        <v>163</v>
      </c>
      <c r="G975" t="s">
        <v>445</v>
      </c>
      <c r="I975" t="s">
        <v>445</v>
      </c>
      <c r="K975">
        <v>7</v>
      </c>
      <c r="L975">
        <v>7</v>
      </c>
      <c r="M975" t="s">
        <v>1218</v>
      </c>
      <c r="N975" t="s">
        <v>1219</v>
      </c>
      <c r="O975" t="s">
        <v>488</v>
      </c>
      <c r="P975" t="s">
        <v>489</v>
      </c>
      <c r="Q975" t="s">
        <v>116</v>
      </c>
      <c r="R975">
        <v>1</v>
      </c>
      <c r="S975" t="s">
        <v>117</v>
      </c>
      <c r="T975" t="s">
        <v>118</v>
      </c>
      <c r="U975" t="s">
        <v>119</v>
      </c>
      <c r="V975">
        <v>411</v>
      </c>
      <c r="Y975">
        <v>410054</v>
      </c>
      <c r="Z975" t="s">
        <v>92</v>
      </c>
      <c r="AG975">
        <v>2</v>
      </c>
      <c r="AH975" s="1">
        <v>42202</v>
      </c>
      <c r="AI975">
        <v>57</v>
      </c>
      <c r="AS975" s="1">
        <v>42199</v>
      </c>
      <c r="AT975" s="1">
        <v>42300</v>
      </c>
      <c r="AU975" s="1">
        <v>42297</v>
      </c>
      <c r="AW975">
        <v>56</v>
      </c>
      <c r="AY975" t="s">
        <v>154</v>
      </c>
      <c r="BB975">
        <v>0</v>
      </c>
      <c r="BC975">
        <v>0</v>
      </c>
      <c r="BD975">
        <v>56</v>
      </c>
      <c r="BE975">
        <v>15675.35</v>
      </c>
      <c r="BF975" t="s">
        <v>93</v>
      </c>
      <c r="BG975">
        <v>877819.6</v>
      </c>
      <c r="BH975">
        <v>13714.77</v>
      </c>
      <c r="BI975">
        <v>17947.5</v>
      </c>
      <c r="BJ975">
        <v>0</v>
      </c>
      <c r="BL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56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877819.6</v>
      </c>
      <c r="CD975">
        <v>1</v>
      </c>
      <c r="CE975" t="s">
        <v>121</v>
      </c>
      <c r="CF975" t="s">
        <v>182</v>
      </c>
      <c r="CG975" t="str">
        <f t="shared" si="170"/>
        <v>04</v>
      </c>
      <c r="CH975" t="str">
        <f t="shared" si="173"/>
        <v>3</v>
      </c>
      <c r="CI975" t="str">
        <f>"05"</f>
        <v>05</v>
      </c>
      <c r="CJ975" t="s">
        <v>123</v>
      </c>
      <c r="CK975" t="str">
        <f>"02"</f>
        <v>02</v>
      </c>
      <c r="CL975" t="s">
        <v>193</v>
      </c>
      <c r="CW975">
        <v>8</v>
      </c>
      <c r="CX975">
        <v>8</v>
      </c>
      <c r="CY975">
        <v>8</v>
      </c>
    </row>
    <row r="976" spans="1:103" x14ac:dyDescent="0.25">
      <c r="A976">
        <v>410</v>
      </c>
      <c r="B976" t="s">
        <v>383</v>
      </c>
      <c r="C976">
        <v>40021</v>
      </c>
      <c r="D976" t="s">
        <v>384</v>
      </c>
      <c r="E976" t="s">
        <v>385</v>
      </c>
      <c r="F976" t="s">
        <v>386</v>
      </c>
      <c r="G976" t="s">
        <v>485</v>
      </c>
      <c r="I976">
        <v>740204</v>
      </c>
      <c r="K976">
        <v>20</v>
      </c>
      <c r="L976">
        <v>20</v>
      </c>
      <c r="M976" t="s">
        <v>1220</v>
      </c>
      <c r="N976" t="s">
        <v>487</v>
      </c>
      <c r="O976" t="s">
        <v>488</v>
      </c>
      <c r="P976" t="s">
        <v>489</v>
      </c>
      <c r="Q976" t="s">
        <v>116</v>
      </c>
      <c r="R976">
        <v>1</v>
      </c>
      <c r="S976" t="s">
        <v>117</v>
      </c>
      <c r="T976" t="s">
        <v>118</v>
      </c>
      <c r="U976" t="s">
        <v>119</v>
      </c>
      <c r="V976">
        <v>411</v>
      </c>
      <c r="Y976">
        <v>1119</v>
      </c>
      <c r="Z976" t="s">
        <v>389</v>
      </c>
      <c r="AG976">
        <v>1</v>
      </c>
      <c r="AH976" s="1">
        <v>41641</v>
      </c>
      <c r="AI976">
        <v>1</v>
      </c>
      <c r="AS976" s="1">
        <v>41626</v>
      </c>
      <c r="AT976" s="1">
        <v>41971</v>
      </c>
      <c r="AU976" s="1">
        <v>44196</v>
      </c>
      <c r="AW976">
        <v>200</v>
      </c>
      <c r="AY976" t="s">
        <v>154</v>
      </c>
      <c r="BB976">
        <v>69</v>
      </c>
      <c r="BC976">
        <v>0</v>
      </c>
      <c r="BD976">
        <v>131</v>
      </c>
      <c r="BE976">
        <v>115.47</v>
      </c>
      <c r="BF976" t="s">
        <v>120</v>
      </c>
      <c r="BG976">
        <v>964392.95770000003</v>
      </c>
      <c r="BH976">
        <v>15126.57</v>
      </c>
      <c r="BI976">
        <v>19717.54</v>
      </c>
      <c r="BJ976">
        <v>0</v>
      </c>
      <c r="BL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131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964392.95770000003</v>
      </c>
      <c r="CD976">
        <v>1</v>
      </c>
      <c r="CE976" t="s">
        <v>121</v>
      </c>
      <c r="CF976" t="s">
        <v>182</v>
      </c>
      <c r="CG976" t="str">
        <f t="shared" si="170"/>
        <v>04</v>
      </c>
      <c r="CH976" t="str">
        <f t="shared" si="173"/>
        <v>3</v>
      </c>
      <c r="CI976" t="str">
        <f>"05"</f>
        <v>05</v>
      </c>
      <c r="CJ976" t="s">
        <v>123</v>
      </c>
      <c r="CK976" t="str">
        <f>"02"</f>
        <v>02</v>
      </c>
      <c r="CL976" t="s">
        <v>193</v>
      </c>
      <c r="CW976">
        <v>8</v>
      </c>
      <c r="CX976">
        <v>8</v>
      </c>
      <c r="CY976">
        <v>8</v>
      </c>
    </row>
    <row r="977" spans="1:103" x14ac:dyDescent="0.25">
      <c r="A977">
        <v>410</v>
      </c>
      <c r="B977" t="s">
        <v>80</v>
      </c>
      <c r="C977">
        <v>410189</v>
      </c>
      <c r="D977" t="s">
        <v>81</v>
      </c>
      <c r="E977">
        <v>8802</v>
      </c>
      <c r="F977" t="s">
        <v>163</v>
      </c>
      <c r="G977" t="s">
        <v>164</v>
      </c>
      <c r="I977" t="s">
        <v>164</v>
      </c>
      <c r="K977">
        <v>17</v>
      </c>
      <c r="L977">
        <v>17</v>
      </c>
      <c r="M977" t="s">
        <v>1221</v>
      </c>
      <c r="N977" t="s">
        <v>1222</v>
      </c>
      <c r="O977" t="s">
        <v>1223</v>
      </c>
      <c r="P977" t="s">
        <v>1224</v>
      </c>
      <c r="Q977" t="s">
        <v>116</v>
      </c>
      <c r="R977">
        <v>1</v>
      </c>
      <c r="S977" t="s">
        <v>117</v>
      </c>
      <c r="T977" t="s">
        <v>118</v>
      </c>
      <c r="U977" t="s">
        <v>119</v>
      </c>
      <c r="V977">
        <v>411</v>
      </c>
      <c r="Y977">
        <v>410054</v>
      </c>
      <c r="Z977" t="s">
        <v>92</v>
      </c>
      <c r="AG977">
        <v>1</v>
      </c>
      <c r="AH977" s="1">
        <v>42172</v>
      </c>
      <c r="AI977">
        <v>57</v>
      </c>
      <c r="AS977" s="1">
        <v>42172</v>
      </c>
      <c r="AT977" s="1">
        <v>42307</v>
      </c>
      <c r="AU977" s="1">
        <v>42278</v>
      </c>
      <c r="AW977">
        <v>1</v>
      </c>
      <c r="BB977">
        <v>0</v>
      </c>
      <c r="BC977">
        <v>0</v>
      </c>
      <c r="BD977">
        <v>1</v>
      </c>
      <c r="BE977">
        <v>10426</v>
      </c>
      <c r="BF977" t="s">
        <v>93</v>
      </c>
      <c r="BG977">
        <v>10426</v>
      </c>
      <c r="BH977">
        <v>162.88999999999999</v>
      </c>
      <c r="BI977">
        <v>213.17</v>
      </c>
      <c r="BJ977">
        <v>0</v>
      </c>
      <c r="BL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1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10426</v>
      </c>
      <c r="CD977">
        <v>1</v>
      </c>
      <c r="CE977" t="s">
        <v>121</v>
      </c>
      <c r="CF977" t="s">
        <v>182</v>
      </c>
      <c r="CG977" t="str">
        <f t="shared" si="170"/>
        <v>04</v>
      </c>
      <c r="CH977" t="str">
        <f t="shared" si="173"/>
        <v>3</v>
      </c>
      <c r="CI977" t="str">
        <f>"05"</f>
        <v>05</v>
      </c>
      <c r="CJ977" t="s">
        <v>161</v>
      </c>
      <c r="CK977" t="str">
        <f>"13"</f>
        <v>13</v>
      </c>
      <c r="CL977" t="s">
        <v>162</v>
      </c>
      <c r="CW977">
        <v>8</v>
      </c>
      <c r="CX977">
        <v>8</v>
      </c>
      <c r="CY977">
        <v>8</v>
      </c>
    </row>
    <row r="978" spans="1:103" x14ac:dyDescent="0.25">
      <c r="A978">
        <v>410</v>
      </c>
      <c r="B978" t="s">
        <v>109</v>
      </c>
      <c r="C978">
        <v>410140</v>
      </c>
      <c r="D978" t="s">
        <v>182</v>
      </c>
      <c r="E978">
        <v>6257</v>
      </c>
      <c r="F978" t="s">
        <v>1225</v>
      </c>
      <c r="G978" t="s">
        <v>1226</v>
      </c>
      <c r="I978" t="s">
        <v>1226</v>
      </c>
      <c r="K978">
        <v>67078</v>
      </c>
      <c r="L978">
        <v>1</v>
      </c>
      <c r="M978" t="s">
        <v>1227</v>
      </c>
      <c r="N978" t="s">
        <v>1228</v>
      </c>
      <c r="O978" t="s">
        <v>1223</v>
      </c>
      <c r="P978" t="s">
        <v>330</v>
      </c>
      <c r="Q978" t="s">
        <v>116</v>
      </c>
      <c r="R978">
        <v>1</v>
      </c>
      <c r="S978" t="s">
        <v>117</v>
      </c>
      <c r="T978" t="s">
        <v>118</v>
      </c>
      <c r="U978" t="s">
        <v>119</v>
      </c>
      <c r="V978">
        <v>411</v>
      </c>
      <c r="Y978">
        <v>410054</v>
      </c>
      <c r="Z978" t="s">
        <v>92</v>
      </c>
      <c r="AG978">
        <v>1</v>
      </c>
      <c r="AH978" s="1">
        <v>42047</v>
      </c>
      <c r="AI978">
        <v>53</v>
      </c>
      <c r="AM978" t="s">
        <v>1229</v>
      </c>
      <c r="AS978" s="1">
        <v>42047</v>
      </c>
      <c r="AT978" s="1">
        <v>42230</v>
      </c>
      <c r="AU978" s="1">
        <v>42219</v>
      </c>
      <c r="AW978">
        <v>6</v>
      </c>
      <c r="BB978">
        <v>0</v>
      </c>
      <c r="BC978">
        <v>0</v>
      </c>
      <c r="BD978">
        <v>6</v>
      </c>
      <c r="BE978">
        <v>228.84</v>
      </c>
      <c r="BF978" t="s">
        <v>120</v>
      </c>
      <c r="BG978">
        <v>87538.027900000001</v>
      </c>
      <c r="BH978">
        <v>1373.04</v>
      </c>
      <c r="BI978">
        <v>1789.76</v>
      </c>
      <c r="BJ978">
        <v>0</v>
      </c>
      <c r="BL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6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87538.027900000001</v>
      </c>
      <c r="CD978">
        <v>1</v>
      </c>
      <c r="CE978" t="s">
        <v>121</v>
      </c>
      <c r="CF978" t="s">
        <v>182</v>
      </c>
      <c r="CG978" t="str">
        <f t="shared" si="170"/>
        <v>04</v>
      </c>
      <c r="CH978" t="str">
        <f t="shared" si="173"/>
        <v>3</v>
      </c>
      <c r="CI978" t="str">
        <f>"05"</f>
        <v>05</v>
      </c>
      <c r="CJ978" t="s">
        <v>161</v>
      </c>
      <c r="CK978" t="str">
        <f>"34"</f>
        <v>34</v>
      </c>
      <c r="CL978" t="s">
        <v>202</v>
      </c>
      <c r="CW978">
        <v>8</v>
      </c>
      <c r="CX978">
        <v>8</v>
      </c>
      <c r="CY978">
        <v>8</v>
      </c>
    </row>
    <row r="979" spans="1:103" x14ac:dyDescent="0.25">
      <c r="A979">
        <v>410</v>
      </c>
      <c r="B979" t="s">
        <v>109</v>
      </c>
      <c r="C979">
        <v>410210</v>
      </c>
      <c r="D979" t="s">
        <v>81</v>
      </c>
      <c r="E979">
        <v>8874</v>
      </c>
      <c r="F979" t="s">
        <v>1230</v>
      </c>
      <c r="G979">
        <v>642687</v>
      </c>
      <c r="I979">
        <v>642687</v>
      </c>
      <c r="K979">
        <v>4</v>
      </c>
      <c r="L979">
        <v>2</v>
      </c>
      <c r="M979" t="s">
        <v>1231</v>
      </c>
      <c r="N979" t="s">
        <v>1232</v>
      </c>
      <c r="O979" t="s">
        <v>1233</v>
      </c>
      <c r="P979" t="s">
        <v>284</v>
      </c>
      <c r="Q979" t="s">
        <v>116</v>
      </c>
      <c r="R979">
        <v>1</v>
      </c>
      <c r="S979" t="s">
        <v>117</v>
      </c>
      <c r="T979" t="s">
        <v>118</v>
      </c>
      <c r="U979" t="s">
        <v>119</v>
      </c>
      <c r="V979">
        <v>411</v>
      </c>
      <c r="Y979">
        <v>410054</v>
      </c>
      <c r="Z979" t="s">
        <v>92</v>
      </c>
      <c r="AG979">
        <v>1</v>
      </c>
      <c r="AH979" s="1">
        <v>42199</v>
      </c>
      <c r="AI979">
        <v>56</v>
      </c>
      <c r="AS979" s="1">
        <v>42199</v>
      </c>
      <c r="AT979" s="1">
        <v>42307</v>
      </c>
      <c r="AU979" s="1">
        <v>42296</v>
      </c>
      <c r="AW979">
        <v>20</v>
      </c>
      <c r="AY979" t="s">
        <v>237</v>
      </c>
      <c r="BB979">
        <v>0</v>
      </c>
      <c r="BC979">
        <v>0</v>
      </c>
      <c r="BD979">
        <v>20</v>
      </c>
      <c r="BE979">
        <v>77</v>
      </c>
      <c r="BF979" t="s">
        <v>120</v>
      </c>
      <c r="BG979">
        <v>98182.546000000002</v>
      </c>
      <c r="BH979">
        <v>1540</v>
      </c>
      <c r="BI979">
        <v>2007.4</v>
      </c>
      <c r="BJ979">
        <v>0</v>
      </c>
      <c r="BL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20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98182.546000000002</v>
      </c>
      <c r="CD979">
        <v>1</v>
      </c>
      <c r="CE979" t="s">
        <v>121</v>
      </c>
      <c r="CF979" t="s">
        <v>182</v>
      </c>
      <c r="CG979" t="str">
        <f t="shared" si="170"/>
        <v>04</v>
      </c>
      <c r="CH979" t="str">
        <f t="shared" si="173"/>
        <v>3</v>
      </c>
      <c r="CI979" t="str">
        <f t="shared" ref="CI979:CI986" si="174">"07"</f>
        <v>07</v>
      </c>
      <c r="CJ979" t="s">
        <v>161</v>
      </c>
      <c r="CK979" t="str">
        <f>"02"</f>
        <v>02</v>
      </c>
      <c r="CL979" t="s">
        <v>193</v>
      </c>
      <c r="CW979">
        <v>8</v>
      </c>
      <c r="CX979">
        <v>8</v>
      </c>
      <c r="CY979">
        <v>8</v>
      </c>
    </row>
    <row r="980" spans="1:103" x14ac:dyDescent="0.25">
      <c r="A980">
        <v>410</v>
      </c>
      <c r="B980" t="s">
        <v>80</v>
      </c>
      <c r="C980">
        <v>410156</v>
      </c>
      <c r="D980" t="s">
        <v>81</v>
      </c>
      <c r="E980">
        <v>8681</v>
      </c>
      <c r="F980" t="s">
        <v>1148</v>
      </c>
      <c r="G980" t="s">
        <v>1149</v>
      </c>
      <c r="I980" t="s">
        <v>1149</v>
      </c>
      <c r="K980">
        <v>2</v>
      </c>
      <c r="L980">
        <v>2</v>
      </c>
      <c r="M980" t="s">
        <v>1234</v>
      </c>
      <c r="N980" t="s">
        <v>1235</v>
      </c>
      <c r="O980" t="s">
        <v>990</v>
      </c>
      <c r="P980" t="s">
        <v>252</v>
      </c>
      <c r="Q980" t="s">
        <v>116</v>
      </c>
      <c r="R980">
        <v>1</v>
      </c>
      <c r="S980" t="s">
        <v>117</v>
      </c>
      <c r="T980" t="s">
        <v>118</v>
      </c>
      <c r="U980" t="s">
        <v>119</v>
      </c>
      <c r="V980">
        <v>411</v>
      </c>
      <c r="Y980">
        <v>410054</v>
      </c>
      <c r="Z980" t="s">
        <v>92</v>
      </c>
      <c r="AG980">
        <v>3</v>
      </c>
      <c r="AH980" s="1">
        <v>42128</v>
      </c>
      <c r="AI980">
        <v>57</v>
      </c>
      <c r="AM980" t="s">
        <v>1152</v>
      </c>
      <c r="AS980" s="1">
        <v>42103</v>
      </c>
      <c r="AT980" s="1">
        <v>42338</v>
      </c>
      <c r="AU980" s="1">
        <v>42311</v>
      </c>
      <c r="AW980">
        <v>20</v>
      </c>
      <c r="AY980" t="s">
        <v>237</v>
      </c>
      <c r="BB980">
        <v>0</v>
      </c>
      <c r="BC980">
        <v>0</v>
      </c>
      <c r="BD980">
        <v>20</v>
      </c>
      <c r="BE980">
        <v>4307</v>
      </c>
      <c r="BF980" t="s">
        <v>93</v>
      </c>
      <c r="BG980">
        <v>86140</v>
      </c>
      <c r="BH980">
        <v>1345.82</v>
      </c>
      <c r="BI980">
        <v>1761.18</v>
      </c>
      <c r="BJ980">
        <v>0</v>
      </c>
      <c r="BL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20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86140</v>
      </c>
      <c r="CD980">
        <v>1</v>
      </c>
      <c r="CE980" t="s">
        <v>121</v>
      </c>
      <c r="CF980" t="s">
        <v>182</v>
      </c>
      <c r="CG980" t="str">
        <f t="shared" si="170"/>
        <v>04</v>
      </c>
      <c r="CH980" t="str">
        <f t="shared" si="173"/>
        <v>3</v>
      </c>
      <c r="CI980" t="str">
        <f t="shared" si="174"/>
        <v>07</v>
      </c>
      <c r="CJ980" t="s">
        <v>161</v>
      </c>
      <c r="CK980" t="str">
        <f>"06"</f>
        <v>06</v>
      </c>
      <c r="CL980" t="s">
        <v>193</v>
      </c>
      <c r="CW980">
        <v>8</v>
      </c>
      <c r="CX980">
        <v>8</v>
      </c>
      <c r="CY980">
        <v>8</v>
      </c>
    </row>
    <row r="981" spans="1:103" x14ac:dyDescent="0.25">
      <c r="A981">
        <v>410</v>
      </c>
      <c r="B981" t="s">
        <v>80</v>
      </c>
      <c r="C981">
        <v>410187</v>
      </c>
      <c r="D981" t="s">
        <v>81</v>
      </c>
      <c r="E981">
        <v>8681</v>
      </c>
      <c r="F981" t="s">
        <v>1148</v>
      </c>
      <c r="G981" t="s">
        <v>1149</v>
      </c>
      <c r="I981" t="s">
        <v>1149</v>
      </c>
      <c r="K981">
        <v>2</v>
      </c>
      <c r="L981">
        <v>2</v>
      </c>
      <c r="M981" t="s">
        <v>1234</v>
      </c>
      <c r="N981" t="s">
        <v>1235</v>
      </c>
      <c r="O981" t="s">
        <v>990</v>
      </c>
      <c r="P981" t="s">
        <v>252</v>
      </c>
      <c r="Q981" t="s">
        <v>116</v>
      </c>
      <c r="R981">
        <v>1</v>
      </c>
      <c r="S981" t="s">
        <v>117</v>
      </c>
      <c r="T981" t="s">
        <v>118</v>
      </c>
      <c r="U981" t="s">
        <v>119</v>
      </c>
      <c r="V981">
        <v>411</v>
      </c>
      <c r="Y981">
        <v>410009</v>
      </c>
      <c r="Z981" t="s">
        <v>236</v>
      </c>
      <c r="AG981">
        <v>2</v>
      </c>
      <c r="AH981" s="1">
        <v>42172</v>
      </c>
      <c r="AI981">
        <v>57</v>
      </c>
      <c r="AM981" t="s">
        <v>1152</v>
      </c>
      <c r="AS981" s="1">
        <v>42151</v>
      </c>
      <c r="AT981" s="1">
        <v>42338</v>
      </c>
      <c r="AU981" s="1">
        <v>42311</v>
      </c>
      <c r="AW981">
        <v>20</v>
      </c>
      <c r="AY981" t="s">
        <v>237</v>
      </c>
      <c r="BB981">
        <v>0</v>
      </c>
      <c r="BC981">
        <v>0</v>
      </c>
      <c r="BD981">
        <v>20</v>
      </c>
      <c r="BE981">
        <v>4307</v>
      </c>
      <c r="BF981" t="s">
        <v>93</v>
      </c>
      <c r="BG981">
        <v>86140</v>
      </c>
      <c r="BH981">
        <v>1345.82</v>
      </c>
      <c r="BI981">
        <v>1761.18</v>
      </c>
      <c r="BJ981">
        <v>0</v>
      </c>
      <c r="BL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20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86140</v>
      </c>
      <c r="CD981">
        <v>1</v>
      </c>
      <c r="CE981" t="s">
        <v>121</v>
      </c>
      <c r="CF981" t="s">
        <v>182</v>
      </c>
      <c r="CG981" t="str">
        <f t="shared" si="170"/>
        <v>04</v>
      </c>
      <c r="CH981" t="str">
        <f t="shared" si="173"/>
        <v>3</v>
      </c>
      <c r="CI981" t="str">
        <f t="shared" si="174"/>
        <v>07</v>
      </c>
      <c r="CJ981" t="s">
        <v>161</v>
      </c>
      <c r="CK981" t="str">
        <f>"06"</f>
        <v>06</v>
      </c>
      <c r="CL981" t="s">
        <v>193</v>
      </c>
      <c r="CW981">
        <v>8</v>
      </c>
      <c r="CX981">
        <v>8</v>
      </c>
      <c r="CY981">
        <v>8</v>
      </c>
    </row>
    <row r="982" spans="1:103" x14ac:dyDescent="0.25">
      <c r="A982">
        <v>410</v>
      </c>
      <c r="B982" t="s">
        <v>80</v>
      </c>
      <c r="C982">
        <v>410134</v>
      </c>
      <c r="D982" t="s">
        <v>81</v>
      </c>
      <c r="E982">
        <v>8802</v>
      </c>
      <c r="F982" t="s">
        <v>163</v>
      </c>
      <c r="G982" t="s">
        <v>222</v>
      </c>
      <c r="I982" t="s">
        <v>222</v>
      </c>
      <c r="K982">
        <v>43</v>
      </c>
      <c r="L982">
        <v>43</v>
      </c>
      <c r="M982" t="s">
        <v>1236</v>
      </c>
      <c r="N982" t="s">
        <v>1237</v>
      </c>
      <c r="O982" t="s">
        <v>186</v>
      </c>
      <c r="P982" t="s">
        <v>200</v>
      </c>
      <c r="Q982" t="s">
        <v>116</v>
      </c>
      <c r="R982">
        <v>1</v>
      </c>
      <c r="S982" t="s">
        <v>117</v>
      </c>
      <c r="T982" t="s">
        <v>118</v>
      </c>
      <c r="U982" t="s">
        <v>119</v>
      </c>
      <c r="V982">
        <v>411</v>
      </c>
      <c r="Y982">
        <v>410054</v>
      </c>
      <c r="Z982" t="s">
        <v>92</v>
      </c>
      <c r="AG982">
        <v>5</v>
      </c>
      <c r="AH982" s="1">
        <v>42037</v>
      </c>
      <c r="AI982">
        <v>57</v>
      </c>
      <c r="AM982" t="s">
        <v>226</v>
      </c>
      <c r="AS982" s="1">
        <v>41983</v>
      </c>
      <c r="AT982" s="1">
        <v>42095</v>
      </c>
      <c r="AU982" s="1">
        <v>42095</v>
      </c>
      <c r="AW982">
        <v>8</v>
      </c>
      <c r="AY982" t="s">
        <v>201</v>
      </c>
      <c r="BB982">
        <v>0</v>
      </c>
      <c r="BC982">
        <v>0</v>
      </c>
      <c r="BD982">
        <v>8</v>
      </c>
      <c r="BE982">
        <v>25657</v>
      </c>
      <c r="BF982" t="s">
        <v>93</v>
      </c>
      <c r="BG982">
        <v>205256</v>
      </c>
      <c r="BH982">
        <v>3206.85</v>
      </c>
      <c r="BI982">
        <v>4196.57</v>
      </c>
      <c r="BJ982">
        <v>0</v>
      </c>
      <c r="BL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8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205256</v>
      </c>
      <c r="CD982">
        <v>1</v>
      </c>
      <c r="CE982" t="s">
        <v>121</v>
      </c>
      <c r="CF982" t="s">
        <v>182</v>
      </c>
      <c r="CG982" t="str">
        <f t="shared" si="170"/>
        <v>04</v>
      </c>
      <c r="CH982" t="str">
        <f>"8"</f>
        <v>8</v>
      </c>
      <c r="CI982" t="str">
        <f t="shared" si="174"/>
        <v>07</v>
      </c>
      <c r="CJ982" t="s">
        <v>192</v>
      </c>
      <c r="CK982" t="str">
        <f>"02"</f>
        <v>02</v>
      </c>
      <c r="CL982" t="s">
        <v>193</v>
      </c>
      <c r="CW982">
        <v>8</v>
      </c>
      <c r="CX982">
        <v>8</v>
      </c>
      <c r="CY982">
        <v>8</v>
      </c>
    </row>
    <row r="983" spans="1:103" x14ac:dyDescent="0.25">
      <c r="A983">
        <v>410</v>
      </c>
      <c r="B983" t="s">
        <v>80</v>
      </c>
      <c r="C983">
        <v>410133</v>
      </c>
      <c r="D983" t="s">
        <v>81</v>
      </c>
      <c r="E983">
        <v>8797</v>
      </c>
      <c r="F983" t="s">
        <v>1238</v>
      </c>
      <c r="G983">
        <v>4500041202</v>
      </c>
      <c r="I983">
        <v>4500041202</v>
      </c>
      <c r="K983">
        <v>3</v>
      </c>
      <c r="L983">
        <v>1</v>
      </c>
      <c r="M983" t="s">
        <v>1239</v>
      </c>
      <c r="N983" t="s">
        <v>1240</v>
      </c>
      <c r="O983" t="s">
        <v>1241</v>
      </c>
      <c r="P983" t="s">
        <v>1242</v>
      </c>
      <c r="Q983" t="s">
        <v>116</v>
      </c>
      <c r="R983">
        <v>1</v>
      </c>
      <c r="S983" t="s">
        <v>117</v>
      </c>
      <c r="T983" t="s">
        <v>118</v>
      </c>
      <c r="U983" t="s">
        <v>119</v>
      </c>
      <c r="V983">
        <v>411</v>
      </c>
      <c r="Y983">
        <v>410054</v>
      </c>
      <c r="Z983" t="s">
        <v>92</v>
      </c>
      <c r="AG983">
        <v>1</v>
      </c>
      <c r="AH983" s="1">
        <v>42032</v>
      </c>
      <c r="AI983">
        <v>57</v>
      </c>
      <c r="AM983" t="s">
        <v>1243</v>
      </c>
      <c r="AS983" s="1">
        <v>42032</v>
      </c>
      <c r="AT983" s="1">
        <v>42200</v>
      </c>
      <c r="AU983" s="1">
        <v>42200</v>
      </c>
      <c r="AW983">
        <v>12</v>
      </c>
      <c r="BB983">
        <v>0</v>
      </c>
      <c r="BC983">
        <v>0</v>
      </c>
      <c r="BD983">
        <v>12</v>
      </c>
      <c r="BE983">
        <v>6783</v>
      </c>
      <c r="BF983" t="s">
        <v>93</v>
      </c>
      <c r="BG983">
        <v>81396</v>
      </c>
      <c r="BH983">
        <v>1271.71</v>
      </c>
      <c r="BI983">
        <v>1664.19</v>
      </c>
      <c r="BJ983">
        <v>0</v>
      </c>
      <c r="BL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12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81396</v>
      </c>
      <c r="CD983">
        <v>1</v>
      </c>
      <c r="CE983" t="s">
        <v>121</v>
      </c>
      <c r="CF983" t="s">
        <v>182</v>
      </c>
      <c r="CG983" t="str">
        <f t="shared" si="170"/>
        <v>04</v>
      </c>
      <c r="CH983" t="str">
        <f>"9"</f>
        <v>9</v>
      </c>
      <c r="CI983" t="str">
        <f t="shared" si="174"/>
        <v>07</v>
      </c>
      <c r="CJ983" t="s">
        <v>998</v>
      </c>
      <c r="CK983" t="str">
        <f>"02"</f>
        <v>02</v>
      </c>
      <c r="CL983" t="s">
        <v>193</v>
      </c>
      <c r="CW983">
        <v>8</v>
      </c>
      <c r="CX983">
        <v>8</v>
      </c>
      <c r="CY983">
        <v>8</v>
      </c>
    </row>
    <row r="984" spans="1:103" x14ac:dyDescent="0.25">
      <c r="A984">
        <v>410</v>
      </c>
      <c r="B984" t="s">
        <v>109</v>
      </c>
      <c r="C984">
        <v>410212</v>
      </c>
      <c r="D984" t="s">
        <v>81</v>
      </c>
      <c r="E984">
        <v>7136</v>
      </c>
      <c r="F984" t="s">
        <v>1144</v>
      </c>
      <c r="G984" t="s">
        <v>1145</v>
      </c>
      <c r="I984" t="s">
        <v>1145</v>
      </c>
      <c r="K984">
        <v>8</v>
      </c>
      <c r="L984">
        <v>8</v>
      </c>
      <c r="M984" t="s">
        <v>1244</v>
      </c>
      <c r="N984" t="s">
        <v>1245</v>
      </c>
      <c r="O984" t="s">
        <v>186</v>
      </c>
      <c r="P984" t="s">
        <v>200</v>
      </c>
      <c r="Q984" t="s">
        <v>116</v>
      </c>
      <c r="R984">
        <v>1</v>
      </c>
      <c r="S984" t="s">
        <v>117</v>
      </c>
      <c r="T984" t="s">
        <v>118</v>
      </c>
      <c r="U984" t="s">
        <v>119</v>
      </c>
      <c r="V984">
        <v>411</v>
      </c>
      <c r="Y984">
        <v>410054</v>
      </c>
      <c r="Z984" t="s">
        <v>92</v>
      </c>
      <c r="AG984">
        <v>1</v>
      </c>
      <c r="AH984" s="1">
        <v>42198</v>
      </c>
      <c r="AI984">
        <v>54</v>
      </c>
      <c r="AS984" s="1">
        <v>42198</v>
      </c>
      <c r="AT984" s="1">
        <v>42340</v>
      </c>
      <c r="AU984" s="1">
        <v>42328</v>
      </c>
      <c r="AW984">
        <v>20</v>
      </c>
      <c r="BB984">
        <v>0</v>
      </c>
      <c r="BC984">
        <v>0</v>
      </c>
      <c r="BD984">
        <v>20</v>
      </c>
      <c r="BE984">
        <v>262</v>
      </c>
      <c r="BF984" t="s">
        <v>120</v>
      </c>
      <c r="BG984">
        <v>334075.67599999998</v>
      </c>
      <c r="BH984">
        <v>5240</v>
      </c>
      <c r="BI984">
        <v>6830.36</v>
      </c>
      <c r="BJ984">
        <v>0</v>
      </c>
      <c r="BL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20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334075.67599999998</v>
      </c>
      <c r="CD984">
        <v>1</v>
      </c>
      <c r="CE984" t="s">
        <v>121</v>
      </c>
      <c r="CF984" t="s">
        <v>182</v>
      </c>
      <c r="CG984" t="str">
        <f t="shared" si="170"/>
        <v>04</v>
      </c>
      <c r="CH984" t="str">
        <f>"9"</f>
        <v>9</v>
      </c>
      <c r="CI984" t="str">
        <f t="shared" si="174"/>
        <v>07</v>
      </c>
      <c r="CJ984" t="s">
        <v>192</v>
      </c>
      <c r="CK984" t="str">
        <f>"02"</f>
        <v>02</v>
      </c>
      <c r="CL984" t="s">
        <v>193</v>
      </c>
      <c r="CW984">
        <v>8</v>
      </c>
      <c r="CX984">
        <v>8</v>
      </c>
      <c r="CY984">
        <v>8</v>
      </c>
    </row>
    <row r="985" spans="1:103" x14ac:dyDescent="0.25">
      <c r="A985">
        <v>410</v>
      </c>
      <c r="B985" t="s">
        <v>109</v>
      </c>
      <c r="C985">
        <v>410212</v>
      </c>
      <c r="D985" t="s">
        <v>81</v>
      </c>
      <c r="E985">
        <v>7136</v>
      </c>
      <c r="F985" t="s">
        <v>1144</v>
      </c>
      <c r="G985" t="s">
        <v>1145</v>
      </c>
      <c r="I985" t="s">
        <v>1145</v>
      </c>
      <c r="K985">
        <v>2</v>
      </c>
      <c r="L985">
        <v>2</v>
      </c>
      <c r="M985" t="s">
        <v>1246</v>
      </c>
      <c r="N985" t="s">
        <v>195</v>
      </c>
      <c r="O985" t="s">
        <v>186</v>
      </c>
      <c r="P985" t="s">
        <v>187</v>
      </c>
      <c r="Q985" t="s">
        <v>116</v>
      </c>
      <c r="R985">
        <v>1</v>
      </c>
      <c r="S985" t="s">
        <v>117</v>
      </c>
      <c r="T985" t="s">
        <v>118</v>
      </c>
      <c r="U985" t="s">
        <v>119</v>
      </c>
      <c r="V985">
        <v>411</v>
      </c>
      <c r="Y985">
        <v>410054</v>
      </c>
      <c r="Z985" t="s">
        <v>92</v>
      </c>
      <c r="AG985">
        <v>1</v>
      </c>
      <c r="AH985" s="1">
        <v>42198</v>
      </c>
      <c r="AI985">
        <v>54</v>
      </c>
      <c r="AS985" s="1">
        <v>42198</v>
      </c>
      <c r="AT985" s="1">
        <v>42340</v>
      </c>
      <c r="AU985" s="1">
        <v>42328</v>
      </c>
      <c r="AW985">
        <v>30</v>
      </c>
      <c r="BB985">
        <v>0</v>
      </c>
      <c r="BC985">
        <v>0</v>
      </c>
      <c r="BD985">
        <v>30</v>
      </c>
      <c r="BE985">
        <v>316</v>
      </c>
      <c r="BF985" t="s">
        <v>120</v>
      </c>
      <c r="BG985">
        <v>604396.45200000005</v>
      </c>
      <c r="BH985">
        <v>9480</v>
      </c>
      <c r="BI985">
        <v>12357.22</v>
      </c>
      <c r="BJ985">
        <v>0</v>
      </c>
      <c r="BL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30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604396.45200000005</v>
      </c>
      <c r="CD985">
        <v>1</v>
      </c>
      <c r="CE985" t="s">
        <v>121</v>
      </c>
      <c r="CF985" t="s">
        <v>182</v>
      </c>
      <c r="CG985" t="str">
        <f t="shared" si="170"/>
        <v>04</v>
      </c>
      <c r="CH985" t="str">
        <f>"9"</f>
        <v>9</v>
      </c>
      <c r="CI985" t="str">
        <f t="shared" si="174"/>
        <v>07</v>
      </c>
      <c r="CJ985" t="s">
        <v>192</v>
      </c>
      <c r="CK985" t="str">
        <f>"06"</f>
        <v>06</v>
      </c>
      <c r="CL985" t="s">
        <v>193</v>
      </c>
      <c r="CW985">
        <v>8</v>
      </c>
      <c r="CX985">
        <v>8</v>
      </c>
      <c r="CY985">
        <v>8</v>
      </c>
    </row>
    <row r="986" spans="1:103" x14ac:dyDescent="0.25">
      <c r="A986">
        <v>410</v>
      </c>
      <c r="B986" t="s">
        <v>80</v>
      </c>
      <c r="C986">
        <v>410153</v>
      </c>
      <c r="D986" t="s">
        <v>81</v>
      </c>
      <c r="E986">
        <v>8802</v>
      </c>
      <c r="F986" t="s">
        <v>163</v>
      </c>
      <c r="G986" t="s">
        <v>1247</v>
      </c>
      <c r="I986" t="s">
        <v>1247</v>
      </c>
      <c r="K986">
        <v>1</v>
      </c>
      <c r="L986">
        <v>1</v>
      </c>
      <c r="M986" t="s">
        <v>1248</v>
      </c>
      <c r="N986" t="s">
        <v>1249</v>
      </c>
      <c r="O986" t="s">
        <v>186</v>
      </c>
      <c r="P986" t="s">
        <v>200</v>
      </c>
      <c r="Q986" t="s">
        <v>116</v>
      </c>
      <c r="R986">
        <v>1</v>
      </c>
      <c r="S986" t="s">
        <v>117</v>
      </c>
      <c r="T986" t="s">
        <v>118</v>
      </c>
      <c r="U986" t="s">
        <v>119</v>
      </c>
      <c r="V986">
        <v>411</v>
      </c>
      <c r="Y986">
        <v>410054</v>
      </c>
      <c r="Z986" t="s">
        <v>92</v>
      </c>
      <c r="AG986">
        <v>1</v>
      </c>
      <c r="AH986" s="1">
        <v>42060</v>
      </c>
      <c r="AI986">
        <v>57</v>
      </c>
      <c r="AM986" t="s">
        <v>1250</v>
      </c>
      <c r="AS986" s="1">
        <v>42060</v>
      </c>
      <c r="AT986" s="1">
        <v>42166</v>
      </c>
      <c r="AU986" s="1">
        <v>42156</v>
      </c>
      <c r="AW986">
        <v>8</v>
      </c>
      <c r="AY986" t="s">
        <v>201</v>
      </c>
      <c r="BB986">
        <v>0</v>
      </c>
      <c r="BC986">
        <v>0</v>
      </c>
      <c r="BD986">
        <v>8</v>
      </c>
      <c r="BE986">
        <v>19400</v>
      </c>
      <c r="BF986" t="s">
        <v>93</v>
      </c>
      <c r="BG986">
        <v>155200</v>
      </c>
      <c r="BH986">
        <v>2424.8000000000002</v>
      </c>
      <c r="BI986">
        <v>3173.15</v>
      </c>
      <c r="BJ986">
        <v>0</v>
      </c>
      <c r="BL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8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155200</v>
      </c>
      <c r="CD986">
        <v>1</v>
      </c>
      <c r="CE986" t="s">
        <v>121</v>
      </c>
      <c r="CF986" t="s">
        <v>182</v>
      </c>
      <c r="CG986" t="str">
        <f t="shared" si="170"/>
        <v>04</v>
      </c>
      <c r="CH986" t="str">
        <f>"9"</f>
        <v>9</v>
      </c>
      <c r="CI986" t="str">
        <f t="shared" si="174"/>
        <v>07</v>
      </c>
      <c r="CJ986" t="s">
        <v>192</v>
      </c>
      <c r="CK986" t="str">
        <f>"34"</f>
        <v>34</v>
      </c>
      <c r="CL986" t="s">
        <v>202</v>
      </c>
      <c r="CW986">
        <v>8</v>
      </c>
      <c r="CX986">
        <v>8</v>
      </c>
      <c r="CY986">
        <v>8</v>
      </c>
    </row>
    <row r="987" spans="1:103" x14ac:dyDescent="0.25">
      <c r="A987">
        <v>410</v>
      </c>
      <c r="B987" t="s">
        <v>80</v>
      </c>
      <c r="C987">
        <v>410142</v>
      </c>
      <c r="D987" t="s">
        <v>81</v>
      </c>
      <c r="E987">
        <v>8700</v>
      </c>
      <c r="F987" t="s">
        <v>82</v>
      </c>
      <c r="G987" t="s">
        <v>378</v>
      </c>
      <c r="I987" t="s">
        <v>378</v>
      </c>
      <c r="K987">
        <v>2</v>
      </c>
      <c r="L987">
        <v>2</v>
      </c>
      <c r="M987" t="s">
        <v>1251</v>
      </c>
      <c r="N987" t="s">
        <v>1252</v>
      </c>
      <c r="O987" t="s">
        <v>114</v>
      </c>
      <c r="P987" t="s">
        <v>271</v>
      </c>
      <c r="Q987" t="s">
        <v>116</v>
      </c>
      <c r="R987">
        <v>1</v>
      </c>
      <c r="S987" t="s">
        <v>117</v>
      </c>
      <c r="T987" t="s">
        <v>118</v>
      </c>
      <c r="U987" t="s">
        <v>119</v>
      </c>
      <c r="V987">
        <v>411</v>
      </c>
      <c r="Y987">
        <v>410054</v>
      </c>
      <c r="Z987" t="s">
        <v>92</v>
      </c>
      <c r="AG987">
        <v>4</v>
      </c>
      <c r="AH987" s="1">
        <v>42130</v>
      </c>
      <c r="AI987">
        <v>57</v>
      </c>
      <c r="AS987" s="1">
        <v>42053</v>
      </c>
      <c r="AT987" s="1">
        <v>42170</v>
      </c>
      <c r="AU987" s="1">
        <v>42216</v>
      </c>
      <c r="AW987">
        <v>5</v>
      </c>
      <c r="BB987">
        <v>0</v>
      </c>
      <c r="BC987">
        <v>0</v>
      </c>
      <c r="BD987">
        <v>5</v>
      </c>
      <c r="BE987">
        <v>1111</v>
      </c>
      <c r="BF987" t="s">
        <v>93</v>
      </c>
      <c r="BG987">
        <v>5555</v>
      </c>
      <c r="BH987">
        <v>86.79</v>
      </c>
      <c r="BI987">
        <v>113.58</v>
      </c>
      <c r="BJ987">
        <v>0</v>
      </c>
      <c r="BL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5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5555</v>
      </c>
      <c r="CD987">
        <v>1</v>
      </c>
      <c r="CE987" t="s">
        <v>121</v>
      </c>
      <c r="CF987" t="s">
        <v>182</v>
      </c>
      <c r="CG987" t="str">
        <f t="shared" ref="CG987:CG1050" si="175">"05"</f>
        <v>05</v>
      </c>
      <c r="CH987" t="str">
        <f t="shared" ref="CH987:CH1050" si="176">"2"</f>
        <v>2</v>
      </c>
      <c r="CI987" t="str">
        <f t="shared" ref="CI987:CI1022" si="177">"03"</f>
        <v>03</v>
      </c>
      <c r="CJ987" t="s">
        <v>123</v>
      </c>
      <c r="CK987" t="str">
        <f t="shared" ref="CK987:CK1001" si="178">"02"</f>
        <v>02</v>
      </c>
      <c r="CL987" t="s">
        <v>162</v>
      </c>
      <c r="CW987">
        <v>8</v>
      </c>
      <c r="CX987">
        <v>8</v>
      </c>
      <c r="CY987">
        <v>8</v>
      </c>
    </row>
    <row r="988" spans="1:103" x14ac:dyDescent="0.25">
      <c r="A988">
        <v>410</v>
      </c>
      <c r="B988" t="s">
        <v>80</v>
      </c>
      <c r="C988">
        <v>410142</v>
      </c>
      <c r="D988" t="s">
        <v>81</v>
      </c>
      <c r="E988">
        <v>8700</v>
      </c>
      <c r="F988" t="s">
        <v>82</v>
      </c>
      <c r="G988" t="s">
        <v>378</v>
      </c>
      <c r="I988" t="s">
        <v>378</v>
      </c>
      <c r="K988">
        <v>48</v>
      </c>
      <c r="L988">
        <v>48</v>
      </c>
      <c r="M988" t="s">
        <v>1251</v>
      </c>
      <c r="N988" t="s">
        <v>1252</v>
      </c>
      <c r="O988" t="s">
        <v>114</v>
      </c>
      <c r="P988" t="s">
        <v>271</v>
      </c>
      <c r="Q988" t="s">
        <v>116</v>
      </c>
      <c r="R988">
        <v>1</v>
      </c>
      <c r="S988" t="s">
        <v>117</v>
      </c>
      <c r="T988" t="s">
        <v>118</v>
      </c>
      <c r="U988" t="s">
        <v>119</v>
      </c>
      <c r="V988">
        <v>411</v>
      </c>
      <c r="Y988">
        <v>410054</v>
      </c>
      <c r="Z988" t="s">
        <v>92</v>
      </c>
      <c r="AG988">
        <v>4</v>
      </c>
      <c r="AH988" s="1">
        <v>42130</v>
      </c>
      <c r="AI988">
        <v>57</v>
      </c>
      <c r="AS988" s="1">
        <v>42059</v>
      </c>
      <c r="AT988" s="1">
        <v>42170</v>
      </c>
      <c r="AU988" s="1">
        <v>42216</v>
      </c>
      <c r="AW988">
        <v>2</v>
      </c>
      <c r="BB988">
        <v>0</v>
      </c>
      <c r="BC988">
        <v>0</v>
      </c>
      <c r="BD988">
        <v>2</v>
      </c>
      <c r="BE988">
        <v>1111</v>
      </c>
      <c r="BF988" t="s">
        <v>93</v>
      </c>
      <c r="BG988">
        <v>2222</v>
      </c>
      <c r="BH988">
        <v>34.72</v>
      </c>
      <c r="BI988">
        <v>45.43</v>
      </c>
      <c r="BJ988">
        <v>0</v>
      </c>
      <c r="BL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2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2222</v>
      </c>
      <c r="CD988">
        <v>1</v>
      </c>
      <c r="CE988" t="s">
        <v>121</v>
      </c>
      <c r="CF988" t="s">
        <v>182</v>
      </c>
      <c r="CG988" t="str">
        <f t="shared" si="175"/>
        <v>05</v>
      </c>
      <c r="CH988" t="str">
        <f t="shared" si="176"/>
        <v>2</v>
      </c>
      <c r="CI988" t="str">
        <f t="shared" si="177"/>
        <v>03</v>
      </c>
      <c r="CJ988" t="s">
        <v>123</v>
      </c>
      <c r="CK988" t="str">
        <f t="shared" si="178"/>
        <v>02</v>
      </c>
      <c r="CL988" t="s">
        <v>162</v>
      </c>
      <c r="CW988">
        <v>8</v>
      </c>
      <c r="CX988">
        <v>8</v>
      </c>
      <c r="CY988">
        <v>8</v>
      </c>
    </row>
    <row r="989" spans="1:103" x14ac:dyDescent="0.25">
      <c r="A989">
        <v>410</v>
      </c>
      <c r="B989" t="s">
        <v>80</v>
      </c>
      <c r="C989">
        <v>410145</v>
      </c>
      <c r="D989" t="s">
        <v>81</v>
      </c>
      <c r="E989">
        <v>8702</v>
      </c>
      <c r="F989" t="s">
        <v>145</v>
      </c>
      <c r="G989" t="s">
        <v>175</v>
      </c>
      <c r="I989" t="s">
        <v>175</v>
      </c>
      <c r="K989">
        <v>61</v>
      </c>
      <c r="L989">
        <v>61</v>
      </c>
      <c r="M989" t="s">
        <v>1251</v>
      </c>
      <c r="N989" t="s">
        <v>1252</v>
      </c>
      <c r="O989" t="s">
        <v>114</v>
      </c>
      <c r="P989" t="s">
        <v>271</v>
      </c>
      <c r="Q989" t="s">
        <v>116</v>
      </c>
      <c r="R989">
        <v>1</v>
      </c>
      <c r="S989" t="s">
        <v>117</v>
      </c>
      <c r="T989" t="s">
        <v>118</v>
      </c>
      <c r="U989" t="s">
        <v>119</v>
      </c>
      <c r="V989">
        <v>411</v>
      </c>
      <c r="Y989">
        <v>410054</v>
      </c>
      <c r="Z989" t="s">
        <v>92</v>
      </c>
      <c r="AG989">
        <v>4</v>
      </c>
      <c r="AH989" s="1">
        <v>42163</v>
      </c>
      <c r="AI989">
        <v>57</v>
      </c>
      <c r="AS989" s="1">
        <v>42076</v>
      </c>
      <c r="AT989" s="1">
        <v>42223</v>
      </c>
      <c r="AU989" s="1">
        <v>42186</v>
      </c>
      <c r="AW989">
        <v>4</v>
      </c>
      <c r="BB989">
        <v>0</v>
      </c>
      <c r="BC989">
        <v>0</v>
      </c>
      <c r="BD989">
        <v>4</v>
      </c>
      <c r="BE989">
        <v>1111</v>
      </c>
      <c r="BF989" t="s">
        <v>93</v>
      </c>
      <c r="BG989">
        <v>4444</v>
      </c>
      <c r="BH989">
        <v>69.430000000000007</v>
      </c>
      <c r="BI989">
        <v>90.86</v>
      </c>
      <c r="BJ989">
        <v>0</v>
      </c>
      <c r="BL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4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4444</v>
      </c>
      <c r="CD989">
        <v>1</v>
      </c>
      <c r="CE989" t="s">
        <v>121</v>
      </c>
      <c r="CF989" t="s">
        <v>182</v>
      </c>
      <c r="CG989" t="str">
        <f t="shared" si="175"/>
        <v>05</v>
      </c>
      <c r="CH989" t="str">
        <f t="shared" si="176"/>
        <v>2</v>
      </c>
      <c r="CI989" t="str">
        <f t="shared" si="177"/>
        <v>03</v>
      </c>
      <c r="CJ989" t="s">
        <v>123</v>
      </c>
      <c r="CK989" t="str">
        <f t="shared" si="178"/>
        <v>02</v>
      </c>
      <c r="CL989" t="s">
        <v>162</v>
      </c>
      <c r="CW989">
        <v>8</v>
      </c>
      <c r="CX989">
        <v>8</v>
      </c>
      <c r="CY989">
        <v>8</v>
      </c>
    </row>
    <row r="990" spans="1:103" x14ac:dyDescent="0.25">
      <c r="A990">
        <v>410</v>
      </c>
      <c r="B990" t="s">
        <v>80</v>
      </c>
      <c r="C990">
        <v>410183</v>
      </c>
      <c r="D990" t="s">
        <v>81</v>
      </c>
      <c r="E990">
        <v>8700</v>
      </c>
      <c r="F990" t="s">
        <v>82</v>
      </c>
      <c r="G990" t="s">
        <v>280</v>
      </c>
      <c r="I990" t="s">
        <v>280</v>
      </c>
      <c r="K990">
        <v>3</v>
      </c>
      <c r="L990">
        <v>3</v>
      </c>
      <c r="M990" t="s">
        <v>1253</v>
      </c>
      <c r="N990" t="s">
        <v>1254</v>
      </c>
      <c r="O990" t="s">
        <v>114</v>
      </c>
      <c r="P990" t="s">
        <v>271</v>
      </c>
      <c r="Q990" t="s">
        <v>116</v>
      </c>
      <c r="R990">
        <v>1</v>
      </c>
      <c r="S990" t="s">
        <v>117</v>
      </c>
      <c r="T990" t="s">
        <v>118</v>
      </c>
      <c r="U990" t="s">
        <v>119</v>
      </c>
      <c r="V990">
        <v>411</v>
      </c>
      <c r="Y990">
        <v>410054</v>
      </c>
      <c r="Z990" t="s">
        <v>92</v>
      </c>
      <c r="AG990">
        <v>2</v>
      </c>
      <c r="AH990" s="1">
        <v>42185</v>
      </c>
      <c r="AI990">
        <v>57</v>
      </c>
      <c r="AS990" s="1">
        <v>42163</v>
      </c>
      <c r="AT990" s="1">
        <v>42286</v>
      </c>
      <c r="AU990" s="1">
        <v>42278</v>
      </c>
      <c r="AW990">
        <v>4</v>
      </c>
      <c r="BB990">
        <v>0</v>
      </c>
      <c r="BC990">
        <v>0</v>
      </c>
      <c r="BD990">
        <v>4</v>
      </c>
      <c r="BE990">
        <v>1141</v>
      </c>
      <c r="BF990" t="s">
        <v>93</v>
      </c>
      <c r="BG990">
        <v>4564</v>
      </c>
      <c r="BH990">
        <v>71.31</v>
      </c>
      <c r="BI990">
        <v>93.31</v>
      </c>
      <c r="BJ990">
        <v>0</v>
      </c>
      <c r="BL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4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4564</v>
      </c>
      <c r="CD990">
        <v>1</v>
      </c>
      <c r="CE990" t="s">
        <v>121</v>
      </c>
      <c r="CF990" t="s">
        <v>182</v>
      </c>
      <c r="CG990" t="str">
        <f t="shared" si="175"/>
        <v>05</v>
      </c>
      <c r="CH990" t="str">
        <f t="shared" si="176"/>
        <v>2</v>
      </c>
      <c r="CI990" t="str">
        <f t="shared" si="177"/>
        <v>03</v>
      </c>
      <c r="CJ990" t="s">
        <v>123</v>
      </c>
      <c r="CK990" t="str">
        <f t="shared" si="178"/>
        <v>02</v>
      </c>
      <c r="CL990" t="s">
        <v>162</v>
      </c>
      <c r="CW990">
        <v>8</v>
      </c>
      <c r="CX990">
        <v>8</v>
      </c>
      <c r="CY990">
        <v>8</v>
      </c>
    </row>
    <row r="991" spans="1:103" x14ac:dyDescent="0.25">
      <c r="A991">
        <v>410</v>
      </c>
      <c r="B991" t="s">
        <v>80</v>
      </c>
      <c r="C991">
        <v>410142</v>
      </c>
      <c r="D991" t="s">
        <v>81</v>
      </c>
      <c r="E991">
        <v>8700</v>
      </c>
      <c r="F991" t="s">
        <v>82</v>
      </c>
      <c r="G991" t="s">
        <v>378</v>
      </c>
      <c r="I991" t="s">
        <v>378</v>
      </c>
      <c r="K991">
        <v>26</v>
      </c>
      <c r="L991">
        <v>26</v>
      </c>
      <c r="M991" t="s">
        <v>1255</v>
      </c>
      <c r="N991" t="s">
        <v>1256</v>
      </c>
      <c r="O991" t="s">
        <v>114</v>
      </c>
      <c r="P991" t="s">
        <v>271</v>
      </c>
      <c r="Q991" t="s">
        <v>116</v>
      </c>
      <c r="R991">
        <v>1</v>
      </c>
      <c r="S991" t="s">
        <v>117</v>
      </c>
      <c r="T991" t="s">
        <v>118</v>
      </c>
      <c r="U991" t="s">
        <v>119</v>
      </c>
      <c r="V991">
        <v>411</v>
      </c>
      <c r="Y991">
        <v>410054</v>
      </c>
      <c r="Z991" t="s">
        <v>92</v>
      </c>
      <c r="AG991">
        <v>4</v>
      </c>
      <c r="AH991" s="1">
        <v>42130</v>
      </c>
      <c r="AI991">
        <v>57</v>
      </c>
      <c r="AS991" s="1">
        <v>42053</v>
      </c>
      <c r="AT991" s="1">
        <v>42170</v>
      </c>
      <c r="AU991" s="1">
        <v>42216</v>
      </c>
      <c r="AW991">
        <v>2</v>
      </c>
      <c r="AY991" t="s">
        <v>210</v>
      </c>
      <c r="BB991">
        <v>0</v>
      </c>
      <c r="BC991">
        <v>0</v>
      </c>
      <c r="BD991">
        <v>2</v>
      </c>
      <c r="BE991">
        <v>995</v>
      </c>
      <c r="BF991" t="s">
        <v>93</v>
      </c>
      <c r="BG991">
        <v>1990</v>
      </c>
      <c r="BH991">
        <v>31.09</v>
      </c>
      <c r="BI991">
        <v>40.69</v>
      </c>
      <c r="BJ991">
        <v>0</v>
      </c>
      <c r="BL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2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1990</v>
      </c>
      <c r="CD991">
        <v>1</v>
      </c>
      <c r="CE991" t="s">
        <v>121</v>
      </c>
      <c r="CF991" t="s">
        <v>182</v>
      </c>
      <c r="CG991" t="str">
        <f t="shared" si="175"/>
        <v>05</v>
      </c>
      <c r="CH991" t="str">
        <f t="shared" si="176"/>
        <v>2</v>
      </c>
      <c r="CI991" t="str">
        <f t="shared" si="177"/>
        <v>03</v>
      </c>
      <c r="CJ991" t="s">
        <v>123</v>
      </c>
      <c r="CK991" t="str">
        <f t="shared" si="178"/>
        <v>02</v>
      </c>
      <c r="CL991" t="s">
        <v>227</v>
      </c>
      <c r="CW991">
        <v>8</v>
      </c>
      <c r="CX991">
        <v>8</v>
      </c>
      <c r="CY991">
        <v>8</v>
      </c>
    </row>
    <row r="992" spans="1:103" x14ac:dyDescent="0.25">
      <c r="A992">
        <v>410</v>
      </c>
      <c r="B992" t="s">
        <v>80</v>
      </c>
      <c r="C992">
        <v>410142</v>
      </c>
      <c r="D992" t="s">
        <v>81</v>
      </c>
      <c r="E992">
        <v>8700</v>
      </c>
      <c r="F992" t="s">
        <v>82</v>
      </c>
      <c r="G992" t="s">
        <v>378</v>
      </c>
      <c r="I992" t="s">
        <v>378</v>
      </c>
      <c r="K992">
        <v>55</v>
      </c>
      <c r="L992">
        <v>55</v>
      </c>
      <c r="M992" t="s">
        <v>1255</v>
      </c>
      <c r="N992" t="s">
        <v>1256</v>
      </c>
      <c r="O992" t="s">
        <v>114</v>
      </c>
      <c r="P992" t="s">
        <v>271</v>
      </c>
      <c r="Q992" t="s">
        <v>116</v>
      </c>
      <c r="R992">
        <v>1</v>
      </c>
      <c r="S992" t="s">
        <v>117</v>
      </c>
      <c r="T992" t="s">
        <v>118</v>
      </c>
      <c r="U992" t="s">
        <v>119</v>
      </c>
      <c r="V992">
        <v>411</v>
      </c>
      <c r="Y992">
        <v>410054</v>
      </c>
      <c r="Z992" t="s">
        <v>92</v>
      </c>
      <c r="AG992">
        <v>4</v>
      </c>
      <c r="AH992" s="1">
        <v>42130</v>
      </c>
      <c r="AI992">
        <v>57</v>
      </c>
      <c r="AS992" s="1">
        <v>42090</v>
      </c>
      <c r="AT992" s="1">
        <v>42170</v>
      </c>
      <c r="AU992" s="1">
        <v>42216</v>
      </c>
      <c r="AW992">
        <v>6</v>
      </c>
      <c r="AY992" t="s">
        <v>210</v>
      </c>
      <c r="BB992">
        <v>0</v>
      </c>
      <c r="BC992">
        <v>0</v>
      </c>
      <c r="BD992">
        <v>6</v>
      </c>
      <c r="BE992">
        <v>995</v>
      </c>
      <c r="BF992" t="s">
        <v>93</v>
      </c>
      <c r="BG992">
        <v>5970</v>
      </c>
      <c r="BH992">
        <v>93.27</v>
      </c>
      <c r="BI992">
        <v>122.06</v>
      </c>
      <c r="BJ992">
        <v>0</v>
      </c>
      <c r="BL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6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5970</v>
      </c>
      <c r="CD992">
        <v>1</v>
      </c>
      <c r="CE992" t="s">
        <v>121</v>
      </c>
      <c r="CF992" t="s">
        <v>182</v>
      </c>
      <c r="CG992" t="str">
        <f t="shared" si="175"/>
        <v>05</v>
      </c>
      <c r="CH992" t="str">
        <f t="shared" si="176"/>
        <v>2</v>
      </c>
      <c r="CI992" t="str">
        <f t="shared" si="177"/>
        <v>03</v>
      </c>
      <c r="CJ992" t="s">
        <v>123</v>
      </c>
      <c r="CK992" t="str">
        <f t="shared" si="178"/>
        <v>02</v>
      </c>
      <c r="CL992" t="s">
        <v>227</v>
      </c>
      <c r="CW992">
        <v>8</v>
      </c>
      <c r="CX992">
        <v>8</v>
      </c>
      <c r="CY992">
        <v>8</v>
      </c>
    </row>
    <row r="993" spans="1:103" x14ac:dyDescent="0.25">
      <c r="A993">
        <v>410</v>
      </c>
      <c r="B993" t="s">
        <v>80</v>
      </c>
      <c r="C993">
        <v>410142</v>
      </c>
      <c r="D993" t="s">
        <v>81</v>
      </c>
      <c r="E993">
        <v>8700</v>
      </c>
      <c r="F993" t="s">
        <v>82</v>
      </c>
      <c r="G993" t="s">
        <v>378</v>
      </c>
      <c r="I993" t="s">
        <v>378</v>
      </c>
      <c r="K993">
        <v>59</v>
      </c>
      <c r="L993">
        <v>61</v>
      </c>
      <c r="M993" t="s">
        <v>1257</v>
      </c>
      <c r="N993" t="s">
        <v>1258</v>
      </c>
      <c r="O993" t="s">
        <v>114</v>
      </c>
      <c r="P993" t="s">
        <v>271</v>
      </c>
      <c r="Q993" t="s">
        <v>116</v>
      </c>
      <c r="R993">
        <v>1</v>
      </c>
      <c r="S993" t="s">
        <v>117</v>
      </c>
      <c r="T993" t="s">
        <v>118</v>
      </c>
      <c r="U993" t="s">
        <v>119</v>
      </c>
      <c r="V993">
        <v>411</v>
      </c>
      <c r="Y993">
        <v>410054</v>
      </c>
      <c r="Z993" t="s">
        <v>92</v>
      </c>
      <c r="AG993">
        <v>4</v>
      </c>
      <c r="AH993" s="1">
        <v>42130</v>
      </c>
      <c r="AI993">
        <v>57</v>
      </c>
      <c r="AS993" s="1">
        <v>42130</v>
      </c>
      <c r="AT993" s="1">
        <v>42289</v>
      </c>
      <c r="AU993" s="1">
        <v>42216</v>
      </c>
      <c r="AW993">
        <v>11</v>
      </c>
      <c r="AY993" t="s">
        <v>210</v>
      </c>
      <c r="BB993">
        <v>0</v>
      </c>
      <c r="BC993">
        <v>0</v>
      </c>
      <c r="BD993">
        <v>11</v>
      </c>
      <c r="BE993">
        <v>995</v>
      </c>
      <c r="BF993" t="s">
        <v>93</v>
      </c>
      <c r="BG993">
        <v>10945</v>
      </c>
      <c r="BH993">
        <v>171</v>
      </c>
      <c r="BI993">
        <v>223.78</v>
      </c>
      <c r="BJ993">
        <v>0</v>
      </c>
      <c r="BL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11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10945</v>
      </c>
      <c r="CD993">
        <v>1</v>
      </c>
      <c r="CE993" t="s">
        <v>121</v>
      </c>
      <c r="CF993" t="s">
        <v>182</v>
      </c>
      <c r="CG993" t="str">
        <f t="shared" si="175"/>
        <v>05</v>
      </c>
      <c r="CH993" t="str">
        <f t="shared" si="176"/>
        <v>2</v>
      </c>
      <c r="CI993" t="str">
        <f t="shared" si="177"/>
        <v>03</v>
      </c>
      <c r="CJ993" t="s">
        <v>123</v>
      </c>
      <c r="CK993" t="str">
        <f t="shared" si="178"/>
        <v>02</v>
      </c>
      <c r="CL993" t="s">
        <v>227</v>
      </c>
      <c r="CW993">
        <v>8</v>
      </c>
      <c r="CX993">
        <v>8</v>
      </c>
      <c r="CY993">
        <v>8</v>
      </c>
    </row>
    <row r="994" spans="1:103" x14ac:dyDescent="0.25">
      <c r="A994">
        <v>410</v>
      </c>
      <c r="B994" t="s">
        <v>80</v>
      </c>
      <c r="C994">
        <v>410143</v>
      </c>
      <c r="D994" t="s">
        <v>81</v>
      </c>
      <c r="E994">
        <v>8700</v>
      </c>
      <c r="F994" t="s">
        <v>82</v>
      </c>
      <c r="G994" t="s">
        <v>170</v>
      </c>
      <c r="I994" t="s">
        <v>170</v>
      </c>
      <c r="K994">
        <v>19</v>
      </c>
      <c r="L994">
        <v>19</v>
      </c>
      <c r="M994" t="s">
        <v>1257</v>
      </c>
      <c r="N994" t="s">
        <v>1258</v>
      </c>
      <c r="O994" t="s">
        <v>114</v>
      </c>
      <c r="P994" t="s">
        <v>271</v>
      </c>
      <c r="Q994" t="s">
        <v>116</v>
      </c>
      <c r="R994">
        <v>1</v>
      </c>
      <c r="S994" t="s">
        <v>117</v>
      </c>
      <c r="T994" t="s">
        <v>118</v>
      </c>
      <c r="U994" t="s">
        <v>119</v>
      </c>
      <c r="V994">
        <v>411</v>
      </c>
      <c r="Y994">
        <v>410054</v>
      </c>
      <c r="Z994" t="s">
        <v>92</v>
      </c>
      <c r="AG994">
        <v>4</v>
      </c>
      <c r="AH994" s="1">
        <v>42130</v>
      </c>
      <c r="AI994">
        <v>57</v>
      </c>
      <c r="AS994" s="1">
        <v>42079</v>
      </c>
      <c r="AT994" s="1">
        <v>42185</v>
      </c>
      <c r="AU994" s="1">
        <v>42216</v>
      </c>
      <c r="AW994">
        <v>25</v>
      </c>
      <c r="AY994" t="s">
        <v>210</v>
      </c>
      <c r="BB994">
        <v>0</v>
      </c>
      <c r="BC994">
        <v>0</v>
      </c>
      <c r="BD994">
        <v>25</v>
      </c>
      <c r="BE994">
        <v>995</v>
      </c>
      <c r="BF994" t="s">
        <v>93</v>
      </c>
      <c r="BG994">
        <v>24875</v>
      </c>
      <c r="BH994">
        <v>388.64</v>
      </c>
      <c r="BI994">
        <v>508.58</v>
      </c>
      <c r="BJ994">
        <v>0</v>
      </c>
      <c r="BL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25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24875</v>
      </c>
      <c r="CD994">
        <v>1</v>
      </c>
      <c r="CE994" t="s">
        <v>121</v>
      </c>
      <c r="CF994" t="s">
        <v>182</v>
      </c>
      <c r="CG994" t="str">
        <f t="shared" si="175"/>
        <v>05</v>
      </c>
      <c r="CH994" t="str">
        <f t="shared" si="176"/>
        <v>2</v>
      </c>
      <c r="CI994" t="str">
        <f t="shared" si="177"/>
        <v>03</v>
      </c>
      <c r="CJ994" t="s">
        <v>123</v>
      </c>
      <c r="CK994" t="str">
        <f t="shared" si="178"/>
        <v>02</v>
      </c>
      <c r="CL994" t="s">
        <v>227</v>
      </c>
      <c r="CW994">
        <v>8</v>
      </c>
      <c r="CX994">
        <v>8</v>
      </c>
      <c r="CY994">
        <v>8</v>
      </c>
    </row>
    <row r="995" spans="1:103" x14ac:dyDescent="0.25">
      <c r="A995">
        <v>410</v>
      </c>
      <c r="B995" t="s">
        <v>80</v>
      </c>
      <c r="C995">
        <v>410145</v>
      </c>
      <c r="D995" t="s">
        <v>81</v>
      </c>
      <c r="E995">
        <v>8702</v>
      </c>
      <c r="F995" t="s">
        <v>145</v>
      </c>
      <c r="G995" t="s">
        <v>175</v>
      </c>
      <c r="I995" t="s">
        <v>175</v>
      </c>
      <c r="K995">
        <v>22</v>
      </c>
      <c r="L995">
        <v>22</v>
      </c>
      <c r="M995" t="s">
        <v>1257</v>
      </c>
      <c r="N995" t="s">
        <v>1258</v>
      </c>
      <c r="O995" t="s">
        <v>114</v>
      </c>
      <c r="P995" t="s">
        <v>271</v>
      </c>
      <c r="Q995" t="s">
        <v>116</v>
      </c>
      <c r="R995">
        <v>1</v>
      </c>
      <c r="S995" t="s">
        <v>117</v>
      </c>
      <c r="T995" t="s">
        <v>118</v>
      </c>
      <c r="U995" t="s">
        <v>119</v>
      </c>
      <c r="V995">
        <v>411</v>
      </c>
      <c r="Y995">
        <v>410054</v>
      </c>
      <c r="Z995" t="s">
        <v>92</v>
      </c>
      <c r="AG995">
        <v>4</v>
      </c>
      <c r="AH995" s="1">
        <v>42163</v>
      </c>
      <c r="AI995">
        <v>57</v>
      </c>
      <c r="AS995" s="1">
        <v>42076</v>
      </c>
      <c r="AT995" s="1">
        <v>42223</v>
      </c>
      <c r="AU995" s="1">
        <v>42219</v>
      </c>
      <c r="AW995">
        <v>15</v>
      </c>
      <c r="AY995" t="s">
        <v>210</v>
      </c>
      <c r="BB995">
        <v>0</v>
      </c>
      <c r="BC995">
        <v>0</v>
      </c>
      <c r="BD995">
        <v>15</v>
      </c>
      <c r="BE995">
        <v>995</v>
      </c>
      <c r="BF995" t="s">
        <v>93</v>
      </c>
      <c r="BG995">
        <v>14925</v>
      </c>
      <c r="BH995">
        <v>233.18</v>
      </c>
      <c r="BI995">
        <v>305.14999999999998</v>
      </c>
      <c r="BJ995">
        <v>0</v>
      </c>
      <c r="BL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15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14925</v>
      </c>
      <c r="CD995">
        <v>1</v>
      </c>
      <c r="CE995" t="s">
        <v>121</v>
      </c>
      <c r="CF995" t="s">
        <v>182</v>
      </c>
      <c r="CG995" t="str">
        <f t="shared" si="175"/>
        <v>05</v>
      </c>
      <c r="CH995" t="str">
        <f t="shared" si="176"/>
        <v>2</v>
      </c>
      <c r="CI995" t="str">
        <f t="shared" si="177"/>
        <v>03</v>
      </c>
      <c r="CJ995" t="s">
        <v>123</v>
      </c>
      <c r="CK995" t="str">
        <f t="shared" si="178"/>
        <v>02</v>
      </c>
      <c r="CL995" t="s">
        <v>227</v>
      </c>
      <c r="CW995">
        <v>8</v>
      </c>
      <c r="CX995">
        <v>8</v>
      </c>
      <c r="CY995">
        <v>8</v>
      </c>
    </row>
    <row r="996" spans="1:103" x14ac:dyDescent="0.25">
      <c r="A996">
        <v>410</v>
      </c>
      <c r="B996" t="s">
        <v>80</v>
      </c>
      <c r="C996">
        <v>410145</v>
      </c>
      <c r="D996" t="s">
        <v>81</v>
      </c>
      <c r="E996">
        <v>8702</v>
      </c>
      <c r="F996" t="s">
        <v>145</v>
      </c>
      <c r="G996" t="s">
        <v>175</v>
      </c>
      <c r="I996" t="s">
        <v>175</v>
      </c>
      <c r="K996">
        <v>27</v>
      </c>
      <c r="L996">
        <v>27</v>
      </c>
      <c r="M996" t="s">
        <v>1257</v>
      </c>
      <c r="N996" t="s">
        <v>1258</v>
      </c>
      <c r="O996" t="s">
        <v>114</v>
      </c>
      <c r="P996" t="s">
        <v>271</v>
      </c>
      <c r="Q996" t="s">
        <v>116</v>
      </c>
      <c r="R996">
        <v>1</v>
      </c>
      <c r="S996" t="s">
        <v>117</v>
      </c>
      <c r="T996" t="s">
        <v>118</v>
      </c>
      <c r="U996" t="s">
        <v>119</v>
      </c>
      <c r="V996">
        <v>411</v>
      </c>
      <c r="Y996">
        <v>410054</v>
      </c>
      <c r="Z996" t="s">
        <v>92</v>
      </c>
      <c r="AG996">
        <v>4</v>
      </c>
      <c r="AH996" s="1">
        <v>42163</v>
      </c>
      <c r="AI996">
        <v>57</v>
      </c>
      <c r="AS996" s="1">
        <v>42076</v>
      </c>
      <c r="AT996" s="1">
        <v>42223</v>
      </c>
      <c r="AU996" s="1">
        <v>42219</v>
      </c>
      <c r="AW996">
        <v>15</v>
      </c>
      <c r="AY996" t="s">
        <v>210</v>
      </c>
      <c r="BB996">
        <v>0</v>
      </c>
      <c r="BC996">
        <v>0</v>
      </c>
      <c r="BD996">
        <v>15</v>
      </c>
      <c r="BE996">
        <v>995</v>
      </c>
      <c r="BF996" t="s">
        <v>93</v>
      </c>
      <c r="BG996">
        <v>14925</v>
      </c>
      <c r="BH996">
        <v>233.18</v>
      </c>
      <c r="BI996">
        <v>305.14999999999998</v>
      </c>
      <c r="BJ996">
        <v>0</v>
      </c>
      <c r="BL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15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14925</v>
      </c>
      <c r="CD996">
        <v>1</v>
      </c>
      <c r="CE996" t="s">
        <v>121</v>
      </c>
      <c r="CF996" t="s">
        <v>182</v>
      </c>
      <c r="CG996" t="str">
        <f t="shared" si="175"/>
        <v>05</v>
      </c>
      <c r="CH996" t="str">
        <f t="shared" si="176"/>
        <v>2</v>
      </c>
      <c r="CI996" t="str">
        <f t="shared" si="177"/>
        <v>03</v>
      </c>
      <c r="CJ996" t="s">
        <v>123</v>
      </c>
      <c r="CK996" t="str">
        <f t="shared" si="178"/>
        <v>02</v>
      </c>
      <c r="CL996" t="s">
        <v>227</v>
      </c>
      <c r="CW996">
        <v>8</v>
      </c>
      <c r="CX996">
        <v>8</v>
      </c>
      <c r="CY996">
        <v>8</v>
      </c>
    </row>
    <row r="997" spans="1:103" x14ac:dyDescent="0.25">
      <c r="A997">
        <v>410</v>
      </c>
      <c r="B997" t="s">
        <v>80</v>
      </c>
      <c r="C997">
        <v>410145</v>
      </c>
      <c r="D997" t="s">
        <v>81</v>
      </c>
      <c r="E997">
        <v>8702</v>
      </c>
      <c r="F997" t="s">
        <v>145</v>
      </c>
      <c r="G997" t="s">
        <v>175</v>
      </c>
      <c r="I997" t="s">
        <v>175</v>
      </c>
      <c r="K997">
        <v>33</v>
      </c>
      <c r="L997">
        <v>33</v>
      </c>
      <c r="M997" t="s">
        <v>1257</v>
      </c>
      <c r="N997" t="s">
        <v>1258</v>
      </c>
      <c r="O997" t="s">
        <v>114</v>
      </c>
      <c r="P997" t="s">
        <v>271</v>
      </c>
      <c r="Q997" t="s">
        <v>116</v>
      </c>
      <c r="R997">
        <v>1</v>
      </c>
      <c r="S997" t="s">
        <v>117</v>
      </c>
      <c r="T997" t="s">
        <v>118</v>
      </c>
      <c r="U997" t="s">
        <v>119</v>
      </c>
      <c r="V997">
        <v>411</v>
      </c>
      <c r="Y997">
        <v>410054</v>
      </c>
      <c r="Z997" t="s">
        <v>92</v>
      </c>
      <c r="AG997">
        <v>4</v>
      </c>
      <c r="AH997" s="1">
        <v>42163</v>
      </c>
      <c r="AI997">
        <v>57</v>
      </c>
      <c r="AS997" s="1">
        <v>42076</v>
      </c>
      <c r="AT997" s="1">
        <v>42223</v>
      </c>
      <c r="AU997" s="1">
        <v>42219</v>
      </c>
      <c r="AW997">
        <v>41</v>
      </c>
      <c r="AY997" t="s">
        <v>210</v>
      </c>
      <c r="BB997">
        <v>0</v>
      </c>
      <c r="BC997">
        <v>0</v>
      </c>
      <c r="BD997">
        <v>41</v>
      </c>
      <c r="BE997">
        <v>995</v>
      </c>
      <c r="BF997" t="s">
        <v>93</v>
      </c>
      <c r="BG997">
        <v>40795</v>
      </c>
      <c r="BH997">
        <v>637.37</v>
      </c>
      <c r="BI997">
        <v>834.08</v>
      </c>
      <c r="BJ997">
        <v>0</v>
      </c>
      <c r="BL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41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40795</v>
      </c>
      <c r="CD997">
        <v>1</v>
      </c>
      <c r="CE997" t="s">
        <v>121</v>
      </c>
      <c r="CF997" t="s">
        <v>182</v>
      </c>
      <c r="CG997" t="str">
        <f t="shared" si="175"/>
        <v>05</v>
      </c>
      <c r="CH997" t="str">
        <f t="shared" si="176"/>
        <v>2</v>
      </c>
      <c r="CI997" t="str">
        <f t="shared" si="177"/>
        <v>03</v>
      </c>
      <c r="CJ997" t="s">
        <v>123</v>
      </c>
      <c r="CK997" t="str">
        <f t="shared" si="178"/>
        <v>02</v>
      </c>
      <c r="CL997" t="s">
        <v>227</v>
      </c>
      <c r="CW997">
        <v>8</v>
      </c>
      <c r="CX997">
        <v>8</v>
      </c>
      <c r="CY997">
        <v>8</v>
      </c>
    </row>
    <row r="998" spans="1:103" x14ac:dyDescent="0.25">
      <c r="A998">
        <v>410</v>
      </c>
      <c r="B998" t="s">
        <v>80</v>
      </c>
      <c r="C998">
        <v>410039</v>
      </c>
      <c r="D998" t="s">
        <v>81</v>
      </c>
      <c r="E998">
        <v>8673</v>
      </c>
      <c r="F998" t="s">
        <v>232</v>
      </c>
      <c r="G998" t="s">
        <v>248</v>
      </c>
      <c r="I998" t="s">
        <v>248</v>
      </c>
      <c r="J998">
        <v>410002</v>
      </c>
      <c r="K998">
        <v>215</v>
      </c>
      <c r="L998">
        <v>215</v>
      </c>
      <c r="M998" t="s">
        <v>1259</v>
      </c>
      <c r="N998" t="s">
        <v>1258</v>
      </c>
      <c r="O998" t="s">
        <v>114</v>
      </c>
      <c r="P998" t="s">
        <v>271</v>
      </c>
      <c r="Q998" t="s">
        <v>116</v>
      </c>
      <c r="R998">
        <v>1</v>
      </c>
      <c r="S998" t="s">
        <v>117</v>
      </c>
      <c r="T998" t="s">
        <v>118</v>
      </c>
      <c r="U998" t="s">
        <v>119</v>
      </c>
      <c r="V998">
        <v>411</v>
      </c>
      <c r="Y998">
        <v>410009</v>
      </c>
      <c r="Z998" t="s">
        <v>236</v>
      </c>
      <c r="AG998">
        <v>3</v>
      </c>
      <c r="AH998" s="1">
        <v>41988</v>
      </c>
      <c r="AI998">
        <v>57</v>
      </c>
      <c r="AS998" s="1">
        <v>41639</v>
      </c>
      <c r="AT998" s="1">
        <v>42067</v>
      </c>
      <c r="AU998" s="1">
        <v>41974</v>
      </c>
      <c r="AW998">
        <v>2</v>
      </c>
      <c r="AY998" t="s">
        <v>191</v>
      </c>
      <c r="BB998">
        <v>1</v>
      </c>
      <c r="BC998">
        <v>0</v>
      </c>
      <c r="BD998">
        <v>1</v>
      </c>
      <c r="BE998">
        <v>2854</v>
      </c>
      <c r="BF998" t="s">
        <v>93</v>
      </c>
      <c r="BG998">
        <v>2854</v>
      </c>
      <c r="BH998">
        <v>44.59</v>
      </c>
      <c r="BI998">
        <v>58.35</v>
      </c>
      <c r="BJ998">
        <v>0</v>
      </c>
      <c r="BL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1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2854</v>
      </c>
      <c r="CD998">
        <v>1</v>
      </c>
      <c r="CE998" t="s">
        <v>121</v>
      </c>
      <c r="CF998" t="s">
        <v>182</v>
      </c>
      <c r="CG998" t="str">
        <f t="shared" si="175"/>
        <v>05</v>
      </c>
      <c r="CH998" t="str">
        <f t="shared" si="176"/>
        <v>2</v>
      </c>
      <c r="CI998" t="str">
        <f t="shared" si="177"/>
        <v>03</v>
      </c>
      <c r="CJ998" t="s">
        <v>123</v>
      </c>
      <c r="CK998" t="str">
        <f t="shared" si="178"/>
        <v>02</v>
      </c>
      <c r="CL998" t="s">
        <v>193</v>
      </c>
      <c r="CR998" s="3">
        <v>1</v>
      </c>
      <c r="CW998">
        <v>8</v>
      </c>
      <c r="CX998">
        <v>8</v>
      </c>
      <c r="CY998">
        <v>8</v>
      </c>
    </row>
    <row r="999" spans="1:103" x14ac:dyDescent="0.25">
      <c r="A999">
        <v>410</v>
      </c>
      <c r="B999" t="s">
        <v>80</v>
      </c>
      <c r="C999">
        <v>410039</v>
      </c>
      <c r="D999" t="s">
        <v>81</v>
      </c>
      <c r="E999">
        <v>8673</v>
      </c>
      <c r="F999" t="s">
        <v>232</v>
      </c>
      <c r="G999" t="s">
        <v>248</v>
      </c>
      <c r="I999" t="s">
        <v>248</v>
      </c>
      <c r="J999">
        <v>410002</v>
      </c>
      <c r="K999">
        <v>804</v>
      </c>
      <c r="L999">
        <v>804</v>
      </c>
      <c r="M999" t="s">
        <v>1259</v>
      </c>
      <c r="N999" t="s">
        <v>1258</v>
      </c>
      <c r="O999" t="s">
        <v>114</v>
      </c>
      <c r="P999" t="s">
        <v>271</v>
      </c>
      <c r="Q999" t="s">
        <v>116</v>
      </c>
      <c r="R999">
        <v>1</v>
      </c>
      <c r="S999" t="s">
        <v>117</v>
      </c>
      <c r="T999" t="s">
        <v>118</v>
      </c>
      <c r="U999" t="s">
        <v>119</v>
      </c>
      <c r="V999">
        <v>411</v>
      </c>
      <c r="Y999">
        <v>410009</v>
      </c>
      <c r="Z999" t="s">
        <v>236</v>
      </c>
      <c r="AG999">
        <v>3</v>
      </c>
      <c r="AH999" s="1">
        <v>41988</v>
      </c>
      <c r="AI999">
        <v>57</v>
      </c>
      <c r="AS999" s="1">
        <v>41740</v>
      </c>
      <c r="AT999" s="1">
        <v>42067</v>
      </c>
      <c r="AU999" s="1">
        <v>41974</v>
      </c>
      <c r="AW999">
        <v>2</v>
      </c>
      <c r="AY999" t="s">
        <v>191</v>
      </c>
      <c r="BB999">
        <v>1</v>
      </c>
      <c r="BC999">
        <v>0</v>
      </c>
      <c r="BD999">
        <v>1</v>
      </c>
      <c r="BE999">
        <v>4084</v>
      </c>
      <c r="BF999" t="s">
        <v>93</v>
      </c>
      <c r="BG999">
        <v>4084</v>
      </c>
      <c r="BH999">
        <v>63.81</v>
      </c>
      <c r="BI999">
        <v>83.5</v>
      </c>
      <c r="BJ999">
        <v>0</v>
      </c>
      <c r="BL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1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4084</v>
      </c>
      <c r="CD999">
        <v>1</v>
      </c>
      <c r="CE999" t="s">
        <v>121</v>
      </c>
      <c r="CF999" t="s">
        <v>182</v>
      </c>
      <c r="CG999" t="str">
        <f t="shared" si="175"/>
        <v>05</v>
      </c>
      <c r="CH999" t="str">
        <f t="shared" si="176"/>
        <v>2</v>
      </c>
      <c r="CI999" t="str">
        <f t="shared" si="177"/>
        <v>03</v>
      </c>
      <c r="CJ999" t="s">
        <v>123</v>
      </c>
      <c r="CK999" t="str">
        <f t="shared" si="178"/>
        <v>02</v>
      </c>
      <c r="CL999" t="s">
        <v>193</v>
      </c>
      <c r="CR999" s="3">
        <v>1</v>
      </c>
      <c r="CW999">
        <v>8</v>
      </c>
      <c r="CX999">
        <v>8</v>
      </c>
      <c r="CY999">
        <v>8</v>
      </c>
    </row>
    <row r="1000" spans="1:103" x14ac:dyDescent="0.25">
      <c r="A1000">
        <v>410</v>
      </c>
      <c r="B1000" t="s">
        <v>80</v>
      </c>
      <c r="C1000">
        <v>410040</v>
      </c>
      <c r="D1000" t="s">
        <v>81</v>
      </c>
      <c r="E1000">
        <v>8673</v>
      </c>
      <c r="F1000" t="s">
        <v>232</v>
      </c>
      <c r="G1000" t="s">
        <v>233</v>
      </c>
      <c r="I1000" t="s">
        <v>233</v>
      </c>
      <c r="J1000">
        <v>410003</v>
      </c>
      <c r="K1000">
        <v>147</v>
      </c>
      <c r="L1000">
        <v>147</v>
      </c>
      <c r="M1000" t="s">
        <v>1259</v>
      </c>
      <c r="N1000" t="s">
        <v>1258</v>
      </c>
      <c r="O1000" t="s">
        <v>114</v>
      </c>
      <c r="P1000" t="s">
        <v>271</v>
      </c>
      <c r="Q1000" t="s">
        <v>116</v>
      </c>
      <c r="R1000">
        <v>1</v>
      </c>
      <c r="S1000" t="s">
        <v>117</v>
      </c>
      <c r="T1000" t="s">
        <v>118</v>
      </c>
      <c r="U1000" t="s">
        <v>119</v>
      </c>
      <c r="V1000">
        <v>411</v>
      </c>
      <c r="Y1000">
        <v>410009</v>
      </c>
      <c r="Z1000" t="s">
        <v>236</v>
      </c>
      <c r="AG1000">
        <v>4</v>
      </c>
      <c r="AH1000" s="1">
        <v>41815</v>
      </c>
      <c r="AI1000">
        <v>57</v>
      </c>
      <c r="AS1000" s="1">
        <v>41641</v>
      </c>
      <c r="AT1000" s="1">
        <v>41988</v>
      </c>
      <c r="AU1000" s="1">
        <v>41974</v>
      </c>
      <c r="AW1000">
        <v>2</v>
      </c>
      <c r="AY1000" t="s">
        <v>191</v>
      </c>
      <c r="BB1000">
        <v>1</v>
      </c>
      <c r="BC1000">
        <v>0</v>
      </c>
      <c r="BD1000">
        <v>1</v>
      </c>
      <c r="BE1000">
        <v>2899</v>
      </c>
      <c r="BF1000" t="s">
        <v>93</v>
      </c>
      <c r="BG1000">
        <v>2899</v>
      </c>
      <c r="BH1000">
        <v>45.29</v>
      </c>
      <c r="BI1000">
        <v>59.27</v>
      </c>
      <c r="BJ1000">
        <v>0</v>
      </c>
      <c r="BL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1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2899</v>
      </c>
      <c r="CD1000">
        <v>1</v>
      </c>
      <c r="CE1000" t="s">
        <v>121</v>
      </c>
      <c r="CF1000" t="s">
        <v>182</v>
      </c>
      <c r="CG1000" t="str">
        <f t="shared" si="175"/>
        <v>05</v>
      </c>
      <c r="CH1000" t="str">
        <f t="shared" si="176"/>
        <v>2</v>
      </c>
      <c r="CI1000" t="str">
        <f t="shared" si="177"/>
        <v>03</v>
      </c>
      <c r="CJ1000" t="s">
        <v>123</v>
      </c>
      <c r="CK1000" t="str">
        <f t="shared" si="178"/>
        <v>02</v>
      </c>
      <c r="CL1000" t="s">
        <v>193</v>
      </c>
      <c r="CR1000" s="3">
        <v>1</v>
      </c>
      <c r="CW1000">
        <v>8</v>
      </c>
      <c r="CX1000">
        <v>8</v>
      </c>
      <c r="CY1000">
        <v>8</v>
      </c>
    </row>
    <row r="1001" spans="1:103" x14ac:dyDescent="0.25">
      <c r="A1001">
        <v>410</v>
      </c>
      <c r="B1001" t="s">
        <v>80</v>
      </c>
      <c r="C1001">
        <v>410040</v>
      </c>
      <c r="D1001" t="s">
        <v>81</v>
      </c>
      <c r="E1001">
        <v>8673</v>
      </c>
      <c r="F1001" t="s">
        <v>232</v>
      </c>
      <c r="G1001" t="s">
        <v>233</v>
      </c>
      <c r="I1001" t="s">
        <v>233</v>
      </c>
      <c r="J1001">
        <v>410003</v>
      </c>
      <c r="K1001">
        <v>295</v>
      </c>
      <c r="L1001">
        <v>295</v>
      </c>
      <c r="M1001" t="s">
        <v>1259</v>
      </c>
      <c r="N1001" t="s">
        <v>1258</v>
      </c>
      <c r="O1001" t="s">
        <v>114</v>
      </c>
      <c r="P1001" t="s">
        <v>271</v>
      </c>
      <c r="Q1001" t="s">
        <v>116</v>
      </c>
      <c r="R1001">
        <v>1</v>
      </c>
      <c r="S1001" t="s">
        <v>117</v>
      </c>
      <c r="T1001" t="s">
        <v>118</v>
      </c>
      <c r="U1001" t="s">
        <v>119</v>
      </c>
      <c r="V1001">
        <v>411</v>
      </c>
      <c r="Y1001">
        <v>410009</v>
      </c>
      <c r="Z1001" t="s">
        <v>236</v>
      </c>
      <c r="AG1001">
        <v>4</v>
      </c>
      <c r="AH1001" s="1">
        <v>41815</v>
      </c>
      <c r="AI1001">
        <v>57</v>
      </c>
      <c r="AS1001" s="1">
        <v>41641</v>
      </c>
      <c r="AT1001" s="1">
        <v>41988</v>
      </c>
      <c r="AU1001" s="1">
        <v>41974</v>
      </c>
      <c r="AW1001">
        <v>2</v>
      </c>
      <c r="AY1001" t="s">
        <v>191</v>
      </c>
      <c r="BB1001">
        <v>1</v>
      </c>
      <c r="BC1001">
        <v>0</v>
      </c>
      <c r="BD1001">
        <v>1</v>
      </c>
      <c r="BE1001">
        <v>2899</v>
      </c>
      <c r="BF1001" t="s">
        <v>93</v>
      </c>
      <c r="BG1001">
        <v>2899</v>
      </c>
      <c r="BH1001">
        <v>45.29</v>
      </c>
      <c r="BI1001">
        <v>59.27</v>
      </c>
      <c r="BJ1001">
        <v>0</v>
      </c>
      <c r="BL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1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2899</v>
      </c>
      <c r="CD1001">
        <v>1</v>
      </c>
      <c r="CE1001" t="s">
        <v>121</v>
      </c>
      <c r="CF1001" t="s">
        <v>182</v>
      </c>
      <c r="CG1001" t="str">
        <f t="shared" si="175"/>
        <v>05</v>
      </c>
      <c r="CH1001" t="str">
        <f t="shared" si="176"/>
        <v>2</v>
      </c>
      <c r="CI1001" t="str">
        <f t="shared" si="177"/>
        <v>03</v>
      </c>
      <c r="CJ1001" t="s">
        <v>123</v>
      </c>
      <c r="CK1001" t="str">
        <f t="shared" si="178"/>
        <v>02</v>
      </c>
      <c r="CL1001" t="s">
        <v>193</v>
      </c>
      <c r="CR1001" s="3">
        <v>1</v>
      </c>
      <c r="CW1001">
        <v>8</v>
      </c>
      <c r="CX1001">
        <v>8</v>
      </c>
      <c r="CY1001">
        <v>8</v>
      </c>
    </row>
    <row r="1002" spans="1:103" x14ac:dyDescent="0.25">
      <c r="A1002">
        <v>410</v>
      </c>
      <c r="B1002" t="s">
        <v>80</v>
      </c>
      <c r="C1002">
        <v>410184</v>
      </c>
      <c r="D1002" t="s">
        <v>81</v>
      </c>
      <c r="E1002">
        <v>8700</v>
      </c>
      <c r="F1002" t="s">
        <v>82</v>
      </c>
      <c r="G1002" t="s">
        <v>459</v>
      </c>
      <c r="I1002" t="s">
        <v>459</v>
      </c>
      <c r="K1002">
        <v>23</v>
      </c>
      <c r="L1002">
        <v>23</v>
      </c>
      <c r="M1002" t="s">
        <v>1260</v>
      </c>
      <c r="N1002" t="s">
        <v>1261</v>
      </c>
      <c r="O1002" t="s">
        <v>114</v>
      </c>
      <c r="P1002" t="s">
        <v>629</v>
      </c>
      <c r="Q1002" t="s">
        <v>116</v>
      </c>
      <c r="R1002">
        <v>1</v>
      </c>
      <c r="S1002" t="s">
        <v>117</v>
      </c>
      <c r="T1002" t="s">
        <v>118</v>
      </c>
      <c r="U1002" t="s">
        <v>119</v>
      </c>
      <c r="V1002">
        <v>411</v>
      </c>
      <c r="Y1002">
        <v>410054</v>
      </c>
      <c r="Z1002" t="s">
        <v>92</v>
      </c>
      <c r="AG1002">
        <v>2</v>
      </c>
      <c r="AH1002" s="1">
        <v>42185</v>
      </c>
      <c r="AI1002">
        <v>57</v>
      </c>
      <c r="AS1002" s="1">
        <v>42170</v>
      </c>
      <c r="AT1002" s="1">
        <v>42286</v>
      </c>
      <c r="AU1002" s="1">
        <v>42278</v>
      </c>
      <c r="AW1002">
        <v>6</v>
      </c>
      <c r="BB1002">
        <v>0</v>
      </c>
      <c r="BC1002">
        <v>0</v>
      </c>
      <c r="BD1002">
        <v>6</v>
      </c>
      <c r="BE1002">
        <v>3081</v>
      </c>
      <c r="BF1002" t="s">
        <v>93</v>
      </c>
      <c r="BG1002">
        <v>18486</v>
      </c>
      <c r="BH1002">
        <v>288.82</v>
      </c>
      <c r="BI1002">
        <v>377.96</v>
      </c>
      <c r="BJ1002">
        <v>0</v>
      </c>
      <c r="BL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6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18486</v>
      </c>
      <c r="CD1002">
        <v>1</v>
      </c>
      <c r="CE1002" t="s">
        <v>121</v>
      </c>
      <c r="CF1002" t="s">
        <v>182</v>
      </c>
      <c r="CG1002" t="str">
        <f t="shared" si="175"/>
        <v>05</v>
      </c>
      <c r="CH1002" t="str">
        <f t="shared" si="176"/>
        <v>2</v>
      </c>
      <c r="CI1002" t="str">
        <f t="shared" si="177"/>
        <v>03</v>
      </c>
      <c r="CJ1002" t="s">
        <v>123</v>
      </c>
      <c r="CK1002" t="str">
        <f>"04"</f>
        <v>04</v>
      </c>
      <c r="CL1002" t="s">
        <v>162</v>
      </c>
      <c r="CW1002">
        <v>8</v>
      </c>
      <c r="CX1002">
        <v>8</v>
      </c>
      <c r="CY1002">
        <v>8</v>
      </c>
    </row>
    <row r="1003" spans="1:103" x14ac:dyDescent="0.25">
      <c r="A1003">
        <v>410</v>
      </c>
      <c r="B1003" t="s">
        <v>80</v>
      </c>
      <c r="C1003">
        <v>410040</v>
      </c>
      <c r="D1003" t="s">
        <v>81</v>
      </c>
      <c r="E1003">
        <v>8673</v>
      </c>
      <c r="F1003" t="s">
        <v>232</v>
      </c>
      <c r="G1003" t="s">
        <v>233</v>
      </c>
      <c r="I1003" t="s">
        <v>233</v>
      </c>
      <c r="J1003">
        <v>410003</v>
      </c>
      <c r="K1003">
        <v>530</v>
      </c>
      <c r="L1003">
        <v>530</v>
      </c>
      <c r="M1003" t="s">
        <v>1262</v>
      </c>
      <c r="N1003" t="s">
        <v>1263</v>
      </c>
      <c r="O1003" t="s">
        <v>230</v>
      </c>
      <c r="P1003" t="s">
        <v>629</v>
      </c>
      <c r="Q1003" t="s">
        <v>116</v>
      </c>
      <c r="R1003">
        <v>1</v>
      </c>
      <c r="S1003" t="s">
        <v>117</v>
      </c>
      <c r="T1003" t="s">
        <v>118</v>
      </c>
      <c r="U1003" t="s">
        <v>119</v>
      </c>
      <c r="V1003">
        <v>411</v>
      </c>
      <c r="Y1003">
        <v>410009</v>
      </c>
      <c r="Z1003" t="s">
        <v>236</v>
      </c>
      <c r="AG1003">
        <v>4</v>
      </c>
      <c r="AH1003" s="1">
        <v>41815</v>
      </c>
      <c r="AI1003">
        <v>57</v>
      </c>
      <c r="AS1003" s="1">
        <v>41641</v>
      </c>
      <c r="AT1003" s="1">
        <v>41988</v>
      </c>
      <c r="AU1003" s="1">
        <v>41974</v>
      </c>
      <c r="AW1003">
        <v>2</v>
      </c>
      <c r="AY1003" t="s">
        <v>210</v>
      </c>
      <c r="BB1003">
        <v>1</v>
      </c>
      <c r="BC1003">
        <v>0</v>
      </c>
      <c r="BD1003">
        <v>1</v>
      </c>
      <c r="BE1003">
        <v>3047</v>
      </c>
      <c r="BF1003" t="s">
        <v>93</v>
      </c>
      <c r="BG1003">
        <v>3047</v>
      </c>
      <c r="BH1003">
        <v>47.61</v>
      </c>
      <c r="BI1003">
        <v>62.3</v>
      </c>
      <c r="BJ1003">
        <v>0</v>
      </c>
      <c r="BL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1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3047</v>
      </c>
      <c r="CD1003">
        <v>1</v>
      </c>
      <c r="CE1003" t="s">
        <v>121</v>
      </c>
      <c r="CF1003" t="s">
        <v>182</v>
      </c>
      <c r="CG1003" t="str">
        <f t="shared" si="175"/>
        <v>05</v>
      </c>
      <c r="CH1003" t="str">
        <f t="shared" si="176"/>
        <v>2</v>
      </c>
      <c r="CI1003" t="str">
        <f t="shared" si="177"/>
        <v>03</v>
      </c>
      <c r="CJ1003" t="s">
        <v>123</v>
      </c>
      <c r="CK1003" t="str">
        <f>"06"</f>
        <v>06</v>
      </c>
      <c r="CL1003" t="s">
        <v>193</v>
      </c>
      <c r="CR1003" s="3">
        <v>1</v>
      </c>
      <c r="CW1003">
        <v>8</v>
      </c>
      <c r="CX1003">
        <v>8</v>
      </c>
      <c r="CY1003">
        <v>8</v>
      </c>
    </row>
    <row r="1004" spans="1:103" x14ac:dyDescent="0.25">
      <c r="A1004">
        <v>410</v>
      </c>
      <c r="B1004" t="s">
        <v>80</v>
      </c>
      <c r="C1004">
        <v>410040</v>
      </c>
      <c r="D1004" t="s">
        <v>81</v>
      </c>
      <c r="E1004">
        <v>8673</v>
      </c>
      <c r="F1004" t="s">
        <v>232</v>
      </c>
      <c r="G1004" t="s">
        <v>233</v>
      </c>
      <c r="I1004" t="s">
        <v>233</v>
      </c>
      <c r="J1004">
        <v>410003</v>
      </c>
      <c r="K1004">
        <v>533</v>
      </c>
      <c r="L1004">
        <v>533</v>
      </c>
      <c r="M1004" t="s">
        <v>1262</v>
      </c>
      <c r="N1004" t="s">
        <v>1263</v>
      </c>
      <c r="O1004" t="s">
        <v>230</v>
      </c>
      <c r="P1004" t="s">
        <v>629</v>
      </c>
      <c r="Q1004" t="s">
        <v>116</v>
      </c>
      <c r="R1004">
        <v>1</v>
      </c>
      <c r="S1004" t="s">
        <v>117</v>
      </c>
      <c r="T1004" t="s">
        <v>118</v>
      </c>
      <c r="U1004" t="s">
        <v>119</v>
      </c>
      <c r="V1004">
        <v>411</v>
      </c>
      <c r="Y1004">
        <v>410009</v>
      </c>
      <c r="Z1004" t="s">
        <v>236</v>
      </c>
      <c r="AG1004">
        <v>4</v>
      </c>
      <c r="AH1004" s="1">
        <v>41815</v>
      </c>
      <c r="AI1004">
        <v>57</v>
      </c>
      <c r="AS1004" s="1">
        <v>41641</v>
      </c>
      <c r="AT1004" s="1">
        <v>41988</v>
      </c>
      <c r="AU1004" s="1">
        <v>41974</v>
      </c>
      <c r="AW1004">
        <v>2</v>
      </c>
      <c r="AY1004" t="s">
        <v>210</v>
      </c>
      <c r="BB1004">
        <v>0</v>
      </c>
      <c r="BC1004">
        <v>0</v>
      </c>
      <c r="BD1004">
        <v>2</v>
      </c>
      <c r="BE1004">
        <v>3047</v>
      </c>
      <c r="BF1004" t="s">
        <v>93</v>
      </c>
      <c r="BG1004">
        <v>6094</v>
      </c>
      <c r="BH1004">
        <v>95.21</v>
      </c>
      <c r="BI1004">
        <v>124.6</v>
      </c>
      <c r="BJ1004">
        <v>0</v>
      </c>
      <c r="BL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2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6094</v>
      </c>
      <c r="CD1004">
        <v>1</v>
      </c>
      <c r="CE1004" t="s">
        <v>121</v>
      </c>
      <c r="CF1004" t="s">
        <v>182</v>
      </c>
      <c r="CG1004" t="str">
        <f t="shared" si="175"/>
        <v>05</v>
      </c>
      <c r="CH1004" t="str">
        <f t="shared" si="176"/>
        <v>2</v>
      </c>
      <c r="CI1004" t="str">
        <f t="shared" si="177"/>
        <v>03</v>
      </c>
      <c r="CJ1004" t="s">
        <v>123</v>
      </c>
      <c r="CK1004" t="str">
        <f>"06"</f>
        <v>06</v>
      </c>
      <c r="CL1004" t="s">
        <v>193</v>
      </c>
      <c r="CR1004" s="3">
        <v>2</v>
      </c>
      <c r="CW1004">
        <v>8</v>
      </c>
      <c r="CX1004">
        <v>8</v>
      </c>
      <c r="CY1004">
        <v>8</v>
      </c>
    </row>
    <row r="1005" spans="1:103" x14ac:dyDescent="0.25">
      <c r="A1005">
        <v>410</v>
      </c>
      <c r="B1005" t="s">
        <v>80</v>
      </c>
      <c r="C1005">
        <v>410040</v>
      </c>
      <c r="D1005" t="s">
        <v>81</v>
      </c>
      <c r="E1005">
        <v>8673</v>
      </c>
      <c r="F1005" t="s">
        <v>232</v>
      </c>
      <c r="G1005" t="s">
        <v>233</v>
      </c>
      <c r="I1005" t="s">
        <v>233</v>
      </c>
      <c r="J1005">
        <v>410003</v>
      </c>
      <c r="K1005">
        <v>536</v>
      </c>
      <c r="L1005">
        <v>536</v>
      </c>
      <c r="M1005" t="s">
        <v>1262</v>
      </c>
      <c r="N1005" t="s">
        <v>1263</v>
      </c>
      <c r="O1005" t="s">
        <v>230</v>
      </c>
      <c r="P1005" t="s">
        <v>629</v>
      </c>
      <c r="Q1005" t="s">
        <v>116</v>
      </c>
      <c r="R1005">
        <v>1</v>
      </c>
      <c r="S1005" t="s">
        <v>117</v>
      </c>
      <c r="T1005" t="s">
        <v>118</v>
      </c>
      <c r="U1005" t="s">
        <v>119</v>
      </c>
      <c r="V1005">
        <v>411</v>
      </c>
      <c r="Y1005">
        <v>410009</v>
      </c>
      <c r="Z1005" t="s">
        <v>236</v>
      </c>
      <c r="AG1005">
        <v>4</v>
      </c>
      <c r="AH1005" s="1">
        <v>41815</v>
      </c>
      <c r="AI1005">
        <v>57</v>
      </c>
      <c r="AS1005" s="1">
        <v>41641</v>
      </c>
      <c r="AT1005" s="1">
        <v>41988</v>
      </c>
      <c r="AU1005" s="1">
        <v>41974</v>
      </c>
      <c r="AW1005">
        <v>2</v>
      </c>
      <c r="AY1005" t="s">
        <v>210</v>
      </c>
      <c r="BB1005">
        <v>0</v>
      </c>
      <c r="BC1005">
        <v>0</v>
      </c>
      <c r="BD1005">
        <v>2</v>
      </c>
      <c r="BE1005">
        <v>3047</v>
      </c>
      <c r="BF1005" t="s">
        <v>93</v>
      </c>
      <c r="BG1005">
        <v>6094</v>
      </c>
      <c r="BH1005">
        <v>95.21</v>
      </c>
      <c r="BI1005">
        <v>124.6</v>
      </c>
      <c r="BJ1005">
        <v>0</v>
      </c>
      <c r="BL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2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6094</v>
      </c>
      <c r="CD1005">
        <v>1</v>
      </c>
      <c r="CE1005" t="s">
        <v>121</v>
      </c>
      <c r="CF1005" t="s">
        <v>182</v>
      </c>
      <c r="CG1005" t="str">
        <f t="shared" si="175"/>
        <v>05</v>
      </c>
      <c r="CH1005" t="str">
        <f t="shared" si="176"/>
        <v>2</v>
      </c>
      <c r="CI1005" t="str">
        <f t="shared" si="177"/>
        <v>03</v>
      </c>
      <c r="CJ1005" t="s">
        <v>123</v>
      </c>
      <c r="CK1005" t="str">
        <f>"06"</f>
        <v>06</v>
      </c>
      <c r="CL1005" t="s">
        <v>193</v>
      </c>
      <c r="CR1005" s="3">
        <v>2</v>
      </c>
      <c r="CW1005">
        <v>8</v>
      </c>
      <c r="CX1005">
        <v>8</v>
      </c>
      <c r="CY1005">
        <v>8</v>
      </c>
    </row>
    <row r="1006" spans="1:103" x14ac:dyDescent="0.25">
      <c r="A1006">
        <v>410</v>
      </c>
      <c r="B1006" t="s">
        <v>80</v>
      </c>
      <c r="C1006">
        <v>410040</v>
      </c>
      <c r="D1006" t="s">
        <v>81</v>
      </c>
      <c r="E1006">
        <v>8673</v>
      </c>
      <c r="F1006" t="s">
        <v>232</v>
      </c>
      <c r="G1006" t="s">
        <v>233</v>
      </c>
      <c r="I1006" t="s">
        <v>233</v>
      </c>
      <c r="J1006">
        <v>410003</v>
      </c>
      <c r="K1006">
        <v>539</v>
      </c>
      <c r="L1006">
        <v>539</v>
      </c>
      <c r="M1006" t="s">
        <v>1262</v>
      </c>
      <c r="N1006" t="s">
        <v>1263</v>
      </c>
      <c r="O1006" t="s">
        <v>230</v>
      </c>
      <c r="P1006" t="s">
        <v>629</v>
      </c>
      <c r="Q1006" t="s">
        <v>116</v>
      </c>
      <c r="R1006">
        <v>1</v>
      </c>
      <c r="S1006" t="s">
        <v>117</v>
      </c>
      <c r="T1006" t="s">
        <v>118</v>
      </c>
      <c r="U1006" t="s">
        <v>119</v>
      </c>
      <c r="V1006">
        <v>411</v>
      </c>
      <c r="Y1006">
        <v>410009</v>
      </c>
      <c r="Z1006" t="s">
        <v>236</v>
      </c>
      <c r="AG1006">
        <v>4</v>
      </c>
      <c r="AH1006" s="1">
        <v>41815</v>
      </c>
      <c r="AI1006">
        <v>57</v>
      </c>
      <c r="AS1006" s="1">
        <v>41641</v>
      </c>
      <c r="AT1006" s="1">
        <v>41988</v>
      </c>
      <c r="AU1006" s="1">
        <v>41974</v>
      </c>
      <c r="AW1006">
        <v>2</v>
      </c>
      <c r="AY1006" t="s">
        <v>210</v>
      </c>
      <c r="BB1006">
        <v>0</v>
      </c>
      <c r="BC1006">
        <v>0</v>
      </c>
      <c r="BD1006">
        <v>2</v>
      </c>
      <c r="BE1006">
        <v>3047</v>
      </c>
      <c r="BF1006" t="s">
        <v>93</v>
      </c>
      <c r="BG1006">
        <v>6094</v>
      </c>
      <c r="BH1006">
        <v>95.21</v>
      </c>
      <c r="BI1006">
        <v>124.6</v>
      </c>
      <c r="BJ1006">
        <v>0</v>
      </c>
      <c r="BL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2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6094</v>
      </c>
      <c r="CD1006">
        <v>1</v>
      </c>
      <c r="CE1006" t="s">
        <v>121</v>
      </c>
      <c r="CF1006" t="s">
        <v>182</v>
      </c>
      <c r="CG1006" t="str">
        <f t="shared" si="175"/>
        <v>05</v>
      </c>
      <c r="CH1006" t="str">
        <f t="shared" si="176"/>
        <v>2</v>
      </c>
      <c r="CI1006" t="str">
        <f t="shared" si="177"/>
        <v>03</v>
      </c>
      <c r="CJ1006" t="s">
        <v>123</v>
      </c>
      <c r="CK1006" t="str">
        <f>"06"</f>
        <v>06</v>
      </c>
      <c r="CL1006" t="s">
        <v>193</v>
      </c>
      <c r="CR1006" s="3">
        <v>2</v>
      </c>
      <c r="CW1006">
        <v>8</v>
      </c>
      <c r="CX1006">
        <v>8</v>
      </c>
      <c r="CY1006">
        <v>8</v>
      </c>
    </row>
    <row r="1007" spans="1:103" x14ac:dyDescent="0.25">
      <c r="A1007">
        <v>410</v>
      </c>
      <c r="B1007" t="s">
        <v>80</v>
      </c>
      <c r="C1007">
        <v>410040</v>
      </c>
      <c r="D1007" t="s">
        <v>81</v>
      </c>
      <c r="E1007">
        <v>8673</v>
      </c>
      <c r="F1007" t="s">
        <v>232</v>
      </c>
      <c r="G1007" t="s">
        <v>233</v>
      </c>
      <c r="I1007" t="s">
        <v>233</v>
      </c>
      <c r="J1007">
        <v>410003</v>
      </c>
      <c r="K1007">
        <v>546</v>
      </c>
      <c r="L1007">
        <v>546</v>
      </c>
      <c r="M1007" t="s">
        <v>1262</v>
      </c>
      <c r="N1007" t="s">
        <v>1263</v>
      </c>
      <c r="O1007" t="s">
        <v>230</v>
      </c>
      <c r="P1007" t="s">
        <v>629</v>
      </c>
      <c r="Q1007" t="s">
        <v>116</v>
      </c>
      <c r="R1007">
        <v>1</v>
      </c>
      <c r="S1007" t="s">
        <v>117</v>
      </c>
      <c r="T1007" t="s">
        <v>118</v>
      </c>
      <c r="U1007" t="s">
        <v>119</v>
      </c>
      <c r="V1007">
        <v>411</v>
      </c>
      <c r="Y1007">
        <v>410009</v>
      </c>
      <c r="Z1007" t="s">
        <v>236</v>
      </c>
      <c r="AG1007">
        <v>4</v>
      </c>
      <c r="AH1007" s="1">
        <v>41815</v>
      </c>
      <c r="AI1007">
        <v>57</v>
      </c>
      <c r="AS1007" s="1">
        <v>41641</v>
      </c>
      <c r="AT1007" s="1">
        <v>41988</v>
      </c>
      <c r="AU1007" s="1">
        <v>41974</v>
      </c>
      <c r="AW1007">
        <v>2</v>
      </c>
      <c r="AY1007" t="s">
        <v>210</v>
      </c>
      <c r="BB1007">
        <v>0</v>
      </c>
      <c r="BC1007">
        <v>0</v>
      </c>
      <c r="BD1007">
        <v>2</v>
      </c>
      <c r="BE1007">
        <v>3047</v>
      </c>
      <c r="BF1007" t="s">
        <v>93</v>
      </c>
      <c r="BG1007">
        <v>6094</v>
      </c>
      <c r="BH1007">
        <v>95.21</v>
      </c>
      <c r="BI1007">
        <v>124.6</v>
      </c>
      <c r="BJ1007">
        <v>0</v>
      </c>
      <c r="BL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2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6094</v>
      </c>
      <c r="CD1007">
        <v>1</v>
      </c>
      <c r="CE1007" t="s">
        <v>121</v>
      </c>
      <c r="CF1007" t="s">
        <v>182</v>
      </c>
      <c r="CG1007" t="str">
        <f t="shared" si="175"/>
        <v>05</v>
      </c>
      <c r="CH1007" t="str">
        <f t="shared" si="176"/>
        <v>2</v>
      </c>
      <c r="CI1007" t="str">
        <f t="shared" si="177"/>
        <v>03</v>
      </c>
      <c r="CJ1007" t="s">
        <v>123</v>
      </c>
      <c r="CK1007" t="str">
        <f>"06"</f>
        <v>06</v>
      </c>
      <c r="CL1007" t="s">
        <v>193</v>
      </c>
      <c r="CR1007" s="3">
        <v>2</v>
      </c>
      <c r="CW1007">
        <v>8</v>
      </c>
      <c r="CX1007">
        <v>8</v>
      </c>
      <c r="CY1007">
        <v>8</v>
      </c>
    </row>
    <row r="1008" spans="1:103" x14ac:dyDescent="0.25">
      <c r="A1008">
        <v>410</v>
      </c>
      <c r="B1008" t="s">
        <v>80</v>
      </c>
      <c r="C1008">
        <v>410143</v>
      </c>
      <c r="D1008" t="s">
        <v>81</v>
      </c>
      <c r="E1008">
        <v>8700</v>
      </c>
      <c r="F1008" t="s">
        <v>82</v>
      </c>
      <c r="G1008" t="s">
        <v>170</v>
      </c>
      <c r="I1008" t="s">
        <v>170</v>
      </c>
      <c r="K1008">
        <v>8</v>
      </c>
      <c r="L1008">
        <v>8</v>
      </c>
      <c r="M1008" t="s">
        <v>1264</v>
      </c>
      <c r="N1008" t="s">
        <v>1265</v>
      </c>
      <c r="O1008" t="s">
        <v>230</v>
      </c>
      <c r="P1008" t="s">
        <v>207</v>
      </c>
      <c r="Q1008" t="s">
        <v>116</v>
      </c>
      <c r="R1008">
        <v>1</v>
      </c>
      <c r="S1008" t="s">
        <v>117</v>
      </c>
      <c r="T1008" t="s">
        <v>118</v>
      </c>
      <c r="U1008" t="s">
        <v>119</v>
      </c>
      <c r="V1008">
        <v>411</v>
      </c>
      <c r="Y1008">
        <v>410054</v>
      </c>
      <c r="Z1008" t="s">
        <v>92</v>
      </c>
      <c r="AG1008">
        <v>4</v>
      </c>
      <c r="AH1008" s="1">
        <v>42130</v>
      </c>
      <c r="AI1008">
        <v>57</v>
      </c>
      <c r="AS1008" s="1">
        <v>42079</v>
      </c>
      <c r="AT1008" s="1">
        <v>42185</v>
      </c>
      <c r="AU1008" s="1">
        <v>42216</v>
      </c>
      <c r="AW1008">
        <v>5</v>
      </c>
      <c r="BB1008">
        <v>0</v>
      </c>
      <c r="BC1008">
        <v>0</v>
      </c>
      <c r="BD1008">
        <v>5</v>
      </c>
      <c r="BE1008">
        <v>6136</v>
      </c>
      <c r="BF1008" t="s">
        <v>93</v>
      </c>
      <c r="BG1008">
        <v>30680</v>
      </c>
      <c r="BH1008">
        <v>479.33</v>
      </c>
      <c r="BI1008">
        <v>627.27</v>
      </c>
      <c r="BJ1008">
        <v>0</v>
      </c>
      <c r="BL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5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30680</v>
      </c>
      <c r="CD1008">
        <v>1</v>
      </c>
      <c r="CE1008" t="s">
        <v>121</v>
      </c>
      <c r="CF1008" t="s">
        <v>182</v>
      </c>
      <c r="CG1008" t="str">
        <f t="shared" si="175"/>
        <v>05</v>
      </c>
      <c r="CH1008" t="str">
        <f t="shared" si="176"/>
        <v>2</v>
      </c>
      <c r="CI1008" t="str">
        <f t="shared" si="177"/>
        <v>03</v>
      </c>
      <c r="CJ1008" t="s">
        <v>123</v>
      </c>
      <c r="CK1008" t="str">
        <f>"12"</f>
        <v>12</v>
      </c>
      <c r="CL1008" t="s">
        <v>162</v>
      </c>
      <c r="CW1008">
        <v>8</v>
      </c>
      <c r="CX1008">
        <v>8</v>
      </c>
      <c r="CY1008">
        <v>8</v>
      </c>
    </row>
    <row r="1009" spans="1:103" x14ac:dyDescent="0.25">
      <c r="A1009">
        <v>410</v>
      </c>
      <c r="B1009" t="s">
        <v>80</v>
      </c>
      <c r="C1009">
        <v>410145</v>
      </c>
      <c r="D1009" t="s">
        <v>81</v>
      </c>
      <c r="E1009">
        <v>8702</v>
      </c>
      <c r="F1009" t="s">
        <v>145</v>
      </c>
      <c r="G1009" t="s">
        <v>175</v>
      </c>
      <c r="I1009" t="s">
        <v>175</v>
      </c>
      <c r="K1009">
        <v>4</v>
      </c>
      <c r="L1009">
        <v>4</v>
      </c>
      <c r="M1009" t="s">
        <v>1264</v>
      </c>
      <c r="N1009" t="s">
        <v>1265</v>
      </c>
      <c r="O1009" t="s">
        <v>230</v>
      </c>
      <c r="P1009" t="s">
        <v>207</v>
      </c>
      <c r="Q1009" t="s">
        <v>116</v>
      </c>
      <c r="R1009">
        <v>1</v>
      </c>
      <c r="S1009" t="s">
        <v>117</v>
      </c>
      <c r="T1009" t="s">
        <v>118</v>
      </c>
      <c r="U1009" t="s">
        <v>119</v>
      </c>
      <c r="V1009">
        <v>411</v>
      </c>
      <c r="Y1009">
        <v>410054</v>
      </c>
      <c r="Z1009" t="s">
        <v>92</v>
      </c>
      <c r="AG1009">
        <v>4</v>
      </c>
      <c r="AH1009" s="1">
        <v>42163</v>
      </c>
      <c r="AI1009">
        <v>57</v>
      </c>
      <c r="AS1009" s="1">
        <v>42076</v>
      </c>
      <c r="AT1009" s="1">
        <v>42223</v>
      </c>
      <c r="AU1009" s="1">
        <v>42219</v>
      </c>
      <c r="AW1009">
        <v>2</v>
      </c>
      <c r="BB1009">
        <v>0</v>
      </c>
      <c r="BC1009">
        <v>0</v>
      </c>
      <c r="BD1009">
        <v>2</v>
      </c>
      <c r="BE1009">
        <v>6136</v>
      </c>
      <c r="BF1009" t="s">
        <v>93</v>
      </c>
      <c r="BG1009">
        <v>12272</v>
      </c>
      <c r="BH1009">
        <v>191.73</v>
      </c>
      <c r="BI1009">
        <v>250.91</v>
      </c>
      <c r="BJ1009">
        <v>0</v>
      </c>
      <c r="BL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2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12272</v>
      </c>
      <c r="CD1009">
        <v>1</v>
      </c>
      <c r="CE1009" t="s">
        <v>121</v>
      </c>
      <c r="CF1009" t="s">
        <v>182</v>
      </c>
      <c r="CG1009" t="str">
        <f t="shared" si="175"/>
        <v>05</v>
      </c>
      <c r="CH1009" t="str">
        <f t="shared" si="176"/>
        <v>2</v>
      </c>
      <c r="CI1009" t="str">
        <f t="shared" si="177"/>
        <v>03</v>
      </c>
      <c r="CJ1009" t="s">
        <v>123</v>
      </c>
      <c r="CK1009" t="str">
        <f>"12"</f>
        <v>12</v>
      </c>
      <c r="CL1009" t="s">
        <v>162</v>
      </c>
      <c r="CW1009">
        <v>8</v>
      </c>
      <c r="CX1009">
        <v>8</v>
      </c>
      <c r="CY1009">
        <v>8</v>
      </c>
    </row>
    <row r="1010" spans="1:103" x14ac:dyDescent="0.25">
      <c r="A1010">
        <v>410</v>
      </c>
      <c r="B1010" t="s">
        <v>80</v>
      </c>
      <c r="C1010">
        <v>410039</v>
      </c>
      <c r="D1010" t="s">
        <v>81</v>
      </c>
      <c r="E1010">
        <v>8673</v>
      </c>
      <c r="F1010" t="s">
        <v>232</v>
      </c>
      <c r="G1010" t="s">
        <v>248</v>
      </c>
      <c r="I1010" t="s">
        <v>248</v>
      </c>
      <c r="J1010">
        <v>410002</v>
      </c>
      <c r="K1010">
        <v>318</v>
      </c>
      <c r="L1010">
        <v>318</v>
      </c>
      <c r="M1010" t="s">
        <v>1266</v>
      </c>
      <c r="N1010" t="s">
        <v>224</v>
      </c>
      <c r="O1010" t="s">
        <v>230</v>
      </c>
      <c r="P1010" t="s">
        <v>207</v>
      </c>
      <c r="Q1010" t="s">
        <v>116</v>
      </c>
      <c r="R1010">
        <v>1</v>
      </c>
      <c r="S1010" t="s">
        <v>117</v>
      </c>
      <c r="T1010" t="s">
        <v>118</v>
      </c>
      <c r="U1010" t="s">
        <v>119</v>
      </c>
      <c r="V1010">
        <v>411</v>
      </c>
      <c r="Y1010">
        <v>410009</v>
      </c>
      <c r="Z1010" t="s">
        <v>236</v>
      </c>
      <c r="AG1010">
        <v>3</v>
      </c>
      <c r="AH1010" s="1">
        <v>41988</v>
      </c>
      <c r="AI1010">
        <v>57</v>
      </c>
      <c r="AS1010" s="1">
        <v>41639</v>
      </c>
      <c r="AT1010" s="1">
        <v>42067</v>
      </c>
      <c r="AU1010" s="1">
        <v>41974</v>
      </c>
      <c r="AW1010">
        <v>2</v>
      </c>
      <c r="AY1010" t="s">
        <v>237</v>
      </c>
      <c r="BB1010">
        <v>1</v>
      </c>
      <c r="BC1010">
        <v>0</v>
      </c>
      <c r="BD1010">
        <v>1</v>
      </c>
      <c r="BE1010">
        <v>7445</v>
      </c>
      <c r="BF1010" t="s">
        <v>93</v>
      </c>
      <c r="BG1010">
        <v>7445</v>
      </c>
      <c r="BH1010">
        <v>116.32</v>
      </c>
      <c r="BI1010">
        <v>152.22</v>
      </c>
      <c r="BJ1010">
        <v>0</v>
      </c>
      <c r="BL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1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7445</v>
      </c>
      <c r="CD1010">
        <v>1</v>
      </c>
      <c r="CE1010" t="s">
        <v>121</v>
      </c>
      <c r="CF1010" t="s">
        <v>182</v>
      </c>
      <c r="CG1010" t="str">
        <f t="shared" si="175"/>
        <v>05</v>
      </c>
      <c r="CH1010" t="str">
        <f t="shared" si="176"/>
        <v>2</v>
      </c>
      <c r="CI1010" t="str">
        <f t="shared" si="177"/>
        <v>03</v>
      </c>
      <c r="CJ1010" t="s">
        <v>123</v>
      </c>
      <c r="CK1010" t="str">
        <f>"13"</f>
        <v>13</v>
      </c>
      <c r="CL1010" t="s">
        <v>413</v>
      </c>
      <c r="CW1010">
        <v>8</v>
      </c>
      <c r="CX1010">
        <v>8</v>
      </c>
      <c r="CY1010">
        <v>8</v>
      </c>
    </row>
    <row r="1011" spans="1:103" x14ac:dyDescent="0.25">
      <c r="A1011">
        <v>410</v>
      </c>
      <c r="B1011" t="s">
        <v>80</v>
      </c>
      <c r="C1011">
        <v>410040</v>
      </c>
      <c r="D1011" t="s">
        <v>81</v>
      </c>
      <c r="E1011">
        <v>8673</v>
      </c>
      <c r="F1011" t="s">
        <v>232</v>
      </c>
      <c r="G1011" t="s">
        <v>233</v>
      </c>
      <c r="I1011" t="s">
        <v>233</v>
      </c>
      <c r="J1011">
        <v>410003</v>
      </c>
      <c r="K1011">
        <v>679</v>
      </c>
      <c r="L1011">
        <v>679</v>
      </c>
      <c r="M1011" t="s">
        <v>1266</v>
      </c>
      <c r="N1011" t="s">
        <v>224</v>
      </c>
      <c r="O1011" t="s">
        <v>230</v>
      </c>
      <c r="P1011" t="s">
        <v>207</v>
      </c>
      <c r="Q1011" t="s">
        <v>116</v>
      </c>
      <c r="R1011">
        <v>1</v>
      </c>
      <c r="S1011" t="s">
        <v>117</v>
      </c>
      <c r="T1011" t="s">
        <v>118</v>
      </c>
      <c r="U1011" t="s">
        <v>119</v>
      </c>
      <c r="V1011">
        <v>411</v>
      </c>
      <c r="Y1011">
        <v>410009</v>
      </c>
      <c r="Z1011" t="s">
        <v>236</v>
      </c>
      <c r="AC1011" t="s">
        <v>208</v>
      </c>
      <c r="AD1011" s="1">
        <v>42096</v>
      </c>
      <c r="AG1011">
        <v>4</v>
      </c>
      <c r="AH1011" s="1">
        <v>41815</v>
      </c>
      <c r="AI1011">
        <v>57</v>
      </c>
      <c r="AS1011" s="1">
        <v>41815</v>
      </c>
      <c r="AT1011" s="1">
        <v>41988</v>
      </c>
      <c r="AU1011" s="1">
        <v>41974</v>
      </c>
      <c r="AW1011">
        <v>2</v>
      </c>
      <c r="AX1011">
        <v>403710</v>
      </c>
      <c r="AY1011" t="s">
        <v>237</v>
      </c>
      <c r="AZ1011">
        <v>999</v>
      </c>
      <c r="BB1011">
        <v>0</v>
      </c>
      <c r="BC1011">
        <v>2</v>
      </c>
      <c r="BD1011">
        <v>2</v>
      </c>
      <c r="BE1011">
        <v>12124.71</v>
      </c>
      <c r="BF1011" t="s">
        <v>93</v>
      </c>
      <c r="BG1011">
        <v>24249.42</v>
      </c>
      <c r="BH1011">
        <v>378.87</v>
      </c>
      <c r="BI1011">
        <v>495.79</v>
      </c>
      <c r="BJ1011">
        <v>2</v>
      </c>
      <c r="BK1011" s="1">
        <v>42096</v>
      </c>
      <c r="BL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2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24249.42</v>
      </c>
      <c r="CD1011">
        <v>1</v>
      </c>
      <c r="CE1011" t="s">
        <v>121</v>
      </c>
      <c r="CF1011" t="s">
        <v>182</v>
      </c>
      <c r="CG1011" t="str">
        <f t="shared" si="175"/>
        <v>05</v>
      </c>
      <c r="CH1011" t="str">
        <f t="shared" si="176"/>
        <v>2</v>
      </c>
      <c r="CI1011" t="str">
        <f t="shared" si="177"/>
        <v>03</v>
      </c>
      <c r="CJ1011" t="s">
        <v>123</v>
      </c>
      <c r="CK1011" t="str">
        <f>"13"</f>
        <v>13</v>
      </c>
      <c r="CL1011" t="s">
        <v>413</v>
      </c>
      <c r="CW1011">
        <v>8</v>
      </c>
      <c r="CX1011">
        <v>8</v>
      </c>
      <c r="CY1011">
        <v>8</v>
      </c>
    </row>
    <row r="1012" spans="1:103" x14ac:dyDescent="0.25">
      <c r="A1012">
        <v>410</v>
      </c>
      <c r="B1012" t="s">
        <v>80</v>
      </c>
      <c r="C1012">
        <v>410142</v>
      </c>
      <c r="D1012" t="s">
        <v>81</v>
      </c>
      <c r="E1012">
        <v>8700</v>
      </c>
      <c r="F1012" t="s">
        <v>82</v>
      </c>
      <c r="G1012" t="s">
        <v>378</v>
      </c>
      <c r="I1012" t="s">
        <v>378</v>
      </c>
      <c r="K1012">
        <v>21</v>
      </c>
      <c r="L1012">
        <v>21</v>
      </c>
      <c r="M1012" t="s">
        <v>1267</v>
      </c>
      <c r="N1012" t="s">
        <v>1268</v>
      </c>
      <c r="O1012" t="s">
        <v>114</v>
      </c>
      <c r="P1012" t="s">
        <v>207</v>
      </c>
      <c r="Q1012" t="s">
        <v>116</v>
      </c>
      <c r="R1012">
        <v>1</v>
      </c>
      <c r="S1012" t="s">
        <v>117</v>
      </c>
      <c r="T1012" t="s">
        <v>118</v>
      </c>
      <c r="U1012" t="s">
        <v>119</v>
      </c>
      <c r="V1012">
        <v>411</v>
      </c>
      <c r="Y1012">
        <v>410054</v>
      </c>
      <c r="Z1012" t="s">
        <v>92</v>
      </c>
      <c r="AG1012">
        <v>4</v>
      </c>
      <c r="AH1012" s="1">
        <v>42130</v>
      </c>
      <c r="AI1012">
        <v>57</v>
      </c>
      <c r="AS1012" s="1">
        <v>42053</v>
      </c>
      <c r="AT1012" s="1">
        <v>42170</v>
      </c>
      <c r="AU1012" s="1">
        <v>42216</v>
      </c>
      <c r="AW1012">
        <v>7</v>
      </c>
      <c r="BB1012">
        <v>0</v>
      </c>
      <c r="BC1012">
        <v>0</v>
      </c>
      <c r="BD1012">
        <v>7</v>
      </c>
      <c r="BE1012">
        <v>6257</v>
      </c>
      <c r="BF1012" t="s">
        <v>93</v>
      </c>
      <c r="BG1012">
        <v>43799</v>
      </c>
      <c r="BH1012">
        <v>684.3</v>
      </c>
      <c r="BI1012">
        <v>895.49</v>
      </c>
      <c r="BJ1012">
        <v>0</v>
      </c>
      <c r="BL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7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43799</v>
      </c>
      <c r="CD1012">
        <v>1</v>
      </c>
      <c r="CE1012" t="s">
        <v>121</v>
      </c>
      <c r="CF1012" t="s">
        <v>182</v>
      </c>
      <c r="CG1012" t="str">
        <f t="shared" si="175"/>
        <v>05</v>
      </c>
      <c r="CH1012" t="str">
        <f t="shared" si="176"/>
        <v>2</v>
      </c>
      <c r="CI1012" t="str">
        <f t="shared" si="177"/>
        <v>03</v>
      </c>
      <c r="CJ1012" t="s">
        <v>123</v>
      </c>
      <c r="CK1012" t="str">
        <f>"13"</f>
        <v>13</v>
      </c>
      <c r="CL1012" t="s">
        <v>162</v>
      </c>
      <c r="CW1012">
        <v>8</v>
      </c>
      <c r="CX1012">
        <v>8</v>
      </c>
      <c r="CY1012">
        <v>8</v>
      </c>
    </row>
    <row r="1013" spans="1:103" x14ac:dyDescent="0.25">
      <c r="A1013">
        <v>410</v>
      </c>
      <c r="B1013" t="s">
        <v>80</v>
      </c>
      <c r="C1013">
        <v>410142</v>
      </c>
      <c r="D1013" t="s">
        <v>81</v>
      </c>
      <c r="E1013">
        <v>8700</v>
      </c>
      <c r="F1013" t="s">
        <v>82</v>
      </c>
      <c r="G1013" t="s">
        <v>378</v>
      </c>
      <c r="I1013" t="s">
        <v>378</v>
      </c>
      <c r="K1013">
        <v>45</v>
      </c>
      <c r="L1013">
        <v>45</v>
      </c>
      <c r="M1013" t="s">
        <v>1267</v>
      </c>
      <c r="N1013" t="s">
        <v>1268</v>
      </c>
      <c r="O1013" t="s">
        <v>114</v>
      </c>
      <c r="P1013" t="s">
        <v>207</v>
      </c>
      <c r="Q1013" t="s">
        <v>116</v>
      </c>
      <c r="R1013">
        <v>1</v>
      </c>
      <c r="S1013" t="s">
        <v>117</v>
      </c>
      <c r="T1013" t="s">
        <v>118</v>
      </c>
      <c r="U1013" t="s">
        <v>119</v>
      </c>
      <c r="V1013">
        <v>411</v>
      </c>
      <c r="Y1013">
        <v>410054</v>
      </c>
      <c r="Z1013" t="s">
        <v>92</v>
      </c>
      <c r="AG1013">
        <v>4</v>
      </c>
      <c r="AH1013" s="1">
        <v>42130</v>
      </c>
      <c r="AI1013">
        <v>57</v>
      </c>
      <c r="AS1013" s="1">
        <v>42059</v>
      </c>
      <c r="AT1013" s="1">
        <v>42170</v>
      </c>
      <c r="AU1013" s="1">
        <v>42216</v>
      </c>
      <c r="AW1013">
        <v>10</v>
      </c>
      <c r="BB1013">
        <v>0</v>
      </c>
      <c r="BC1013">
        <v>0</v>
      </c>
      <c r="BD1013">
        <v>10</v>
      </c>
      <c r="BE1013">
        <v>6257</v>
      </c>
      <c r="BF1013" t="s">
        <v>93</v>
      </c>
      <c r="BG1013">
        <v>62570</v>
      </c>
      <c r="BH1013">
        <v>977.57</v>
      </c>
      <c r="BI1013">
        <v>1279.28</v>
      </c>
      <c r="BJ1013">
        <v>0</v>
      </c>
      <c r="BL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10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62570</v>
      </c>
      <c r="CD1013">
        <v>1</v>
      </c>
      <c r="CE1013" t="s">
        <v>121</v>
      </c>
      <c r="CF1013" t="s">
        <v>182</v>
      </c>
      <c r="CG1013" t="str">
        <f t="shared" si="175"/>
        <v>05</v>
      </c>
      <c r="CH1013" t="str">
        <f t="shared" si="176"/>
        <v>2</v>
      </c>
      <c r="CI1013" t="str">
        <f t="shared" si="177"/>
        <v>03</v>
      </c>
      <c r="CJ1013" t="s">
        <v>123</v>
      </c>
      <c r="CK1013" t="str">
        <f>"13"</f>
        <v>13</v>
      </c>
      <c r="CL1013" t="s">
        <v>162</v>
      </c>
      <c r="CW1013">
        <v>8</v>
      </c>
      <c r="CX1013">
        <v>8</v>
      </c>
      <c r="CY1013">
        <v>8</v>
      </c>
    </row>
    <row r="1014" spans="1:103" x14ac:dyDescent="0.25">
      <c r="A1014">
        <v>410</v>
      </c>
      <c r="B1014" t="s">
        <v>80</v>
      </c>
      <c r="C1014">
        <v>410189</v>
      </c>
      <c r="D1014" t="s">
        <v>81</v>
      </c>
      <c r="E1014">
        <v>8802</v>
      </c>
      <c r="F1014" t="s">
        <v>163</v>
      </c>
      <c r="G1014" t="s">
        <v>164</v>
      </c>
      <c r="I1014" t="s">
        <v>164</v>
      </c>
      <c r="K1014">
        <v>14</v>
      </c>
      <c r="L1014">
        <v>14</v>
      </c>
      <c r="M1014" t="s">
        <v>1269</v>
      </c>
      <c r="N1014" t="s">
        <v>1270</v>
      </c>
      <c r="O1014" t="s">
        <v>114</v>
      </c>
      <c r="P1014" t="s">
        <v>207</v>
      </c>
      <c r="Q1014" t="s">
        <v>116</v>
      </c>
      <c r="R1014">
        <v>1</v>
      </c>
      <c r="S1014" t="s">
        <v>117</v>
      </c>
      <c r="T1014" t="s">
        <v>118</v>
      </c>
      <c r="U1014" t="s">
        <v>119</v>
      </c>
      <c r="V1014">
        <v>411</v>
      </c>
      <c r="Y1014">
        <v>410054</v>
      </c>
      <c r="Z1014" t="s">
        <v>92</v>
      </c>
      <c r="AG1014">
        <v>1</v>
      </c>
      <c r="AH1014" s="1">
        <v>42172</v>
      </c>
      <c r="AI1014">
        <v>57</v>
      </c>
      <c r="AS1014" s="1">
        <v>42172</v>
      </c>
      <c r="AT1014" s="1">
        <v>42307</v>
      </c>
      <c r="AU1014" s="1">
        <v>42278</v>
      </c>
      <c r="AW1014">
        <v>1</v>
      </c>
      <c r="BB1014">
        <v>0</v>
      </c>
      <c r="BC1014">
        <v>0</v>
      </c>
      <c r="BD1014">
        <v>1</v>
      </c>
      <c r="BE1014">
        <v>6951</v>
      </c>
      <c r="BF1014" t="s">
        <v>93</v>
      </c>
      <c r="BG1014">
        <v>6951</v>
      </c>
      <c r="BH1014">
        <v>108.6</v>
      </c>
      <c r="BI1014">
        <v>142.12</v>
      </c>
      <c r="BJ1014">
        <v>0</v>
      </c>
      <c r="BL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1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6951</v>
      </c>
      <c r="CD1014">
        <v>1</v>
      </c>
      <c r="CE1014" t="s">
        <v>121</v>
      </c>
      <c r="CF1014" t="s">
        <v>182</v>
      </c>
      <c r="CG1014" t="str">
        <f t="shared" si="175"/>
        <v>05</v>
      </c>
      <c r="CH1014" t="str">
        <f t="shared" si="176"/>
        <v>2</v>
      </c>
      <c r="CI1014" t="str">
        <f t="shared" si="177"/>
        <v>03</v>
      </c>
      <c r="CJ1014" t="s">
        <v>123</v>
      </c>
      <c r="CK1014" t="str">
        <f>"13"</f>
        <v>13</v>
      </c>
      <c r="CL1014" t="s">
        <v>162</v>
      </c>
      <c r="CW1014">
        <v>8</v>
      </c>
      <c r="CX1014">
        <v>8</v>
      </c>
      <c r="CY1014">
        <v>8</v>
      </c>
    </row>
    <row r="1015" spans="1:103" x14ac:dyDescent="0.25">
      <c r="A1015">
        <v>410</v>
      </c>
      <c r="B1015" t="s">
        <v>80</v>
      </c>
      <c r="C1015">
        <v>410142</v>
      </c>
      <c r="D1015" t="s">
        <v>81</v>
      </c>
      <c r="E1015">
        <v>8700</v>
      </c>
      <c r="F1015" t="s">
        <v>82</v>
      </c>
      <c r="G1015" t="s">
        <v>378</v>
      </c>
      <c r="I1015" t="s">
        <v>378</v>
      </c>
      <c r="K1015">
        <v>22</v>
      </c>
      <c r="L1015">
        <v>22</v>
      </c>
      <c r="M1015" t="s">
        <v>1271</v>
      </c>
      <c r="N1015" t="s">
        <v>1272</v>
      </c>
      <c r="O1015" t="s">
        <v>114</v>
      </c>
      <c r="P1015" t="s">
        <v>207</v>
      </c>
      <c r="Q1015" t="s">
        <v>116</v>
      </c>
      <c r="R1015">
        <v>1</v>
      </c>
      <c r="S1015" t="s">
        <v>117</v>
      </c>
      <c r="T1015" t="s">
        <v>118</v>
      </c>
      <c r="U1015" t="s">
        <v>119</v>
      </c>
      <c r="V1015">
        <v>411</v>
      </c>
      <c r="Y1015">
        <v>410054</v>
      </c>
      <c r="Z1015" t="s">
        <v>92</v>
      </c>
      <c r="AG1015">
        <v>4</v>
      </c>
      <c r="AH1015" s="1">
        <v>42130</v>
      </c>
      <c r="AI1015">
        <v>57</v>
      </c>
      <c r="AS1015" s="1">
        <v>42053</v>
      </c>
      <c r="AT1015" s="1">
        <v>42170</v>
      </c>
      <c r="AU1015" s="1">
        <v>42216</v>
      </c>
      <c r="AW1015">
        <v>3</v>
      </c>
      <c r="BB1015">
        <v>0</v>
      </c>
      <c r="BC1015">
        <v>0</v>
      </c>
      <c r="BD1015">
        <v>3</v>
      </c>
      <c r="BE1015">
        <v>4807</v>
      </c>
      <c r="BF1015" t="s">
        <v>93</v>
      </c>
      <c r="BG1015">
        <v>14421</v>
      </c>
      <c r="BH1015">
        <v>225.31</v>
      </c>
      <c r="BI1015">
        <v>294.85000000000002</v>
      </c>
      <c r="BJ1015">
        <v>0</v>
      </c>
      <c r="BL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3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14421</v>
      </c>
      <c r="CD1015">
        <v>1</v>
      </c>
      <c r="CE1015" t="s">
        <v>121</v>
      </c>
      <c r="CF1015" t="s">
        <v>182</v>
      </c>
      <c r="CG1015" t="str">
        <f t="shared" si="175"/>
        <v>05</v>
      </c>
      <c r="CH1015" t="str">
        <f t="shared" si="176"/>
        <v>2</v>
      </c>
      <c r="CI1015" t="str">
        <f t="shared" si="177"/>
        <v>03</v>
      </c>
      <c r="CJ1015" t="s">
        <v>123</v>
      </c>
      <c r="CK1015" t="str">
        <f>"18"</f>
        <v>18</v>
      </c>
      <c r="CL1015" t="s">
        <v>227</v>
      </c>
      <c r="CW1015">
        <v>8</v>
      </c>
      <c r="CX1015">
        <v>8</v>
      </c>
      <c r="CY1015">
        <v>8</v>
      </c>
    </row>
    <row r="1016" spans="1:103" x14ac:dyDescent="0.25">
      <c r="A1016">
        <v>410</v>
      </c>
      <c r="B1016" t="s">
        <v>80</v>
      </c>
      <c r="C1016">
        <v>410143</v>
      </c>
      <c r="D1016" t="s">
        <v>81</v>
      </c>
      <c r="E1016">
        <v>8700</v>
      </c>
      <c r="F1016" t="s">
        <v>82</v>
      </c>
      <c r="G1016" t="s">
        <v>170</v>
      </c>
      <c r="I1016" t="s">
        <v>170</v>
      </c>
      <c r="K1016">
        <v>30</v>
      </c>
      <c r="L1016">
        <v>30</v>
      </c>
      <c r="M1016" t="s">
        <v>1273</v>
      </c>
      <c r="N1016" t="s">
        <v>1274</v>
      </c>
      <c r="O1016" t="s">
        <v>114</v>
      </c>
      <c r="P1016" t="s">
        <v>629</v>
      </c>
      <c r="Q1016" t="s">
        <v>116</v>
      </c>
      <c r="R1016">
        <v>1</v>
      </c>
      <c r="S1016" t="s">
        <v>117</v>
      </c>
      <c r="T1016" t="s">
        <v>118</v>
      </c>
      <c r="U1016" t="s">
        <v>119</v>
      </c>
      <c r="V1016">
        <v>411</v>
      </c>
      <c r="Y1016">
        <v>410054</v>
      </c>
      <c r="Z1016" t="s">
        <v>92</v>
      </c>
      <c r="AG1016">
        <v>4</v>
      </c>
      <c r="AH1016" s="1">
        <v>42130</v>
      </c>
      <c r="AI1016">
        <v>57</v>
      </c>
      <c r="AS1016" s="1">
        <v>42079</v>
      </c>
      <c r="AT1016" s="1">
        <v>42185</v>
      </c>
      <c r="AU1016" s="1">
        <v>42216</v>
      </c>
      <c r="AW1016">
        <v>9</v>
      </c>
      <c r="BB1016">
        <v>0</v>
      </c>
      <c r="BC1016">
        <v>0</v>
      </c>
      <c r="BD1016">
        <v>9</v>
      </c>
      <c r="BE1016">
        <v>77969</v>
      </c>
      <c r="BF1016" t="s">
        <v>93</v>
      </c>
      <c r="BG1016">
        <v>701721</v>
      </c>
      <c r="BH1016">
        <v>10963.47</v>
      </c>
      <c r="BI1016">
        <v>14347.07</v>
      </c>
      <c r="BJ1016">
        <v>0</v>
      </c>
      <c r="BL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9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701721</v>
      </c>
      <c r="CD1016">
        <v>1</v>
      </c>
      <c r="CE1016" t="s">
        <v>121</v>
      </c>
      <c r="CF1016" t="s">
        <v>182</v>
      </c>
      <c r="CG1016" t="str">
        <f t="shared" si="175"/>
        <v>05</v>
      </c>
      <c r="CH1016" t="str">
        <f t="shared" si="176"/>
        <v>2</v>
      </c>
      <c r="CI1016" t="str">
        <f t="shared" si="177"/>
        <v>03</v>
      </c>
      <c r="CJ1016" t="s">
        <v>123</v>
      </c>
      <c r="CK1016" t="str">
        <f>"21"</f>
        <v>21</v>
      </c>
      <c r="CL1016" t="s">
        <v>1275</v>
      </c>
      <c r="CW1016">
        <v>8</v>
      </c>
      <c r="CX1016">
        <v>8</v>
      </c>
      <c r="CY1016">
        <v>8</v>
      </c>
    </row>
    <row r="1017" spans="1:103" x14ac:dyDescent="0.25">
      <c r="A1017">
        <v>410</v>
      </c>
      <c r="B1017" t="s">
        <v>80</v>
      </c>
      <c r="C1017">
        <v>410143</v>
      </c>
      <c r="D1017" t="s">
        <v>81</v>
      </c>
      <c r="E1017">
        <v>8700</v>
      </c>
      <c r="F1017" t="s">
        <v>82</v>
      </c>
      <c r="G1017" t="s">
        <v>170</v>
      </c>
      <c r="I1017" t="s">
        <v>170</v>
      </c>
      <c r="K1017">
        <v>36</v>
      </c>
      <c r="L1017">
        <v>36</v>
      </c>
      <c r="M1017" t="s">
        <v>1273</v>
      </c>
      <c r="N1017" t="s">
        <v>1274</v>
      </c>
      <c r="O1017" t="s">
        <v>114</v>
      </c>
      <c r="P1017" t="s">
        <v>629</v>
      </c>
      <c r="Q1017" t="s">
        <v>116</v>
      </c>
      <c r="R1017">
        <v>1</v>
      </c>
      <c r="S1017" t="s">
        <v>117</v>
      </c>
      <c r="T1017" t="s">
        <v>118</v>
      </c>
      <c r="U1017" t="s">
        <v>119</v>
      </c>
      <c r="V1017">
        <v>411</v>
      </c>
      <c r="Y1017">
        <v>410054</v>
      </c>
      <c r="Z1017" t="s">
        <v>92</v>
      </c>
      <c r="AG1017">
        <v>4</v>
      </c>
      <c r="AH1017" s="1">
        <v>42130</v>
      </c>
      <c r="AI1017">
        <v>57</v>
      </c>
      <c r="AS1017" s="1">
        <v>42079</v>
      </c>
      <c r="AT1017" s="1">
        <v>42185</v>
      </c>
      <c r="AU1017" s="1">
        <v>42216</v>
      </c>
      <c r="AW1017">
        <v>10</v>
      </c>
      <c r="BB1017">
        <v>0</v>
      </c>
      <c r="BC1017">
        <v>0</v>
      </c>
      <c r="BD1017">
        <v>10</v>
      </c>
      <c r="BE1017">
        <v>77969</v>
      </c>
      <c r="BF1017" t="s">
        <v>93</v>
      </c>
      <c r="BG1017">
        <v>779690</v>
      </c>
      <c r="BH1017">
        <v>12181.63</v>
      </c>
      <c r="BI1017">
        <v>15941.19</v>
      </c>
      <c r="BJ1017">
        <v>0</v>
      </c>
      <c r="BL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10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779690</v>
      </c>
      <c r="CD1017">
        <v>1</v>
      </c>
      <c r="CE1017" t="s">
        <v>121</v>
      </c>
      <c r="CF1017" t="s">
        <v>182</v>
      </c>
      <c r="CG1017" t="str">
        <f t="shared" si="175"/>
        <v>05</v>
      </c>
      <c r="CH1017" t="str">
        <f t="shared" si="176"/>
        <v>2</v>
      </c>
      <c r="CI1017" t="str">
        <f t="shared" si="177"/>
        <v>03</v>
      </c>
      <c r="CJ1017" t="s">
        <v>123</v>
      </c>
      <c r="CK1017" t="str">
        <f>"21"</f>
        <v>21</v>
      </c>
      <c r="CL1017" t="s">
        <v>1275</v>
      </c>
      <c r="CW1017">
        <v>8</v>
      </c>
      <c r="CX1017">
        <v>8</v>
      </c>
      <c r="CY1017">
        <v>8</v>
      </c>
    </row>
    <row r="1018" spans="1:103" x14ac:dyDescent="0.25">
      <c r="A1018">
        <v>410</v>
      </c>
      <c r="B1018" t="s">
        <v>80</v>
      </c>
      <c r="C1018">
        <v>410145</v>
      </c>
      <c r="D1018" t="s">
        <v>81</v>
      </c>
      <c r="E1018">
        <v>8702</v>
      </c>
      <c r="F1018" t="s">
        <v>145</v>
      </c>
      <c r="G1018" t="s">
        <v>175</v>
      </c>
      <c r="I1018" t="s">
        <v>175</v>
      </c>
      <c r="K1018">
        <v>40</v>
      </c>
      <c r="L1018">
        <v>40</v>
      </c>
      <c r="M1018" t="s">
        <v>1273</v>
      </c>
      <c r="N1018" t="s">
        <v>1274</v>
      </c>
      <c r="O1018" t="s">
        <v>114</v>
      </c>
      <c r="P1018" t="s">
        <v>629</v>
      </c>
      <c r="Q1018" t="s">
        <v>116</v>
      </c>
      <c r="R1018">
        <v>1</v>
      </c>
      <c r="S1018" t="s">
        <v>117</v>
      </c>
      <c r="T1018" t="s">
        <v>118</v>
      </c>
      <c r="U1018" t="s">
        <v>119</v>
      </c>
      <c r="V1018">
        <v>411</v>
      </c>
      <c r="Y1018">
        <v>410054</v>
      </c>
      <c r="Z1018" t="s">
        <v>92</v>
      </c>
      <c r="AG1018">
        <v>4</v>
      </c>
      <c r="AH1018" s="1">
        <v>42163</v>
      </c>
      <c r="AI1018">
        <v>57</v>
      </c>
      <c r="AS1018" s="1">
        <v>42076</v>
      </c>
      <c r="AT1018" s="1">
        <v>42223</v>
      </c>
      <c r="AU1018" s="1">
        <v>42219</v>
      </c>
      <c r="AW1018">
        <v>7</v>
      </c>
      <c r="BB1018">
        <v>0</v>
      </c>
      <c r="BC1018">
        <v>0</v>
      </c>
      <c r="BD1018">
        <v>7</v>
      </c>
      <c r="BE1018">
        <v>77969</v>
      </c>
      <c r="BF1018" t="s">
        <v>93</v>
      </c>
      <c r="BG1018">
        <v>545783</v>
      </c>
      <c r="BH1018">
        <v>8527.14</v>
      </c>
      <c r="BI1018">
        <v>11158.83</v>
      </c>
      <c r="BJ1018">
        <v>0</v>
      </c>
      <c r="BL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7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545783</v>
      </c>
      <c r="CD1018">
        <v>1</v>
      </c>
      <c r="CE1018" t="s">
        <v>121</v>
      </c>
      <c r="CF1018" t="s">
        <v>182</v>
      </c>
      <c r="CG1018" t="str">
        <f t="shared" si="175"/>
        <v>05</v>
      </c>
      <c r="CH1018" t="str">
        <f t="shared" si="176"/>
        <v>2</v>
      </c>
      <c r="CI1018" t="str">
        <f t="shared" si="177"/>
        <v>03</v>
      </c>
      <c r="CJ1018" t="s">
        <v>123</v>
      </c>
      <c r="CK1018" t="str">
        <f>"21"</f>
        <v>21</v>
      </c>
      <c r="CL1018" t="s">
        <v>1275</v>
      </c>
      <c r="CW1018">
        <v>8</v>
      </c>
      <c r="CX1018">
        <v>8</v>
      </c>
      <c r="CY1018">
        <v>8</v>
      </c>
    </row>
    <row r="1019" spans="1:103" x14ac:dyDescent="0.25">
      <c r="A1019">
        <v>410</v>
      </c>
      <c r="B1019" t="s">
        <v>80</v>
      </c>
      <c r="C1019">
        <v>410145</v>
      </c>
      <c r="D1019" t="s">
        <v>81</v>
      </c>
      <c r="E1019">
        <v>8702</v>
      </c>
      <c r="F1019" t="s">
        <v>145</v>
      </c>
      <c r="G1019" t="s">
        <v>175</v>
      </c>
      <c r="I1019" t="s">
        <v>175</v>
      </c>
      <c r="K1019">
        <v>41</v>
      </c>
      <c r="L1019">
        <v>41</v>
      </c>
      <c r="M1019" t="s">
        <v>1273</v>
      </c>
      <c r="N1019" t="s">
        <v>1274</v>
      </c>
      <c r="O1019" t="s">
        <v>114</v>
      </c>
      <c r="P1019" t="s">
        <v>629</v>
      </c>
      <c r="Q1019" t="s">
        <v>116</v>
      </c>
      <c r="R1019">
        <v>1</v>
      </c>
      <c r="S1019" t="s">
        <v>117</v>
      </c>
      <c r="T1019" t="s">
        <v>118</v>
      </c>
      <c r="U1019" t="s">
        <v>119</v>
      </c>
      <c r="V1019">
        <v>411</v>
      </c>
      <c r="Y1019">
        <v>410054</v>
      </c>
      <c r="Z1019" t="s">
        <v>92</v>
      </c>
      <c r="AG1019">
        <v>4</v>
      </c>
      <c r="AH1019" s="1">
        <v>42163</v>
      </c>
      <c r="AI1019">
        <v>57</v>
      </c>
      <c r="AS1019" s="1">
        <v>42076</v>
      </c>
      <c r="AT1019" s="1">
        <v>42223</v>
      </c>
      <c r="AU1019" s="1">
        <v>42219</v>
      </c>
      <c r="AW1019">
        <v>10</v>
      </c>
      <c r="BB1019">
        <v>0</v>
      </c>
      <c r="BC1019">
        <v>0</v>
      </c>
      <c r="BD1019">
        <v>10</v>
      </c>
      <c r="BE1019">
        <v>77969</v>
      </c>
      <c r="BF1019" t="s">
        <v>93</v>
      </c>
      <c r="BG1019">
        <v>779690</v>
      </c>
      <c r="BH1019">
        <v>12181.63</v>
      </c>
      <c r="BI1019">
        <v>15941.19</v>
      </c>
      <c r="BJ1019">
        <v>0</v>
      </c>
      <c r="BL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10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779690</v>
      </c>
      <c r="CD1019">
        <v>1</v>
      </c>
      <c r="CE1019" t="s">
        <v>121</v>
      </c>
      <c r="CF1019" t="s">
        <v>182</v>
      </c>
      <c r="CG1019" t="str">
        <f t="shared" si="175"/>
        <v>05</v>
      </c>
      <c r="CH1019" t="str">
        <f t="shared" si="176"/>
        <v>2</v>
      </c>
      <c r="CI1019" t="str">
        <f t="shared" si="177"/>
        <v>03</v>
      </c>
      <c r="CJ1019" t="s">
        <v>123</v>
      </c>
      <c r="CK1019" t="str">
        <f>"21"</f>
        <v>21</v>
      </c>
      <c r="CL1019" t="s">
        <v>1275</v>
      </c>
      <c r="CW1019">
        <v>8</v>
      </c>
      <c r="CX1019">
        <v>8</v>
      </c>
      <c r="CY1019">
        <v>8</v>
      </c>
    </row>
    <row r="1020" spans="1:103" x14ac:dyDescent="0.25">
      <c r="A1020">
        <v>410</v>
      </c>
      <c r="B1020" t="s">
        <v>80</v>
      </c>
      <c r="C1020">
        <v>410143</v>
      </c>
      <c r="D1020" t="s">
        <v>81</v>
      </c>
      <c r="E1020">
        <v>8700</v>
      </c>
      <c r="F1020" t="s">
        <v>82</v>
      </c>
      <c r="G1020" t="s">
        <v>170</v>
      </c>
      <c r="I1020" t="s">
        <v>170</v>
      </c>
      <c r="K1020">
        <v>32</v>
      </c>
      <c r="L1020">
        <v>32</v>
      </c>
      <c r="M1020" t="s">
        <v>1276</v>
      </c>
      <c r="N1020" t="s">
        <v>1277</v>
      </c>
      <c r="O1020" t="s">
        <v>114</v>
      </c>
      <c r="P1020" t="s">
        <v>629</v>
      </c>
      <c r="Q1020" t="s">
        <v>116</v>
      </c>
      <c r="R1020">
        <v>1</v>
      </c>
      <c r="S1020" t="s">
        <v>117</v>
      </c>
      <c r="T1020" t="s">
        <v>118</v>
      </c>
      <c r="U1020" t="s">
        <v>119</v>
      </c>
      <c r="V1020">
        <v>411</v>
      </c>
      <c r="Y1020">
        <v>410054</v>
      </c>
      <c r="Z1020" t="s">
        <v>92</v>
      </c>
      <c r="AG1020">
        <v>4</v>
      </c>
      <c r="AH1020" s="1">
        <v>42130</v>
      </c>
      <c r="AI1020">
        <v>57</v>
      </c>
      <c r="AS1020" s="1">
        <v>42079</v>
      </c>
      <c r="AT1020" s="1">
        <v>42185</v>
      </c>
      <c r="AU1020" s="1">
        <v>42216</v>
      </c>
      <c r="AW1020">
        <v>3</v>
      </c>
      <c r="BB1020">
        <v>0</v>
      </c>
      <c r="BC1020">
        <v>0</v>
      </c>
      <c r="BD1020">
        <v>3</v>
      </c>
      <c r="BE1020">
        <v>4687</v>
      </c>
      <c r="BF1020" t="s">
        <v>93</v>
      </c>
      <c r="BG1020">
        <v>14061</v>
      </c>
      <c r="BH1020">
        <v>219.68</v>
      </c>
      <c r="BI1020">
        <v>287.48</v>
      </c>
      <c r="BJ1020">
        <v>0</v>
      </c>
      <c r="BL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3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14061</v>
      </c>
      <c r="CD1020">
        <v>1</v>
      </c>
      <c r="CE1020" t="s">
        <v>121</v>
      </c>
      <c r="CF1020" t="s">
        <v>182</v>
      </c>
      <c r="CG1020" t="str">
        <f t="shared" si="175"/>
        <v>05</v>
      </c>
      <c r="CH1020" t="str">
        <f t="shared" si="176"/>
        <v>2</v>
      </c>
      <c r="CI1020" t="str">
        <f t="shared" si="177"/>
        <v>03</v>
      </c>
      <c r="CJ1020" t="s">
        <v>123</v>
      </c>
      <c r="CK1020" t="str">
        <f>"32"</f>
        <v>32</v>
      </c>
      <c r="CL1020" t="s">
        <v>732</v>
      </c>
      <c r="CW1020">
        <v>8</v>
      </c>
      <c r="CX1020">
        <v>8</v>
      </c>
      <c r="CY1020">
        <v>8</v>
      </c>
    </row>
    <row r="1021" spans="1:103" x14ac:dyDescent="0.25">
      <c r="A1021">
        <v>410</v>
      </c>
      <c r="B1021" t="s">
        <v>80</v>
      </c>
      <c r="C1021">
        <v>410145</v>
      </c>
      <c r="D1021" t="s">
        <v>81</v>
      </c>
      <c r="E1021">
        <v>8702</v>
      </c>
      <c r="F1021" t="s">
        <v>145</v>
      </c>
      <c r="G1021" t="s">
        <v>175</v>
      </c>
      <c r="I1021" t="s">
        <v>175</v>
      </c>
      <c r="K1021">
        <v>43</v>
      </c>
      <c r="L1021">
        <v>43</v>
      </c>
      <c r="M1021" t="s">
        <v>1276</v>
      </c>
      <c r="N1021" t="s">
        <v>1277</v>
      </c>
      <c r="O1021" t="s">
        <v>114</v>
      </c>
      <c r="P1021" t="s">
        <v>629</v>
      </c>
      <c r="Q1021" t="s">
        <v>116</v>
      </c>
      <c r="R1021">
        <v>1</v>
      </c>
      <c r="S1021" t="s">
        <v>117</v>
      </c>
      <c r="T1021" t="s">
        <v>118</v>
      </c>
      <c r="U1021" t="s">
        <v>119</v>
      </c>
      <c r="V1021">
        <v>411</v>
      </c>
      <c r="Y1021">
        <v>410054</v>
      </c>
      <c r="Z1021" t="s">
        <v>92</v>
      </c>
      <c r="AG1021">
        <v>4</v>
      </c>
      <c r="AH1021" s="1">
        <v>42163</v>
      </c>
      <c r="AI1021">
        <v>57</v>
      </c>
      <c r="AS1021" s="1">
        <v>42076</v>
      </c>
      <c r="AT1021" s="1">
        <v>42223</v>
      </c>
      <c r="AU1021" s="1">
        <v>42219</v>
      </c>
      <c r="AW1021">
        <v>3</v>
      </c>
      <c r="BB1021">
        <v>0</v>
      </c>
      <c r="BC1021">
        <v>0</v>
      </c>
      <c r="BD1021">
        <v>3</v>
      </c>
      <c r="BE1021">
        <v>4687</v>
      </c>
      <c r="BF1021" t="s">
        <v>93</v>
      </c>
      <c r="BG1021">
        <v>14061</v>
      </c>
      <c r="BH1021">
        <v>219.68</v>
      </c>
      <c r="BI1021">
        <v>287.48</v>
      </c>
      <c r="BJ1021">
        <v>0</v>
      </c>
      <c r="BL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3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14061</v>
      </c>
      <c r="CD1021">
        <v>1</v>
      </c>
      <c r="CE1021" t="s">
        <v>121</v>
      </c>
      <c r="CF1021" t="s">
        <v>182</v>
      </c>
      <c r="CG1021" t="str">
        <f t="shared" si="175"/>
        <v>05</v>
      </c>
      <c r="CH1021" t="str">
        <f t="shared" si="176"/>
        <v>2</v>
      </c>
      <c r="CI1021" t="str">
        <f t="shared" si="177"/>
        <v>03</v>
      </c>
      <c r="CJ1021" t="s">
        <v>123</v>
      </c>
      <c r="CK1021" t="str">
        <f>"32"</f>
        <v>32</v>
      </c>
      <c r="CL1021" t="s">
        <v>732</v>
      </c>
      <c r="CW1021">
        <v>8</v>
      </c>
      <c r="CX1021">
        <v>8</v>
      </c>
      <c r="CY1021">
        <v>8</v>
      </c>
    </row>
    <row r="1022" spans="1:103" x14ac:dyDescent="0.25">
      <c r="A1022">
        <v>410</v>
      </c>
      <c r="B1022" t="s">
        <v>80</v>
      </c>
      <c r="C1022">
        <v>410142</v>
      </c>
      <c r="D1022" t="s">
        <v>81</v>
      </c>
      <c r="E1022">
        <v>8700</v>
      </c>
      <c r="F1022" t="s">
        <v>82</v>
      </c>
      <c r="G1022" t="s">
        <v>378</v>
      </c>
      <c r="I1022" t="s">
        <v>378</v>
      </c>
      <c r="K1022">
        <v>40</v>
      </c>
      <c r="L1022">
        <v>40</v>
      </c>
      <c r="M1022" t="s">
        <v>1278</v>
      </c>
      <c r="N1022" t="s">
        <v>1279</v>
      </c>
      <c r="O1022" t="s">
        <v>114</v>
      </c>
      <c r="P1022" t="s">
        <v>629</v>
      </c>
      <c r="Q1022" t="s">
        <v>116</v>
      </c>
      <c r="R1022">
        <v>1</v>
      </c>
      <c r="S1022" t="s">
        <v>117</v>
      </c>
      <c r="T1022" t="s">
        <v>118</v>
      </c>
      <c r="U1022" t="s">
        <v>119</v>
      </c>
      <c r="V1022">
        <v>411</v>
      </c>
      <c r="Y1022">
        <v>410054</v>
      </c>
      <c r="Z1022" t="s">
        <v>92</v>
      </c>
      <c r="AG1022">
        <v>4</v>
      </c>
      <c r="AH1022" s="1">
        <v>42130</v>
      </c>
      <c r="AI1022">
        <v>57</v>
      </c>
      <c r="AS1022" s="1">
        <v>42053</v>
      </c>
      <c r="AT1022" s="1">
        <v>42170</v>
      </c>
      <c r="AU1022" s="1">
        <v>42216</v>
      </c>
      <c r="AW1022">
        <v>3</v>
      </c>
      <c r="BB1022">
        <v>0</v>
      </c>
      <c r="BC1022">
        <v>0</v>
      </c>
      <c r="BD1022">
        <v>3</v>
      </c>
      <c r="BE1022">
        <v>4707</v>
      </c>
      <c r="BF1022" t="s">
        <v>93</v>
      </c>
      <c r="BG1022">
        <v>14121</v>
      </c>
      <c r="BH1022">
        <v>220.62</v>
      </c>
      <c r="BI1022">
        <v>288.70999999999998</v>
      </c>
      <c r="BJ1022">
        <v>0</v>
      </c>
      <c r="BL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3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14121</v>
      </c>
      <c r="CD1022">
        <v>1</v>
      </c>
      <c r="CE1022" t="s">
        <v>121</v>
      </c>
      <c r="CF1022" t="s">
        <v>182</v>
      </c>
      <c r="CG1022" t="str">
        <f t="shared" si="175"/>
        <v>05</v>
      </c>
      <c r="CH1022" t="str">
        <f t="shared" si="176"/>
        <v>2</v>
      </c>
      <c r="CI1022" t="str">
        <f t="shared" si="177"/>
        <v>03</v>
      </c>
      <c r="CJ1022" t="s">
        <v>123</v>
      </c>
      <c r="CK1022" t="str">
        <f>"32"</f>
        <v>32</v>
      </c>
      <c r="CL1022" t="s">
        <v>814</v>
      </c>
      <c r="CW1022">
        <v>8</v>
      </c>
      <c r="CX1022">
        <v>8</v>
      </c>
      <c r="CY1022">
        <v>8</v>
      </c>
    </row>
    <row r="1023" spans="1:103" x14ac:dyDescent="0.25">
      <c r="A1023">
        <v>410</v>
      </c>
      <c r="B1023" t="s">
        <v>80</v>
      </c>
      <c r="C1023">
        <v>410142</v>
      </c>
      <c r="D1023" t="s">
        <v>81</v>
      </c>
      <c r="E1023">
        <v>8700</v>
      </c>
      <c r="F1023" t="s">
        <v>82</v>
      </c>
      <c r="G1023" t="s">
        <v>378</v>
      </c>
      <c r="I1023" t="s">
        <v>378</v>
      </c>
      <c r="K1023">
        <v>23</v>
      </c>
      <c r="L1023">
        <v>23</v>
      </c>
      <c r="M1023" t="s">
        <v>1280</v>
      </c>
      <c r="N1023" t="s">
        <v>1281</v>
      </c>
      <c r="O1023" t="s">
        <v>494</v>
      </c>
      <c r="P1023" t="s">
        <v>381</v>
      </c>
      <c r="Q1023" t="s">
        <v>116</v>
      </c>
      <c r="R1023">
        <v>1</v>
      </c>
      <c r="S1023" t="s">
        <v>117</v>
      </c>
      <c r="T1023" t="s">
        <v>118</v>
      </c>
      <c r="U1023" t="s">
        <v>119</v>
      </c>
      <c r="V1023">
        <v>411</v>
      </c>
      <c r="Y1023">
        <v>410054</v>
      </c>
      <c r="Z1023" t="s">
        <v>92</v>
      </c>
      <c r="AC1023" t="s">
        <v>225</v>
      </c>
      <c r="AD1023" s="1">
        <v>42214</v>
      </c>
      <c r="AG1023">
        <v>4</v>
      </c>
      <c r="AH1023" s="1">
        <v>42130</v>
      </c>
      <c r="AI1023">
        <v>57</v>
      </c>
      <c r="AS1023" s="1">
        <v>42053</v>
      </c>
      <c r="AT1023" s="1">
        <v>42170</v>
      </c>
      <c r="AU1023" s="1">
        <v>42216</v>
      </c>
      <c r="AW1023">
        <v>75</v>
      </c>
      <c r="AX1023">
        <v>404288</v>
      </c>
      <c r="AY1023" t="s">
        <v>154</v>
      </c>
      <c r="AZ1023">
        <v>999</v>
      </c>
      <c r="BA1023">
        <v>811</v>
      </c>
      <c r="BB1023">
        <v>0</v>
      </c>
      <c r="BC1023">
        <v>0</v>
      </c>
      <c r="BD1023">
        <v>75</v>
      </c>
      <c r="BE1023">
        <v>2203</v>
      </c>
      <c r="BF1023" t="s">
        <v>93</v>
      </c>
      <c r="BG1023">
        <v>165225</v>
      </c>
      <c r="BH1023">
        <v>2581.42</v>
      </c>
      <c r="BI1023">
        <v>3378.12</v>
      </c>
      <c r="BJ1023">
        <v>0</v>
      </c>
      <c r="BL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75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165225</v>
      </c>
      <c r="CD1023">
        <v>1</v>
      </c>
      <c r="CE1023" t="s">
        <v>121</v>
      </c>
      <c r="CF1023" t="s">
        <v>182</v>
      </c>
      <c r="CG1023" t="str">
        <f t="shared" si="175"/>
        <v>05</v>
      </c>
      <c r="CH1023" t="str">
        <f t="shared" si="176"/>
        <v>2</v>
      </c>
      <c r="CI1023" t="str">
        <f t="shared" ref="CI1023:CI1054" si="179">"05"</f>
        <v>05</v>
      </c>
      <c r="CJ1023" t="s">
        <v>123</v>
      </c>
      <c r="CK1023" t="str">
        <f t="shared" ref="CK1023:CK1060" si="180">"02"</f>
        <v>02</v>
      </c>
      <c r="CL1023" t="s">
        <v>227</v>
      </c>
      <c r="CR1023" s="3">
        <v>0</v>
      </c>
      <c r="CS1023" s="3">
        <v>75</v>
      </c>
      <c r="CW1023">
        <v>8</v>
      </c>
      <c r="CX1023">
        <v>8</v>
      </c>
      <c r="CY1023">
        <v>8</v>
      </c>
    </row>
    <row r="1024" spans="1:103" x14ac:dyDescent="0.25">
      <c r="A1024">
        <v>410</v>
      </c>
      <c r="B1024" t="s">
        <v>80</v>
      </c>
      <c r="C1024">
        <v>410142</v>
      </c>
      <c r="D1024" t="s">
        <v>81</v>
      </c>
      <c r="E1024">
        <v>8700</v>
      </c>
      <c r="F1024" t="s">
        <v>82</v>
      </c>
      <c r="G1024" t="s">
        <v>378</v>
      </c>
      <c r="I1024" t="s">
        <v>378</v>
      </c>
      <c r="K1024">
        <v>27</v>
      </c>
      <c r="L1024">
        <v>27</v>
      </c>
      <c r="M1024" t="s">
        <v>1280</v>
      </c>
      <c r="N1024" t="s">
        <v>1281</v>
      </c>
      <c r="O1024" t="s">
        <v>494</v>
      </c>
      <c r="P1024" t="s">
        <v>381</v>
      </c>
      <c r="Q1024" t="s">
        <v>116</v>
      </c>
      <c r="R1024">
        <v>1</v>
      </c>
      <c r="S1024" t="s">
        <v>117</v>
      </c>
      <c r="T1024" t="s">
        <v>118</v>
      </c>
      <c r="U1024" t="s">
        <v>119</v>
      </c>
      <c r="V1024">
        <v>411</v>
      </c>
      <c r="Y1024">
        <v>410054</v>
      </c>
      <c r="Z1024" t="s">
        <v>92</v>
      </c>
      <c r="AG1024">
        <v>4</v>
      </c>
      <c r="AH1024" s="1">
        <v>42130</v>
      </c>
      <c r="AI1024">
        <v>57</v>
      </c>
      <c r="AS1024" s="1">
        <v>42053</v>
      </c>
      <c r="AT1024" s="1">
        <v>42170</v>
      </c>
      <c r="AU1024" s="1">
        <v>42216</v>
      </c>
      <c r="AW1024">
        <v>6</v>
      </c>
      <c r="AY1024" t="s">
        <v>154</v>
      </c>
      <c r="BB1024">
        <v>0</v>
      </c>
      <c r="BC1024">
        <v>0</v>
      </c>
      <c r="BD1024">
        <v>6</v>
      </c>
      <c r="BE1024">
        <v>2203</v>
      </c>
      <c r="BF1024" t="s">
        <v>93</v>
      </c>
      <c r="BG1024">
        <v>13218</v>
      </c>
      <c r="BH1024">
        <v>206.51</v>
      </c>
      <c r="BI1024">
        <v>270.25</v>
      </c>
      <c r="BJ1024">
        <v>0</v>
      </c>
      <c r="BL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6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13218</v>
      </c>
      <c r="CD1024">
        <v>1</v>
      </c>
      <c r="CE1024" t="s">
        <v>121</v>
      </c>
      <c r="CF1024" t="s">
        <v>182</v>
      </c>
      <c r="CG1024" t="str">
        <f t="shared" si="175"/>
        <v>05</v>
      </c>
      <c r="CH1024" t="str">
        <f t="shared" si="176"/>
        <v>2</v>
      </c>
      <c r="CI1024" t="str">
        <f t="shared" si="179"/>
        <v>05</v>
      </c>
      <c r="CJ1024" t="s">
        <v>123</v>
      </c>
      <c r="CK1024" t="str">
        <f t="shared" si="180"/>
        <v>02</v>
      </c>
      <c r="CL1024" t="s">
        <v>227</v>
      </c>
      <c r="CR1024" s="3">
        <v>0</v>
      </c>
      <c r="CS1024" s="3">
        <v>6</v>
      </c>
      <c r="CW1024">
        <v>8</v>
      </c>
      <c r="CX1024">
        <v>8</v>
      </c>
      <c r="CY1024">
        <v>8</v>
      </c>
    </row>
    <row r="1025" spans="1:103" x14ac:dyDescent="0.25">
      <c r="A1025">
        <v>410</v>
      </c>
      <c r="B1025" t="s">
        <v>80</v>
      </c>
      <c r="C1025">
        <v>410142</v>
      </c>
      <c r="D1025" t="s">
        <v>81</v>
      </c>
      <c r="E1025">
        <v>8700</v>
      </c>
      <c r="F1025" t="s">
        <v>82</v>
      </c>
      <c r="G1025" t="s">
        <v>378</v>
      </c>
      <c r="I1025" t="s">
        <v>378</v>
      </c>
      <c r="K1025">
        <v>43</v>
      </c>
      <c r="L1025">
        <v>43</v>
      </c>
      <c r="M1025" t="s">
        <v>1280</v>
      </c>
      <c r="N1025" t="s">
        <v>1281</v>
      </c>
      <c r="O1025" t="s">
        <v>494</v>
      </c>
      <c r="P1025" t="s">
        <v>381</v>
      </c>
      <c r="Q1025" t="s">
        <v>116</v>
      </c>
      <c r="R1025">
        <v>1</v>
      </c>
      <c r="S1025" t="s">
        <v>117</v>
      </c>
      <c r="T1025" t="s">
        <v>118</v>
      </c>
      <c r="U1025" t="s">
        <v>119</v>
      </c>
      <c r="V1025">
        <v>411</v>
      </c>
      <c r="Y1025">
        <v>410054</v>
      </c>
      <c r="Z1025" t="s">
        <v>92</v>
      </c>
      <c r="AG1025">
        <v>4</v>
      </c>
      <c r="AH1025" s="1">
        <v>42130</v>
      </c>
      <c r="AI1025">
        <v>57</v>
      </c>
      <c r="AS1025" s="1">
        <v>42059</v>
      </c>
      <c r="AT1025" s="1">
        <v>42170</v>
      </c>
      <c r="AU1025" s="1">
        <v>42216</v>
      </c>
      <c r="AW1025">
        <v>8</v>
      </c>
      <c r="AY1025" t="s">
        <v>154</v>
      </c>
      <c r="BB1025">
        <v>0</v>
      </c>
      <c r="BC1025">
        <v>0</v>
      </c>
      <c r="BD1025">
        <v>8</v>
      </c>
      <c r="BE1025">
        <v>2203</v>
      </c>
      <c r="BF1025" t="s">
        <v>93</v>
      </c>
      <c r="BG1025">
        <v>17624</v>
      </c>
      <c r="BH1025">
        <v>275.35000000000002</v>
      </c>
      <c r="BI1025">
        <v>360.33</v>
      </c>
      <c r="BJ1025">
        <v>0</v>
      </c>
      <c r="BL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8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17624</v>
      </c>
      <c r="CD1025">
        <v>1</v>
      </c>
      <c r="CE1025" t="s">
        <v>121</v>
      </c>
      <c r="CF1025" t="s">
        <v>182</v>
      </c>
      <c r="CG1025" t="str">
        <f t="shared" si="175"/>
        <v>05</v>
      </c>
      <c r="CH1025" t="str">
        <f t="shared" si="176"/>
        <v>2</v>
      </c>
      <c r="CI1025" t="str">
        <f t="shared" si="179"/>
        <v>05</v>
      </c>
      <c r="CJ1025" t="s">
        <v>123</v>
      </c>
      <c r="CK1025" t="str">
        <f t="shared" si="180"/>
        <v>02</v>
      </c>
      <c r="CL1025" t="s">
        <v>227</v>
      </c>
      <c r="CR1025" s="3">
        <v>0</v>
      </c>
      <c r="CS1025" s="3">
        <v>8</v>
      </c>
      <c r="CW1025">
        <v>8</v>
      </c>
      <c r="CX1025">
        <v>8</v>
      </c>
      <c r="CY1025">
        <v>8</v>
      </c>
    </row>
    <row r="1026" spans="1:103" x14ac:dyDescent="0.25">
      <c r="A1026">
        <v>410</v>
      </c>
      <c r="B1026" t="s">
        <v>80</v>
      </c>
      <c r="C1026">
        <v>410142</v>
      </c>
      <c r="D1026" t="s">
        <v>81</v>
      </c>
      <c r="E1026">
        <v>8700</v>
      </c>
      <c r="F1026" t="s">
        <v>82</v>
      </c>
      <c r="G1026" t="s">
        <v>378</v>
      </c>
      <c r="I1026" t="s">
        <v>378</v>
      </c>
      <c r="K1026">
        <v>53</v>
      </c>
      <c r="L1026">
        <v>53</v>
      </c>
      <c r="M1026" t="s">
        <v>1280</v>
      </c>
      <c r="N1026" t="s">
        <v>1281</v>
      </c>
      <c r="O1026" t="s">
        <v>494</v>
      </c>
      <c r="P1026" t="s">
        <v>381</v>
      </c>
      <c r="Q1026" t="s">
        <v>116</v>
      </c>
      <c r="R1026">
        <v>1</v>
      </c>
      <c r="S1026" t="s">
        <v>117</v>
      </c>
      <c r="T1026" t="s">
        <v>118</v>
      </c>
      <c r="U1026" t="s">
        <v>119</v>
      </c>
      <c r="V1026">
        <v>411</v>
      </c>
      <c r="Y1026">
        <v>410054</v>
      </c>
      <c r="Z1026" t="s">
        <v>92</v>
      </c>
      <c r="AG1026">
        <v>4</v>
      </c>
      <c r="AH1026" s="1">
        <v>42130</v>
      </c>
      <c r="AI1026">
        <v>57</v>
      </c>
      <c r="AS1026" s="1">
        <v>42090</v>
      </c>
      <c r="AT1026" s="1">
        <v>42170</v>
      </c>
      <c r="AU1026" s="1">
        <v>42216</v>
      </c>
      <c r="AW1026">
        <v>6</v>
      </c>
      <c r="AY1026" t="s">
        <v>154</v>
      </c>
      <c r="BB1026">
        <v>0</v>
      </c>
      <c r="BC1026">
        <v>0</v>
      </c>
      <c r="BD1026">
        <v>6</v>
      </c>
      <c r="BE1026">
        <v>2203</v>
      </c>
      <c r="BF1026" t="s">
        <v>93</v>
      </c>
      <c r="BG1026">
        <v>13218</v>
      </c>
      <c r="BH1026">
        <v>206.51</v>
      </c>
      <c r="BI1026">
        <v>270.25</v>
      </c>
      <c r="BJ1026">
        <v>0</v>
      </c>
      <c r="BL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6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13218</v>
      </c>
      <c r="CD1026">
        <v>1</v>
      </c>
      <c r="CE1026" t="s">
        <v>121</v>
      </c>
      <c r="CF1026" t="s">
        <v>182</v>
      </c>
      <c r="CG1026" t="str">
        <f t="shared" si="175"/>
        <v>05</v>
      </c>
      <c r="CH1026" t="str">
        <f t="shared" si="176"/>
        <v>2</v>
      </c>
      <c r="CI1026" t="str">
        <f t="shared" si="179"/>
        <v>05</v>
      </c>
      <c r="CJ1026" t="s">
        <v>123</v>
      </c>
      <c r="CK1026" t="str">
        <f t="shared" si="180"/>
        <v>02</v>
      </c>
      <c r="CL1026" t="s">
        <v>227</v>
      </c>
      <c r="CR1026" s="3">
        <v>0</v>
      </c>
      <c r="CS1026" s="3">
        <v>6</v>
      </c>
      <c r="CW1026">
        <v>8</v>
      </c>
      <c r="CX1026">
        <v>8</v>
      </c>
      <c r="CY1026">
        <v>8</v>
      </c>
    </row>
    <row r="1027" spans="1:103" x14ac:dyDescent="0.25">
      <c r="A1027">
        <v>410</v>
      </c>
      <c r="B1027" t="s">
        <v>80</v>
      </c>
      <c r="C1027">
        <v>410143</v>
      </c>
      <c r="D1027" t="s">
        <v>81</v>
      </c>
      <c r="E1027">
        <v>8700</v>
      </c>
      <c r="F1027" t="s">
        <v>82</v>
      </c>
      <c r="G1027" t="s">
        <v>170</v>
      </c>
      <c r="I1027" t="s">
        <v>170</v>
      </c>
      <c r="K1027">
        <v>17</v>
      </c>
      <c r="L1027">
        <v>17</v>
      </c>
      <c r="M1027" t="s">
        <v>1280</v>
      </c>
      <c r="N1027" t="s">
        <v>1281</v>
      </c>
      <c r="O1027" t="s">
        <v>494</v>
      </c>
      <c r="P1027" t="s">
        <v>381</v>
      </c>
      <c r="Q1027" t="s">
        <v>116</v>
      </c>
      <c r="R1027">
        <v>1</v>
      </c>
      <c r="S1027" t="s">
        <v>117</v>
      </c>
      <c r="T1027" t="s">
        <v>118</v>
      </c>
      <c r="U1027" t="s">
        <v>119</v>
      </c>
      <c r="V1027">
        <v>411</v>
      </c>
      <c r="Y1027">
        <v>410054</v>
      </c>
      <c r="Z1027" t="s">
        <v>92</v>
      </c>
      <c r="AG1027">
        <v>4</v>
      </c>
      <c r="AH1027" s="1">
        <v>42130</v>
      </c>
      <c r="AI1027">
        <v>57</v>
      </c>
      <c r="AS1027" s="1">
        <v>42079</v>
      </c>
      <c r="AT1027" s="1">
        <v>42185</v>
      </c>
      <c r="AU1027" s="1">
        <v>42216</v>
      </c>
      <c r="AW1027">
        <v>120</v>
      </c>
      <c r="AY1027" t="s">
        <v>154</v>
      </c>
      <c r="BB1027">
        <v>0</v>
      </c>
      <c r="BC1027">
        <v>0</v>
      </c>
      <c r="BD1027">
        <v>120</v>
      </c>
      <c r="BE1027">
        <v>2203</v>
      </c>
      <c r="BF1027" t="s">
        <v>93</v>
      </c>
      <c r="BG1027">
        <v>264360</v>
      </c>
      <c r="BH1027">
        <v>4130.28</v>
      </c>
      <c r="BI1027">
        <v>5404.99</v>
      </c>
      <c r="BJ1027">
        <v>0</v>
      </c>
      <c r="BL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120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264360</v>
      </c>
      <c r="CD1027">
        <v>1</v>
      </c>
      <c r="CE1027" t="s">
        <v>121</v>
      </c>
      <c r="CF1027" t="s">
        <v>182</v>
      </c>
      <c r="CG1027" t="str">
        <f t="shared" si="175"/>
        <v>05</v>
      </c>
      <c r="CH1027" t="str">
        <f t="shared" si="176"/>
        <v>2</v>
      </c>
      <c r="CI1027" t="str">
        <f t="shared" si="179"/>
        <v>05</v>
      </c>
      <c r="CJ1027" t="s">
        <v>123</v>
      </c>
      <c r="CK1027" t="str">
        <f t="shared" si="180"/>
        <v>02</v>
      </c>
      <c r="CL1027" t="s">
        <v>227</v>
      </c>
      <c r="CR1027" s="3">
        <v>0</v>
      </c>
      <c r="CS1027" s="3">
        <v>120</v>
      </c>
      <c r="CW1027">
        <v>8</v>
      </c>
      <c r="CX1027">
        <v>8</v>
      </c>
      <c r="CY1027">
        <v>8</v>
      </c>
    </row>
    <row r="1028" spans="1:103" x14ac:dyDescent="0.25">
      <c r="A1028">
        <v>410</v>
      </c>
      <c r="B1028" t="s">
        <v>80</v>
      </c>
      <c r="C1028">
        <v>410143</v>
      </c>
      <c r="D1028" t="s">
        <v>81</v>
      </c>
      <c r="E1028">
        <v>8700</v>
      </c>
      <c r="F1028" t="s">
        <v>82</v>
      </c>
      <c r="G1028" t="s">
        <v>170</v>
      </c>
      <c r="I1028" t="s">
        <v>170</v>
      </c>
      <c r="K1028">
        <v>23</v>
      </c>
      <c r="L1028">
        <v>23</v>
      </c>
      <c r="M1028" t="s">
        <v>1280</v>
      </c>
      <c r="N1028" t="s">
        <v>1281</v>
      </c>
      <c r="O1028" t="s">
        <v>494</v>
      </c>
      <c r="P1028" t="s">
        <v>381</v>
      </c>
      <c r="Q1028" t="s">
        <v>116</v>
      </c>
      <c r="R1028">
        <v>1</v>
      </c>
      <c r="S1028" t="s">
        <v>117</v>
      </c>
      <c r="T1028" t="s">
        <v>118</v>
      </c>
      <c r="U1028" t="s">
        <v>119</v>
      </c>
      <c r="V1028">
        <v>411</v>
      </c>
      <c r="Y1028">
        <v>410054</v>
      </c>
      <c r="Z1028" t="s">
        <v>92</v>
      </c>
      <c r="AG1028">
        <v>4</v>
      </c>
      <c r="AH1028" s="1">
        <v>42130</v>
      </c>
      <c r="AI1028">
        <v>57</v>
      </c>
      <c r="AS1028" s="1">
        <v>42079</v>
      </c>
      <c r="AT1028" s="1">
        <v>42185</v>
      </c>
      <c r="AU1028" s="1">
        <v>42216</v>
      </c>
      <c r="AW1028">
        <v>25</v>
      </c>
      <c r="AY1028" t="s">
        <v>154</v>
      </c>
      <c r="BB1028">
        <v>0</v>
      </c>
      <c r="BC1028">
        <v>0</v>
      </c>
      <c r="BD1028">
        <v>25</v>
      </c>
      <c r="BE1028">
        <v>2203</v>
      </c>
      <c r="BF1028" t="s">
        <v>93</v>
      </c>
      <c r="BG1028">
        <v>55075</v>
      </c>
      <c r="BH1028">
        <v>860.47</v>
      </c>
      <c r="BI1028">
        <v>1126.04</v>
      </c>
      <c r="BJ1028">
        <v>0</v>
      </c>
      <c r="BL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25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55075</v>
      </c>
      <c r="CD1028">
        <v>1</v>
      </c>
      <c r="CE1028" t="s">
        <v>121</v>
      </c>
      <c r="CF1028" t="s">
        <v>182</v>
      </c>
      <c r="CG1028" t="str">
        <f t="shared" si="175"/>
        <v>05</v>
      </c>
      <c r="CH1028" t="str">
        <f t="shared" si="176"/>
        <v>2</v>
      </c>
      <c r="CI1028" t="str">
        <f t="shared" si="179"/>
        <v>05</v>
      </c>
      <c r="CJ1028" t="s">
        <v>123</v>
      </c>
      <c r="CK1028" t="str">
        <f t="shared" si="180"/>
        <v>02</v>
      </c>
      <c r="CL1028" t="s">
        <v>227</v>
      </c>
      <c r="CW1028">
        <v>8</v>
      </c>
      <c r="CX1028">
        <v>8</v>
      </c>
      <c r="CY1028">
        <v>8</v>
      </c>
    </row>
    <row r="1029" spans="1:103" x14ac:dyDescent="0.25">
      <c r="A1029">
        <v>410</v>
      </c>
      <c r="B1029" t="s">
        <v>80</v>
      </c>
      <c r="C1029">
        <v>410143</v>
      </c>
      <c r="D1029" t="s">
        <v>81</v>
      </c>
      <c r="E1029">
        <v>8700</v>
      </c>
      <c r="F1029" t="s">
        <v>82</v>
      </c>
      <c r="G1029" t="s">
        <v>170</v>
      </c>
      <c r="I1029" t="s">
        <v>170</v>
      </c>
      <c r="K1029">
        <v>37</v>
      </c>
      <c r="L1029">
        <v>37</v>
      </c>
      <c r="M1029" t="s">
        <v>1280</v>
      </c>
      <c r="N1029" t="s">
        <v>1281</v>
      </c>
      <c r="O1029" t="s">
        <v>494</v>
      </c>
      <c r="P1029" t="s">
        <v>381</v>
      </c>
      <c r="Q1029" t="s">
        <v>116</v>
      </c>
      <c r="R1029">
        <v>1</v>
      </c>
      <c r="S1029" t="s">
        <v>117</v>
      </c>
      <c r="T1029" t="s">
        <v>118</v>
      </c>
      <c r="U1029" t="s">
        <v>119</v>
      </c>
      <c r="V1029">
        <v>411</v>
      </c>
      <c r="Y1029">
        <v>410054</v>
      </c>
      <c r="Z1029" t="s">
        <v>92</v>
      </c>
      <c r="AG1029">
        <v>4</v>
      </c>
      <c r="AH1029" s="1">
        <v>42130</v>
      </c>
      <c r="AI1029">
        <v>57</v>
      </c>
      <c r="AS1029" s="1">
        <v>42079</v>
      </c>
      <c r="AT1029" s="1">
        <v>42185</v>
      </c>
      <c r="AU1029" s="1">
        <v>42216</v>
      </c>
      <c r="AW1029">
        <v>7</v>
      </c>
      <c r="AY1029" t="s">
        <v>154</v>
      </c>
      <c r="BB1029">
        <v>0</v>
      </c>
      <c r="BC1029">
        <v>0</v>
      </c>
      <c r="BD1029">
        <v>7</v>
      </c>
      <c r="BE1029">
        <v>2203</v>
      </c>
      <c r="BF1029" t="s">
        <v>93</v>
      </c>
      <c r="BG1029">
        <v>15421</v>
      </c>
      <c r="BH1029">
        <v>240.93</v>
      </c>
      <c r="BI1029">
        <v>315.29000000000002</v>
      </c>
      <c r="BJ1029">
        <v>0</v>
      </c>
      <c r="BL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7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15421</v>
      </c>
      <c r="CD1029">
        <v>1</v>
      </c>
      <c r="CE1029" t="s">
        <v>121</v>
      </c>
      <c r="CF1029" t="s">
        <v>182</v>
      </c>
      <c r="CG1029" t="str">
        <f t="shared" si="175"/>
        <v>05</v>
      </c>
      <c r="CH1029" t="str">
        <f t="shared" si="176"/>
        <v>2</v>
      </c>
      <c r="CI1029" t="str">
        <f t="shared" si="179"/>
        <v>05</v>
      </c>
      <c r="CJ1029" t="s">
        <v>123</v>
      </c>
      <c r="CK1029" t="str">
        <f t="shared" si="180"/>
        <v>02</v>
      </c>
      <c r="CL1029" t="s">
        <v>227</v>
      </c>
      <c r="CW1029">
        <v>8</v>
      </c>
      <c r="CX1029">
        <v>8</v>
      </c>
      <c r="CY1029">
        <v>8</v>
      </c>
    </row>
    <row r="1030" spans="1:103" x14ac:dyDescent="0.25">
      <c r="A1030">
        <v>410</v>
      </c>
      <c r="B1030" t="s">
        <v>80</v>
      </c>
      <c r="C1030">
        <v>410143</v>
      </c>
      <c r="D1030" t="s">
        <v>81</v>
      </c>
      <c r="E1030">
        <v>8700</v>
      </c>
      <c r="F1030" t="s">
        <v>82</v>
      </c>
      <c r="G1030" t="s">
        <v>170</v>
      </c>
      <c r="I1030" t="s">
        <v>170</v>
      </c>
      <c r="K1030">
        <v>49</v>
      </c>
      <c r="L1030">
        <v>49</v>
      </c>
      <c r="M1030" t="s">
        <v>1280</v>
      </c>
      <c r="N1030" t="s">
        <v>1281</v>
      </c>
      <c r="O1030" t="s">
        <v>494</v>
      </c>
      <c r="P1030" t="s">
        <v>381</v>
      </c>
      <c r="Q1030" t="s">
        <v>116</v>
      </c>
      <c r="R1030">
        <v>1</v>
      </c>
      <c r="S1030" t="s">
        <v>117</v>
      </c>
      <c r="T1030" t="s">
        <v>118</v>
      </c>
      <c r="U1030" t="s">
        <v>119</v>
      </c>
      <c r="V1030">
        <v>411</v>
      </c>
      <c r="Y1030">
        <v>410054</v>
      </c>
      <c r="Z1030" t="s">
        <v>92</v>
      </c>
      <c r="AG1030">
        <v>4</v>
      </c>
      <c r="AH1030" s="1">
        <v>42130</v>
      </c>
      <c r="AI1030">
        <v>57</v>
      </c>
      <c r="AS1030" s="1">
        <v>42090</v>
      </c>
      <c r="AT1030" s="1">
        <v>42185</v>
      </c>
      <c r="AU1030" s="1">
        <v>42216</v>
      </c>
      <c r="AW1030">
        <v>15</v>
      </c>
      <c r="AY1030" t="s">
        <v>154</v>
      </c>
      <c r="BB1030">
        <v>0</v>
      </c>
      <c r="BC1030">
        <v>0</v>
      </c>
      <c r="BD1030">
        <v>15</v>
      </c>
      <c r="BE1030">
        <v>2203</v>
      </c>
      <c r="BF1030" t="s">
        <v>93</v>
      </c>
      <c r="BG1030">
        <v>33045</v>
      </c>
      <c r="BH1030">
        <v>516.28</v>
      </c>
      <c r="BI1030">
        <v>675.62</v>
      </c>
      <c r="BJ1030">
        <v>0</v>
      </c>
      <c r="BL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15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33045</v>
      </c>
      <c r="CD1030">
        <v>1</v>
      </c>
      <c r="CE1030" t="s">
        <v>121</v>
      </c>
      <c r="CF1030" t="s">
        <v>182</v>
      </c>
      <c r="CG1030" t="str">
        <f t="shared" si="175"/>
        <v>05</v>
      </c>
      <c r="CH1030" t="str">
        <f t="shared" si="176"/>
        <v>2</v>
      </c>
      <c r="CI1030" t="str">
        <f t="shared" si="179"/>
        <v>05</v>
      </c>
      <c r="CJ1030" t="s">
        <v>123</v>
      </c>
      <c r="CK1030" t="str">
        <f t="shared" si="180"/>
        <v>02</v>
      </c>
      <c r="CL1030" t="s">
        <v>227</v>
      </c>
      <c r="CW1030">
        <v>8</v>
      </c>
      <c r="CX1030">
        <v>8</v>
      </c>
      <c r="CY1030">
        <v>8</v>
      </c>
    </row>
    <row r="1031" spans="1:103" x14ac:dyDescent="0.25">
      <c r="A1031">
        <v>410</v>
      </c>
      <c r="B1031" t="s">
        <v>80</v>
      </c>
      <c r="C1031">
        <v>410143</v>
      </c>
      <c r="D1031" t="s">
        <v>81</v>
      </c>
      <c r="E1031">
        <v>8700</v>
      </c>
      <c r="F1031" t="s">
        <v>82</v>
      </c>
      <c r="G1031" t="s">
        <v>170</v>
      </c>
      <c r="I1031" t="s">
        <v>170</v>
      </c>
      <c r="K1031">
        <v>54</v>
      </c>
      <c r="L1031">
        <v>54</v>
      </c>
      <c r="M1031" t="s">
        <v>1280</v>
      </c>
      <c r="N1031" t="s">
        <v>1281</v>
      </c>
      <c r="O1031" t="s">
        <v>494</v>
      </c>
      <c r="P1031" t="s">
        <v>381</v>
      </c>
      <c r="Q1031" t="s">
        <v>116</v>
      </c>
      <c r="R1031">
        <v>1</v>
      </c>
      <c r="S1031" t="s">
        <v>117</v>
      </c>
      <c r="T1031" t="s">
        <v>118</v>
      </c>
      <c r="U1031" t="s">
        <v>119</v>
      </c>
      <c r="V1031">
        <v>411</v>
      </c>
      <c r="Y1031">
        <v>410054</v>
      </c>
      <c r="Z1031" t="s">
        <v>92</v>
      </c>
      <c r="AG1031">
        <v>4</v>
      </c>
      <c r="AH1031" s="1">
        <v>42130</v>
      </c>
      <c r="AI1031">
        <v>57</v>
      </c>
      <c r="AS1031" s="1">
        <v>42090</v>
      </c>
      <c r="AT1031" s="1">
        <v>42185</v>
      </c>
      <c r="AU1031" s="1">
        <v>42216</v>
      </c>
      <c r="AW1031">
        <v>4</v>
      </c>
      <c r="AY1031" t="s">
        <v>154</v>
      </c>
      <c r="BB1031">
        <v>0</v>
      </c>
      <c r="BC1031">
        <v>0</v>
      </c>
      <c r="BD1031">
        <v>4</v>
      </c>
      <c r="BE1031">
        <v>2203</v>
      </c>
      <c r="BF1031" t="s">
        <v>93</v>
      </c>
      <c r="BG1031">
        <v>8812</v>
      </c>
      <c r="BH1031">
        <v>137.68</v>
      </c>
      <c r="BI1031">
        <v>180.17</v>
      </c>
      <c r="BJ1031">
        <v>0</v>
      </c>
      <c r="BL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4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8812</v>
      </c>
      <c r="CD1031">
        <v>1</v>
      </c>
      <c r="CE1031" t="s">
        <v>121</v>
      </c>
      <c r="CF1031" t="s">
        <v>182</v>
      </c>
      <c r="CG1031" t="str">
        <f t="shared" si="175"/>
        <v>05</v>
      </c>
      <c r="CH1031" t="str">
        <f t="shared" si="176"/>
        <v>2</v>
      </c>
      <c r="CI1031" t="str">
        <f t="shared" si="179"/>
        <v>05</v>
      </c>
      <c r="CJ1031" t="s">
        <v>123</v>
      </c>
      <c r="CK1031" t="str">
        <f t="shared" si="180"/>
        <v>02</v>
      </c>
      <c r="CL1031" t="s">
        <v>227</v>
      </c>
      <c r="CW1031">
        <v>8</v>
      </c>
      <c r="CX1031">
        <v>8</v>
      </c>
      <c r="CY1031">
        <v>8</v>
      </c>
    </row>
    <row r="1032" spans="1:103" x14ac:dyDescent="0.25">
      <c r="A1032">
        <v>410</v>
      </c>
      <c r="B1032" t="s">
        <v>80</v>
      </c>
      <c r="C1032">
        <v>410145</v>
      </c>
      <c r="D1032" t="s">
        <v>81</v>
      </c>
      <c r="E1032">
        <v>8702</v>
      </c>
      <c r="F1032" t="s">
        <v>145</v>
      </c>
      <c r="G1032" t="s">
        <v>175</v>
      </c>
      <c r="I1032" t="s">
        <v>175</v>
      </c>
      <c r="K1032">
        <v>24</v>
      </c>
      <c r="L1032">
        <v>24</v>
      </c>
      <c r="M1032" t="s">
        <v>1280</v>
      </c>
      <c r="N1032" t="s">
        <v>1281</v>
      </c>
      <c r="O1032" t="s">
        <v>494</v>
      </c>
      <c r="P1032" t="s">
        <v>381</v>
      </c>
      <c r="Q1032" t="s">
        <v>116</v>
      </c>
      <c r="R1032">
        <v>1</v>
      </c>
      <c r="S1032" t="s">
        <v>117</v>
      </c>
      <c r="T1032" t="s">
        <v>118</v>
      </c>
      <c r="U1032" t="s">
        <v>119</v>
      </c>
      <c r="V1032">
        <v>411</v>
      </c>
      <c r="Y1032">
        <v>410054</v>
      </c>
      <c r="Z1032" t="s">
        <v>92</v>
      </c>
      <c r="AC1032" t="s">
        <v>208</v>
      </c>
      <c r="AD1032" s="1">
        <v>42136</v>
      </c>
      <c r="AG1032">
        <v>4</v>
      </c>
      <c r="AH1032" s="1">
        <v>42163</v>
      </c>
      <c r="AI1032">
        <v>57</v>
      </c>
      <c r="AS1032" s="1">
        <v>42076</v>
      </c>
      <c r="AT1032" s="1">
        <v>42223</v>
      </c>
      <c r="AU1032" s="1">
        <v>42219</v>
      </c>
      <c r="AW1032">
        <v>200</v>
      </c>
      <c r="AX1032">
        <v>403922</v>
      </c>
      <c r="AY1032" t="s">
        <v>154</v>
      </c>
      <c r="AZ1032">
        <v>999</v>
      </c>
      <c r="BB1032">
        <v>60</v>
      </c>
      <c r="BC1032">
        <v>100</v>
      </c>
      <c r="BD1032">
        <v>140</v>
      </c>
      <c r="BE1032">
        <v>2203</v>
      </c>
      <c r="BF1032" t="s">
        <v>93</v>
      </c>
      <c r="BG1032">
        <v>308420</v>
      </c>
      <c r="BH1032">
        <v>4818.66</v>
      </c>
      <c r="BI1032">
        <v>6305.82</v>
      </c>
      <c r="BJ1032">
        <v>100</v>
      </c>
      <c r="BK1032" s="1">
        <v>42136</v>
      </c>
      <c r="BL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140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308420</v>
      </c>
      <c r="CD1032">
        <v>1</v>
      </c>
      <c r="CE1032" t="s">
        <v>121</v>
      </c>
      <c r="CF1032" t="s">
        <v>182</v>
      </c>
      <c r="CG1032" t="str">
        <f t="shared" si="175"/>
        <v>05</v>
      </c>
      <c r="CH1032" t="str">
        <f t="shared" si="176"/>
        <v>2</v>
      </c>
      <c r="CI1032" t="str">
        <f t="shared" si="179"/>
        <v>05</v>
      </c>
      <c r="CJ1032" t="s">
        <v>123</v>
      </c>
      <c r="CK1032" t="str">
        <f t="shared" si="180"/>
        <v>02</v>
      </c>
      <c r="CL1032" t="s">
        <v>227</v>
      </c>
      <c r="CW1032">
        <v>8</v>
      </c>
      <c r="CX1032">
        <v>8</v>
      </c>
      <c r="CY1032">
        <v>8</v>
      </c>
    </row>
    <row r="1033" spans="1:103" x14ac:dyDescent="0.25">
      <c r="A1033">
        <v>410</v>
      </c>
      <c r="B1033" t="s">
        <v>80</v>
      </c>
      <c r="C1033">
        <v>410174</v>
      </c>
      <c r="D1033" t="s">
        <v>81</v>
      </c>
      <c r="E1033">
        <v>8702</v>
      </c>
      <c r="F1033" t="s">
        <v>145</v>
      </c>
      <c r="G1033" t="s">
        <v>1106</v>
      </c>
      <c r="I1033" t="s">
        <v>1106</v>
      </c>
      <c r="K1033">
        <v>1</v>
      </c>
      <c r="L1033">
        <v>1</v>
      </c>
      <c r="M1033" t="s">
        <v>1280</v>
      </c>
      <c r="N1033" t="s">
        <v>1281</v>
      </c>
      <c r="O1033" t="s">
        <v>494</v>
      </c>
      <c r="P1033" t="s">
        <v>381</v>
      </c>
      <c r="Q1033" t="s">
        <v>116</v>
      </c>
      <c r="R1033">
        <v>1</v>
      </c>
      <c r="S1033" t="s">
        <v>117</v>
      </c>
      <c r="T1033" t="s">
        <v>118</v>
      </c>
      <c r="U1033" t="s">
        <v>119</v>
      </c>
      <c r="V1033">
        <v>411</v>
      </c>
      <c r="Y1033">
        <v>410054</v>
      </c>
      <c r="Z1033" t="s">
        <v>92</v>
      </c>
      <c r="AG1033">
        <v>3</v>
      </c>
      <c r="AH1033" s="1">
        <v>42193</v>
      </c>
      <c r="AI1033">
        <v>57</v>
      </c>
      <c r="AS1033" s="1">
        <v>42130</v>
      </c>
      <c r="AT1033" s="1">
        <v>42289</v>
      </c>
      <c r="AU1033" s="1">
        <v>42248</v>
      </c>
      <c r="AW1033">
        <v>10</v>
      </c>
      <c r="AY1033" t="s">
        <v>154</v>
      </c>
      <c r="BB1033">
        <v>0</v>
      </c>
      <c r="BC1033">
        <v>0</v>
      </c>
      <c r="BD1033">
        <v>10</v>
      </c>
      <c r="BE1033">
        <v>2203</v>
      </c>
      <c r="BF1033" t="s">
        <v>93</v>
      </c>
      <c r="BG1033">
        <v>22030</v>
      </c>
      <c r="BH1033">
        <v>344.19</v>
      </c>
      <c r="BI1033">
        <v>450.42</v>
      </c>
      <c r="BJ1033">
        <v>0</v>
      </c>
      <c r="BL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10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22030</v>
      </c>
      <c r="CD1033">
        <v>1</v>
      </c>
      <c r="CE1033" t="s">
        <v>121</v>
      </c>
      <c r="CF1033" t="s">
        <v>182</v>
      </c>
      <c r="CG1033" t="str">
        <f t="shared" si="175"/>
        <v>05</v>
      </c>
      <c r="CH1033" t="str">
        <f t="shared" si="176"/>
        <v>2</v>
      </c>
      <c r="CI1033" t="str">
        <f t="shared" si="179"/>
        <v>05</v>
      </c>
      <c r="CJ1033" t="s">
        <v>123</v>
      </c>
      <c r="CK1033" t="str">
        <f t="shared" si="180"/>
        <v>02</v>
      </c>
      <c r="CL1033" t="s">
        <v>227</v>
      </c>
      <c r="CW1033">
        <v>8</v>
      </c>
      <c r="CX1033">
        <v>8</v>
      </c>
      <c r="CY1033">
        <v>8</v>
      </c>
    </row>
    <row r="1034" spans="1:103" x14ac:dyDescent="0.25">
      <c r="A1034">
        <v>410</v>
      </c>
      <c r="B1034" t="s">
        <v>80</v>
      </c>
      <c r="C1034">
        <v>410174</v>
      </c>
      <c r="D1034" t="s">
        <v>81</v>
      </c>
      <c r="E1034">
        <v>8702</v>
      </c>
      <c r="F1034" t="s">
        <v>145</v>
      </c>
      <c r="G1034" t="s">
        <v>1106</v>
      </c>
      <c r="I1034" t="s">
        <v>1106</v>
      </c>
      <c r="K1034">
        <v>3</v>
      </c>
      <c r="L1034">
        <v>3</v>
      </c>
      <c r="M1034" t="s">
        <v>1280</v>
      </c>
      <c r="N1034" t="s">
        <v>1281</v>
      </c>
      <c r="O1034" t="s">
        <v>494</v>
      </c>
      <c r="P1034" t="s">
        <v>381</v>
      </c>
      <c r="Q1034" t="s">
        <v>116</v>
      </c>
      <c r="R1034">
        <v>1</v>
      </c>
      <c r="S1034" t="s">
        <v>117</v>
      </c>
      <c r="T1034" t="s">
        <v>118</v>
      </c>
      <c r="U1034" t="s">
        <v>119</v>
      </c>
      <c r="V1034">
        <v>411</v>
      </c>
      <c r="Y1034">
        <v>410054</v>
      </c>
      <c r="Z1034" t="s">
        <v>92</v>
      </c>
      <c r="AG1034">
        <v>3</v>
      </c>
      <c r="AH1034" s="1">
        <v>42193</v>
      </c>
      <c r="AI1034">
        <v>57</v>
      </c>
      <c r="AS1034" s="1">
        <v>42130</v>
      </c>
      <c r="AT1034" s="1">
        <v>42289</v>
      </c>
      <c r="AU1034" s="1">
        <v>42248</v>
      </c>
      <c r="AW1034">
        <v>50</v>
      </c>
      <c r="AY1034" t="s">
        <v>154</v>
      </c>
      <c r="BB1034">
        <v>0</v>
      </c>
      <c r="BC1034">
        <v>0</v>
      </c>
      <c r="BD1034">
        <v>50</v>
      </c>
      <c r="BE1034">
        <v>2203</v>
      </c>
      <c r="BF1034" t="s">
        <v>93</v>
      </c>
      <c r="BG1034">
        <v>110150</v>
      </c>
      <c r="BH1034">
        <v>1720.95</v>
      </c>
      <c r="BI1034">
        <v>2252.08</v>
      </c>
      <c r="BJ1034">
        <v>0</v>
      </c>
      <c r="BL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50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110150</v>
      </c>
      <c r="CD1034">
        <v>1</v>
      </c>
      <c r="CE1034" t="s">
        <v>121</v>
      </c>
      <c r="CF1034" t="s">
        <v>182</v>
      </c>
      <c r="CG1034" t="str">
        <f t="shared" si="175"/>
        <v>05</v>
      </c>
      <c r="CH1034" t="str">
        <f t="shared" si="176"/>
        <v>2</v>
      </c>
      <c r="CI1034" t="str">
        <f t="shared" si="179"/>
        <v>05</v>
      </c>
      <c r="CJ1034" t="s">
        <v>123</v>
      </c>
      <c r="CK1034" t="str">
        <f t="shared" si="180"/>
        <v>02</v>
      </c>
      <c r="CL1034" t="s">
        <v>227</v>
      </c>
      <c r="CW1034">
        <v>8</v>
      </c>
      <c r="CX1034">
        <v>8</v>
      </c>
      <c r="CY1034">
        <v>8</v>
      </c>
    </row>
    <row r="1035" spans="1:103" x14ac:dyDescent="0.25">
      <c r="A1035">
        <v>410</v>
      </c>
      <c r="B1035" t="s">
        <v>80</v>
      </c>
      <c r="C1035">
        <v>410039</v>
      </c>
      <c r="D1035" t="s">
        <v>81</v>
      </c>
      <c r="E1035">
        <v>8673</v>
      </c>
      <c r="F1035" t="s">
        <v>232</v>
      </c>
      <c r="G1035" t="s">
        <v>248</v>
      </c>
      <c r="I1035" t="s">
        <v>248</v>
      </c>
      <c r="J1035">
        <v>410002</v>
      </c>
      <c r="K1035">
        <v>177</v>
      </c>
      <c r="L1035">
        <v>177</v>
      </c>
      <c r="M1035" t="s">
        <v>1282</v>
      </c>
      <c r="N1035" t="s">
        <v>491</v>
      </c>
      <c r="O1035" t="s">
        <v>494</v>
      </c>
      <c r="P1035" t="s">
        <v>381</v>
      </c>
      <c r="Q1035" t="s">
        <v>116</v>
      </c>
      <c r="R1035">
        <v>1</v>
      </c>
      <c r="S1035" t="s">
        <v>117</v>
      </c>
      <c r="T1035" t="s">
        <v>118</v>
      </c>
      <c r="U1035" t="s">
        <v>119</v>
      </c>
      <c r="V1035">
        <v>411</v>
      </c>
      <c r="Y1035">
        <v>410009</v>
      </c>
      <c r="Z1035" t="s">
        <v>236</v>
      </c>
      <c r="AG1035">
        <v>3</v>
      </c>
      <c r="AH1035" s="1">
        <v>41988</v>
      </c>
      <c r="AI1035">
        <v>57</v>
      </c>
      <c r="AS1035" s="1">
        <v>41639</v>
      </c>
      <c r="AT1035" s="1">
        <v>42067</v>
      </c>
      <c r="AU1035" s="1">
        <v>41974</v>
      </c>
      <c r="AW1035">
        <v>2</v>
      </c>
      <c r="AY1035" t="s">
        <v>154</v>
      </c>
      <c r="BB1035">
        <v>1</v>
      </c>
      <c r="BC1035">
        <v>0</v>
      </c>
      <c r="BD1035">
        <v>1</v>
      </c>
      <c r="BE1035">
        <v>1737</v>
      </c>
      <c r="BF1035" t="s">
        <v>93</v>
      </c>
      <c r="BG1035">
        <v>1737</v>
      </c>
      <c r="BH1035">
        <v>27.14</v>
      </c>
      <c r="BI1035">
        <v>35.51</v>
      </c>
      <c r="BJ1035">
        <v>0</v>
      </c>
      <c r="BL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1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1737</v>
      </c>
      <c r="CD1035">
        <v>1</v>
      </c>
      <c r="CE1035" t="s">
        <v>121</v>
      </c>
      <c r="CF1035" t="s">
        <v>182</v>
      </c>
      <c r="CG1035" t="str">
        <f t="shared" si="175"/>
        <v>05</v>
      </c>
      <c r="CH1035" t="str">
        <f t="shared" si="176"/>
        <v>2</v>
      </c>
      <c r="CI1035" t="str">
        <f t="shared" si="179"/>
        <v>05</v>
      </c>
      <c r="CJ1035" t="s">
        <v>123</v>
      </c>
      <c r="CK1035" t="str">
        <f t="shared" si="180"/>
        <v>02</v>
      </c>
      <c r="CL1035" t="s">
        <v>193</v>
      </c>
      <c r="CR1035" s="3">
        <v>1</v>
      </c>
      <c r="CW1035">
        <v>8</v>
      </c>
      <c r="CX1035">
        <v>8</v>
      </c>
      <c r="CY1035">
        <v>8</v>
      </c>
    </row>
    <row r="1036" spans="1:103" x14ac:dyDescent="0.25">
      <c r="A1036">
        <v>410</v>
      </c>
      <c r="B1036" t="s">
        <v>80</v>
      </c>
      <c r="C1036">
        <v>410039</v>
      </c>
      <c r="D1036" t="s">
        <v>81</v>
      </c>
      <c r="E1036">
        <v>8673</v>
      </c>
      <c r="F1036" t="s">
        <v>232</v>
      </c>
      <c r="G1036" t="s">
        <v>248</v>
      </c>
      <c r="I1036" t="s">
        <v>248</v>
      </c>
      <c r="J1036">
        <v>410002</v>
      </c>
      <c r="K1036">
        <v>178</v>
      </c>
      <c r="L1036">
        <v>178</v>
      </c>
      <c r="M1036" t="s">
        <v>1282</v>
      </c>
      <c r="N1036" t="s">
        <v>491</v>
      </c>
      <c r="O1036" t="s">
        <v>494</v>
      </c>
      <c r="P1036" t="s">
        <v>381</v>
      </c>
      <c r="Q1036" t="s">
        <v>116</v>
      </c>
      <c r="R1036">
        <v>1</v>
      </c>
      <c r="S1036" t="s">
        <v>117</v>
      </c>
      <c r="T1036" t="s">
        <v>118</v>
      </c>
      <c r="U1036" t="s">
        <v>119</v>
      </c>
      <c r="V1036">
        <v>411</v>
      </c>
      <c r="Y1036">
        <v>410009</v>
      </c>
      <c r="Z1036" t="s">
        <v>236</v>
      </c>
      <c r="AG1036">
        <v>3</v>
      </c>
      <c r="AH1036" s="1">
        <v>41988</v>
      </c>
      <c r="AI1036">
        <v>57</v>
      </c>
      <c r="AS1036" s="1">
        <v>41639</v>
      </c>
      <c r="AT1036" s="1">
        <v>42067</v>
      </c>
      <c r="AU1036" s="1">
        <v>41974</v>
      </c>
      <c r="AW1036">
        <v>2</v>
      </c>
      <c r="AY1036" t="s">
        <v>154</v>
      </c>
      <c r="BB1036">
        <v>1</v>
      </c>
      <c r="BC1036">
        <v>0</v>
      </c>
      <c r="BD1036">
        <v>1</v>
      </c>
      <c r="BE1036">
        <v>1737</v>
      </c>
      <c r="BF1036" t="s">
        <v>93</v>
      </c>
      <c r="BG1036">
        <v>1737</v>
      </c>
      <c r="BH1036">
        <v>27.14</v>
      </c>
      <c r="BI1036">
        <v>35.51</v>
      </c>
      <c r="BJ1036">
        <v>0</v>
      </c>
      <c r="BL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1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1737</v>
      </c>
      <c r="CD1036">
        <v>1</v>
      </c>
      <c r="CE1036" t="s">
        <v>121</v>
      </c>
      <c r="CF1036" t="s">
        <v>182</v>
      </c>
      <c r="CG1036" t="str">
        <f t="shared" si="175"/>
        <v>05</v>
      </c>
      <c r="CH1036" t="str">
        <f t="shared" si="176"/>
        <v>2</v>
      </c>
      <c r="CI1036" t="str">
        <f t="shared" si="179"/>
        <v>05</v>
      </c>
      <c r="CJ1036" t="s">
        <v>123</v>
      </c>
      <c r="CK1036" t="str">
        <f t="shared" si="180"/>
        <v>02</v>
      </c>
      <c r="CL1036" t="s">
        <v>193</v>
      </c>
      <c r="CR1036" s="3">
        <v>1</v>
      </c>
      <c r="CW1036">
        <v>8</v>
      </c>
      <c r="CX1036">
        <v>8</v>
      </c>
      <c r="CY1036">
        <v>8</v>
      </c>
    </row>
    <row r="1037" spans="1:103" x14ac:dyDescent="0.25">
      <c r="A1037">
        <v>410</v>
      </c>
      <c r="B1037" t="s">
        <v>80</v>
      </c>
      <c r="C1037">
        <v>410039</v>
      </c>
      <c r="D1037" t="s">
        <v>81</v>
      </c>
      <c r="E1037">
        <v>8673</v>
      </c>
      <c r="F1037" t="s">
        <v>232</v>
      </c>
      <c r="G1037" t="s">
        <v>248</v>
      </c>
      <c r="I1037" t="s">
        <v>248</v>
      </c>
      <c r="J1037">
        <v>410002</v>
      </c>
      <c r="K1037">
        <v>179</v>
      </c>
      <c r="L1037">
        <v>179</v>
      </c>
      <c r="M1037" t="s">
        <v>1282</v>
      </c>
      <c r="N1037" t="s">
        <v>491</v>
      </c>
      <c r="O1037" t="s">
        <v>494</v>
      </c>
      <c r="P1037" t="s">
        <v>381</v>
      </c>
      <c r="Q1037" t="s">
        <v>116</v>
      </c>
      <c r="R1037">
        <v>1</v>
      </c>
      <c r="S1037" t="s">
        <v>117</v>
      </c>
      <c r="T1037" t="s">
        <v>118</v>
      </c>
      <c r="U1037" t="s">
        <v>119</v>
      </c>
      <c r="V1037">
        <v>411</v>
      </c>
      <c r="Y1037">
        <v>410009</v>
      </c>
      <c r="Z1037" t="s">
        <v>236</v>
      </c>
      <c r="AG1037">
        <v>3</v>
      </c>
      <c r="AH1037" s="1">
        <v>41988</v>
      </c>
      <c r="AI1037">
        <v>57</v>
      </c>
      <c r="AS1037" s="1">
        <v>41639</v>
      </c>
      <c r="AT1037" s="1">
        <v>42067</v>
      </c>
      <c r="AU1037" s="1">
        <v>41974</v>
      </c>
      <c r="AW1037">
        <v>2</v>
      </c>
      <c r="AY1037" t="s">
        <v>154</v>
      </c>
      <c r="BB1037">
        <v>1</v>
      </c>
      <c r="BC1037">
        <v>0</v>
      </c>
      <c r="BD1037">
        <v>1</v>
      </c>
      <c r="BE1037">
        <v>1737</v>
      </c>
      <c r="BF1037" t="s">
        <v>93</v>
      </c>
      <c r="BG1037">
        <v>1737</v>
      </c>
      <c r="BH1037">
        <v>27.14</v>
      </c>
      <c r="BI1037">
        <v>35.51</v>
      </c>
      <c r="BJ1037">
        <v>0</v>
      </c>
      <c r="BL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1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1737</v>
      </c>
      <c r="CD1037">
        <v>1</v>
      </c>
      <c r="CE1037" t="s">
        <v>121</v>
      </c>
      <c r="CF1037" t="s">
        <v>182</v>
      </c>
      <c r="CG1037" t="str">
        <f t="shared" si="175"/>
        <v>05</v>
      </c>
      <c r="CH1037" t="str">
        <f t="shared" si="176"/>
        <v>2</v>
      </c>
      <c r="CI1037" t="str">
        <f t="shared" si="179"/>
        <v>05</v>
      </c>
      <c r="CJ1037" t="s">
        <v>123</v>
      </c>
      <c r="CK1037" t="str">
        <f t="shared" si="180"/>
        <v>02</v>
      </c>
      <c r="CL1037" t="s">
        <v>193</v>
      </c>
      <c r="CR1037" s="3">
        <v>1</v>
      </c>
      <c r="CW1037">
        <v>8</v>
      </c>
      <c r="CX1037">
        <v>8</v>
      </c>
      <c r="CY1037">
        <v>8</v>
      </c>
    </row>
    <row r="1038" spans="1:103" x14ac:dyDescent="0.25">
      <c r="A1038">
        <v>410</v>
      </c>
      <c r="B1038" t="s">
        <v>80</v>
      </c>
      <c r="C1038">
        <v>410039</v>
      </c>
      <c r="D1038" t="s">
        <v>81</v>
      </c>
      <c r="E1038">
        <v>8673</v>
      </c>
      <c r="F1038" t="s">
        <v>232</v>
      </c>
      <c r="G1038" t="s">
        <v>248</v>
      </c>
      <c r="I1038" t="s">
        <v>248</v>
      </c>
      <c r="J1038">
        <v>410002</v>
      </c>
      <c r="K1038">
        <v>443</v>
      </c>
      <c r="L1038">
        <v>443</v>
      </c>
      <c r="M1038" t="s">
        <v>1282</v>
      </c>
      <c r="N1038" t="s">
        <v>491</v>
      </c>
      <c r="O1038" t="s">
        <v>494</v>
      </c>
      <c r="P1038" t="s">
        <v>381</v>
      </c>
      <c r="Q1038" t="s">
        <v>116</v>
      </c>
      <c r="R1038">
        <v>1</v>
      </c>
      <c r="S1038" t="s">
        <v>117</v>
      </c>
      <c r="T1038" t="s">
        <v>118</v>
      </c>
      <c r="U1038" t="s">
        <v>119</v>
      </c>
      <c r="V1038">
        <v>411</v>
      </c>
      <c r="Y1038">
        <v>410009</v>
      </c>
      <c r="Z1038" t="s">
        <v>236</v>
      </c>
      <c r="AG1038">
        <v>3</v>
      </c>
      <c r="AH1038" s="1">
        <v>41988</v>
      </c>
      <c r="AI1038">
        <v>57</v>
      </c>
      <c r="AS1038" s="1">
        <v>41639</v>
      </c>
      <c r="AT1038" s="1">
        <v>42067</v>
      </c>
      <c r="AU1038" s="1">
        <v>41974</v>
      </c>
      <c r="AW1038">
        <v>2</v>
      </c>
      <c r="AY1038" t="s">
        <v>154</v>
      </c>
      <c r="BB1038">
        <v>1</v>
      </c>
      <c r="BC1038">
        <v>0</v>
      </c>
      <c r="BD1038">
        <v>1</v>
      </c>
      <c r="BE1038">
        <v>1737</v>
      </c>
      <c r="BF1038" t="s">
        <v>93</v>
      </c>
      <c r="BG1038">
        <v>1737</v>
      </c>
      <c r="BH1038">
        <v>27.14</v>
      </c>
      <c r="BI1038">
        <v>35.51</v>
      </c>
      <c r="BJ1038">
        <v>0</v>
      </c>
      <c r="BL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1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1737</v>
      </c>
      <c r="CD1038">
        <v>1</v>
      </c>
      <c r="CE1038" t="s">
        <v>121</v>
      </c>
      <c r="CF1038" t="s">
        <v>182</v>
      </c>
      <c r="CG1038" t="str">
        <f t="shared" si="175"/>
        <v>05</v>
      </c>
      <c r="CH1038" t="str">
        <f t="shared" si="176"/>
        <v>2</v>
      </c>
      <c r="CI1038" t="str">
        <f t="shared" si="179"/>
        <v>05</v>
      </c>
      <c r="CJ1038" t="s">
        <v>123</v>
      </c>
      <c r="CK1038" t="str">
        <f t="shared" si="180"/>
        <v>02</v>
      </c>
      <c r="CL1038" t="s">
        <v>193</v>
      </c>
      <c r="CR1038" s="3">
        <v>1</v>
      </c>
      <c r="CW1038">
        <v>8</v>
      </c>
      <c r="CX1038">
        <v>8</v>
      </c>
      <c r="CY1038">
        <v>8</v>
      </c>
    </row>
    <row r="1039" spans="1:103" x14ac:dyDescent="0.25">
      <c r="A1039">
        <v>410</v>
      </c>
      <c r="B1039" t="s">
        <v>80</v>
      </c>
      <c r="C1039">
        <v>410039</v>
      </c>
      <c r="D1039" t="s">
        <v>81</v>
      </c>
      <c r="E1039">
        <v>8673</v>
      </c>
      <c r="F1039" t="s">
        <v>232</v>
      </c>
      <c r="G1039" t="s">
        <v>248</v>
      </c>
      <c r="I1039" t="s">
        <v>248</v>
      </c>
      <c r="J1039">
        <v>410002</v>
      </c>
      <c r="K1039">
        <v>444</v>
      </c>
      <c r="L1039">
        <v>444</v>
      </c>
      <c r="M1039" t="s">
        <v>1282</v>
      </c>
      <c r="N1039" t="s">
        <v>491</v>
      </c>
      <c r="O1039" t="s">
        <v>494</v>
      </c>
      <c r="P1039" t="s">
        <v>381</v>
      </c>
      <c r="Q1039" t="s">
        <v>116</v>
      </c>
      <c r="R1039">
        <v>1</v>
      </c>
      <c r="S1039" t="s">
        <v>117</v>
      </c>
      <c r="T1039" t="s">
        <v>118</v>
      </c>
      <c r="U1039" t="s">
        <v>119</v>
      </c>
      <c r="V1039">
        <v>411</v>
      </c>
      <c r="Y1039">
        <v>410009</v>
      </c>
      <c r="Z1039" t="s">
        <v>236</v>
      </c>
      <c r="AG1039">
        <v>3</v>
      </c>
      <c r="AH1039" s="1">
        <v>41988</v>
      </c>
      <c r="AI1039">
        <v>57</v>
      </c>
      <c r="AS1039" s="1">
        <v>41639</v>
      </c>
      <c r="AT1039" s="1">
        <v>42067</v>
      </c>
      <c r="AU1039" s="1">
        <v>41974</v>
      </c>
      <c r="AW1039">
        <v>2</v>
      </c>
      <c r="AY1039" t="s">
        <v>154</v>
      </c>
      <c r="BB1039">
        <v>1</v>
      </c>
      <c r="BC1039">
        <v>0</v>
      </c>
      <c r="BD1039">
        <v>1</v>
      </c>
      <c r="BE1039">
        <v>1737</v>
      </c>
      <c r="BF1039" t="s">
        <v>93</v>
      </c>
      <c r="BG1039">
        <v>1737</v>
      </c>
      <c r="BH1039">
        <v>27.14</v>
      </c>
      <c r="BI1039">
        <v>35.51</v>
      </c>
      <c r="BJ1039">
        <v>0</v>
      </c>
      <c r="BL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1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1737</v>
      </c>
      <c r="CD1039">
        <v>1</v>
      </c>
      <c r="CE1039" t="s">
        <v>121</v>
      </c>
      <c r="CF1039" t="s">
        <v>182</v>
      </c>
      <c r="CG1039" t="str">
        <f t="shared" si="175"/>
        <v>05</v>
      </c>
      <c r="CH1039" t="str">
        <f t="shared" si="176"/>
        <v>2</v>
      </c>
      <c r="CI1039" t="str">
        <f t="shared" si="179"/>
        <v>05</v>
      </c>
      <c r="CJ1039" t="s">
        <v>123</v>
      </c>
      <c r="CK1039" t="str">
        <f t="shared" si="180"/>
        <v>02</v>
      </c>
      <c r="CL1039" t="s">
        <v>193</v>
      </c>
      <c r="CR1039" s="3">
        <v>1</v>
      </c>
      <c r="CW1039">
        <v>8</v>
      </c>
      <c r="CX1039">
        <v>8</v>
      </c>
      <c r="CY1039">
        <v>8</v>
      </c>
    </row>
    <row r="1040" spans="1:103" x14ac:dyDescent="0.25">
      <c r="A1040">
        <v>410</v>
      </c>
      <c r="B1040" t="s">
        <v>80</v>
      </c>
      <c r="C1040">
        <v>410039</v>
      </c>
      <c r="D1040" t="s">
        <v>81</v>
      </c>
      <c r="E1040">
        <v>8673</v>
      </c>
      <c r="F1040" t="s">
        <v>232</v>
      </c>
      <c r="G1040" t="s">
        <v>248</v>
      </c>
      <c r="I1040" t="s">
        <v>248</v>
      </c>
      <c r="J1040">
        <v>410002</v>
      </c>
      <c r="K1040">
        <v>447</v>
      </c>
      <c r="L1040">
        <v>447</v>
      </c>
      <c r="M1040" t="s">
        <v>1282</v>
      </c>
      <c r="N1040" t="s">
        <v>491</v>
      </c>
      <c r="O1040" t="s">
        <v>494</v>
      </c>
      <c r="P1040" t="s">
        <v>381</v>
      </c>
      <c r="Q1040" t="s">
        <v>116</v>
      </c>
      <c r="R1040">
        <v>1</v>
      </c>
      <c r="S1040" t="s">
        <v>117</v>
      </c>
      <c r="T1040" t="s">
        <v>118</v>
      </c>
      <c r="U1040" t="s">
        <v>119</v>
      </c>
      <c r="V1040">
        <v>411</v>
      </c>
      <c r="Y1040">
        <v>410009</v>
      </c>
      <c r="Z1040" t="s">
        <v>236</v>
      </c>
      <c r="AG1040">
        <v>3</v>
      </c>
      <c r="AH1040" s="1">
        <v>41988</v>
      </c>
      <c r="AI1040">
        <v>57</v>
      </c>
      <c r="AS1040" s="1">
        <v>41639</v>
      </c>
      <c r="AT1040" s="1">
        <v>42067</v>
      </c>
      <c r="AU1040" s="1">
        <v>41974</v>
      </c>
      <c r="AW1040">
        <v>2</v>
      </c>
      <c r="AY1040" t="s">
        <v>154</v>
      </c>
      <c r="BB1040">
        <v>1</v>
      </c>
      <c r="BC1040">
        <v>0</v>
      </c>
      <c r="BD1040">
        <v>1</v>
      </c>
      <c r="BE1040">
        <v>1737</v>
      </c>
      <c r="BF1040" t="s">
        <v>93</v>
      </c>
      <c r="BG1040">
        <v>1737</v>
      </c>
      <c r="BH1040">
        <v>27.14</v>
      </c>
      <c r="BI1040">
        <v>35.51</v>
      </c>
      <c r="BJ1040">
        <v>0</v>
      </c>
      <c r="BL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1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1737</v>
      </c>
      <c r="CD1040">
        <v>1</v>
      </c>
      <c r="CE1040" t="s">
        <v>121</v>
      </c>
      <c r="CF1040" t="s">
        <v>182</v>
      </c>
      <c r="CG1040" t="str">
        <f t="shared" si="175"/>
        <v>05</v>
      </c>
      <c r="CH1040" t="str">
        <f t="shared" si="176"/>
        <v>2</v>
      </c>
      <c r="CI1040" t="str">
        <f t="shared" si="179"/>
        <v>05</v>
      </c>
      <c r="CJ1040" t="s">
        <v>123</v>
      </c>
      <c r="CK1040" t="str">
        <f t="shared" si="180"/>
        <v>02</v>
      </c>
      <c r="CL1040" t="s">
        <v>193</v>
      </c>
      <c r="CR1040" s="3">
        <v>1</v>
      </c>
      <c r="CW1040">
        <v>8</v>
      </c>
      <c r="CX1040">
        <v>8</v>
      </c>
      <c r="CY1040">
        <v>8</v>
      </c>
    </row>
    <row r="1041" spans="1:103" x14ac:dyDescent="0.25">
      <c r="A1041">
        <v>410</v>
      </c>
      <c r="B1041" t="s">
        <v>80</v>
      </c>
      <c r="C1041">
        <v>410039</v>
      </c>
      <c r="D1041" t="s">
        <v>81</v>
      </c>
      <c r="E1041">
        <v>8673</v>
      </c>
      <c r="F1041" t="s">
        <v>232</v>
      </c>
      <c r="G1041" t="s">
        <v>248</v>
      </c>
      <c r="I1041" t="s">
        <v>248</v>
      </c>
      <c r="J1041">
        <v>410002</v>
      </c>
      <c r="K1041">
        <v>448</v>
      </c>
      <c r="L1041">
        <v>448</v>
      </c>
      <c r="M1041" t="s">
        <v>1282</v>
      </c>
      <c r="N1041" t="s">
        <v>491</v>
      </c>
      <c r="O1041" t="s">
        <v>494</v>
      </c>
      <c r="P1041" t="s">
        <v>381</v>
      </c>
      <c r="Q1041" t="s">
        <v>116</v>
      </c>
      <c r="R1041">
        <v>1</v>
      </c>
      <c r="S1041" t="s">
        <v>117</v>
      </c>
      <c r="T1041" t="s">
        <v>118</v>
      </c>
      <c r="U1041" t="s">
        <v>119</v>
      </c>
      <c r="V1041">
        <v>411</v>
      </c>
      <c r="Y1041">
        <v>410009</v>
      </c>
      <c r="Z1041" t="s">
        <v>236</v>
      </c>
      <c r="AG1041">
        <v>3</v>
      </c>
      <c r="AH1041" s="1">
        <v>41988</v>
      </c>
      <c r="AI1041">
        <v>57</v>
      </c>
      <c r="AS1041" s="1">
        <v>41639</v>
      </c>
      <c r="AT1041" s="1">
        <v>42067</v>
      </c>
      <c r="AU1041" s="1">
        <v>41974</v>
      </c>
      <c r="AW1041">
        <v>2</v>
      </c>
      <c r="AY1041" t="s">
        <v>154</v>
      </c>
      <c r="BB1041">
        <v>1</v>
      </c>
      <c r="BC1041">
        <v>0</v>
      </c>
      <c r="BD1041">
        <v>1</v>
      </c>
      <c r="BE1041">
        <v>1737</v>
      </c>
      <c r="BF1041" t="s">
        <v>93</v>
      </c>
      <c r="BG1041">
        <v>1737</v>
      </c>
      <c r="BH1041">
        <v>27.14</v>
      </c>
      <c r="BI1041">
        <v>35.51</v>
      </c>
      <c r="BJ1041">
        <v>0</v>
      </c>
      <c r="BL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1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1737</v>
      </c>
      <c r="CD1041">
        <v>1</v>
      </c>
      <c r="CE1041" t="s">
        <v>121</v>
      </c>
      <c r="CF1041" t="s">
        <v>182</v>
      </c>
      <c r="CG1041" t="str">
        <f t="shared" si="175"/>
        <v>05</v>
      </c>
      <c r="CH1041" t="str">
        <f t="shared" si="176"/>
        <v>2</v>
      </c>
      <c r="CI1041" t="str">
        <f t="shared" si="179"/>
        <v>05</v>
      </c>
      <c r="CJ1041" t="s">
        <v>123</v>
      </c>
      <c r="CK1041" t="str">
        <f t="shared" si="180"/>
        <v>02</v>
      </c>
      <c r="CL1041" t="s">
        <v>193</v>
      </c>
      <c r="CR1041" s="3">
        <v>1</v>
      </c>
      <c r="CW1041">
        <v>8</v>
      </c>
      <c r="CX1041">
        <v>8</v>
      </c>
      <c r="CY1041">
        <v>8</v>
      </c>
    </row>
    <row r="1042" spans="1:103" x14ac:dyDescent="0.25">
      <c r="A1042">
        <v>410</v>
      </c>
      <c r="B1042" t="s">
        <v>80</v>
      </c>
      <c r="C1042">
        <v>410039</v>
      </c>
      <c r="D1042" t="s">
        <v>81</v>
      </c>
      <c r="E1042">
        <v>8673</v>
      </c>
      <c r="F1042" t="s">
        <v>232</v>
      </c>
      <c r="G1042" t="s">
        <v>248</v>
      </c>
      <c r="I1042" t="s">
        <v>248</v>
      </c>
      <c r="J1042">
        <v>410002</v>
      </c>
      <c r="K1042">
        <v>693</v>
      </c>
      <c r="L1042">
        <v>693</v>
      </c>
      <c r="M1042" t="s">
        <v>1282</v>
      </c>
      <c r="N1042" t="s">
        <v>491</v>
      </c>
      <c r="O1042" t="s">
        <v>494</v>
      </c>
      <c r="P1042" t="s">
        <v>381</v>
      </c>
      <c r="Q1042" t="s">
        <v>116</v>
      </c>
      <c r="R1042">
        <v>1</v>
      </c>
      <c r="S1042" t="s">
        <v>117</v>
      </c>
      <c r="T1042" t="s">
        <v>118</v>
      </c>
      <c r="U1042" t="s">
        <v>119</v>
      </c>
      <c r="V1042">
        <v>411</v>
      </c>
      <c r="Y1042">
        <v>410009</v>
      </c>
      <c r="Z1042" t="s">
        <v>236</v>
      </c>
      <c r="AG1042">
        <v>3</v>
      </c>
      <c r="AH1042" s="1">
        <v>41988</v>
      </c>
      <c r="AI1042">
        <v>57</v>
      </c>
      <c r="AS1042" s="1">
        <v>41718</v>
      </c>
      <c r="AT1042" s="1">
        <v>42067</v>
      </c>
      <c r="AU1042" s="1">
        <v>41974</v>
      </c>
      <c r="AW1042">
        <v>2</v>
      </c>
      <c r="AY1042" t="s">
        <v>154</v>
      </c>
      <c r="BB1042">
        <v>1</v>
      </c>
      <c r="BC1042">
        <v>0</v>
      </c>
      <c r="BD1042">
        <v>1</v>
      </c>
      <c r="BE1042">
        <v>1737</v>
      </c>
      <c r="BF1042" t="s">
        <v>93</v>
      </c>
      <c r="BG1042">
        <v>1737</v>
      </c>
      <c r="BH1042">
        <v>27.14</v>
      </c>
      <c r="BI1042">
        <v>35.51</v>
      </c>
      <c r="BJ1042">
        <v>0</v>
      </c>
      <c r="BL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1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1737</v>
      </c>
      <c r="CD1042">
        <v>1</v>
      </c>
      <c r="CE1042" t="s">
        <v>121</v>
      </c>
      <c r="CF1042" t="s">
        <v>182</v>
      </c>
      <c r="CG1042" t="str">
        <f t="shared" si="175"/>
        <v>05</v>
      </c>
      <c r="CH1042" t="str">
        <f t="shared" si="176"/>
        <v>2</v>
      </c>
      <c r="CI1042" t="str">
        <f t="shared" si="179"/>
        <v>05</v>
      </c>
      <c r="CJ1042" t="s">
        <v>123</v>
      </c>
      <c r="CK1042" t="str">
        <f t="shared" si="180"/>
        <v>02</v>
      </c>
      <c r="CL1042" t="s">
        <v>193</v>
      </c>
      <c r="CR1042" s="3">
        <v>1</v>
      </c>
      <c r="CW1042">
        <v>8</v>
      </c>
      <c r="CX1042">
        <v>8</v>
      </c>
      <c r="CY1042">
        <v>8</v>
      </c>
    </row>
    <row r="1043" spans="1:103" x14ac:dyDescent="0.25">
      <c r="A1043">
        <v>410</v>
      </c>
      <c r="B1043" t="s">
        <v>80</v>
      </c>
      <c r="C1043">
        <v>410039</v>
      </c>
      <c r="D1043" t="s">
        <v>81</v>
      </c>
      <c r="E1043">
        <v>8673</v>
      </c>
      <c r="F1043" t="s">
        <v>232</v>
      </c>
      <c r="G1043" t="s">
        <v>248</v>
      </c>
      <c r="I1043" t="s">
        <v>248</v>
      </c>
      <c r="J1043">
        <v>410002</v>
      </c>
      <c r="K1043">
        <v>694</v>
      </c>
      <c r="L1043">
        <v>694</v>
      </c>
      <c r="M1043" t="s">
        <v>1282</v>
      </c>
      <c r="N1043" t="s">
        <v>491</v>
      </c>
      <c r="O1043" t="s">
        <v>494</v>
      </c>
      <c r="P1043" t="s">
        <v>381</v>
      </c>
      <c r="Q1043" t="s">
        <v>116</v>
      </c>
      <c r="R1043">
        <v>1</v>
      </c>
      <c r="S1043" t="s">
        <v>117</v>
      </c>
      <c r="T1043" t="s">
        <v>118</v>
      </c>
      <c r="U1043" t="s">
        <v>119</v>
      </c>
      <c r="V1043">
        <v>411</v>
      </c>
      <c r="Y1043">
        <v>410009</v>
      </c>
      <c r="Z1043" t="s">
        <v>236</v>
      </c>
      <c r="AG1043">
        <v>3</v>
      </c>
      <c r="AH1043" s="1">
        <v>41988</v>
      </c>
      <c r="AI1043">
        <v>57</v>
      </c>
      <c r="AS1043" s="1">
        <v>41718</v>
      </c>
      <c r="AT1043" s="1">
        <v>42067</v>
      </c>
      <c r="AU1043" s="1">
        <v>41974</v>
      </c>
      <c r="AW1043">
        <v>2</v>
      </c>
      <c r="AY1043" t="s">
        <v>154</v>
      </c>
      <c r="BB1043">
        <v>1</v>
      </c>
      <c r="BC1043">
        <v>0</v>
      </c>
      <c r="BD1043">
        <v>1</v>
      </c>
      <c r="BE1043">
        <v>1737</v>
      </c>
      <c r="BF1043" t="s">
        <v>93</v>
      </c>
      <c r="BG1043">
        <v>1737</v>
      </c>
      <c r="BH1043">
        <v>27.14</v>
      </c>
      <c r="BI1043">
        <v>35.51</v>
      </c>
      <c r="BJ1043">
        <v>0</v>
      </c>
      <c r="BL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1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1737</v>
      </c>
      <c r="CD1043">
        <v>1</v>
      </c>
      <c r="CE1043" t="s">
        <v>121</v>
      </c>
      <c r="CF1043" t="s">
        <v>182</v>
      </c>
      <c r="CG1043" t="str">
        <f t="shared" si="175"/>
        <v>05</v>
      </c>
      <c r="CH1043" t="str">
        <f t="shared" si="176"/>
        <v>2</v>
      </c>
      <c r="CI1043" t="str">
        <f t="shared" si="179"/>
        <v>05</v>
      </c>
      <c r="CJ1043" t="s">
        <v>123</v>
      </c>
      <c r="CK1043" t="str">
        <f t="shared" si="180"/>
        <v>02</v>
      </c>
      <c r="CL1043" t="s">
        <v>193</v>
      </c>
      <c r="CR1043" s="3">
        <v>1</v>
      </c>
      <c r="CW1043">
        <v>8</v>
      </c>
      <c r="CX1043">
        <v>8</v>
      </c>
      <c r="CY1043">
        <v>8</v>
      </c>
    </row>
    <row r="1044" spans="1:103" x14ac:dyDescent="0.25">
      <c r="A1044">
        <v>410</v>
      </c>
      <c r="B1044" t="s">
        <v>80</v>
      </c>
      <c r="C1044">
        <v>410039</v>
      </c>
      <c r="D1044" t="s">
        <v>81</v>
      </c>
      <c r="E1044">
        <v>8673</v>
      </c>
      <c r="F1044" t="s">
        <v>232</v>
      </c>
      <c r="G1044" t="s">
        <v>248</v>
      </c>
      <c r="I1044" t="s">
        <v>248</v>
      </c>
      <c r="J1044">
        <v>410002</v>
      </c>
      <c r="K1044">
        <v>695</v>
      </c>
      <c r="L1044">
        <v>695</v>
      </c>
      <c r="M1044" t="s">
        <v>1282</v>
      </c>
      <c r="N1044" t="s">
        <v>491</v>
      </c>
      <c r="O1044" t="s">
        <v>494</v>
      </c>
      <c r="P1044" t="s">
        <v>381</v>
      </c>
      <c r="Q1044" t="s">
        <v>116</v>
      </c>
      <c r="R1044">
        <v>1</v>
      </c>
      <c r="S1044" t="s">
        <v>117</v>
      </c>
      <c r="T1044" t="s">
        <v>118</v>
      </c>
      <c r="U1044" t="s">
        <v>119</v>
      </c>
      <c r="V1044">
        <v>411</v>
      </c>
      <c r="Y1044">
        <v>410009</v>
      </c>
      <c r="Z1044" t="s">
        <v>236</v>
      </c>
      <c r="AG1044">
        <v>3</v>
      </c>
      <c r="AH1044" s="1">
        <v>41988</v>
      </c>
      <c r="AI1044">
        <v>57</v>
      </c>
      <c r="AS1044" s="1">
        <v>41718</v>
      </c>
      <c r="AT1044" s="1">
        <v>42067</v>
      </c>
      <c r="AU1044" s="1">
        <v>41974</v>
      </c>
      <c r="AW1044">
        <v>2</v>
      </c>
      <c r="AY1044" t="s">
        <v>154</v>
      </c>
      <c r="BB1044">
        <v>1</v>
      </c>
      <c r="BC1044">
        <v>0</v>
      </c>
      <c r="BD1044">
        <v>1</v>
      </c>
      <c r="BE1044">
        <v>1737</v>
      </c>
      <c r="BF1044" t="s">
        <v>93</v>
      </c>
      <c r="BG1044">
        <v>1737</v>
      </c>
      <c r="BH1044">
        <v>27.14</v>
      </c>
      <c r="BI1044">
        <v>35.51</v>
      </c>
      <c r="BJ1044">
        <v>0</v>
      </c>
      <c r="BL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1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1737</v>
      </c>
      <c r="CD1044">
        <v>1</v>
      </c>
      <c r="CE1044" t="s">
        <v>121</v>
      </c>
      <c r="CF1044" t="s">
        <v>182</v>
      </c>
      <c r="CG1044" t="str">
        <f t="shared" si="175"/>
        <v>05</v>
      </c>
      <c r="CH1044" t="str">
        <f t="shared" si="176"/>
        <v>2</v>
      </c>
      <c r="CI1044" t="str">
        <f t="shared" si="179"/>
        <v>05</v>
      </c>
      <c r="CJ1044" t="s">
        <v>123</v>
      </c>
      <c r="CK1044" t="str">
        <f t="shared" si="180"/>
        <v>02</v>
      </c>
      <c r="CL1044" t="s">
        <v>193</v>
      </c>
      <c r="CR1044" s="3">
        <v>1</v>
      </c>
      <c r="CW1044">
        <v>8</v>
      </c>
      <c r="CX1044">
        <v>8</v>
      </c>
      <c r="CY1044">
        <v>8</v>
      </c>
    </row>
    <row r="1045" spans="1:103" x14ac:dyDescent="0.25">
      <c r="A1045">
        <v>410</v>
      </c>
      <c r="B1045" t="s">
        <v>80</v>
      </c>
      <c r="C1045">
        <v>410039</v>
      </c>
      <c r="D1045" t="s">
        <v>81</v>
      </c>
      <c r="E1045">
        <v>8673</v>
      </c>
      <c r="F1045" t="s">
        <v>232</v>
      </c>
      <c r="G1045" t="s">
        <v>248</v>
      </c>
      <c r="I1045" t="s">
        <v>248</v>
      </c>
      <c r="J1045">
        <v>410002</v>
      </c>
      <c r="K1045">
        <v>696</v>
      </c>
      <c r="L1045">
        <v>696</v>
      </c>
      <c r="M1045" t="s">
        <v>1282</v>
      </c>
      <c r="N1045" t="s">
        <v>491</v>
      </c>
      <c r="O1045" t="s">
        <v>494</v>
      </c>
      <c r="P1045" t="s">
        <v>381</v>
      </c>
      <c r="Q1045" t="s">
        <v>116</v>
      </c>
      <c r="R1045">
        <v>1</v>
      </c>
      <c r="S1045" t="s">
        <v>117</v>
      </c>
      <c r="T1045" t="s">
        <v>118</v>
      </c>
      <c r="U1045" t="s">
        <v>119</v>
      </c>
      <c r="V1045">
        <v>411</v>
      </c>
      <c r="Y1045">
        <v>410009</v>
      </c>
      <c r="Z1045" t="s">
        <v>236</v>
      </c>
      <c r="AG1045">
        <v>3</v>
      </c>
      <c r="AH1045" s="1">
        <v>41988</v>
      </c>
      <c r="AI1045">
        <v>57</v>
      </c>
      <c r="AS1045" s="1">
        <v>41718</v>
      </c>
      <c r="AT1045" s="1">
        <v>42067</v>
      </c>
      <c r="AU1045" s="1">
        <v>41974</v>
      </c>
      <c r="AW1045">
        <v>2</v>
      </c>
      <c r="AY1045" t="s">
        <v>154</v>
      </c>
      <c r="BB1045">
        <v>1</v>
      </c>
      <c r="BC1045">
        <v>0</v>
      </c>
      <c r="BD1045">
        <v>1</v>
      </c>
      <c r="BE1045">
        <v>1737</v>
      </c>
      <c r="BF1045" t="s">
        <v>93</v>
      </c>
      <c r="BG1045">
        <v>1737</v>
      </c>
      <c r="BH1045">
        <v>27.14</v>
      </c>
      <c r="BI1045">
        <v>35.51</v>
      </c>
      <c r="BJ1045">
        <v>0</v>
      </c>
      <c r="BL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1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1737</v>
      </c>
      <c r="CD1045">
        <v>1</v>
      </c>
      <c r="CE1045" t="s">
        <v>121</v>
      </c>
      <c r="CF1045" t="s">
        <v>182</v>
      </c>
      <c r="CG1045" t="str">
        <f t="shared" si="175"/>
        <v>05</v>
      </c>
      <c r="CH1045" t="str">
        <f t="shared" si="176"/>
        <v>2</v>
      </c>
      <c r="CI1045" t="str">
        <f t="shared" si="179"/>
        <v>05</v>
      </c>
      <c r="CJ1045" t="s">
        <v>123</v>
      </c>
      <c r="CK1045" t="str">
        <f t="shared" si="180"/>
        <v>02</v>
      </c>
      <c r="CL1045" t="s">
        <v>193</v>
      </c>
      <c r="CR1045" s="3">
        <v>1</v>
      </c>
      <c r="CW1045">
        <v>8</v>
      </c>
      <c r="CX1045">
        <v>8</v>
      </c>
      <c r="CY1045">
        <v>8</v>
      </c>
    </row>
    <row r="1046" spans="1:103" x14ac:dyDescent="0.25">
      <c r="A1046">
        <v>410</v>
      </c>
      <c r="B1046" t="s">
        <v>80</v>
      </c>
      <c r="C1046">
        <v>410039</v>
      </c>
      <c r="D1046" t="s">
        <v>81</v>
      </c>
      <c r="E1046">
        <v>8673</v>
      </c>
      <c r="F1046" t="s">
        <v>232</v>
      </c>
      <c r="G1046" t="s">
        <v>248</v>
      </c>
      <c r="I1046" t="s">
        <v>248</v>
      </c>
      <c r="J1046">
        <v>410002</v>
      </c>
      <c r="K1046">
        <v>750</v>
      </c>
      <c r="L1046">
        <v>750</v>
      </c>
      <c r="M1046" t="s">
        <v>1282</v>
      </c>
      <c r="N1046" t="s">
        <v>491</v>
      </c>
      <c r="O1046" t="s">
        <v>494</v>
      </c>
      <c r="P1046" t="s">
        <v>381</v>
      </c>
      <c r="Q1046" t="s">
        <v>116</v>
      </c>
      <c r="R1046">
        <v>1</v>
      </c>
      <c r="S1046" t="s">
        <v>117</v>
      </c>
      <c r="T1046" t="s">
        <v>118</v>
      </c>
      <c r="U1046" t="s">
        <v>119</v>
      </c>
      <c r="V1046">
        <v>411</v>
      </c>
      <c r="Y1046">
        <v>410009</v>
      </c>
      <c r="Z1046" t="s">
        <v>236</v>
      </c>
      <c r="AG1046">
        <v>3</v>
      </c>
      <c r="AH1046" s="1">
        <v>41988</v>
      </c>
      <c r="AI1046">
        <v>57</v>
      </c>
      <c r="AS1046" s="1">
        <v>41740</v>
      </c>
      <c r="AT1046" s="1">
        <v>42067</v>
      </c>
      <c r="AU1046" s="1">
        <v>41974</v>
      </c>
      <c r="AW1046">
        <v>2</v>
      </c>
      <c r="AY1046" t="s">
        <v>154</v>
      </c>
      <c r="BB1046">
        <v>1</v>
      </c>
      <c r="BC1046">
        <v>0</v>
      </c>
      <c r="BD1046">
        <v>1</v>
      </c>
      <c r="BE1046">
        <v>1737</v>
      </c>
      <c r="BF1046" t="s">
        <v>93</v>
      </c>
      <c r="BG1046">
        <v>1737</v>
      </c>
      <c r="BH1046">
        <v>27.14</v>
      </c>
      <c r="BI1046">
        <v>35.51</v>
      </c>
      <c r="BJ1046">
        <v>0</v>
      </c>
      <c r="BL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1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1737</v>
      </c>
      <c r="CD1046">
        <v>1</v>
      </c>
      <c r="CE1046" t="s">
        <v>121</v>
      </c>
      <c r="CF1046" t="s">
        <v>182</v>
      </c>
      <c r="CG1046" t="str">
        <f t="shared" si="175"/>
        <v>05</v>
      </c>
      <c r="CH1046" t="str">
        <f t="shared" si="176"/>
        <v>2</v>
      </c>
      <c r="CI1046" t="str">
        <f t="shared" si="179"/>
        <v>05</v>
      </c>
      <c r="CJ1046" t="s">
        <v>123</v>
      </c>
      <c r="CK1046" t="str">
        <f t="shared" si="180"/>
        <v>02</v>
      </c>
      <c r="CL1046" t="s">
        <v>193</v>
      </c>
      <c r="CR1046" s="3">
        <v>1</v>
      </c>
      <c r="CW1046">
        <v>8</v>
      </c>
      <c r="CX1046">
        <v>8</v>
      </c>
      <c r="CY1046">
        <v>8</v>
      </c>
    </row>
    <row r="1047" spans="1:103" x14ac:dyDescent="0.25">
      <c r="A1047">
        <v>410</v>
      </c>
      <c r="B1047" t="s">
        <v>80</v>
      </c>
      <c r="C1047">
        <v>410040</v>
      </c>
      <c r="D1047" t="s">
        <v>81</v>
      </c>
      <c r="E1047">
        <v>8673</v>
      </c>
      <c r="F1047" t="s">
        <v>232</v>
      </c>
      <c r="G1047" t="s">
        <v>233</v>
      </c>
      <c r="I1047" t="s">
        <v>233</v>
      </c>
      <c r="J1047">
        <v>410003</v>
      </c>
      <c r="K1047">
        <v>121</v>
      </c>
      <c r="L1047">
        <v>121</v>
      </c>
      <c r="M1047" t="s">
        <v>1282</v>
      </c>
      <c r="N1047" t="s">
        <v>491</v>
      </c>
      <c r="O1047" t="s">
        <v>494</v>
      </c>
      <c r="P1047" t="s">
        <v>381</v>
      </c>
      <c r="Q1047" t="s">
        <v>116</v>
      </c>
      <c r="R1047">
        <v>1</v>
      </c>
      <c r="S1047" t="s">
        <v>117</v>
      </c>
      <c r="T1047" t="s">
        <v>118</v>
      </c>
      <c r="U1047" t="s">
        <v>119</v>
      </c>
      <c r="V1047">
        <v>411</v>
      </c>
      <c r="Y1047">
        <v>410009</v>
      </c>
      <c r="Z1047" t="s">
        <v>236</v>
      </c>
      <c r="AG1047">
        <v>4</v>
      </c>
      <c r="AH1047" s="1">
        <v>41815</v>
      </c>
      <c r="AI1047">
        <v>57</v>
      </c>
      <c r="AS1047" s="1">
        <v>41641</v>
      </c>
      <c r="AT1047" s="1">
        <v>41988</v>
      </c>
      <c r="AU1047" s="1">
        <v>41974</v>
      </c>
      <c r="AW1047">
        <v>2</v>
      </c>
      <c r="AY1047" t="s">
        <v>154</v>
      </c>
      <c r="BB1047">
        <v>1</v>
      </c>
      <c r="BC1047">
        <v>0</v>
      </c>
      <c r="BD1047">
        <v>1</v>
      </c>
      <c r="BE1047">
        <v>1765</v>
      </c>
      <c r="BF1047" t="s">
        <v>93</v>
      </c>
      <c r="BG1047">
        <v>1765</v>
      </c>
      <c r="BH1047">
        <v>27.58</v>
      </c>
      <c r="BI1047">
        <v>36.090000000000003</v>
      </c>
      <c r="BJ1047">
        <v>0</v>
      </c>
      <c r="BL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1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1765</v>
      </c>
      <c r="CD1047">
        <v>1</v>
      </c>
      <c r="CE1047" t="s">
        <v>121</v>
      </c>
      <c r="CF1047" t="s">
        <v>182</v>
      </c>
      <c r="CG1047" t="str">
        <f t="shared" si="175"/>
        <v>05</v>
      </c>
      <c r="CH1047" t="str">
        <f t="shared" si="176"/>
        <v>2</v>
      </c>
      <c r="CI1047" t="str">
        <f t="shared" si="179"/>
        <v>05</v>
      </c>
      <c r="CJ1047" t="s">
        <v>123</v>
      </c>
      <c r="CK1047" t="str">
        <f t="shared" si="180"/>
        <v>02</v>
      </c>
      <c r="CL1047" t="s">
        <v>193</v>
      </c>
      <c r="CR1047" s="3">
        <v>1</v>
      </c>
      <c r="CW1047">
        <v>8</v>
      </c>
      <c r="CX1047">
        <v>8</v>
      </c>
      <c r="CY1047">
        <v>8</v>
      </c>
    </row>
    <row r="1048" spans="1:103" x14ac:dyDescent="0.25">
      <c r="A1048">
        <v>410</v>
      </c>
      <c r="B1048" t="s">
        <v>80</v>
      </c>
      <c r="C1048">
        <v>410040</v>
      </c>
      <c r="D1048" t="s">
        <v>81</v>
      </c>
      <c r="E1048">
        <v>8673</v>
      </c>
      <c r="F1048" t="s">
        <v>232</v>
      </c>
      <c r="G1048" t="s">
        <v>233</v>
      </c>
      <c r="I1048" t="s">
        <v>233</v>
      </c>
      <c r="J1048">
        <v>410003</v>
      </c>
      <c r="K1048">
        <v>122</v>
      </c>
      <c r="L1048">
        <v>122</v>
      </c>
      <c r="M1048" t="s">
        <v>1282</v>
      </c>
      <c r="N1048" t="s">
        <v>491</v>
      </c>
      <c r="O1048" t="s">
        <v>494</v>
      </c>
      <c r="P1048" t="s">
        <v>381</v>
      </c>
      <c r="Q1048" t="s">
        <v>116</v>
      </c>
      <c r="R1048">
        <v>1</v>
      </c>
      <c r="S1048" t="s">
        <v>117</v>
      </c>
      <c r="T1048" t="s">
        <v>118</v>
      </c>
      <c r="U1048" t="s">
        <v>119</v>
      </c>
      <c r="V1048">
        <v>411</v>
      </c>
      <c r="Y1048">
        <v>410009</v>
      </c>
      <c r="Z1048" t="s">
        <v>236</v>
      </c>
      <c r="AG1048">
        <v>4</v>
      </c>
      <c r="AH1048" s="1">
        <v>41815</v>
      </c>
      <c r="AI1048">
        <v>57</v>
      </c>
      <c r="AS1048" s="1">
        <v>41641</v>
      </c>
      <c r="AT1048" s="1">
        <v>41988</v>
      </c>
      <c r="AU1048" s="1">
        <v>41974</v>
      </c>
      <c r="AW1048">
        <v>2</v>
      </c>
      <c r="AY1048" t="s">
        <v>154</v>
      </c>
      <c r="BB1048">
        <v>1</v>
      </c>
      <c r="BC1048">
        <v>0</v>
      </c>
      <c r="BD1048">
        <v>1</v>
      </c>
      <c r="BE1048">
        <v>1765</v>
      </c>
      <c r="BF1048" t="s">
        <v>93</v>
      </c>
      <c r="BG1048">
        <v>1765</v>
      </c>
      <c r="BH1048">
        <v>27.58</v>
      </c>
      <c r="BI1048">
        <v>36.090000000000003</v>
      </c>
      <c r="BJ1048">
        <v>0</v>
      </c>
      <c r="BL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1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1765</v>
      </c>
      <c r="CD1048">
        <v>1</v>
      </c>
      <c r="CE1048" t="s">
        <v>121</v>
      </c>
      <c r="CF1048" t="s">
        <v>182</v>
      </c>
      <c r="CG1048" t="str">
        <f t="shared" si="175"/>
        <v>05</v>
      </c>
      <c r="CH1048" t="str">
        <f t="shared" si="176"/>
        <v>2</v>
      </c>
      <c r="CI1048" t="str">
        <f t="shared" si="179"/>
        <v>05</v>
      </c>
      <c r="CJ1048" t="s">
        <v>123</v>
      </c>
      <c r="CK1048" t="str">
        <f t="shared" si="180"/>
        <v>02</v>
      </c>
      <c r="CL1048" t="s">
        <v>193</v>
      </c>
      <c r="CR1048" s="3">
        <v>1</v>
      </c>
      <c r="CW1048">
        <v>8</v>
      </c>
      <c r="CX1048">
        <v>8</v>
      </c>
      <c r="CY1048">
        <v>8</v>
      </c>
    </row>
    <row r="1049" spans="1:103" x14ac:dyDescent="0.25">
      <c r="A1049">
        <v>410</v>
      </c>
      <c r="B1049" t="s">
        <v>80</v>
      </c>
      <c r="C1049">
        <v>410040</v>
      </c>
      <c r="D1049" t="s">
        <v>81</v>
      </c>
      <c r="E1049">
        <v>8673</v>
      </c>
      <c r="F1049" t="s">
        <v>232</v>
      </c>
      <c r="G1049" t="s">
        <v>233</v>
      </c>
      <c r="I1049" t="s">
        <v>233</v>
      </c>
      <c r="J1049">
        <v>410003</v>
      </c>
      <c r="K1049">
        <v>123</v>
      </c>
      <c r="L1049">
        <v>123</v>
      </c>
      <c r="M1049" t="s">
        <v>1282</v>
      </c>
      <c r="N1049" t="s">
        <v>491</v>
      </c>
      <c r="O1049" t="s">
        <v>494</v>
      </c>
      <c r="P1049" t="s">
        <v>381</v>
      </c>
      <c r="Q1049" t="s">
        <v>116</v>
      </c>
      <c r="R1049">
        <v>1</v>
      </c>
      <c r="S1049" t="s">
        <v>117</v>
      </c>
      <c r="T1049" t="s">
        <v>118</v>
      </c>
      <c r="U1049" t="s">
        <v>119</v>
      </c>
      <c r="V1049">
        <v>411</v>
      </c>
      <c r="Y1049">
        <v>410009</v>
      </c>
      <c r="Z1049" t="s">
        <v>236</v>
      </c>
      <c r="AG1049">
        <v>4</v>
      </c>
      <c r="AH1049" s="1">
        <v>41815</v>
      </c>
      <c r="AI1049">
        <v>57</v>
      </c>
      <c r="AS1049" s="1">
        <v>41641</v>
      </c>
      <c r="AT1049" s="1">
        <v>41988</v>
      </c>
      <c r="AU1049" s="1">
        <v>41974</v>
      </c>
      <c r="AW1049">
        <v>2</v>
      </c>
      <c r="AY1049" t="s">
        <v>154</v>
      </c>
      <c r="BB1049">
        <v>1</v>
      </c>
      <c r="BC1049">
        <v>0</v>
      </c>
      <c r="BD1049">
        <v>1</v>
      </c>
      <c r="BE1049">
        <v>1765</v>
      </c>
      <c r="BF1049" t="s">
        <v>93</v>
      </c>
      <c r="BG1049">
        <v>1765</v>
      </c>
      <c r="BH1049">
        <v>27.58</v>
      </c>
      <c r="BI1049">
        <v>36.090000000000003</v>
      </c>
      <c r="BJ1049">
        <v>0</v>
      </c>
      <c r="BL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1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1765</v>
      </c>
      <c r="CD1049">
        <v>1</v>
      </c>
      <c r="CE1049" t="s">
        <v>121</v>
      </c>
      <c r="CF1049" t="s">
        <v>182</v>
      </c>
      <c r="CG1049" t="str">
        <f t="shared" si="175"/>
        <v>05</v>
      </c>
      <c r="CH1049" t="str">
        <f t="shared" si="176"/>
        <v>2</v>
      </c>
      <c r="CI1049" t="str">
        <f t="shared" si="179"/>
        <v>05</v>
      </c>
      <c r="CJ1049" t="s">
        <v>123</v>
      </c>
      <c r="CK1049" t="str">
        <f t="shared" si="180"/>
        <v>02</v>
      </c>
      <c r="CL1049" t="s">
        <v>193</v>
      </c>
      <c r="CR1049" s="3">
        <v>1</v>
      </c>
      <c r="CW1049">
        <v>8</v>
      </c>
      <c r="CX1049">
        <v>8</v>
      </c>
      <c r="CY1049">
        <v>8</v>
      </c>
    </row>
    <row r="1050" spans="1:103" x14ac:dyDescent="0.25">
      <c r="A1050">
        <v>410</v>
      </c>
      <c r="B1050" t="s">
        <v>80</v>
      </c>
      <c r="C1050">
        <v>410040</v>
      </c>
      <c r="D1050" t="s">
        <v>81</v>
      </c>
      <c r="E1050">
        <v>8673</v>
      </c>
      <c r="F1050" t="s">
        <v>232</v>
      </c>
      <c r="G1050" t="s">
        <v>233</v>
      </c>
      <c r="I1050" t="s">
        <v>233</v>
      </c>
      <c r="J1050">
        <v>410003</v>
      </c>
      <c r="K1050">
        <v>146</v>
      </c>
      <c r="L1050">
        <v>146</v>
      </c>
      <c r="M1050" t="s">
        <v>1282</v>
      </c>
      <c r="N1050" t="s">
        <v>491</v>
      </c>
      <c r="O1050" t="s">
        <v>494</v>
      </c>
      <c r="P1050" t="s">
        <v>381</v>
      </c>
      <c r="Q1050" t="s">
        <v>116</v>
      </c>
      <c r="R1050">
        <v>1</v>
      </c>
      <c r="S1050" t="s">
        <v>117</v>
      </c>
      <c r="T1050" t="s">
        <v>118</v>
      </c>
      <c r="U1050" t="s">
        <v>119</v>
      </c>
      <c r="V1050">
        <v>411</v>
      </c>
      <c r="Y1050">
        <v>410009</v>
      </c>
      <c r="Z1050" t="s">
        <v>236</v>
      </c>
      <c r="AG1050">
        <v>4</v>
      </c>
      <c r="AH1050" s="1">
        <v>41815</v>
      </c>
      <c r="AI1050">
        <v>57</v>
      </c>
      <c r="AS1050" s="1">
        <v>41641</v>
      </c>
      <c r="AT1050" s="1">
        <v>41988</v>
      </c>
      <c r="AU1050" s="1">
        <v>41974</v>
      </c>
      <c r="AW1050">
        <v>2</v>
      </c>
      <c r="AY1050" t="s">
        <v>154</v>
      </c>
      <c r="BB1050">
        <v>1</v>
      </c>
      <c r="BC1050">
        <v>0</v>
      </c>
      <c r="BD1050">
        <v>1</v>
      </c>
      <c r="BE1050">
        <v>1765</v>
      </c>
      <c r="BF1050" t="s">
        <v>93</v>
      </c>
      <c r="BG1050">
        <v>1765</v>
      </c>
      <c r="BH1050">
        <v>27.58</v>
      </c>
      <c r="BI1050">
        <v>36.090000000000003</v>
      </c>
      <c r="BJ1050">
        <v>0</v>
      </c>
      <c r="BL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1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1765</v>
      </c>
      <c r="CD1050">
        <v>1</v>
      </c>
      <c r="CE1050" t="s">
        <v>121</v>
      </c>
      <c r="CF1050" t="s">
        <v>182</v>
      </c>
      <c r="CG1050" t="str">
        <f t="shared" si="175"/>
        <v>05</v>
      </c>
      <c r="CH1050" t="str">
        <f t="shared" si="176"/>
        <v>2</v>
      </c>
      <c r="CI1050" t="str">
        <f t="shared" si="179"/>
        <v>05</v>
      </c>
      <c r="CJ1050" t="s">
        <v>123</v>
      </c>
      <c r="CK1050" t="str">
        <f t="shared" si="180"/>
        <v>02</v>
      </c>
      <c r="CL1050" t="s">
        <v>193</v>
      </c>
      <c r="CR1050" s="3">
        <v>1</v>
      </c>
      <c r="CW1050">
        <v>8</v>
      </c>
      <c r="CX1050">
        <v>8</v>
      </c>
      <c r="CY1050">
        <v>8</v>
      </c>
    </row>
    <row r="1051" spans="1:103" x14ac:dyDescent="0.25">
      <c r="A1051">
        <v>410</v>
      </c>
      <c r="B1051" t="s">
        <v>80</v>
      </c>
      <c r="C1051">
        <v>410040</v>
      </c>
      <c r="D1051" t="s">
        <v>81</v>
      </c>
      <c r="E1051">
        <v>8673</v>
      </c>
      <c r="F1051" t="s">
        <v>232</v>
      </c>
      <c r="G1051" t="s">
        <v>233</v>
      </c>
      <c r="I1051" t="s">
        <v>233</v>
      </c>
      <c r="J1051">
        <v>410003</v>
      </c>
      <c r="K1051">
        <v>461</v>
      </c>
      <c r="L1051">
        <v>461</v>
      </c>
      <c r="M1051" t="s">
        <v>1282</v>
      </c>
      <c r="N1051" t="s">
        <v>491</v>
      </c>
      <c r="O1051" t="s">
        <v>494</v>
      </c>
      <c r="P1051" t="s">
        <v>381</v>
      </c>
      <c r="Q1051" t="s">
        <v>116</v>
      </c>
      <c r="R1051">
        <v>1</v>
      </c>
      <c r="S1051" t="s">
        <v>117</v>
      </c>
      <c r="T1051" t="s">
        <v>118</v>
      </c>
      <c r="U1051" t="s">
        <v>119</v>
      </c>
      <c r="V1051">
        <v>411</v>
      </c>
      <c r="Y1051">
        <v>410009</v>
      </c>
      <c r="Z1051" t="s">
        <v>236</v>
      </c>
      <c r="AG1051">
        <v>4</v>
      </c>
      <c r="AH1051" s="1">
        <v>41815</v>
      </c>
      <c r="AI1051">
        <v>57</v>
      </c>
      <c r="AS1051" s="1">
        <v>41641</v>
      </c>
      <c r="AT1051" s="1">
        <v>41988</v>
      </c>
      <c r="AU1051" s="1">
        <v>41974</v>
      </c>
      <c r="AW1051">
        <v>2</v>
      </c>
      <c r="AY1051" t="s">
        <v>154</v>
      </c>
      <c r="BB1051">
        <v>1</v>
      </c>
      <c r="BC1051">
        <v>0</v>
      </c>
      <c r="BD1051">
        <v>1</v>
      </c>
      <c r="BE1051">
        <v>1765</v>
      </c>
      <c r="BF1051" t="s">
        <v>93</v>
      </c>
      <c r="BG1051">
        <v>1765</v>
      </c>
      <c r="BH1051">
        <v>27.58</v>
      </c>
      <c r="BI1051">
        <v>36.090000000000003</v>
      </c>
      <c r="BJ1051">
        <v>0</v>
      </c>
      <c r="BL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1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1765</v>
      </c>
      <c r="CD1051">
        <v>1</v>
      </c>
      <c r="CE1051" t="s">
        <v>121</v>
      </c>
      <c r="CF1051" t="s">
        <v>182</v>
      </c>
      <c r="CG1051" t="str">
        <f t="shared" ref="CG1051:CG1114" si="181">"05"</f>
        <v>05</v>
      </c>
      <c r="CH1051" t="str">
        <f t="shared" ref="CH1051:CH1114" si="182">"2"</f>
        <v>2</v>
      </c>
      <c r="CI1051" t="str">
        <f t="shared" si="179"/>
        <v>05</v>
      </c>
      <c r="CJ1051" t="s">
        <v>123</v>
      </c>
      <c r="CK1051" t="str">
        <f t="shared" si="180"/>
        <v>02</v>
      </c>
      <c r="CL1051" t="s">
        <v>193</v>
      </c>
      <c r="CR1051" s="3">
        <v>1</v>
      </c>
      <c r="CW1051">
        <v>8</v>
      </c>
      <c r="CX1051">
        <v>8</v>
      </c>
      <c r="CY1051">
        <v>8</v>
      </c>
    </row>
    <row r="1052" spans="1:103" x14ac:dyDescent="0.25">
      <c r="A1052">
        <v>410</v>
      </c>
      <c r="B1052" t="s">
        <v>80</v>
      </c>
      <c r="C1052">
        <v>410040</v>
      </c>
      <c r="D1052" t="s">
        <v>81</v>
      </c>
      <c r="E1052">
        <v>8673</v>
      </c>
      <c r="F1052" t="s">
        <v>232</v>
      </c>
      <c r="G1052" t="s">
        <v>233</v>
      </c>
      <c r="I1052" t="s">
        <v>233</v>
      </c>
      <c r="J1052">
        <v>410003</v>
      </c>
      <c r="K1052">
        <v>462</v>
      </c>
      <c r="L1052">
        <v>462</v>
      </c>
      <c r="M1052" t="s">
        <v>1282</v>
      </c>
      <c r="N1052" t="s">
        <v>491</v>
      </c>
      <c r="O1052" t="s">
        <v>494</v>
      </c>
      <c r="P1052" t="s">
        <v>381</v>
      </c>
      <c r="Q1052" t="s">
        <v>116</v>
      </c>
      <c r="R1052">
        <v>1</v>
      </c>
      <c r="S1052" t="s">
        <v>117</v>
      </c>
      <c r="T1052" t="s">
        <v>118</v>
      </c>
      <c r="U1052" t="s">
        <v>119</v>
      </c>
      <c r="V1052">
        <v>411</v>
      </c>
      <c r="Y1052">
        <v>410009</v>
      </c>
      <c r="Z1052" t="s">
        <v>236</v>
      </c>
      <c r="AG1052">
        <v>4</v>
      </c>
      <c r="AH1052" s="1">
        <v>41815</v>
      </c>
      <c r="AI1052">
        <v>57</v>
      </c>
      <c r="AS1052" s="1">
        <v>41641</v>
      </c>
      <c r="AT1052" s="1">
        <v>41988</v>
      </c>
      <c r="AU1052" s="1">
        <v>41974</v>
      </c>
      <c r="AW1052">
        <v>2</v>
      </c>
      <c r="AY1052" t="s">
        <v>154</v>
      </c>
      <c r="BB1052">
        <v>1</v>
      </c>
      <c r="BC1052">
        <v>0</v>
      </c>
      <c r="BD1052">
        <v>1</v>
      </c>
      <c r="BE1052">
        <v>1765</v>
      </c>
      <c r="BF1052" t="s">
        <v>93</v>
      </c>
      <c r="BG1052">
        <v>1765</v>
      </c>
      <c r="BH1052">
        <v>27.58</v>
      </c>
      <c r="BI1052">
        <v>36.090000000000003</v>
      </c>
      <c r="BJ1052">
        <v>0</v>
      </c>
      <c r="BL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1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1765</v>
      </c>
      <c r="CD1052">
        <v>1</v>
      </c>
      <c r="CE1052" t="s">
        <v>121</v>
      </c>
      <c r="CF1052" t="s">
        <v>182</v>
      </c>
      <c r="CG1052" t="str">
        <f t="shared" si="181"/>
        <v>05</v>
      </c>
      <c r="CH1052" t="str">
        <f t="shared" si="182"/>
        <v>2</v>
      </c>
      <c r="CI1052" t="str">
        <f t="shared" si="179"/>
        <v>05</v>
      </c>
      <c r="CJ1052" t="s">
        <v>123</v>
      </c>
      <c r="CK1052" t="str">
        <f t="shared" si="180"/>
        <v>02</v>
      </c>
      <c r="CL1052" t="s">
        <v>193</v>
      </c>
      <c r="CR1052" s="3">
        <v>1</v>
      </c>
      <c r="CW1052">
        <v>8</v>
      </c>
      <c r="CX1052">
        <v>8</v>
      </c>
      <c r="CY1052">
        <v>8</v>
      </c>
    </row>
    <row r="1053" spans="1:103" x14ac:dyDescent="0.25">
      <c r="A1053">
        <v>410</v>
      </c>
      <c r="B1053" t="s">
        <v>80</v>
      </c>
      <c r="C1053">
        <v>410040</v>
      </c>
      <c r="D1053" t="s">
        <v>81</v>
      </c>
      <c r="E1053">
        <v>8673</v>
      </c>
      <c r="F1053" t="s">
        <v>232</v>
      </c>
      <c r="G1053" t="s">
        <v>233</v>
      </c>
      <c r="I1053" t="s">
        <v>233</v>
      </c>
      <c r="J1053">
        <v>410003</v>
      </c>
      <c r="K1053">
        <v>465</v>
      </c>
      <c r="L1053">
        <v>465</v>
      </c>
      <c r="M1053" t="s">
        <v>1282</v>
      </c>
      <c r="N1053" t="s">
        <v>491</v>
      </c>
      <c r="O1053" t="s">
        <v>494</v>
      </c>
      <c r="P1053" t="s">
        <v>381</v>
      </c>
      <c r="Q1053" t="s">
        <v>116</v>
      </c>
      <c r="R1053">
        <v>1</v>
      </c>
      <c r="S1053" t="s">
        <v>117</v>
      </c>
      <c r="T1053" t="s">
        <v>118</v>
      </c>
      <c r="U1053" t="s">
        <v>119</v>
      </c>
      <c r="V1053">
        <v>411</v>
      </c>
      <c r="Y1053">
        <v>410009</v>
      </c>
      <c r="Z1053" t="s">
        <v>236</v>
      </c>
      <c r="AG1053">
        <v>4</v>
      </c>
      <c r="AH1053" s="1">
        <v>41815</v>
      </c>
      <c r="AI1053">
        <v>57</v>
      </c>
      <c r="AS1053" s="1">
        <v>41641</v>
      </c>
      <c r="AT1053" s="1">
        <v>41988</v>
      </c>
      <c r="AU1053" s="1">
        <v>41974</v>
      </c>
      <c r="AW1053">
        <v>2</v>
      </c>
      <c r="AY1053" t="s">
        <v>154</v>
      </c>
      <c r="BB1053">
        <v>1</v>
      </c>
      <c r="BC1053">
        <v>0</v>
      </c>
      <c r="BD1053">
        <v>1</v>
      </c>
      <c r="BE1053">
        <v>1765</v>
      </c>
      <c r="BF1053" t="s">
        <v>93</v>
      </c>
      <c r="BG1053">
        <v>1765</v>
      </c>
      <c r="BH1053">
        <v>27.58</v>
      </c>
      <c r="BI1053">
        <v>36.090000000000003</v>
      </c>
      <c r="BJ1053">
        <v>0</v>
      </c>
      <c r="BL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1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1765</v>
      </c>
      <c r="CD1053">
        <v>1</v>
      </c>
      <c r="CE1053" t="s">
        <v>121</v>
      </c>
      <c r="CF1053" t="s">
        <v>182</v>
      </c>
      <c r="CG1053" t="str">
        <f t="shared" si="181"/>
        <v>05</v>
      </c>
      <c r="CH1053" t="str">
        <f t="shared" si="182"/>
        <v>2</v>
      </c>
      <c r="CI1053" t="str">
        <f t="shared" si="179"/>
        <v>05</v>
      </c>
      <c r="CJ1053" t="s">
        <v>123</v>
      </c>
      <c r="CK1053" t="str">
        <f t="shared" si="180"/>
        <v>02</v>
      </c>
      <c r="CL1053" t="s">
        <v>193</v>
      </c>
      <c r="CR1053" s="3">
        <v>1</v>
      </c>
      <c r="CW1053">
        <v>8</v>
      </c>
      <c r="CX1053">
        <v>8</v>
      </c>
      <c r="CY1053">
        <v>8</v>
      </c>
    </row>
    <row r="1054" spans="1:103" x14ac:dyDescent="0.25">
      <c r="A1054">
        <v>410</v>
      </c>
      <c r="B1054" t="s">
        <v>80</v>
      </c>
      <c r="C1054">
        <v>410040</v>
      </c>
      <c r="D1054" t="s">
        <v>81</v>
      </c>
      <c r="E1054">
        <v>8673</v>
      </c>
      <c r="F1054" t="s">
        <v>232</v>
      </c>
      <c r="G1054" t="s">
        <v>233</v>
      </c>
      <c r="I1054" t="s">
        <v>233</v>
      </c>
      <c r="J1054">
        <v>410003</v>
      </c>
      <c r="K1054">
        <v>466</v>
      </c>
      <c r="L1054">
        <v>466</v>
      </c>
      <c r="M1054" t="s">
        <v>1282</v>
      </c>
      <c r="N1054" t="s">
        <v>491</v>
      </c>
      <c r="O1054" t="s">
        <v>494</v>
      </c>
      <c r="P1054" t="s">
        <v>381</v>
      </c>
      <c r="Q1054" t="s">
        <v>116</v>
      </c>
      <c r="R1054">
        <v>1</v>
      </c>
      <c r="S1054" t="s">
        <v>117</v>
      </c>
      <c r="T1054" t="s">
        <v>118</v>
      </c>
      <c r="U1054" t="s">
        <v>119</v>
      </c>
      <c r="V1054">
        <v>411</v>
      </c>
      <c r="Y1054">
        <v>410009</v>
      </c>
      <c r="Z1054" t="s">
        <v>236</v>
      </c>
      <c r="AG1054">
        <v>4</v>
      </c>
      <c r="AH1054" s="1">
        <v>41815</v>
      </c>
      <c r="AI1054">
        <v>57</v>
      </c>
      <c r="AS1054" s="1">
        <v>41641</v>
      </c>
      <c r="AT1054" s="1">
        <v>41988</v>
      </c>
      <c r="AU1054" s="1">
        <v>41974</v>
      </c>
      <c r="AW1054">
        <v>2</v>
      </c>
      <c r="AY1054" t="s">
        <v>154</v>
      </c>
      <c r="BB1054">
        <v>1</v>
      </c>
      <c r="BC1054">
        <v>0</v>
      </c>
      <c r="BD1054">
        <v>1</v>
      </c>
      <c r="BE1054">
        <v>1765</v>
      </c>
      <c r="BF1054" t="s">
        <v>93</v>
      </c>
      <c r="BG1054">
        <v>1765</v>
      </c>
      <c r="BH1054">
        <v>27.58</v>
      </c>
      <c r="BI1054">
        <v>36.090000000000003</v>
      </c>
      <c r="BJ1054">
        <v>0</v>
      </c>
      <c r="BL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1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1765</v>
      </c>
      <c r="CD1054">
        <v>1</v>
      </c>
      <c r="CE1054" t="s">
        <v>121</v>
      </c>
      <c r="CF1054" t="s">
        <v>182</v>
      </c>
      <c r="CG1054" t="str">
        <f t="shared" si="181"/>
        <v>05</v>
      </c>
      <c r="CH1054" t="str">
        <f t="shared" si="182"/>
        <v>2</v>
      </c>
      <c r="CI1054" t="str">
        <f t="shared" si="179"/>
        <v>05</v>
      </c>
      <c r="CJ1054" t="s">
        <v>123</v>
      </c>
      <c r="CK1054" t="str">
        <f t="shared" si="180"/>
        <v>02</v>
      </c>
      <c r="CL1054" t="s">
        <v>193</v>
      </c>
      <c r="CR1054" s="3">
        <v>1</v>
      </c>
      <c r="CW1054">
        <v>8</v>
      </c>
      <c r="CX1054">
        <v>8</v>
      </c>
      <c r="CY1054">
        <v>8</v>
      </c>
    </row>
    <row r="1055" spans="1:103" x14ac:dyDescent="0.25">
      <c r="A1055">
        <v>410</v>
      </c>
      <c r="B1055" t="s">
        <v>80</v>
      </c>
      <c r="C1055">
        <v>410184</v>
      </c>
      <c r="D1055" t="s">
        <v>81</v>
      </c>
      <c r="E1055">
        <v>8700</v>
      </c>
      <c r="F1055" t="s">
        <v>82</v>
      </c>
      <c r="G1055" t="s">
        <v>459</v>
      </c>
      <c r="I1055" t="s">
        <v>459</v>
      </c>
      <c r="K1055">
        <v>3</v>
      </c>
      <c r="L1055">
        <v>3</v>
      </c>
      <c r="M1055" t="s">
        <v>1283</v>
      </c>
      <c r="N1055" t="s">
        <v>491</v>
      </c>
      <c r="O1055" t="s">
        <v>494</v>
      </c>
      <c r="P1055" t="s">
        <v>381</v>
      </c>
      <c r="Q1055" t="s">
        <v>116</v>
      </c>
      <c r="R1055">
        <v>1</v>
      </c>
      <c r="S1055" t="s">
        <v>117</v>
      </c>
      <c r="T1055" t="s">
        <v>118</v>
      </c>
      <c r="U1055" t="s">
        <v>119</v>
      </c>
      <c r="V1055">
        <v>411</v>
      </c>
      <c r="Y1055">
        <v>410054</v>
      </c>
      <c r="Z1055" t="s">
        <v>92</v>
      </c>
      <c r="AG1055">
        <v>2</v>
      </c>
      <c r="AH1055" s="1">
        <v>42185</v>
      </c>
      <c r="AI1055">
        <v>57</v>
      </c>
      <c r="AS1055" s="1">
        <v>42170</v>
      </c>
      <c r="AT1055" s="1">
        <v>42286</v>
      </c>
      <c r="AU1055" s="1">
        <v>42278</v>
      </c>
      <c r="AW1055">
        <v>8</v>
      </c>
      <c r="AY1055" t="s">
        <v>154</v>
      </c>
      <c r="BB1055">
        <v>0</v>
      </c>
      <c r="BC1055">
        <v>0</v>
      </c>
      <c r="BD1055">
        <v>8</v>
      </c>
      <c r="BE1055">
        <v>1673</v>
      </c>
      <c r="BF1055" t="s">
        <v>93</v>
      </c>
      <c r="BG1055">
        <v>13384</v>
      </c>
      <c r="BH1055">
        <v>209.11</v>
      </c>
      <c r="BI1055">
        <v>273.64</v>
      </c>
      <c r="BJ1055">
        <v>0</v>
      </c>
      <c r="BL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8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13384</v>
      </c>
      <c r="CD1055">
        <v>1</v>
      </c>
      <c r="CE1055" t="s">
        <v>121</v>
      </c>
      <c r="CF1055" t="s">
        <v>182</v>
      </c>
      <c r="CG1055" t="str">
        <f t="shared" si="181"/>
        <v>05</v>
      </c>
      <c r="CH1055" t="str">
        <f t="shared" si="182"/>
        <v>2</v>
      </c>
      <c r="CI1055" t="str">
        <f t="shared" ref="CI1055:CI1089" si="183">"05"</f>
        <v>05</v>
      </c>
      <c r="CJ1055" t="s">
        <v>123</v>
      </c>
      <c r="CK1055" t="str">
        <f t="shared" si="180"/>
        <v>02</v>
      </c>
      <c r="CL1055" t="s">
        <v>124</v>
      </c>
      <c r="CW1055">
        <v>8</v>
      </c>
      <c r="CX1055">
        <v>8</v>
      </c>
      <c r="CY1055">
        <v>8</v>
      </c>
    </row>
    <row r="1056" spans="1:103" x14ac:dyDescent="0.25">
      <c r="A1056">
        <v>410</v>
      </c>
      <c r="B1056" t="s">
        <v>80</v>
      </c>
      <c r="C1056">
        <v>410184</v>
      </c>
      <c r="D1056" t="s">
        <v>81</v>
      </c>
      <c r="E1056">
        <v>8700</v>
      </c>
      <c r="F1056" t="s">
        <v>82</v>
      </c>
      <c r="G1056" t="s">
        <v>459</v>
      </c>
      <c r="I1056" t="s">
        <v>459</v>
      </c>
      <c r="K1056">
        <v>17</v>
      </c>
      <c r="L1056">
        <v>17</v>
      </c>
      <c r="M1056" t="s">
        <v>1283</v>
      </c>
      <c r="N1056" t="s">
        <v>491</v>
      </c>
      <c r="O1056" t="s">
        <v>494</v>
      </c>
      <c r="P1056" t="s">
        <v>381</v>
      </c>
      <c r="Q1056" t="s">
        <v>116</v>
      </c>
      <c r="R1056">
        <v>1</v>
      </c>
      <c r="S1056" t="s">
        <v>117</v>
      </c>
      <c r="T1056" t="s">
        <v>118</v>
      </c>
      <c r="U1056" t="s">
        <v>119</v>
      </c>
      <c r="V1056">
        <v>411</v>
      </c>
      <c r="Y1056">
        <v>410054</v>
      </c>
      <c r="Z1056" t="s">
        <v>92</v>
      </c>
      <c r="AG1056">
        <v>2</v>
      </c>
      <c r="AH1056" s="1">
        <v>42185</v>
      </c>
      <c r="AI1056">
        <v>57</v>
      </c>
      <c r="AS1056" s="1">
        <v>42170</v>
      </c>
      <c r="AT1056" s="1">
        <v>42286</v>
      </c>
      <c r="AU1056" s="1">
        <v>42278</v>
      </c>
      <c r="AW1056">
        <v>10</v>
      </c>
      <c r="AY1056" t="s">
        <v>154</v>
      </c>
      <c r="BB1056">
        <v>0</v>
      </c>
      <c r="BC1056">
        <v>0</v>
      </c>
      <c r="BD1056">
        <v>10</v>
      </c>
      <c r="BE1056">
        <v>1673</v>
      </c>
      <c r="BF1056" t="s">
        <v>93</v>
      </c>
      <c r="BG1056">
        <v>16730</v>
      </c>
      <c r="BH1056">
        <v>261.38</v>
      </c>
      <c r="BI1056">
        <v>342.05</v>
      </c>
      <c r="BJ1056">
        <v>0</v>
      </c>
      <c r="BL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10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16730</v>
      </c>
      <c r="CD1056">
        <v>1</v>
      </c>
      <c r="CE1056" t="s">
        <v>121</v>
      </c>
      <c r="CF1056" t="s">
        <v>182</v>
      </c>
      <c r="CG1056" t="str">
        <f t="shared" si="181"/>
        <v>05</v>
      </c>
      <c r="CH1056" t="str">
        <f t="shared" si="182"/>
        <v>2</v>
      </c>
      <c r="CI1056" t="str">
        <f t="shared" si="183"/>
        <v>05</v>
      </c>
      <c r="CJ1056" t="s">
        <v>123</v>
      </c>
      <c r="CK1056" t="str">
        <f t="shared" si="180"/>
        <v>02</v>
      </c>
      <c r="CL1056" t="s">
        <v>124</v>
      </c>
      <c r="CW1056">
        <v>8</v>
      </c>
      <c r="CX1056">
        <v>8</v>
      </c>
      <c r="CY1056">
        <v>8</v>
      </c>
    </row>
    <row r="1057" spans="1:103" x14ac:dyDescent="0.25">
      <c r="A1057">
        <v>410</v>
      </c>
      <c r="B1057" t="s">
        <v>80</v>
      </c>
      <c r="C1057">
        <v>410185</v>
      </c>
      <c r="D1057" t="s">
        <v>81</v>
      </c>
      <c r="E1057">
        <v>8702</v>
      </c>
      <c r="F1057" t="s">
        <v>145</v>
      </c>
      <c r="G1057" t="s">
        <v>196</v>
      </c>
      <c r="I1057" t="s">
        <v>196</v>
      </c>
      <c r="K1057">
        <v>11</v>
      </c>
      <c r="L1057">
        <v>11</v>
      </c>
      <c r="M1057" t="s">
        <v>1283</v>
      </c>
      <c r="N1057" t="s">
        <v>491</v>
      </c>
      <c r="O1057" t="s">
        <v>494</v>
      </c>
      <c r="P1057" t="s">
        <v>381</v>
      </c>
      <c r="Q1057" t="s">
        <v>116</v>
      </c>
      <c r="R1057">
        <v>1</v>
      </c>
      <c r="S1057" t="s">
        <v>117</v>
      </c>
      <c r="T1057" t="s">
        <v>118</v>
      </c>
      <c r="U1057" t="s">
        <v>119</v>
      </c>
      <c r="V1057">
        <v>411</v>
      </c>
      <c r="Y1057">
        <v>410054</v>
      </c>
      <c r="Z1057" t="s">
        <v>92</v>
      </c>
      <c r="AG1057">
        <v>3</v>
      </c>
      <c r="AH1057" s="1">
        <v>42212</v>
      </c>
      <c r="AI1057">
        <v>57</v>
      </c>
      <c r="AS1057" s="1">
        <v>42166</v>
      </c>
      <c r="AT1057" s="1">
        <v>42349</v>
      </c>
      <c r="AU1057" s="1">
        <v>42339</v>
      </c>
      <c r="AW1057">
        <v>20</v>
      </c>
      <c r="AY1057" t="s">
        <v>154</v>
      </c>
      <c r="BB1057">
        <v>0</v>
      </c>
      <c r="BC1057">
        <v>0</v>
      </c>
      <c r="BD1057">
        <v>20</v>
      </c>
      <c r="BE1057">
        <v>1673</v>
      </c>
      <c r="BF1057" t="s">
        <v>93</v>
      </c>
      <c r="BG1057">
        <v>33460</v>
      </c>
      <c r="BH1057">
        <v>522.77</v>
      </c>
      <c r="BI1057">
        <v>684.11</v>
      </c>
      <c r="BJ1057">
        <v>0</v>
      </c>
      <c r="BL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20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33460</v>
      </c>
      <c r="CD1057">
        <v>1</v>
      </c>
      <c r="CE1057" t="s">
        <v>121</v>
      </c>
      <c r="CF1057" t="s">
        <v>182</v>
      </c>
      <c r="CG1057" t="str">
        <f t="shared" si="181"/>
        <v>05</v>
      </c>
      <c r="CH1057" t="str">
        <f t="shared" si="182"/>
        <v>2</v>
      </c>
      <c r="CI1057" t="str">
        <f t="shared" si="183"/>
        <v>05</v>
      </c>
      <c r="CJ1057" t="s">
        <v>123</v>
      </c>
      <c r="CK1057" t="str">
        <f t="shared" si="180"/>
        <v>02</v>
      </c>
      <c r="CL1057" t="s">
        <v>124</v>
      </c>
      <c r="CW1057">
        <v>8</v>
      </c>
      <c r="CX1057">
        <v>8</v>
      </c>
      <c r="CY1057">
        <v>8</v>
      </c>
    </row>
    <row r="1058" spans="1:103" x14ac:dyDescent="0.25">
      <c r="A1058">
        <v>410</v>
      </c>
      <c r="B1058" t="s">
        <v>80</v>
      </c>
      <c r="C1058">
        <v>410211</v>
      </c>
      <c r="D1058" t="s">
        <v>81</v>
      </c>
      <c r="E1058">
        <v>8802</v>
      </c>
      <c r="F1058" t="s">
        <v>163</v>
      </c>
      <c r="G1058" t="s">
        <v>445</v>
      </c>
      <c r="I1058" t="s">
        <v>445</v>
      </c>
      <c r="K1058">
        <v>3</v>
      </c>
      <c r="L1058">
        <v>3</v>
      </c>
      <c r="M1058" t="s">
        <v>1284</v>
      </c>
      <c r="N1058" t="s">
        <v>1285</v>
      </c>
      <c r="O1058" t="s">
        <v>494</v>
      </c>
      <c r="P1058" t="s">
        <v>381</v>
      </c>
      <c r="Q1058" t="s">
        <v>116</v>
      </c>
      <c r="R1058">
        <v>1</v>
      </c>
      <c r="S1058" t="s">
        <v>117</v>
      </c>
      <c r="T1058" t="s">
        <v>118</v>
      </c>
      <c r="U1058" t="s">
        <v>119</v>
      </c>
      <c r="V1058">
        <v>411</v>
      </c>
      <c r="Y1058">
        <v>410054</v>
      </c>
      <c r="Z1058" t="s">
        <v>92</v>
      </c>
      <c r="AG1058">
        <v>2</v>
      </c>
      <c r="AH1058" s="1">
        <v>42202</v>
      </c>
      <c r="AI1058">
        <v>57</v>
      </c>
      <c r="AS1058" s="1">
        <v>42199</v>
      </c>
      <c r="AT1058" s="1">
        <v>42300</v>
      </c>
      <c r="AU1058" s="1">
        <v>42297</v>
      </c>
      <c r="AW1058">
        <v>192</v>
      </c>
      <c r="AY1058" t="s">
        <v>154</v>
      </c>
      <c r="BB1058">
        <v>0</v>
      </c>
      <c r="BC1058">
        <v>0</v>
      </c>
      <c r="BD1058">
        <v>192</v>
      </c>
      <c r="BE1058">
        <v>2562.4</v>
      </c>
      <c r="BF1058" t="s">
        <v>93</v>
      </c>
      <c r="BG1058">
        <v>491980.79999999999</v>
      </c>
      <c r="BH1058">
        <v>7686.55</v>
      </c>
      <c r="BI1058">
        <v>10058.82</v>
      </c>
      <c r="BJ1058">
        <v>0</v>
      </c>
      <c r="BL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192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491980.79999999999</v>
      </c>
      <c r="CD1058">
        <v>1</v>
      </c>
      <c r="CE1058" t="s">
        <v>121</v>
      </c>
      <c r="CF1058" t="s">
        <v>182</v>
      </c>
      <c r="CG1058" t="str">
        <f t="shared" si="181"/>
        <v>05</v>
      </c>
      <c r="CH1058" t="str">
        <f t="shared" si="182"/>
        <v>2</v>
      </c>
      <c r="CI1058" t="str">
        <f t="shared" si="183"/>
        <v>05</v>
      </c>
      <c r="CJ1058" t="s">
        <v>123</v>
      </c>
      <c r="CK1058" t="str">
        <f t="shared" si="180"/>
        <v>02</v>
      </c>
      <c r="CL1058" t="s">
        <v>124</v>
      </c>
      <c r="CW1058">
        <v>8</v>
      </c>
      <c r="CX1058">
        <v>8</v>
      </c>
      <c r="CY1058">
        <v>8</v>
      </c>
    </row>
    <row r="1059" spans="1:103" x14ac:dyDescent="0.25">
      <c r="A1059">
        <v>410</v>
      </c>
      <c r="B1059" t="s">
        <v>80</v>
      </c>
      <c r="C1059">
        <v>410211</v>
      </c>
      <c r="D1059" t="s">
        <v>81</v>
      </c>
      <c r="E1059">
        <v>8802</v>
      </c>
      <c r="F1059" t="s">
        <v>163</v>
      </c>
      <c r="G1059" t="s">
        <v>445</v>
      </c>
      <c r="I1059" t="s">
        <v>445</v>
      </c>
      <c r="K1059">
        <v>21</v>
      </c>
      <c r="L1059">
        <v>21</v>
      </c>
      <c r="M1059" t="s">
        <v>1284</v>
      </c>
      <c r="N1059" t="s">
        <v>1285</v>
      </c>
      <c r="O1059" t="s">
        <v>494</v>
      </c>
      <c r="P1059" t="s">
        <v>381</v>
      </c>
      <c r="Q1059" t="s">
        <v>116</v>
      </c>
      <c r="R1059">
        <v>1</v>
      </c>
      <c r="S1059" t="s">
        <v>117</v>
      </c>
      <c r="T1059" t="s">
        <v>118</v>
      </c>
      <c r="U1059" t="s">
        <v>119</v>
      </c>
      <c r="V1059">
        <v>411</v>
      </c>
      <c r="Y1059">
        <v>410054</v>
      </c>
      <c r="Z1059" t="s">
        <v>92</v>
      </c>
      <c r="AG1059">
        <v>2</v>
      </c>
      <c r="AH1059" s="1">
        <v>42202</v>
      </c>
      <c r="AI1059">
        <v>57</v>
      </c>
      <c r="AS1059" s="1">
        <v>42199</v>
      </c>
      <c r="AT1059" s="1">
        <v>42300</v>
      </c>
      <c r="AU1059" s="1">
        <v>42297</v>
      </c>
      <c r="AW1059">
        <v>6</v>
      </c>
      <c r="AY1059" t="s">
        <v>154</v>
      </c>
      <c r="BB1059">
        <v>0</v>
      </c>
      <c r="BC1059">
        <v>0</v>
      </c>
      <c r="BD1059">
        <v>6</v>
      </c>
      <c r="BE1059">
        <v>2562.4</v>
      </c>
      <c r="BF1059" t="s">
        <v>93</v>
      </c>
      <c r="BG1059">
        <v>15374.4</v>
      </c>
      <c r="BH1059">
        <v>240.2</v>
      </c>
      <c r="BI1059">
        <v>314.33999999999997</v>
      </c>
      <c r="BJ1059">
        <v>0</v>
      </c>
      <c r="BL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6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15374.4</v>
      </c>
      <c r="CD1059">
        <v>1</v>
      </c>
      <c r="CE1059" t="s">
        <v>121</v>
      </c>
      <c r="CF1059" t="s">
        <v>182</v>
      </c>
      <c r="CG1059" t="str">
        <f t="shared" si="181"/>
        <v>05</v>
      </c>
      <c r="CH1059" t="str">
        <f t="shared" si="182"/>
        <v>2</v>
      </c>
      <c r="CI1059" t="str">
        <f t="shared" si="183"/>
        <v>05</v>
      </c>
      <c r="CJ1059" t="s">
        <v>123</v>
      </c>
      <c r="CK1059" t="str">
        <f t="shared" si="180"/>
        <v>02</v>
      </c>
      <c r="CL1059" t="s">
        <v>124</v>
      </c>
      <c r="CW1059">
        <v>8</v>
      </c>
      <c r="CX1059">
        <v>8</v>
      </c>
      <c r="CY1059">
        <v>8</v>
      </c>
    </row>
    <row r="1060" spans="1:103" x14ac:dyDescent="0.25">
      <c r="A1060">
        <v>410</v>
      </c>
      <c r="B1060" t="s">
        <v>80</v>
      </c>
      <c r="C1060">
        <v>410189</v>
      </c>
      <c r="D1060" t="s">
        <v>81</v>
      </c>
      <c r="E1060">
        <v>8802</v>
      </c>
      <c r="F1060" t="s">
        <v>163</v>
      </c>
      <c r="G1060" t="s">
        <v>164</v>
      </c>
      <c r="I1060" t="s">
        <v>164</v>
      </c>
      <c r="K1060">
        <v>3</v>
      </c>
      <c r="L1060">
        <v>3</v>
      </c>
      <c r="M1060" t="s">
        <v>1286</v>
      </c>
      <c r="N1060" t="s">
        <v>1287</v>
      </c>
      <c r="O1060" t="s">
        <v>494</v>
      </c>
      <c r="P1060" t="s">
        <v>381</v>
      </c>
      <c r="Q1060" t="s">
        <v>116</v>
      </c>
      <c r="R1060">
        <v>1</v>
      </c>
      <c r="S1060" t="s">
        <v>117</v>
      </c>
      <c r="T1060" t="s">
        <v>118</v>
      </c>
      <c r="U1060" t="s">
        <v>119</v>
      </c>
      <c r="V1060">
        <v>411</v>
      </c>
      <c r="Y1060">
        <v>410054</v>
      </c>
      <c r="Z1060" t="s">
        <v>92</v>
      </c>
      <c r="AG1060">
        <v>1</v>
      </c>
      <c r="AH1060" s="1">
        <v>42172</v>
      </c>
      <c r="AI1060">
        <v>57</v>
      </c>
      <c r="AS1060" s="1">
        <v>42172</v>
      </c>
      <c r="AT1060" s="1">
        <v>42307</v>
      </c>
      <c r="AU1060" s="1">
        <v>42278</v>
      </c>
      <c r="AW1060">
        <v>3</v>
      </c>
      <c r="AY1060" t="s">
        <v>154</v>
      </c>
      <c r="BB1060">
        <v>0</v>
      </c>
      <c r="BC1060">
        <v>0</v>
      </c>
      <c r="BD1060">
        <v>3</v>
      </c>
      <c r="BE1060">
        <v>2562.4</v>
      </c>
      <c r="BF1060" t="s">
        <v>93</v>
      </c>
      <c r="BG1060">
        <v>7687.2</v>
      </c>
      <c r="BH1060">
        <v>120.1</v>
      </c>
      <c r="BI1060">
        <v>157.16999999999999</v>
      </c>
      <c r="BJ1060">
        <v>0</v>
      </c>
      <c r="BL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3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7687.2</v>
      </c>
      <c r="CD1060">
        <v>1</v>
      </c>
      <c r="CE1060" t="s">
        <v>121</v>
      </c>
      <c r="CF1060" t="s">
        <v>182</v>
      </c>
      <c r="CG1060" t="str">
        <f t="shared" si="181"/>
        <v>05</v>
      </c>
      <c r="CH1060" t="str">
        <f t="shared" si="182"/>
        <v>2</v>
      </c>
      <c r="CI1060" t="str">
        <f t="shared" si="183"/>
        <v>05</v>
      </c>
      <c r="CJ1060" t="s">
        <v>123</v>
      </c>
      <c r="CK1060" t="str">
        <f t="shared" si="180"/>
        <v>02</v>
      </c>
      <c r="CL1060" t="s">
        <v>124</v>
      </c>
      <c r="CW1060">
        <v>8</v>
      </c>
      <c r="CX1060">
        <v>8</v>
      </c>
      <c r="CY1060">
        <v>8</v>
      </c>
    </row>
    <row r="1061" spans="1:103" x14ac:dyDescent="0.25">
      <c r="A1061">
        <v>410</v>
      </c>
      <c r="B1061" t="s">
        <v>80</v>
      </c>
      <c r="C1061">
        <v>410053</v>
      </c>
      <c r="D1061" t="s">
        <v>81</v>
      </c>
      <c r="E1061">
        <v>8702</v>
      </c>
      <c r="F1061" t="s">
        <v>145</v>
      </c>
      <c r="G1061" t="s">
        <v>1288</v>
      </c>
      <c r="I1061" t="s">
        <v>1288</v>
      </c>
      <c r="K1061">
        <v>8</v>
      </c>
      <c r="L1061">
        <v>8</v>
      </c>
      <c r="M1061" t="s">
        <v>1289</v>
      </c>
      <c r="N1061" t="s">
        <v>1290</v>
      </c>
      <c r="O1061" t="s">
        <v>235</v>
      </c>
      <c r="P1061" t="s">
        <v>142</v>
      </c>
      <c r="Q1061" t="s">
        <v>116</v>
      </c>
      <c r="R1061">
        <v>1</v>
      </c>
      <c r="S1061" t="s">
        <v>117</v>
      </c>
      <c r="T1061" t="s">
        <v>118</v>
      </c>
      <c r="U1061" t="s">
        <v>119</v>
      </c>
      <c r="V1061">
        <v>411</v>
      </c>
      <c r="Y1061">
        <v>410009</v>
      </c>
      <c r="Z1061" t="s">
        <v>236</v>
      </c>
      <c r="AC1061" t="s">
        <v>225</v>
      </c>
      <c r="AD1061" s="1">
        <v>42202</v>
      </c>
      <c r="AG1061">
        <v>1</v>
      </c>
      <c r="AH1061" s="1">
        <v>41690</v>
      </c>
      <c r="AI1061">
        <v>57</v>
      </c>
      <c r="AM1061" t="s">
        <v>464</v>
      </c>
      <c r="AS1061" s="1">
        <v>41788</v>
      </c>
      <c r="AT1061" s="1">
        <v>41998</v>
      </c>
      <c r="AU1061" s="1">
        <v>41913</v>
      </c>
      <c r="AW1061">
        <v>14</v>
      </c>
      <c r="AX1061">
        <v>404240</v>
      </c>
      <c r="AY1061" t="s">
        <v>154</v>
      </c>
      <c r="AZ1061">
        <v>999</v>
      </c>
      <c r="BA1061">
        <v>815</v>
      </c>
      <c r="BB1061">
        <v>3</v>
      </c>
      <c r="BC1061">
        <v>0</v>
      </c>
      <c r="BD1061">
        <v>11</v>
      </c>
      <c r="BE1061">
        <v>4766</v>
      </c>
      <c r="BF1061" t="s">
        <v>93</v>
      </c>
      <c r="BG1061">
        <v>52426</v>
      </c>
      <c r="BH1061">
        <v>819.09</v>
      </c>
      <c r="BI1061">
        <v>1071.8800000000001</v>
      </c>
      <c r="BJ1061">
        <v>0</v>
      </c>
      <c r="BL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11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52426</v>
      </c>
      <c r="CD1061">
        <v>1</v>
      </c>
      <c r="CE1061" t="s">
        <v>121</v>
      </c>
      <c r="CF1061" t="s">
        <v>182</v>
      </c>
      <c r="CG1061" t="str">
        <f t="shared" si="181"/>
        <v>05</v>
      </c>
      <c r="CH1061" t="str">
        <f t="shared" si="182"/>
        <v>2</v>
      </c>
      <c r="CI1061" t="str">
        <f t="shared" si="183"/>
        <v>05</v>
      </c>
      <c r="CJ1061" t="s">
        <v>123</v>
      </c>
      <c r="CK1061" t="str">
        <f t="shared" ref="CK1061:CK1069" si="184">"12"</f>
        <v>12</v>
      </c>
      <c r="CL1061" t="s">
        <v>162</v>
      </c>
      <c r="CR1061" s="3">
        <v>0</v>
      </c>
      <c r="CS1061" s="3">
        <v>11</v>
      </c>
      <c r="CW1061">
        <v>8</v>
      </c>
      <c r="CX1061">
        <v>8</v>
      </c>
      <c r="CY1061">
        <v>8</v>
      </c>
    </row>
    <row r="1062" spans="1:103" x14ac:dyDescent="0.25">
      <c r="A1062">
        <v>410</v>
      </c>
      <c r="B1062" t="s">
        <v>80</v>
      </c>
      <c r="C1062">
        <v>410079</v>
      </c>
      <c r="D1062" t="s">
        <v>81</v>
      </c>
      <c r="E1062">
        <v>8702</v>
      </c>
      <c r="F1062" t="s">
        <v>145</v>
      </c>
      <c r="G1062" t="s">
        <v>217</v>
      </c>
      <c r="I1062" t="s">
        <v>217</v>
      </c>
      <c r="K1062">
        <v>10</v>
      </c>
      <c r="L1062">
        <v>10</v>
      </c>
      <c r="M1062" t="s">
        <v>1289</v>
      </c>
      <c r="N1062" t="s">
        <v>1290</v>
      </c>
      <c r="O1062" t="s">
        <v>235</v>
      </c>
      <c r="P1062" t="s">
        <v>142</v>
      </c>
      <c r="Q1062" t="s">
        <v>116</v>
      </c>
      <c r="R1062">
        <v>1</v>
      </c>
      <c r="S1062" t="s">
        <v>117</v>
      </c>
      <c r="T1062" t="s">
        <v>118</v>
      </c>
      <c r="U1062" t="s">
        <v>119</v>
      </c>
      <c r="V1062">
        <v>411</v>
      </c>
      <c r="Y1062">
        <v>410054</v>
      </c>
      <c r="Z1062" t="s">
        <v>92</v>
      </c>
      <c r="AG1062">
        <v>2</v>
      </c>
      <c r="AH1062" s="1">
        <v>41831</v>
      </c>
      <c r="AI1062">
        <v>57</v>
      </c>
      <c r="AM1062" t="s">
        <v>209</v>
      </c>
      <c r="AS1062" s="1">
        <v>41789</v>
      </c>
      <c r="AT1062" s="1">
        <v>41912</v>
      </c>
      <c r="AU1062" s="1">
        <v>41913</v>
      </c>
      <c r="AW1062">
        <v>10</v>
      </c>
      <c r="AY1062" t="s">
        <v>154</v>
      </c>
      <c r="BB1062">
        <v>8</v>
      </c>
      <c r="BC1062">
        <v>0</v>
      </c>
      <c r="BD1062">
        <v>2</v>
      </c>
      <c r="BE1062">
        <v>4766</v>
      </c>
      <c r="BF1062" t="s">
        <v>93</v>
      </c>
      <c r="BG1062">
        <v>9532</v>
      </c>
      <c r="BH1062">
        <v>148.91999999999999</v>
      </c>
      <c r="BI1062">
        <v>194.89</v>
      </c>
      <c r="BJ1062">
        <v>0</v>
      </c>
      <c r="BL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2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9532</v>
      </c>
      <c r="CC1062">
        <v>0</v>
      </c>
      <c r="CD1062">
        <v>1</v>
      </c>
      <c r="CE1062" t="s">
        <v>121</v>
      </c>
      <c r="CF1062" t="s">
        <v>182</v>
      </c>
      <c r="CG1062" t="str">
        <f t="shared" si="181"/>
        <v>05</v>
      </c>
      <c r="CH1062" t="str">
        <f t="shared" si="182"/>
        <v>2</v>
      </c>
      <c r="CI1062" t="str">
        <f t="shared" si="183"/>
        <v>05</v>
      </c>
      <c r="CJ1062" t="s">
        <v>123</v>
      </c>
      <c r="CK1062" t="str">
        <f t="shared" si="184"/>
        <v>12</v>
      </c>
      <c r="CL1062" t="s">
        <v>162</v>
      </c>
      <c r="CR1062" s="3">
        <v>0</v>
      </c>
      <c r="CS1062" s="3">
        <v>2</v>
      </c>
      <c r="CW1062">
        <v>8</v>
      </c>
      <c r="CX1062">
        <v>8</v>
      </c>
      <c r="CY1062">
        <v>8</v>
      </c>
    </row>
    <row r="1063" spans="1:103" x14ac:dyDescent="0.25">
      <c r="A1063">
        <v>410</v>
      </c>
      <c r="B1063" t="s">
        <v>80</v>
      </c>
      <c r="C1063">
        <v>410175</v>
      </c>
      <c r="D1063" t="s">
        <v>81</v>
      </c>
      <c r="E1063">
        <v>8700</v>
      </c>
      <c r="F1063" t="s">
        <v>82</v>
      </c>
      <c r="G1063" t="s">
        <v>396</v>
      </c>
      <c r="I1063" t="s">
        <v>396</v>
      </c>
      <c r="K1063">
        <v>6</v>
      </c>
      <c r="L1063">
        <v>6</v>
      </c>
      <c r="M1063" t="s">
        <v>1291</v>
      </c>
      <c r="N1063" t="s">
        <v>1292</v>
      </c>
      <c r="O1063" t="s">
        <v>235</v>
      </c>
      <c r="P1063" t="s">
        <v>142</v>
      </c>
      <c r="Q1063" t="s">
        <v>116</v>
      </c>
      <c r="R1063">
        <v>1</v>
      </c>
      <c r="S1063" t="s">
        <v>117</v>
      </c>
      <c r="T1063" t="s">
        <v>118</v>
      </c>
      <c r="U1063" t="s">
        <v>119</v>
      </c>
      <c r="V1063">
        <v>411</v>
      </c>
      <c r="Y1063">
        <v>410054</v>
      </c>
      <c r="Z1063" t="s">
        <v>92</v>
      </c>
      <c r="AG1063">
        <v>1</v>
      </c>
      <c r="AH1063" s="1">
        <v>42145</v>
      </c>
      <c r="AI1063">
        <v>57</v>
      </c>
      <c r="AS1063" s="1">
        <v>42145</v>
      </c>
      <c r="AT1063" s="1">
        <v>42277</v>
      </c>
      <c r="AU1063" s="1">
        <v>42248</v>
      </c>
      <c r="AW1063">
        <v>6</v>
      </c>
      <c r="AY1063" t="s">
        <v>154</v>
      </c>
      <c r="BB1063">
        <v>0</v>
      </c>
      <c r="BC1063">
        <v>0</v>
      </c>
      <c r="BD1063">
        <v>6</v>
      </c>
      <c r="BE1063">
        <v>6901</v>
      </c>
      <c r="BF1063" t="s">
        <v>93</v>
      </c>
      <c r="BG1063">
        <v>41406</v>
      </c>
      <c r="BH1063">
        <v>646.91</v>
      </c>
      <c r="BI1063">
        <v>846.57</v>
      </c>
      <c r="BJ1063">
        <v>0</v>
      </c>
      <c r="BL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6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41406</v>
      </c>
      <c r="CD1063">
        <v>1</v>
      </c>
      <c r="CE1063" t="s">
        <v>121</v>
      </c>
      <c r="CF1063" t="s">
        <v>182</v>
      </c>
      <c r="CG1063" t="str">
        <f t="shared" si="181"/>
        <v>05</v>
      </c>
      <c r="CH1063" t="str">
        <f t="shared" si="182"/>
        <v>2</v>
      </c>
      <c r="CI1063" t="str">
        <f t="shared" si="183"/>
        <v>05</v>
      </c>
      <c r="CJ1063" t="s">
        <v>123</v>
      </c>
      <c r="CK1063" t="str">
        <f t="shared" si="184"/>
        <v>12</v>
      </c>
      <c r="CL1063" t="s">
        <v>162</v>
      </c>
      <c r="CW1063">
        <v>8</v>
      </c>
      <c r="CX1063">
        <v>8</v>
      </c>
      <c r="CY1063">
        <v>8</v>
      </c>
    </row>
    <row r="1064" spans="1:103" x14ac:dyDescent="0.25">
      <c r="A1064">
        <v>410</v>
      </c>
      <c r="B1064" t="s">
        <v>80</v>
      </c>
      <c r="C1064">
        <v>410175</v>
      </c>
      <c r="D1064" t="s">
        <v>81</v>
      </c>
      <c r="E1064">
        <v>8700</v>
      </c>
      <c r="F1064" t="s">
        <v>82</v>
      </c>
      <c r="G1064" t="s">
        <v>396</v>
      </c>
      <c r="I1064" t="s">
        <v>396</v>
      </c>
      <c r="K1064">
        <v>7</v>
      </c>
      <c r="L1064">
        <v>7</v>
      </c>
      <c r="M1064" t="s">
        <v>1291</v>
      </c>
      <c r="N1064" t="s">
        <v>1292</v>
      </c>
      <c r="O1064" t="s">
        <v>235</v>
      </c>
      <c r="P1064" t="s">
        <v>142</v>
      </c>
      <c r="Q1064" t="s">
        <v>116</v>
      </c>
      <c r="R1064">
        <v>1</v>
      </c>
      <c r="S1064" t="s">
        <v>117</v>
      </c>
      <c r="T1064" t="s">
        <v>118</v>
      </c>
      <c r="U1064" t="s">
        <v>119</v>
      </c>
      <c r="V1064">
        <v>411</v>
      </c>
      <c r="Y1064">
        <v>410054</v>
      </c>
      <c r="Z1064" t="s">
        <v>92</v>
      </c>
      <c r="AG1064">
        <v>1</v>
      </c>
      <c r="AH1064" s="1">
        <v>42145</v>
      </c>
      <c r="AI1064">
        <v>57</v>
      </c>
      <c r="AS1064" s="1">
        <v>42145</v>
      </c>
      <c r="AT1064" s="1">
        <v>42277</v>
      </c>
      <c r="AU1064" s="1">
        <v>42248</v>
      </c>
      <c r="AW1064">
        <v>17</v>
      </c>
      <c r="AY1064" t="s">
        <v>154</v>
      </c>
      <c r="BB1064">
        <v>0</v>
      </c>
      <c r="BC1064">
        <v>0</v>
      </c>
      <c r="BD1064">
        <v>17</v>
      </c>
      <c r="BE1064">
        <v>6901</v>
      </c>
      <c r="BF1064" t="s">
        <v>93</v>
      </c>
      <c r="BG1064">
        <v>117317</v>
      </c>
      <c r="BH1064">
        <v>1832.92</v>
      </c>
      <c r="BI1064">
        <v>2398.61</v>
      </c>
      <c r="BJ1064">
        <v>0</v>
      </c>
      <c r="BL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17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117317</v>
      </c>
      <c r="CD1064">
        <v>1</v>
      </c>
      <c r="CE1064" t="s">
        <v>121</v>
      </c>
      <c r="CF1064" t="s">
        <v>182</v>
      </c>
      <c r="CG1064" t="str">
        <f t="shared" si="181"/>
        <v>05</v>
      </c>
      <c r="CH1064" t="str">
        <f t="shared" si="182"/>
        <v>2</v>
      </c>
      <c r="CI1064" t="str">
        <f t="shared" si="183"/>
        <v>05</v>
      </c>
      <c r="CJ1064" t="s">
        <v>123</v>
      </c>
      <c r="CK1064" t="str">
        <f t="shared" si="184"/>
        <v>12</v>
      </c>
      <c r="CL1064" t="s">
        <v>162</v>
      </c>
      <c r="CW1064">
        <v>8</v>
      </c>
      <c r="CX1064">
        <v>8</v>
      </c>
      <c r="CY1064">
        <v>8</v>
      </c>
    </row>
    <row r="1065" spans="1:103" x14ac:dyDescent="0.25">
      <c r="A1065">
        <v>410</v>
      </c>
      <c r="B1065" t="s">
        <v>80</v>
      </c>
      <c r="C1065">
        <v>410180</v>
      </c>
      <c r="D1065" t="s">
        <v>81</v>
      </c>
      <c r="E1065">
        <v>8700</v>
      </c>
      <c r="F1065" t="s">
        <v>82</v>
      </c>
      <c r="G1065" t="s">
        <v>400</v>
      </c>
      <c r="I1065" t="s">
        <v>400</v>
      </c>
      <c r="K1065">
        <v>10</v>
      </c>
      <c r="L1065">
        <v>10</v>
      </c>
      <c r="M1065" t="s">
        <v>1291</v>
      </c>
      <c r="N1065" t="s">
        <v>1292</v>
      </c>
      <c r="O1065" t="s">
        <v>235</v>
      </c>
      <c r="P1065" t="s">
        <v>142</v>
      </c>
      <c r="Q1065" t="s">
        <v>116</v>
      </c>
      <c r="R1065">
        <v>1</v>
      </c>
      <c r="S1065" t="s">
        <v>117</v>
      </c>
      <c r="T1065" t="s">
        <v>118</v>
      </c>
      <c r="U1065" t="s">
        <v>119</v>
      </c>
      <c r="V1065">
        <v>411</v>
      </c>
      <c r="Y1065">
        <v>410054</v>
      </c>
      <c r="Z1065" t="s">
        <v>92</v>
      </c>
      <c r="AG1065">
        <v>2</v>
      </c>
      <c r="AH1065" s="1">
        <v>42192</v>
      </c>
      <c r="AI1065">
        <v>57</v>
      </c>
      <c r="AS1065" s="1">
        <v>42153</v>
      </c>
      <c r="AT1065" s="1">
        <v>42277</v>
      </c>
      <c r="AU1065" s="1">
        <v>42248</v>
      </c>
      <c r="AW1065">
        <v>40</v>
      </c>
      <c r="AY1065" t="s">
        <v>154</v>
      </c>
      <c r="BB1065">
        <v>0</v>
      </c>
      <c r="BC1065">
        <v>0</v>
      </c>
      <c r="BD1065">
        <v>40</v>
      </c>
      <c r="BE1065">
        <v>6901</v>
      </c>
      <c r="BF1065" t="s">
        <v>93</v>
      </c>
      <c r="BG1065">
        <v>276040</v>
      </c>
      <c r="BH1065">
        <v>4312.76</v>
      </c>
      <c r="BI1065">
        <v>5643.79</v>
      </c>
      <c r="BJ1065">
        <v>0</v>
      </c>
      <c r="BL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40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276040</v>
      </c>
      <c r="CD1065">
        <v>1</v>
      </c>
      <c r="CE1065" t="s">
        <v>121</v>
      </c>
      <c r="CF1065" t="s">
        <v>182</v>
      </c>
      <c r="CG1065" t="str">
        <f t="shared" si="181"/>
        <v>05</v>
      </c>
      <c r="CH1065" t="str">
        <f t="shared" si="182"/>
        <v>2</v>
      </c>
      <c r="CI1065" t="str">
        <f t="shared" si="183"/>
        <v>05</v>
      </c>
      <c r="CJ1065" t="s">
        <v>123</v>
      </c>
      <c r="CK1065" t="str">
        <f t="shared" si="184"/>
        <v>12</v>
      </c>
      <c r="CL1065" t="s">
        <v>162</v>
      </c>
      <c r="CW1065">
        <v>8</v>
      </c>
      <c r="CX1065">
        <v>8</v>
      </c>
      <c r="CY1065">
        <v>8</v>
      </c>
    </row>
    <row r="1066" spans="1:103" x14ac:dyDescent="0.25">
      <c r="A1066">
        <v>410</v>
      </c>
      <c r="B1066" t="s">
        <v>80</v>
      </c>
      <c r="C1066">
        <v>410180</v>
      </c>
      <c r="D1066" t="s">
        <v>81</v>
      </c>
      <c r="E1066">
        <v>8700</v>
      </c>
      <c r="F1066" t="s">
        <v>82</v>
      </c>
      <c r="G1066" t="s">
        <v>400</v>
      </c>
      <c r="I1066" t="s">
        <v>400</v>
      </c>
      <c r="K1066">
        <v>11</v>
      </c>
      <c r="L1066">
        <v>11</v>
      </c>
      <c r="M1066" t="s">
        <v>1291</v>
      </c>
      <c r="N1066" t="s">
        <v>1292</v>
      </c>
      <c r="O1066" t="s">
        <v>235</v>
      </c>
      <c r="P1066" t="s">
        <v>142</v>
      </c>
      <c r="Q1066" t="s">
        <v>116</v>
      </c>
      <c r="R1066">
        <v>1</v>
      </c>
      <c r="S1066" t="s">
        <v>117</v>
      </c>
      <c r="T1066" t="s">
        <v>118</v>
      </c>
      <c r="U1066" t="s">
        <v>119</v>
      </c>
      <c r="V1066">
        <v>411</v>
      </c>
      <c r="Y1066">
        <v>410054</v>
      </c>
      <c r="Z1066" t="s">
        <v>92</v>
      </c>
      <c r="AG1066">
        <v>2</v>
      </c>
      <c r="AH1066" s="1">
        <v>42192</v>
      </c>
      <c r="AI1066">
        <v>57</v>
      </c>
      <c r="AS1066" s="1">
        <v>42153</v>
      </c>
      <c r="AT1066" s="1">
        <v>42277</v>
      </c>
      <c r="AU1066" s="1">
        <v>42248</v>
      </c>
      <c r="AW1066">
        <v>20</v>
      </c>
      <c r="AY1066" t="s">
        <v>154</v>
      </c>
      <c r="BB1066">
        <v>0</v>
      </c>
      <c r="BC1066">
        <v>0</v>
      </c>
      <c r="BD1066">
        <v>20</v>
      </c>
      <c r="BE1066">
        <v>6901</v>
      </c>
      <c r="BF1066" t="s">
        <v>93</v>
      </c>
      <c r="BG1066">
        <v>138020</v>
      </c>
      <c r="BH1066">
        <v>2156.38</v>
      </c>
      <c r="BI1066">
        <v>2821.89</v>
      </c>
      <c r="BJ1066">
        <v>0</v>
      </c>
      <c r="BL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20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138020</v>
      </c>
      <c r="CD1066">
        <v>1</v>
      </c>
      <c r="CE1066" t="s">
        <v>121</v>
      </c>
      <c r="CF1066" t="s">
        <v>182</v>
      </c>
      <c r="CG1066" t="str">
        <f t="shared" si="181"/>
        <v>05</v>
      </c>
      <c r="CH1066" t="str">
        <f t="shared" si="182"/>
        <v>2</v>
      </c>
      <c r="CI1066" t="str">
        <f t="shared" si="183"/>
        <v>05</v>
      </c>
      <c r="CJ1066" t="s">
        <v>123</v>
      </c>
      <c r="CK1066" t="str">
        <f t="shared" si="184"/>
        <v>12</v>
      </c>
      <c r="CL1066" t="s">
        <v>162</v>
      </c>
      <c r="CW1066">
        <v>8</v>
      </c>
      <c r="CX1066">
        <v>8</v>
      </c>
      <c r="CY1066">
        <v>8</v>
      </c>
    </row>
    <row r="1067" spans="1:103" x14ac:dyDescent="0.25">
      <c r="A1067">
        <v>410</v>
      </c>
      <c r="B1067" t="s">
        <v>80</v>
      </c>
      <c r="C1067">
        <v>410180</v>
      </c>
      <c r="D1067" t="s">
        <v>81</v>
      </c>
      <c r="E1067">
        <v>8700</v>
      </c>
      <c r="F1067" t="s">
        <v>82</v>
      </c>
      <c r="G1067" t="s">
        <v>400</v>
      </c>
      <c r="I1067" t="s">
        <v>400</v>
      </c>
      <c r="K1067">
        <v>12</v>
      </c>
      <c r="L1067">
        <v>12</v>
      </c>
      <c r="M1067" t="s">
        <v>1291</v>
      </c>
      <c r="N1067" t="s">
        <v>1292</v>
      </c>
      <c r="O1067" t="s">
        <v>235</v>
      </c>
      <c r="P1067" t="s">
        <v>142</v>
      </c>
      <c r="Q1067" t="s">
        <v>116</v>
      </c>
      <c r="R1067">
        <v>1</v>
      </c>
      <c r="S1067" t="s">
        <v>117</v>
      </c>
      <c r="T1067" t="s">
        <v>118</v>
      </c>
      <c r="U1067" t="s">
        <v>119</v>
      </c>
      <c r="V1067">
        <v>411</v>
      </c>
      <c r="Y1067">
        <v>410054</v>
      </c>
      <c r="Z1067" t="s">
        <v>92</v>
      </c>
      <c r="AG1067">
        <v>2</v>
      </c>
      <c r="AH1067" s="1">
        <v>42192</v>
      </c>
      <c r="AI1067">
        <v>57</v>
      </c>
      <c r="AS1067" s="1">
        <v>42153</v>
      </c>
      <c r="AT1067" s="1">
        <v>42277</v>
      </c>
      <c r="AU1067" s="1">
        <v>42248</v>
      </c>
      <c r="AW1067">
        <v>5</v>
      </c>
      <c r="AY1067" t="s">
        <v>154</v>
      </c>
      <c r="BB1067">
        <v>0</v>
      </c>
      <c r="BC1067">
        <v>0</v>
      </c>
      <c r="BD1067">
        <v>5</v>
      </c>
      <c r="BE1067">
        <v>6901</v>
      </c>
      <c r="BF1067" t="s">
        <v>93</v>
      </c>
      <c r="BG1067">
        <v>34505</v>
      </c>
      <c r="BH1067">
        <v>539.1</v>
      </c>
      <c r="BI1067">
        <v>705.47</v>
      </c>
      <c r="BJ1067">
        <v>0</v>
      </c>
      <c r="BL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5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34505</v>
      </c>
      <c r="CD1067">
        <v>1</v>
      </c>
      <c r="CE1067" t="s">
        <v>121</v>
      </c>
      <c r="CF1067" t="s">
        <v>182</v>
      </c>
      <c r="CG1067" t="str">
        <f t="shared" si="181"/>
        <v>05</v>
      </c>
      <c r="CH1067" t="str">
        <f t="shared" si="182"/>
        <v>2</v>
      </c>
      <c r="CI1067" t="str">
        <f t="shared" si="183"/>
        <v>05</v>
      </c>
      <c r="CJ1067" t="s">
        <v>123</v>
      </c>
      <c r="CK1067" t="str">
        <f t="shared" si="184"/>
        <v>12</v>
      </c>
      <c r="CL1067" t="s">
        <v>162</v>
      </c>
      <c r="CW1067">
        <v>8</v>
      </c>
      <c r="CX1067">
        <v>8</v>
      </c>
      <c r="CY1067">
        <v>8</v>
      </c>
    </row>
    <row r="1068" spans="1:103" x14ac:dyDescent="0.25">
      <c r="A1068">
        <v>410</v>
      </c>
      <c r="B1068" t="s">
        <v>80</v>
      </c>
      <c r="C1068">
        <v>410181</v>
      </c>
      <c r="D1068" t="s">
        <v>81</v>
      </c>
      <c r="E1068">
        <v>8702</v>
      </c>
      <c r="F1068" t="s">
        <v>145</v>
      </c>
      <c r="G1068" t="s">
        <v>401</v>
      </c>
      <c r="I1068" t="s">
        <v>401</v>
      </c>
      <c r="K1068">
        <v>6</v>
      </c>
      <c r="L1068">
        <v>6</v>
      </c>
      <c r="M1068" t="s">
        <v>1291</v>
      </c>
      <c r="N1068" t="s">
        <v>1292</v>
      </c>
      <c r="O1068" t="s">
        <v>235</v>
      </c>
      <c r="P1068" t="s">
        <v>142</v>
      </c>
      <c r="Q1068" t="s">
        <v>116</v>
      </c>
      <c r="R1068">
        <v>1</v>
      </c>
      <c r="S1068" t="s">
        <v>117</v>
      </c>
      <c r="T1068" t="s">
        <v>118</v>
      </c>
      <c r="U1068" t="s">
        <v>119</v>
      </c>
      <c r="V1068">
        <v>411</v>
      </c>
      <c r="Y1068">
        <v>410054</v>
      </c>
      <c r="Z1068" t="s">
        <v>92</v>
      </c>
      <c r="AG1068">
        <v>1</v>
      </c>
      <c r="AH1068" s="1">
        <v>42153</v>
      </c>
      <c r="AI1068">
        <v>57</v>
      </c>
      <c r="AS1068" s="1">
        <v>42153</v>
      </c>
      <c r="AT1068" s="1">
        <v>42307</v>
      </c>
      <c r="AU1068" s="1">
        <v>42278</v>
      </c>
      <c r="AW1068">
        <v>45</v>
      </c>
      <c r="AY1068" t="s">
        <v>154</v>
      </c>
      <c r="BB1068">
        <v>0</v>
      </c>
      <c r="BC1068">
        <v>0</v>
      </c>
      <c r="BD1068">
        <v>45</v>
      </c>
      <c r="BE1068">
        <v>6901</v>
      </c>
      <c r="BF1068" t="s">
        <v>93</v>
      </c>
      <c r="BG1068">
        <v>310545</v>
      </c>
      <c r="BH1068">
        <v>4851.8599999999997</v>
      </c>
      <c r="BI1068">
        <v>6349.26</v>
      </c>
      <c r="BJ1068">
        <v>0</v>
      </c>
      <c r="BL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45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310545</v>
      </c>
      <c r="CD1068">
        <v>1</v>
      </c>
      <c r="CE1068" t="s">
        <v>121</v>
      </c>
      <c r="CF1068" t="s">
        <v>182</v>
      </c>
      <c r="CG1068" t="str">
        <f t="shared" si="181"/>
        <v>05</v>
      </c>
      <c r="CH1068" t="str">
        <f t="shared" si="182"/>
        <v>2</v>
      </c>
      <c r="CI1068" t="str">
        <f t="shared" si="183"/>
        <v>05</v>
      </c>
      <c r="CJ1068" t="s">
        <v>123</v>
      </c>
      <c r="CK1068" t="str">
        <f t="shared" si="184"/>
        <v>12</v>
      </c>
      <c r="CL1068" t="s">
        <v>162</v>
      </c>
      <c r="CW1068">
        <v>8</v>
      </c>
      <c r="CX1068">
        <v>8</v>
      </c>
      <c r="CY1068">
        <v>8</v>
      </c>
    </row>
    <row r="1069" spans="1:103" x14ac:dyDescent="0.25">
      <c r="A1069">
        <v>410</v>
      </c>
      <c r="B1069" t="s">
        <v>80</v>
      </c>
      <c r="C1069">
        <v>410181</v>
      </c>
      <c r="D1069" t="s">
        <v>81</v>
      </c>
      <c r="E1069">
        <v>8702</v>
      </c>
      <c r="F1069" t="s">
        <v>145</v>
      </c>
      <c r="G1069" t="s">
        <v>401</v>
      </c>
      <c r="I1069" t="s">
        <v>401</v>
      </c>
      <c r="K1069">
        <v>7</v>
      </c>
      <c r="L1069">
        <v>7</v>
      </c>
      <c r="M1069" t="s">
        <v>1291</v>
      </c>
      <c r="N1069" t="s">
        <v>1292</v>
      </c>
      <c r="O1069" t="s">
        <v>235</v>
      </c>
      <c r="P1069" t="s">
        <v>142</v>
      </c>
      <c r="Q1069" t="s">
        <v>116</v>
      </c>
      <c r="R1069">
        <v>1</v>
      </c>
      <c r="S1069" t="s">
        <v>117</v>
      </c>
      <c r="T1069" t="s">
        <v>118</v>
      </c>
      <c r="U1069" t="s">
        <v>119</v>
      </c>
      <c r="V1069">
        <v>411</v>
      </c>
      <c r="Y1069">
        <v>410054</v>
      </c>
      <c r="Z1069" t="s">
        <v>92</v>
      </c>
      <c r="AG1069">
        <v>1</v>
      </c>
      <c r="AH1069" s="1">
        <v>42153</v>
      </c>
      <c r="AI1069">
        <v>57</v>
      </c>
      <c r="AS1069" s="1">
        <v>42153</v>
      </c>
      <c r="AT1069" s="1">
        <v>42307</v>
      </c>
      <c r="AU1069" s="1">
        <v>42278</v>
      </c>
      <c r="AW1069">
        <v>40</v>
      </c>
      <c r="AY1069" t="s">
        <v>154</v>
      </c>
      <c r="BB1069">
        <v>0</v>
      </c>
      <c r="BC1069">
        <v>0</v>
      </c>
      <c r="BD1069">
        <v>40</v>
      </c>
      <c r="BE1069">
        <v>6901</v>
      </c>
      <c r="BF1069" t="s">
        <v>93</v>
      </c>
      <c r="BG1069">
        <v>276040</v>
      </c>
      <c r="BH1069">
        <v>4312.76</v>
      </c>
      <c r="BI1069">
        <v>5643.79</v>
      </c>
      <c r="BJ1069">
        <v>0</v>
      </c>
      <c r="BL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40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276040</v>
      </c>
      <c r="CD1069">
        <v>1</v>
      </c>
      <c r="CE1069" t="s">
        <v>121</v>
      </c>
      <c r="CF1069" t="s">
        <v>182</v>
      </c>
      <c r="CG1069" t="str">
        <f t="shared" si="181"/>
        <v>05</v>
      </c>
      <c r="CH1069" t="str">
        <f t="shared" si="182"/>
        <v>2</v>
      </c>
      <c r="CI1069" t="str">
        <f t="shared" si="183"/>
        <v>05</v>
      </c>
      <c r="CJ1069" t="s">
        <v>123</v>
      </c>
      <c r="CK1069" t="str">
        <f t="shared" si="184"/>
        <v>12</v>
      </c>
      <c r="CL1069" t="s">
        <v>162</v>
      </c>
      <c r="CW1069">
        <v>8</v>
      </c>
      <c r="CX1069">
        <v>8</v>
      </c>
      <c r="CY1069">
        <v>8</v>
      </c>
    </row>
    <row r="1070" spans="1:103" x14ac:dyDescent="0.25">
      <c r="A1070">
        <v>410</v>
      </c>
      <c r="B1070" t="s">
        <v>80</v>
      </c>
      <c r="C1070">
        <v>410189</v>
      </c>
      <c r="D1070" t="s">
        <v>81</v>
      </c>
      <c r="E1070">
        <v>8802</v>
      </c>
      <c r="F1070" t="s">
        <v>163</v>
      </c>
      <c r="G1070" t="s">
        <v>164</v>
      </c>
      <c r="I1070" t="s">
        <v>164</v>
      </c>
      <c r="K1070">
        <v>1</v>
      </c>
      <c r="L1070">
        <v>1</v>
      </c>
      <c r="M1070" t="s">
        <v>1293</v>
      </c>
      <c r="N1070" t="s">
        <v>1070</v>
      </c>
      <c r="O1070" t="s">
        <v>494</v>
      </c>
      <c r="P1070" t="s">
        <v>142</v>
      </c>
      <c r="Q1070" t="s">
        <v>116</v>
      </c>
      <c r="R1070">
        <v>1</v>
      </c>
      <c r="S1070" t="s">
        <v>117</v>
      </c>
      <c r="T1070" t="s">
        <v>118</v>
      </c>
      <c r="U1070" t="s">
        <v>119</v>
      </c>
      <c r="V1070">
        <v>411</v>
      </c>
      <c r="Y1070">
        <v>410054</v>
      </c>
      <c r="Z1070" t="s">
        <v>92</v>
      </c>
      <c r="AG1070">
        <v>1</v>
      </c>
      <c r="AH1070" s="1">
        <v>42172</v>
      </c>
      <c r="AI1070">
        <v>57</v>
      </c>
      <c r="AS1070" s="1">
        <v>42172</v>
      </c>
      <c r="AT1070" s="1">
        <v>42307</v>
      </c>
      <c r="AU1070" s="1">
        <v>42278</v>
      </c>
      <c r="AW1070">
        <v>42</v>
      </c>
      <c r="AY1070" t="s">
        <v>154</v>
      </c>
      <c r="BB1070">
        <v>0</v>
      </c>
      <c r="BC1070">
        <v>0</v>
      </c>
      <c r="BD1070">
        <v>42</v>
      </c>
      <c r="BE1070">
        <v>8268.59</v>
      </c>
      <c r="BF1070" t="s">
        <v>93</v>
      </c>
      <c r="BG1070">
        <v>347280.78</v>
      </c>
      <c r="BH1070">
        <v>5425.8</v>
      </c>
      <c r="BI1070">
        <v>7100.35</v>
      </c>
      <c r="BJ1070">
        <v>0</v>
      </c>
      <c r="BL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42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347280.78</v>
      </c>
      <c r="CD1070">
        <v>1</v>
      </c>
      <c r="CE1070" t="s">
        <v>121</v>
      </c>
      <c r="CF1070" t="s">
        <v>182</v>
      </c>
      <c r="CG1070" t="str">
        <f t="shared" si="181"/>
        <v>05</v>
      </c>
      <c r="CH1070" t="str">
        <f t="shared" si="182"/>
        <v>2</v>
      </c>
      <c r="CI1070" t="str">
        <f t="shared" si="183"/>
        <v>05</v>
      </c>
      <c r="CJ1070" t="s">
        <v>123</v>
      </c>
      <c r="CK1070" t="str">
        <f>"13"</f>
        <v>13</v>
      </c>
      <c r="CL1070" t="s">
        <v>162</v>
      </c>
      <c r="CW1070">
        <v>8</v>
      </c>
      <c r="CX1070">
        <v>8</v>
      </c>
      <c r="CY1070">
        <v>8</v>
      </c>
    </row>
    <row r="1071" spans="1:103" x14ac:dyDescent="0.25">
      <c r="A1071">
        <v>410</v>
      </c>
      <c r="B1071" t="s">
        <v>80</v>
      </c>
      <c r="C1071">
        <v>410189</v>
      </c>
      <c r="D1071" t="s">
        <v>81</v>
      </c>
      <c r="E1071">
        <v>8802</v>
      </c>
      <c r="F1071" t="s">
        <v>163</v>
      </c>
      <c r="G1071" t="s">
        <v>164</v>
      </c>
      <c r="I1071" t="s">
        <v>164</v>
      </c>
      <c r="K1071">
        <v>2</v>
      </c>
      <c r="L1071">
        <v>2</v>
      </c>
      <c r="M1071" t="s">
        <v>1293</v>
      </c>
      <c r="N1071" t="s">
        <v>1070</v>
      </c>
      <c r="O1071" t="s">
        <v>494</v>
      </c>
      <c r="P1071" t="s">
        <v>142</v>
      </c>
      <c r="Q1071" t="s">
        <v>116</v>
      </c>
      <c r="R1071">
        <v>1</v>
      </c>
      <c r="S1071" t="s">
        <v>117</v>
      </c>
      <c r="T1071" t="s">
        <v>118</v>
      </c>
      <c r="U1071" t="s">
        <v>119</v>
      </c>
      <c r="V1071">
        <v>411</v>
      </c>
      <c r="Y1071">
        <v>410054</v>
      </c>
      <c r="Z1071" t="s">
        <v>92</v>
      </c>
      <c r="AG1071">
        <v>1</v>
      </c>
      <c r="AH1071" s="1">
        <v>42172</v>
      </c>
      <c r="AI1071">
        <v>57</v>
      </c>
      <c r="AS1071" s="1">
        <v>42172</v>
      </c>
      <c r="AT1071" s="1">
        <v>42307</v>
      </c>
      <c r="AU1071" s="1">
        <v>42278</v>
      </c>
      <c r="AW1071">
        <v>13</v>
      </c>
      <c r="AY1071" t="s">
        <v>154</v>
      </c>
      <c r="BB1071">
        <v>0</v>
      </c>
      <c r="BC1071">
        <v>0</v>
      </c>
      <c r="BD1071">
        <v>13</v>
      </c>
      <c r="BE1071">
        <v>8268.59</v>
      </c>
      <c r="BF1071" t="s">
        <v>93</v>
      </c>
      <c r="BG1071">
        <v>107491.67</v>
      </c>
      <c r="BH1071">
        <v>1679.42</v>
      </c>
      <c r="BI1071">
        <v>2197.73</v>
      </c>
      <c r="BJ1071">
        <v>0</v>
      </c>
      <c r="BL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13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107491.67</v>
      </c>
      <c r="CD1071">
        <v>1</v>
      </c>
      <c r="CE1071" t="s">
        <v>121</v>
      </c>
      <c r="CF1071" t="s">
        <v>182</v>
      </c>
      <c r="CG1071" t="str">
        <f t="shared" si="181"/>
        <v>05</v>
      </c>
      <c r="CH1071" t="str">
        <f t="shared" si="182"/>
        <v>2</v>
      </c>
      <c r="CI1071" t="str">
        <f t="shared" si="183"/>
        <v>05</v>
      </c>
      <c r="CJ1071" t="s">
        <v>123</v>
      </c>
      <c r="CK1071" t="str">
        <f>"13"</f>
        <v>13</v>
      </c>
      <c r="CL1071" t="s">
        <v>162</v>
      </c>
      <c r="CW1071">
        <v>8</v>
      </c>
      <c r="CX1071">
        <v>8</v>
      </c>
      <c r="CY1071">
        <v>8</v>
      </c>
    </row>
    <row r="1072" spans="1:103" x14ac:dyDescent="0.25">
      <c r="A1072">
        <v>410</v>
      </c>
      <c r="B1072" t="s">
        <v>109</v>
      </c>
      <c r="C1072">
        <v>410197</v>
      </c>
      <c r="D1072" t="s">
        <v>182</v>
      </c>
      <c r="E1072">
        <v>6478</v>
      </c>
      <c r="F1072" t="s">
        <v>1034</v>
      </c>
      <c r="G1072">
        <v>3669</v>
      </c>
      <c r="I1072">
        <v>3669</v>
      </c>
      <c r="K1072">
        <v>7</v>
      </c>
      <c r="L1072">
        <v>7</v>
      </c>
      <c r="M1072" t="s">
        <v>1294</v>
      </c>
      <c r="N1072" t="s">
        <v>1070</v>
      </c>
      <c r="O1072" t="s">
        <v>494</v>
      </c>
      <c r="P1072" t="s">
        <v>142</v>
      </c>
      <c r="Q1072" t="s">
        <v>116</v>
      </c>
      <c r="R1072">
        <v>1</v>
      </c>
      <c r="S1072" t="s">
        <v>117</v>
      </c>
      <c r="T1072" t="s">
        <v>118</v>
      </c>
      <c r="U1072" t="s">
        <v>119</v>
      </c>
      <c r="V1072">
        <v>411</v>
      </c>
      <c r="Y1072">
        <v>410054</v>
      </c>
      <c r="Z1072" t="s">
        <v>92</v>
      </c>
      <c r="AG1072">
        <v>1</v>
      </c>
      <c r="AH1072" s="1">
        <v>42186</v>
      </c>
      <c r="AI1072">
        <v>54</v>
      </c>
      <c r="AS1072" s="1">
        <v>42186</v>
      </c>
      <c r="AT1072" s="1">
        <v>42324</v>
      </c>
      <c r="AU1072" s="1">
        <v>42307</v>
      </c>
      <c r="AW1072">
        <v>30</v>
      </c>
      <c r="BB1072">
        <v>0</v>
      </c>
      <c r="BC1072">
        <v>0</v>
      </c>
      <c r="BD1072">
        <v>30</v>
      </c>
      <c r="BE1072">
        <v>116.68</v>
      </c>
      <c r="BF1072" t="s">
        <v>120</v>
      </c>
      <c r="BG1072">
        <v>223167.652</v>
      </c>
      <c r="BH1072">
        <v>3500.4</v>
      </c>
      <c r="BI1072">
        <v>4562.79</v>
      </c>
      <c r="BJ1072">
        <v>0</v>
      </c>
      <c r="BL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30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223167.652</v>
      </c>
      <c r="CD1072">
        <v>1</v>
      </c>
      <c r="CE1072" t="s">
        <v>121</v>
      </c>
      <c r="CF1072" t="s">
        <v>182</v>
      </c>
      <c r="CG1072" t="str">
        <f t="shared" si="181"/>
        <v>05</v>
      </c>
      <c r="CH1072" t="str">
        <f t="shared" si="182"/>
        <v>2</v>
      </c>
      <c r="CI1072" t="str">
        <f t="shared" si="183"/>
        <v>05</v>
      </c>
      <c r="CJ1072" t="s">
        <v>123</v>
      </c>
      <c r="CK1072" t="str">
        <f>"13"</f>
        <v>13</v>
      </c>
      <c r="CL1072" t="s">
        <v>162</v>
      </c>
      <c r="CW1072">
        <v>8</v>
      </c>
      <c r="CX1072">
        <v>8</v>
      </c>
      <c r="CY1072">
        <v>8</v>
      </c>
    </row>
    <row r="1073" spans="1:103" x14ac:dyDescent="0.25">
      <c r="A1073">
        <v>410</v>
      </c>
      <c r="B1073" t="s">
        <v>80</v>
      </c>
      <c r="C1073">
        <v>410183</v>
      </c>
      <c r="D1073" t="s">
        <v>81</v>
      </c>
      <c r="E1073">
        <v>8700</v>
      </c>
      <c r="F1073" t="s">
        <v>82</v>
      </c>
      <c r="G1073" t="s">
        <v>280</v>
      </c>
      <c r="I1073" t="s">
        <v>280</v>
      </c>
      <c r="K1073">
        <v>34</v>
      </c>
      <c r="L1073">
        <v>34</v>
      </c>
      <c r="M1073" t="s">
        <v>1295</v>
      </c>
      <c r="N1073" t="s">
        <v>1296</v>
      </c>
      <c r="O1073" t="s">
        <v>494</v>
      </c>
      <c r="P1073" t="s">
        <v>142</v>
      </c>
      <c r="Q1073" t="s">
        <v>116</v>
      </c>
      <c r="R1073">
        <v>1</v>
      </c>
      <c r="S1073" t="s">
        <v>117</v>
      </c>
      <c r="T1073" t="s">
        <v>118</v>
      </c>
      <c r="U1073" t="s">
        <v>119</v>
      </c>
      <c r="V1073">
        <v>411</v>
      </c>
      <c r="Y1073">
        <v>410054</v>
      </c>
      <c r="Z1073" t="s">
        <v>92</v>
      </c>
      <c r="AG1073">
        <v>2</v>
      </c>
      <c r="AH1073" s="1">
        <v>42185</v>
      </c>
      <c r="AI1073">
        <v>57</v>
      </c>
      <c r="AS1073" s="1">
        <v>42163</v>
      </c>
      <c r="AT1073" s="1">
        <v>42286</v>
      </c>
      <c r="AU1073" s="1">
        <v>42278</v>
      </c>
      <c r="AW1073">
        <v>22</v>
      </c>
      <c r="AY1073" t="s">
        <v>154</v>
      </c>
      <c r="BB1073">
        <v>0</v>
      </c>
      <c r="BC1073">
        <v>0</v>
      </c>
      <c r="BD1073">
        <v>22</v>
      </c>
      <c r="BE1073">
        <v>6923</v>
      </c>
      <c r="BF1073" t="s">
        <v>93</v>
      </c>
      <c r="BG1073">
        <v>152306</v>
      </c>
      <c r="BH1073">
        <v>2379.58</v>
      </c>
      <c r="BI1073">
        <v>3113.98</v>
      </c>
      <c r="BJ1073">
        <v>0</v>
      </c>
      <c r="BL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22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152306</v>
      </c>
      <c r="CD1073">
        <v>1</v>
      </c>
      <c r="CE1073" t="s">
        <v>121</v>
      </c>
      <c r="CF1073" t="s">
        <v>182</v>
      </c>
      <c r="CG1073" t="str">
        <f t="shared" si="181"/>
        <v>05</v>
      </c>
      <c r="CH1073" t="str">
        <f t="shared" si="182"/>
        <v>2</v>
      </c>
      <c r="CI1073" t="str">
        <f t="shared" si="183"/>
        <v>05</v>
      </c>
      <c r="CJ1073" t="s">
        <v>123</v>
      </c>
      <c r="CK1073" t="str">
        <f t="shared" ref="CK1073:CK1080" si="185">"14"</f>
        <v>14</v>
      </c>
      <c r="CL1073" t="s">
        <v>162</v>
      </c>
      <c r="CW1073">
        <v>8</v>
      </c>
      <c r="CX1073">
        <v>8</v>
      </c>
      <c r="CY1073">
        <v>8</v>
      </c>
    </row>
    <row r="1074" spans="1:103" x14ac:dyDescent="0.25">
      <c r="A1074">
        <v>410</v>
      </c>
      <c r="B1074" t="s">
        <v>80</v>
      </c>
      <c r="C1074">
        <v>410184</v>
      </c>
      <c r="D1074" t="s">
        <v>81</v>
      </c>
      <c r="E1074">
        <v>8700</v>
      </c>
      <c r="F1074" t="s">
        <v>82</v>
      </c>
      <c r="G1074" t="s">
        <v>459</v>
      </c>
      <c r="I1074" t="s">
        <v>459</v>
      </c>
      <c r="K1074">
        <v>31</v>
      </c>
      <c r="L1074">
        <v>31</v>
      </c>
      <c r="M1074" t="s">
        <v>1295</v>
      </c>
      <c r="N1074" t="s">
        <v>1296</v>
      </c>
      <c r="O1074" t="s">
        <v>494</v>
      </c>
      <c r="P1074" t="s">
        <v>142</v>
      </c>
      <c r="Q1074" t="s">
        <v>116</v>
      </c>
      <c r="R1074">
        <v>1</v>
      </c>
      <c r="S1074" t="s">
        <v>117</v>
      </c>
      <c r="T1074" t="s">
        <v>118</v>
      </c>
      <c r="U1074" t="s">
        <v>119</v>
      </c>
      <c r="V1074">
        <v>411</v>
      </c>
      <c r="Y1074">
        <v>410054</v>
      </c>
      <c r="Z1074" t="s">
        <v>92</v>
      </c>
      <c r="AG1074">
        <v>2</v>
      </c>
      <c r="AH1074" s="1">
        <v>42185</v>
      </c>
      <c r="AI1074">
        <v>57</v>
      </c>
      <c r="AS1074" s="1">
        <v>42170</v>
      </c>
      <c r="AT1074" s="1">
        <v>42286</v>
      </c>
      <c r="AU1074" s="1">
        <v>42278</v>
      </c>
      <c r="AW1074">
        <v>5</v>
      </c>
      <c r="AY1074" t="s">
        <v>154</v>
      </c>
      <c r="BB1074">
        <v>0</v>
      </c>
      <c r="BC1074">
        <v>0</v>
      </c>
      <c r="BD1074">
        <v>5</v>
      </c>
      <c r="BE1074">
        <v>6923</v>
      </c>
      <c r="BF1074" t="s">
        <v>93</v>
      </c>
      <c r="BG1074">
        <v>34615</v>
      </c>
      <c r="BH1074">
        <v>540.80999999999995</v>
      </c>
      <c r="BI1074">
        <v>707.72</v>
      </c>
      <c r="BJ1074">
        <v>0</v>
      </c>
      <c r="BL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5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34615</v>
      </c>
      <c r="CD1074">
        <v>1</v>
      </c>
      <c r="CE1074" t="s">
        <v>121</v>
      </c>
      <c r="CF1074" t="s">
        <v>182</v>
      </c>
      <c r="CG1074" t="str">
        <f t="shared" si="181"/>
        <v>05</v>
      </c>
      <c r="CH1074" t="str">
        <f t="shared" si="182"/>
        <v>2</v>
      </c>
      <c r="CI1074" t="str">
        <f t="shared" si="183"/>
        <v>05</v>
      </c>
      <c r="CJ1074" t="s">
        <v>123</v>
      </c>
      <c r="CK1074" t="str">
        <f t="shared" si="185"/>
        <v>14</v>
      </c>
      <c r="CL1074" t="s">
        <v>162</v>
      </c>
      <c r="CW1074">
        <v>8</v>
      </c>
      <c r="CX1074">
        <v>8</v>
      </c>
      <c r="CY1074">
        <v>8</v>
      </c>
    </row>
    <row r="1075" spans="1:103" x14ac:dyDescent="0.25">
      <c r="A1075">
        <v>410</v>
      </c>
      <c r="B1075" t="s">
        <v>80</v>
      </c>
      <c r="C1075">
        <v>410185</v>
      </c>
      <c r="D1075" t="s">
        <v>81</v>
      </c>
      <c r="E1075">
        <v>8702</v>
      </c>
      <c r="F1075" t="s">
        <v>145</v>
      </c>
      <c r="G1075" t="s">
        <v>196</v>
      </c>
      <c r="I1075" t="s">
        <v>196</v>
      </c>
      <c r="K1075">
        <v>13</v>
      </c>
      <c r="L1075">
        <v>13</v>
      </c>
      <c r="M1075" t="s">
        <v>1295</v>
      </c>
      <c r="N1075" t="s">
        <v>1296</v>
      </c>
      <c r="O1075" t="s">
        <v>494</v>
      </c>
      <c r="P1075" t="s">
        <v>142</v>
      </c>
      <c r="Q1075" t="s">
        <v>116</v>
      </c>
      <c r="R1075">
        <v>1</v>
      </c>
      <c r="S1075" t="s">
        <v>117</v>
      </c>
      <c r="T1075" t="s">
        <v>118</v>
      </c>
      <c r="U1075" t="s">
        <v>119</v>
      </c>
      <c r="V1075">
        <v>411</v>
      </c>
      <c r="Y1075">
        <v>410054</v>
      </c>
      <c r="Z1075" t="s">
        <v>92</v>
      </c>
      <c r="AG1075">
        <v>3</v>
      </c>
      <c r="AH1075" s="1">
        <v>42212</v>
      </c>
      <c r="AI1075">
        <v>57</v>
      </c>
      <c r="AS1075" s="1">
        <v>42166</v>
      </c>
      <c r="AT1075" s="1">
        <v>42349</v>
      </c>
      <c r="AU1075" s="1">
        <v>42339</v>
      </c>
      <c r="AW1075">
        <v>10</v>
      </c>
      <c r="AY1075" t="s">
        <v>154</v>
      </c>
      <c r="BB1075">
        <v>0</v>
      </c>
      <c r="BC1075">
        <v>0</v>
      </c>
      <c r="BD1075">
        <v>10</v>
      </c>
      <c r="BE1075">
        <v>6923</v>
      </c>
      <c r="BF1075" t="s">
        <v>93</v>
      </c>
      <c r="BG1075">
        <v>69230</v>
      </c>
      <c r="BH1075">
        <v>1081.6300000000001</v>
      </c>
      <c r="BI1075">
        <v>1415.45</v>
      </c>
      <c r="BJ1075">
        <v>0</v>
      </c>
      <c r="BL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10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69230</v>
      </c>
      <c r="CD1075">
        <v>1</v>
      </c>
      <c r="CE1075" t="s">
        <v>121</v>
      </c>
      <c r="CF1075" t="s">
        <v>182</v>
      </c>
      <c r="CG1075" t="str">
        <f t="shared" si="181"/>
        <v>05</v>
      </c>
      <c r="CH1075" t="str">
        <f t="shared" si="182"/>
        <v>2</v>
      </c>
      <c r="CI1075" t="str">
        <f t="shared" si="183"/>
        <v>05</v>
      </c>
      <c r="CJ1075" t="s">
        <v>123</v>
      </c>
      <c r="CK1075" t="str">
        <f t="shared" si="185"/>
        <v>14</v>
      </c>
      <c r="CL1075" t="s">
        <v>162</v>
      </c>
      <c r="CW1075">
        <v>8</v>
      </c>
      <c r="CX1075">
        <v>8</v>
      </c>
      <c r="CY1075">
        <v>8</v>
      </c>
    </row>
    <row r="1076" spans="1:103" x14ac:dyDescent="0.25">
      <c r="A1076">
        <v>410</v>
      </c>
      <c r="B1076" t="s">
        <v>80</v>
      </c>
      <c r="C1076">
        <v>410185</v>
      </c>
      <c r="D1076" t="s">
        <v>81</v>
      </c>
      <c r="E1076">
        <v>8702</v>
      </c>
      <c r="F1076" t="s">
        <v>145</v>
      </c>
      <c r="G1076" t="s">
        <v>196</v>
      </c>
      <c r="I1076" t="s">
        <v>196</v>
      </c>
      <c r="K1076">
        <v>17</v>
      </c>
      <c r="L1076">
        <v>17</v>
      </c>
      <c r="M1076" t="s">
        <v>1295</v>
      </c>
      <c r="N1076" t="s">
        <v>1296</v>
      </c>
      <c r="O1076" t="s">
        <v>494</v>
      </c>
      <c r="P1076" t="s">
        <v>142</v>
      </c>
      <c r="Q1076" t="s">
        <v>116</v>
      </c>
      <c r="R1076">
        <v>1</v>
      </c>
      <c r="S1076" t="s">
        <v>117</v>
      </c>
      <c r="T1076" t="s">
        <v>118</v>
      </c>
      <c r="U1076" t="s">
        <v>119</v>
      </c>
      <c r="V1076">
        <v>411</v>
      </c>
      <c r="Y1076">
        <v>410054</v>
      </c>
      <c r="Z1076" t="s">
        <v>92</v>
      </c>
      <c r="AG1076">
        <v>3</v>
      </c>
      <c r="AH1076" s="1">
        <v>42212</v>
      </c>
      <c r="AI1076">
        <v>57</v>
      </c>
      <c r="AS1076" s="1">
        <v>42166</v>
      </c>
      <c r="AT1076" s="1">
        <v>42349</v>
      </c>
      <c r="AU1076" s="1">
        <v>42339</v>
      </c>
      <c r="AW1076">
        <v>4</v>
      </c>
      <c r="AY1076" t="s">
        <v>154</v>
      </c>
      <c r="BB1076">
        <v>0</v>
      </c>
      <c r="BC1076">
        <v>0</v>
      </c>
      <c r="BD1076">
        <v>4</v>
      </c>
      <c r="BE1076">
        <v>6923</v>
      </c>
      <c r="BF1076" t="s">
        <v>93</v>
      </c>
      <c r="BG1076">
        <v>27692</v>
      </c>
      <c r="BH1076">
        <v>432.65</v>
      </c>
      <c r="BI1076">
        <v>566.17999999999995</v>
      </c>
      <c r="BJ1076">
        <v>0</v>
      </c>
      <c r="BL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4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27692</v>
      </c>
      <c r="CD1076">
        <v>1</v>
      </c>
      <c r="CE1076" t="s">
        <v>121</v>
      </c>
      <c r="CF1076" t="s">
        <v>182</v>
      </c>
      <c r="CG1076" t="str">
        <f t="shared" si="181"/>
        <v>05</v>
      </c>
      <c r="CH1076" t="str">
        <f t="shared" si="182"/>
        <v>2</v>
      </c>
      <c r="CI1076" t="str">
        <f t="shared" si="183"/>
        <v>05</v>
      </c>
      <c r="CJ1076" t="s">
        <v>123</v>
      </c>
      <c r="CK1076" t="str">
        <f t="shared" si="185"/>
        <v>14</v>
      </c>
      <c r="CL1076" t="s">
        <v>162</v>
      </c>
      <c r="CW1076">
        <v>8</v>
      </c>
      <c r="CX1076">
        <v>8</v>
      </c>
      <c r="CY1076">
        <v>8</v>
      </c>
    </row>
    <row r="1077" spans="1:103" x14ac:dyDescent="0.25">
      <c r="A1077">
        <v>410</v>
      </c>
      <c r="B1077" t="s">
        <v>80</v>
      </c>
      <c r="C1077">
        <v>410204</v>
      </c>
      <c r="D1077" t="s">
        <v>81</v>
      </c>
      <c r="E1077">
        <v>8702</v>
      </c>
      <c r="F1077" t="s">
        <v>145</v>
      </c>
      <c r="G1077" t="s">
        <v>148</v>
      </c>
      <c r="I1077" t="s">
        <v>148</v>
      </c>
      <c r="K1077">
        <v>12</v>
      </c>
      <c r="L1077">
        <v>12</v>
      </c>
      <c r="M1077" t="s">
        <v>1295</v>
      </c>
      <c r="N1077" t="s">
        <v>1296</v>
      </c>
      <c r="O1077" t="s">
        <v>494</v>
      </c>
      <c r="P1077" t="s">
        <v>142</v>
      </c>
      <c r="Q1077" t="s">
        <v>116</v>
      </c>
      <c r="R1077">
        <v>1</v>
      </c>
      <c r="S1077" t="s">
        <v>117</v>
      </c>
      <c r="T1077" t="s">
        <v>118</v>
      </c>
      <c r="U1077" t="s">
        <v>119</v>
      </c>
      <c r="V1077">
        <v>411</v>
      </c>
      <c r="Y1077">
        <v>410054</v>
      </c>
      <c r="Z1077" t="s">
        <v>92</v>
      </c>
      <c r="AG1077">
        <v>2</v>
      </c>
      <c r="AH1077" s="1">
        <v>42206</v>
      </c>
      <c r="AI1077">
        <v>57</v>
      </c>
      <c r="AS1077" s="1">
        <v>42184</v>
      </c>
      <c r="AT1077" s="1">
        <v>42377</v>
      </c>
      <c r="AU1077" s="1">
        <v>42339</v>
      </c>
      <c r="AW1077">
        <v>10</v>
      </c>
      <c r="AY1077" t="s">
        <v>154</v>
      </c>
      <c r="BB1077">
        <v>0</v>
      </c>
      <c r="BC1077">
        <v>0</v>
      </c>
      <c r="BD1077">
        <v>10</v>
      </c>
      <c r="BE1077">
        <v>4766</v>
      </c>
      <c r="BF1077" t="s">
        <v>93</v>
      </c>
      <c r="BG1077">
        <v>47660</v>
      </c>
      <c r="BH1077">
        <v>744.62</v>
      </c>
      <c r="BI1077">
        <v>974.43</v>
      </c>
      <c r="BJ1077">
        <v>0</v>
      </c>
      <c r="BL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10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47660</v>
      </c>
      <c r="CD1077">
        <v>1</v>
      </c>
      <c r="CE1077" t="s">
        <v>121</v>
      </c>
      <c r="CF1077" t="s">
        <v>182</v>
      </c>
      <c r="CG1077" t="str">
        <f t="shared" si="181"/>
        <v>05</v>
      </c>
      <c r="CH1077" t="str">
        <f t="shared" si="182"/>
        <v>2</v>
      </c>
      <c r="CI1077" t="str">
        <f t="shared" si="183"/>
        <v>05</v>
      </c>
      <c r="CJ1077" t="s">
        <v>123</v>
      </c>
      <c r="CK1077" t="str">
        <f t="shared" si="185"/>
        <v>14</v>
      </c>
      <c r="CL1077" t="s">
        <v>162</v>
      </c>
      <c r="CW1077">
        <v>8</v>
      </c>
      <c r="CX1077">
        <v>8</v>
      </c>
      <c r="CY1077">
        <v>8</v>
      </c>
    </row>
    <row r="1078" spans="1:103" x14ac:dyDescent="0.25">
      <c r="A1078">
        <v>410</v>
      </c>
      <c r="B1078" t="s">
        <v>80</v>
      </c>
      <c r="C1078">
        <v>410204</v>
      </c>
      <c r="D1078" t="s">
        <v>81</v>
      </c>
      <c r="E1078">
        <v>8702</v>
      </c>
      <c r="F1078" t="s">
        <v>145</v>
      </c>
      <c r="G1078" t="s">
        <v>148</v>
      </c>
      <c r="I1078" t="s">
        <v>148</v>
      </c>
      <c r="K1078">
        <v>13</v>
      </c>
      <c r="L1078">
        <v>13</v>
      </c>
      <c r="M1078" t="s">
        <v>1295</v>
      </c>
      <c r="N1078" t="s">
        <v>1296</v>
      </c>
      <c r="O1078" t="s">
        <v>494</v>
      </c>
      <c r="P1078" t="s">
        <v>142</v>
      </c>
      <c r="Q1078" t="s">
        <v>116</v>
      </c>
      <c r="R1078">
        <v>1</v>
      </c>
      <c r="S1078" t="s">
        <v>117</v>
      </c>
      <c r="T1078" t="s">
        <v>118</v>
      </c>
      <c r="U1078" t="s">
        <v>119</v>
      </c>
      <c r="V1078">
        <v>411</v>
      </c>
      <c r="Y1078">
        <v>410054</v>
      </c>
      <c r="Z1078" t="s">
        <v>92</v>
      </c>
      <c r="AG1078">
        <v>2</v>
      </c>
      <c r="AH1078" s="1">
        <v>42206</v>
      </c>
      <c r="AI1078">
        <v>57</v>
      </c>
      <c r="AS1078" s="1">
        <v>42184</v>
      </c>
      <c r="AT1078" s="1">
        <v>42377</v>
      </c>
      <c r="AU1078" s="1">
        <v>42339</v>
      </c>
      <c r="AW1078">
        <v>15</v>
      </c>
      <c r="AY1078" t="s">
        <v>154</v>
      </c>
      <c r="BB1078">
        <v>0</v>
      </c>
      <c r="BC1078">
        <v>0</v>
      </c>
      <c r="BD1078">
        <v>15</v>
      </c>
      <c r="BE1078">
        <v>4766</v>
      </c>
      <c r="BF1078" t="s">
        <v>93</v>
      </c>
      <c r="BG1078">
        <v>71490</v>
      </c>
      <c r="BH1078">
        <v>1116.94</v>
      </c>
      <c r="BI1078">
        <v>1461.65</v>
      </c>
      <c r="BJ1078">
        <v>0</v>
      </c>
      <c r="BL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15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71490</v>
      </c>
      <c r="CD1078">
        <v>1</v>
      </c>
      <c r="CE1078" t="s">
        <v>121</v>
      </c>
      <c r="CF1078" t="s">
        <v>182</v>
      </c>
      <c r="CG1078" t="str">
        <f t="shared" si="181"/>
        <v>05</v>
      </c>
      <c r="CH1078" t="str">
        <f t="shared" si="182"/>
        <v>2</v>
      </c>
      <c r="CI1078" t="str">
        <f t="shared" si="183"/>
        <v>05</v>
      </c>
      <c r="CJ1078" t="s">
        <v>123</v>
      </c>
      <c r="CK1078" t="str">
        <f t="shared" si="185"/>
        <v>14</v>
      </c>
      <c r="CL1078" t="s">
        <v>162</v>
      </c>
      <c r="CW1078">
        <v>8</v>
      </c>
      <c r="CX1078">
        <v>8</v>
      </c>
      <c r="CY1078">
        <v>8</v>
      </c>
    </row>
    <row r="1079" spans="1:103" x14ac:dyDescent="0.25">
      <c r="A1079">
        <v>410</v>
      </c>
      <c r="B1079" t="s">
        <v>80</v>
      </c>
      <c r="C1079">
        <v>410050</v>
      </c>
      <c r="D1079" t="s">
        <v>81</v>
      </c>
      <c r="E1079">
        <v>8700</v>
      </c>
      <c r="F1079" t="s">
        <v>82</v>
      </c>
      <c r="G1079" t="s">
        <v>461</v>
      </c>
      <c r="I1079" t="s">
        <v>461</v>
      </c>
      <c r="J1079">
        <v>410001</v>
      </c>
      <c r="K1079">
        <v>117</v>
      </c>
      <c r="L1079">
        <v>124</v>
      </c>
      <c r="M1079" t="s">
        <v>1297</v>
      </c>
      <c r="N1079" t="s">
        <v>1298</v>
      </c>
      <c r="O1079" t="s">
        <v>494</v>
      </c>
      <c r="P1079" t="s">
        <v>142</v>
      </c>
      <c r="Q1079" t="s">
        <v>116</v>
      </c>
      <c r="R1079">
        <v>1</v>
      </c>
      <c r="S1079" t="s">
        <v>117</v>
      </c>
      <c r="T1079" t="s">
        <v>118</v>
      </c>
      <c r="U1079" t="s">
        <v>119</v>
      </c>
      <c r="V1079">
        <v>411</v>
      </c>
      <c r="Y1079">
        <v>410009</v>
      </c>
      <c r="Z1079" t="s">
        <v>236</v>
      </c>
      <c r="AC1079" t="s">
        <v>225</v>
      </c>
      <c r="AD1079" s="1">
        <v>42164</v>
      </c>
      <c r="AG1079">
        <v>5</v>
      </c>
      <c r="AH1079" s="1">
        <v>42201</v>
      </c>
      <c r="AI1079">
        <v>57</v>
      </c>
      <c r="AM1079" t="s">
        <v>464</v>
      </c>
      <c r="AS1079" s="1">
        <v>41689</v>
      </c>
      <c r="AT1079" s="1">
        <v>42216</v>
      </c>
      <c r="AU1079" s="1">
        <v>41913</v>
      </c>
      <c r="AW1079">
        <v>20</v>
      </c>
      <c r="AX1079">
        <v>404176</v>
      </c>
      <c r="AY1079" t="s">
        <v>154</v>
      </c>
      <c r="AZ1079">
        <v>999</v>
      </c>
      <c r="BA1079">
        <v>813</v>
      </c>
      <c r="BB1079">
        <v>0</v>
      </c>
      <c r="BC1079">
        <v>0</v>
      </c>
      <c r="BD1079">
        <v>20</v>
      </c>
      <c r="BE1079">
        <v>6233</v>
      </c>
      <c r="BF1079" t="s">
        <v>93</v>
      </c>
      <c r="BG1079">
        <v>124660</v>
      </c>
      <c r="BH1079">
        <v>1947.65</v>
      </c>
      <c r="BI1079">
        <v>2548.7399999999998</v>
      </c>
      <c r="BJ1079">
        <v>0</v>
      </c>
      <c r="BL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20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124660</v>
      </c>
      <c r="CD1079">
        <v>1</v>
      </c>
      <c r="CE1079" t="s">
        <v>121</v>
      </c>
      <c r="CF1079" t="s">
        <v>182</v>
      </c>
      <c r="CG1079" t="str">
        <f t="shared" si="181"/>
        <v>05</v>
      </c>
      <c r="CH1079" t="str">
        <f t="shared" si="182"/>
        <v>2</v>
      </c>
      <c r="CI1079" t="str">
        <f t="shared" si="183"/>
        <v>05</v>
      </c>
      <c r="CJ1079" t="s">
        <v>123</v>
      </c>
      <c r="CK1079" t="str">
        <f t="shared" si="185"/>
        <v>14</v>
      </c>
      <c r="CL1079" t="s">
        <v>162</v>
      </c>
      <c r="CR1079" s="3">
        <v>0</v>
      </c>
      <c r="CS1079" s="3">
        <v>20</v>
      </c>
      <c r="CW1079">
        <v>8</v>
      </c>
      <c r="CX1079">
        <v>8</v>
      </c>
      <c r="CY1079">
        <v>8</v>
      </c>
    </row>
    <row r="1080" spans="1:103" x14ac:dyDescent="0.25">
      <c r="A1080">
        <v>410</v>
      </c>
      <c r="B1080" t="s">
        <v>80</v>
      </c>
      <c r="C1080">
        <v>410083</v>
      </c>
      <c r="D1080" t="s">
        <v>81</v>
      </c>
      <c r="E1080">
        <v>8700</v>
      </c>
      <c r="F1080" t="s">
        <v>82</v>
      </c>
      <c r="G1080" t="s">
        <v>669</v>
      </c>
      <c r="I1080" t="s">
        <v>669</v>
      </c>
      <c r="K1080">
        <v>9</v>
      </c>
      <c r="L1080">
        <v>10</v>
      </c>
      <c r="M1080" t="s">
        <v>1297</v>
      </c>
      <c r="N1080" t="s">
        <v>1298</v>
      </c>
      <c r="O1080" t="s">
        <v>494</v>
      </c>
      <c r="P1080" t="s">
        <v>142</v>
      </c>
      <c r="Q1080" t="s">
        <v>116</v>
      </c>
      <c r="R1080">
        <v>1</v>
      </c>
      <c r="S1080" t="s">
        <v>117</v>
      </c>
      <c r="T1080" t="s">
        <v>118</v>
      </c>
      <c r="U1080" t="s">
        <v>119</v>
      </c>
      <c r="V1080">
        <v>411</v>
      </c>
      <c r="Y1080">
        <v>410054</v>
      </c>
      <c r="Z1080" t="s">
        <v>92</v>
      </c>
      <c r="AC1080" t="s">
        <v>225</v>
      </c>
      <c r="AD1080" s="1">
        <v>42179</v>
      </c>
      <c r="AG1080">
        <v>3</v>
      </c>
      <c r="AH1080" s="1">
        <v>42194</v>
      </c>
      <c r="AI1080">
        <v>57</v>
      </c>
      <c r="AM1080" t="s">
        <v>209</v>
      </c>
      <c r="AS1080" s="1">
        <v>41800</v>
      </c>
      <c r="AT1080" s="1">
        <v>42216</v>
      </c>
      <c r="AU1080" s="1">
        <v>41946</v>
      </c>
      <c r="AW1080">
        <v>50</v>
      </c>
      <c r="AX1080">
        <v>404137</v>
      </c>
      <c r="AY1080" t="s">
        <v>154</v>
      </c>
      <c r="AZ1080">
        <v>999</v>
      </c>
      <c r="BA1080">
        <v>813</v>
      </c>
      <c r="BB1080">
        <v>0</v>
      </c>
      <c r="BC1080">
        <v>0</v>
      </c>
      <c r="BD1080">
        <v>50</v>
      </c>
      <c r="BE1080">
        <v>6233</v>
      </c>
      <c r="BF1080" t="s">
        <v>93</v>
      </c>
      <c r="BG1080">
        <v>311650</v>
      </c>
      <c r="BH1080">
        <v>4869.12</v>
      </c>
      <c r="BI1080">
        <v>6371.86</v>
      </c>
      <c r="BJ1080">
        <v>0</v>
      </c>
      <c r="BL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50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311650</v>
      </c>
      <c r="CD1080">
        <v>1</v>
      </c>
      <c r="CE1080" t="s">
        <v>121</v>
      </c>
      <c r="CF1080" t="s">
        <v>182</v>
      </c>
      <c r="CG1080" t="str">
        <f t="shared" si="181"/>
        <v>05</v>
      </c>
      <c r="CH1080" t="str">
        <f t="shared" si="182"/>
        <v>2</v>
      </c>
      <c r="CI1080" t="str">
        <f t="shared" si="183"/>
        <v>05</v>
      </c>
      <c r="CJ1080" t="s">
        <v>123</v>
      </c>
      <c r="CK1080" t="str">
        <f t="shared" si="185"/>
        <v>14</v>
      </c>
      <c r="CL1080" t="s">
        <v>162</v>
      </c>
      <c r="CR1080" s="3">
        <v>0</v>
      </c>
      <c r="CS1080" s="3">
        <v>50</v>
      </c>
      <c r="CW1080">
        <v>8</v>
      </c>
      <c r="CX1080">
        <v>8</v>
      </c>
      <c r="CY1080">
        <v>8</v>
      </c>
    </row>
    <row r="1081" spans="1:103" x14ac:dyDescent="0.25">
      <c r="A1081">
        <v>410</v>
      </c>
      <c r="B1081" t="s">
        <v>80</v>
      </c>
      <c r="C1081">
        <v>410134</v>
      </c>
      <c r="D1081" t="s">
        <v>81</v>
      </c>
      <c r="E1081">
        <v>8802</v>
      </c>
      <c r="F1081" t="s">
        <v>163</v>
      </c>
      <c r="G1081" t="s">
        <v>222</v>
      </c>
      <c r="I1081" t="s">
        <v>222</v>
      </c>
      <c r="K1081">
        <v>12</v>
      </c>
      <c r="L1081">
        <v>12</v>
      </c>
      <c r="M1081" t="s">
        <v>1299</v>
      </c>
      <c r="N1081" t="s">
        <v>496</v>
      </c>
      <c r="O1081" t="s">
        <v>494</v>
      </c>
      <c r="P1081" t="s">
        <v>407</v>
      </c>
      <c r="Q1081" t="s">
        <v>116</v>
      </c>
      <c r="R1081">
        <v>1</v>
      </c>
      <c r="S1081" t="s">
        <v>117</v>
      </c>
      <c r="T1081" t="s">
        <v>118</v>
      </c>
      <c r="U1081" t="s">
        <v>119</v>
      </c>
      <c r="V1081">
        <v>411</v>
      </c>
      <c r="Y1081">
        <v>410054</v>
      </c>
      <c r="Z1081" t="s">
        <v>92</v>
      </c>
      <c r="AG1081">
        <v>5</v>
      </c>
      <c r="AH1081" s="1">
        <v>42037</v>
      </c>
      <c r="AI1081">
        <v>57</v>
      </c>
      <c r="AM1081" t="s">
        <v>226</v>
      </c>
      <c r="AS1081" s="1">
        <v>41983</v>
      </c>
      <c r="AT1081" s="1">
        <v>42095</v>
      </c>
      <c r="AU1081" s="1">
        <v>42095</v>
      </c>
      <c r="AW1081">
        <v>52</v>
      </c>
      <c r="AX1081">
        <v>404279</v>
      </c>
      <c r="AY1081" t="s">
        <v>154</v>
      </c>
      <c r="AZ1081">
        <v>999</v>
      </c>
      <c r="BA1081">
        <v>810</v>
      </c>
      <c r="BB1081">
        <v>0</v>
      </c>
      <c r="BC1081">
        <v>0</v>
      </c>
      <c r="BD1081">
        <v>52</v>
      </c>
      <c r="BE1081">
        <v>3923</v>
      </c>
      <c r="BF1081" t="s">
        <v>93</v>
      </c>
      <c r="BG1081">
        <v>203996</v>
      </c>
      <c r="BH1081">
        <v>3187.17</v>
      </c>
      <c r="BI1081">
        <v>4170.8100000000004</v>
      </c>
      <c r="BJ1081">
        <v>0</v>
      </c>
      <c r="BL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52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203996</v>
      </c>
      <c r="CD1081">
        <v>1</v>
      </c>
      <c r="CE1081" t="s">
        <v>121</v>
      </c>
      <c r="CF1081" t="s">
        <v>182</v>
      </c>
      <c r="CG1081" t="str">
        <f t="shared" si="181"/>
        <v>05</v>
      </c>
      <c r="CH1081" t="str">
        <f t="shared" si="182"/>
        <v>2</v>
      </c>
      <c r="CI1081" t="str">
        <f t="shared" si="183"/>
        <v>05</v>
      </c>
      <c r="CJ1081" t="s">
        <v>123</v>
      </c>
      <c r="CK1081" t="str">
        <f t="shared" ref="CK1081:CK1088" si="186">"26"</f>
        <v>26</v>
      </c>
      <c r="CL1081" t="s">
        <v>162</v>
      </c>
      <c r="CR1081" s="3">
        <v>0</v>
      </c>
      <c r="CS1081" s="3">
        <v>14</v>
      </c>
      <c r="CW1081">
        <v>8</v>
      </c>
      <c r="CX1081">
        <v>8</v>
      </c>
      <c r="CY1081">
        <v>8</v>
      </c>
    </row>
    <row r="1082" spans="1:103" x14ac:dyDescent="0.25">
      <c r="A1082">
        <v>410</v>
      </c>
      <c r="B1082" t="s">
        <v>80</v>
      </c>
      <c r="C1082">
        <v>410158</v>
      </c>
      <c r="D1082" t="s">
        <v>81</v>
      </c>
      <c r="E1082">
        <v>8802</v>
      </c>
      <c r="F1082" t="s">
        <v>163</v>
      </c>
      <c r="G1082" t="s">
        <v>218</v>
      </c>
      <c r="I1082" t="s">
        <v>218</v>
      </c>
      <c r="K1082">
        <v>6</v>
      </c>
      <c r="L1082">
        <v>6</v>
      </c>
      <c r="M1082" t="s">
        <v>1300</v>
      </c>
      <c r="N1082" t="s">
        <v>1301</v>
      </c>
      <c r="O1082" t="s">
        <v>494</v>
      </c>
      <c r="P1082" t="s">
        <v>407</v>
      </c>
      <c r="Q1082" t="s">
        <v>116</v>
      </c>
      <c r="R1082">
        <v>1</v>
      </c>
      <c r="S1082" t="s">
        <v>117</v>
      </c>
      <c r="T1082" t="s">
        <v>118</v>
      </c>
      <c r="U1082" t="s">
        <v>119</v>
      </c>
      <c r="V1082">
        <v>411</v>
      </c>
      <c r="Y1082">
        <v>410054</v>
      </c>
      <c r="Z1082" t="s">
        <v>92</v>
      </c>
      <c r="AG1082">
        <v>1</v>
      </c>
      <c r="AH1082" s="1">
        <v>42103</v>
      </c>
      <c r="AI1082">
        <v>57</v>
      </c>
      <c r="AS1082" s="1">
        <v>42103</v>
      </c>
      <c r="AT1082" s="1">
        <v>42180</v>
      </c>
      <c r="AU1082" s="1">
        <v>42241</v>
      </c>
      <c r="AW1082">
        <v>16</v>
      </c>
      <c r="BB1082">
        <v>0</v>
      </c>
      <c r="BC1082">
        <v>0</v>
      </c>
      <c r="BD1082">
        <v>16</v>
      </c>
      <c r="BE1082">
        <v>3923.25</v>
      </c>
      <c r="BF1082" t="s">
        <v>93</v>
      </c>
      <c r="BG1082">
        <v>62772</v>
      </c>
      <c r="BH1082">
        <v>980.73</v>
      </c>
      <c r="BI1082">
        <v>1283.4100000000001</v>
      </c>
      <c r="BJ1082">
        <v>0</v>
      </c>
      <c r="BL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16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62772</v>
      </c>
      <c r="CD1082">
        <v>1</v>
      </c>
      <c r="CE1082" t="s">
        <v>121</v>
      </c>
      <c r="CF1082" t="s">
        <v>182</v>
      </c>
      <c r="CG1082" t="str">
        <f t="shared" si="181"/>
        <v>05</v>
      </c>
      <c r="CH1082" t="str">
        <f t="shared" si="182"/>
        <v>2</v>
      </c>
      <c r="CI1082" t="str">
        <f t="shared" si="183"/>
        <v>05</v>
      </c>
      <c r="CJ1082" t="s">
        <v>123</v>
      </c>
      <c r="CK1082" t="str">
        <f t="shared" si="186"/>
        <v>26</v>
      </c>
      <c r="CL1082" t="s">
        <v>162</v>
      </c>
      <c r="CW1082">
        <v>8</v>
      </c>
      <c r="CX1082">
        <v>8</v>
      </c>
      <c r="CY1082">
        <v>8</v>
      </c>
    </row>
    <row r="1083" spans="1:103" x14ac:dyDescent="0.25">
      <c r="A1083">
        <v>410</v>
      </c>
      <c r="B1083" t="s">
        <v>80</v>
      </c>
      <c r="C1083">
        <v>410211</v>
      </c>
      <c r="D1083" t="s">
        <v>81</v>
      </c>
      <c r="E1083">
        <v>8802</v>
      </c>
      <c r="F1083" t="s">
        <v>163</v>
      </c>
      <c r="G1083" t="s">
        <v>445</v>
      </c>
      <c r="I1083" t="s">
        <v>445</v>
      </c>
      <c r="K1083">
        <v>2</v>
      </c>
      <c r="L1083">
        <v>2</v>
      </c>
      <c r="M1083" t="s">
        <v>1300</v>
      </c>
      <c r="N1083" t="s">
        <v>1301</v>
      </c>
      <c r="O1083" t="s">
        <v>494</v>
      </c>
      <c r="P1083" t="s">
        <v>407</v>
      </c>
      <c r="Q1083" t="s">
        <v>116</v>
      </c>
      <c r="R1083">
        <v>1</v>
      </c>
      <c r="S1083" t="s">
        <v>117</v>
      </c>
      <c r="T1083" t="s">
        <v>118</v>
      </c>
      <c r="U1083" t="s">
        <v>119</v>
      </c>
      <c r="V1083">
        <v>411</v>
      </c>
      <c r="Y1083">
        <v>410054</v>
      </c>
      <c r="Z1083" t="s">
        <v>92</v>
      </c>
      <c r="AG1083">
        <v>2</v>
      </c>
      <c r="AH1083" s="1">
        <v>42202</v>
      </c>
      <c r="AI1083">
        <v>57</v>
      </c>
      <c r="AS1083" s="1">
        <v>42199</v>
      </c>
      <c r="AT1083" s="1">
        <v>42300</v>
      </c>
      <c r="AU1083" s="1">
        <v>42297</v>
      </c>
      <c r="AW1083">
        <v>33</v>
      </c>
      <c r="BB1083">
        <v>0</v>
      </c>
      <c r="BC1083">
        <v>0</v>
      </c>
      <c r="BD1083">
        <v>33</v>
      </c>
      <c r="BE1083">
        <v>3923.24</v>
      </c>
      <c r="BF1083" t="s">
        <v>93</v>
      </c>
      <c r="BG1083">
        <v>129466.92</v>
      </c>
      <c r="BH1083">
        <v>2022.75</v>
      </c>
      <c r="BI1083">
        <v>2647.02</v>
      </c>
      <c r="BJ1083">
        <v>0</v>
      </c>
      <c r="BL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33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129466.92</v>
      </c>
      <c r="CD1083">
        <v>1</v>
      </c>
      <c r="CE1083" t="s">
        <v>121</v>
      </c>
      <c r="CF1083" t="s">
        <v>182</v>
      </c>
      <c r="CG1083" t="str">
        <f t="shared" si="181"/>
        <v>05</v>
      </c>
      <c r="CH1083" t="str">
        <f t="shared" si="182"/>
        <v>2</v>
      </c>
      <c r="CI1083" t="str">
        <f t="shared" si="183"/>
        <v>05</v>
      </c>
      <c r="CJ1083" t="s">
        <v>123</v>
      </c>
      <c r="CK1083" t="str">
        <f t="shared" si="186"/>
        <v>26</v>
      </c>
      <c r="CL1083" t="s">
        <v>162</v>
      </c>
      <c r="CW1083">
        <v>8</v>
      </c>
      <c r="CX1083">
        <v>8</v>
      </c>
      <c r="CY1083">
        <v>8</v>
      </c>
    </row>
    <row r="1084" spans="1:103" x14ac:dyDescent="0.25">
      <c r="A1084">
        <v>410</v>
      </c>
      <c r="B1084" t="s">
        <v>80</v>
      </c>
      <c r="C1084">
        <v>410175</v>
      </c>
      <c r="D1084" t="s">
        <v>81</v>
      </c>
      <c r="E1084">
        <v>8700</v>
      </c>
      <c r="F1084" t="s">
        <v>82</v>
      </c>
      <c r="G1084" t="s">
        <v>396</v>
      </c>
      <c r="I1084" t="s">
        <v>396</v>
      </c>
      <c r="K1084">
        <v>5</v>
      </c>
      <c r="L1084">
        <v>5</v>
      </c>
      <c r="M1084" t="s">
        <v>1302</v>
      </c>
      <c r="N1084" t="s">
        <v>496</v>
      </c>
      <c r="O1084" t="s">
        <v>494</v>
      </c>
      <c r="P1084" t="s">
        <v>407</v>
      </c>
      <c r="Q1084" t="s">
        <v>116</v>
      </c>
      <c r="R1084">
        <v>1</v>
      </c>
      <c r="S1084" t="s">
        <v>117</v>
      </c>
      <c r="T1084" t="s">
        <v>118</v>
      </c>
      <c r="U1084" t="s">
        <v>119</v>
      </c>
      <c r="V1084">
        <v>411</v>
      </c>
      <c r="Y1084">
        <v>410054</v>
      </c>
      <c r="Z1084" t="s">
        <v>92</v>
      </c>
      <c r="AG1084">
        <v>1</v>
      </c>
      <c r="AH1084" s="1">
        <v>42145</v>
      </c>
      <c r="AI1084">
        <v>57</v>
      </c>
      <c r="AS1084" s="1">
        <v>42145</v>
      </c>
      <c r="AT1084" s="1">
        <v>42277</v>
      </c>
      <c r="AU1084" s="1">
        <v>42248</v>
      </c>
      <c r="AW1084">
        <v>2</v>
      </c>
      <c r="BB1084">
        <v>0</v>
      </c>
      <c r="BC1084">
        <v>0</v>
      </c>
      <c r="BD1084">
        <v>2</v>
      </c>
      <c r="BE1084">
        <v>3323</v>
      </c>
      <c r="BF1084" t="s">
        <v>93</v>
      </c>
      <c r="BG1084">
        <v>6646</v>
      </c>
      <c r="BH1084">
        <v>103.83</v>
      </c>
      <c r="BI1084">
        <v>135.88</v>
      </c>
      <c r="BJ1084">
        <v>0</v>
      </c>
      <c r="BL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2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6646</v>
      </c>
      <c r="CD1084">
        <v>1</v>
      </c>
      <c r="CE1084" t="s">
        <v>121</v>
      </c>
      <c r="CF1084" t="s">
        <v>182</v>
      </c>
      <c r="CG1084" t="str">
        <f t="shared" si="181"/>
        <v>05</v>
      </c>
      <c r="CH1084" t="str">
        <f t="shared" si="182"/>
        <v>2</v>
      </c>
      <c r="CI1084" t="str">
        <f t="shared" si="183"/>
        <v>05</v>
      </c>
      <c r="CJ1084" t="s">
        <v>123</v>
      </c>
      <c r="CK1084" t="str">
        <f t="shared" si="186"/>
        <v>26</v>
      </c>
      <c r="CL1084" t="s">
        <v>162</v>
      </c>
      <c r="CW1084">
        <v>8</v>
      </c>
      <c r="CX1084">
        <v>8</v>
      </c>
      <c r="CY1084">
        <v>8</v>
      </c>
    </row>
    <row r="1085" spans="1:103" x14ac:dyDescent="0.25">
      <c r="A1085">
        <v>410</v>
      </c>
      <c r="B1085" t="s">
        <v>80</v>
      </c>
      <c r="C1085">
        <v>410180</v>
      </c>
      <c r="D1085" t="s">
        <v>81</v>
      </c>
      <c r="E1085">
        <v>8700</v>
      </c>
      <c r="F1085" t="s">
        <v>82</v>
      </c>
      <c r="G1085" t="s">
        <v>400</v>
      </c>
      <c r="I1085" t="s">
        <v>400</v>
      </c>
      <c r="K1085">
        <v>6</v>
      </c>
      <c r="L1085">
        <v>6</v>
      </c>
      <c r="M1085" t="s">
        <v>1303</v>
      </c>
      <c r="N1085" t="s">
        <v>496</v>
      </c>
      <c r="O1085" t="s">
        <v>494</v>
      </c>
      <c r="P1085" t="s">
        <v>407</v>
      </c>
      <c r="Q1085" t="s">
        <v>116</v>
      </c>
      <c r="R1085">
        <v>1</v>
      </c>
      <c r="S1085" t="s">
        <v>117</v>
      </c>
      <c r="T1085" t="s">
        <v>118</v>
      </c>
      <c r="U1085" t="s">
        <v>119</v>
      </c>
      <c r="V1085">
        <v>411</v>
      </c>
      <c r="Y1085">
        <v>410054</v>
      </c>
      <c r="Z1085" t="s">
        <v>92</v>
      </c>
      <c r="AG1085">
        <v>2</v>
      </c>
      <c r="AH1085" s="1">
        <v>42192</v>
      </c>
      <c r="AI1085">
        <v>57</v>
      </c>
      <c r="AS1085" s="1">
        <v>42153</v>
      </c>
      <c r="AT1085" s="1">
        <v>42277</v>
      </c>
      <c r="AU1085" s="1">
        <v>42248</v>
      </c>
      <c r="AW1085">
        <v>3</v>
      </c>
      <c r="BB1085">
        <v>0</v>
      </c>
      <c r="BC1085">
        <v>0</v>
      </c>
      <c r="BD1085">
        <v>3</v>
      </c>
      <c r="BE1085">
        <v>4099</v>
      </c>
      <c r="BF1085" t="s">
        <v>93</v>
      </c>
      <c r="BG1085">
        <v>12297</v>
      </c>
      <c r="BH1085">
        <v>192.12</v>
      </c>
      <c r="BI1085">
        <v>251.42</v>
      </c>
      <c r="BJ1085">
        <v>0</v>
      </c>
      <c r="BL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3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12297</v>
      </c>
      <c r="CD1085">
        <v>1</v>
      </c>
      <c r="CE1085" t="s">
        <v>121</v>
      </c>
      <c r="CF1085" t="s">
        <v>182</v>
      </c>
      <c r="CG1085" t="str">
        <f t="shared" si="181"/>
        <v>05</v>
      </c>
      <c r="CH1085" t="str">
        <f t="shared" si="182"/>
        <v>2</v>
      </c>
      <c r="CI1085" t="str">
        <f t="shared" si="183"/>
        <v>05</v>
      </c>
      <c r="CJ1085" t="s">
        <v>123</v>
      </c>
      <c r="CK1085" t="str">
        <f t="shared" si="186"/>
        <v>26</v>
      </c>
      <c r="CL1085" t="s">
        <v>162</v>
      </c>
      <c r="CW1085">
        <v>8</v>
      </c>
      <c r="CX1085">
        <v>8</v>
      </c>
      <c r="CY1085">
        <v>8</v>
      </c>
    </row>
    <row r="1086" spans="1:103" x14ac:dyDescent="0.25">
      <c r="A1086">
        <v>410</v>
      </c>
      <c r="B1086" t="s">
        <v>80</v>
      </c>
      <c r="C1086">
        <v>410180</v>
      </c>
      <c r="D1086" t="s">
        <v>81</v>
      </c>
      <c r="E1086">
        <v>8700</v>
      </c>
      <c r="F1086" t="s">
        <v>82</v>
      </c>
      <c r="G1086" t="s">
        <v>400</v>
      </c>
      <c r="I1086" t="s">
        <v>400</v>
      </c>
      <c r="K1086">
        <v>16</v>
      </c>
      <c r="L1086">
        <v>16</v>
      </c>
      <c r="M1086" t="s">
        <v>1303</v>
      </c>
      <c r="N1086" t="s">
        <v>496</v>
      </c>
      <c r="O1086" t="s">
        <v>494</v>
      </c>
      <c r="P1086" t="s">
        <v>407</v>
      </c>
      <c r="Q1086" t="s">
        <v>116</v>
      </c>
      <c r="R1086">
        <v>1</v>
      </c>
      <c r="S1086" t="s">
        <v>117</v>
      </c>
      <c r="T1086" t="s">
        <v>118</v>
      </c>
      <c r="U1086" t="s">
        <v>119</v>
      </c>
      <c r="V1086">
        <v>411</v>
      </c>
      <c r="Y1086">
        <v>410054</v>
      </c>
      <c r="Z1086" t="s">
        <v>92</v>
      </c>
      <c r="AG1086">
        <v>2</v>
      </c>
      <c r="AH1086" s="1">
        <v>42192</v>
      </c>
      <c r="AI1086">
        <v>57</v>
      </c>
      <c r="AS1086" s="1">
        <v>42153</v>
      </c>
      <c r="AT1086" s="1">
        <v>42277</v>
      </c>
      <c r="AU1086" s="1">
        <v>42248</v>
      </c>
      <c r="AW1086">
        <v>2</v>
      </c>
      <c r="BB1086">
        <v>0</v>
      </c>
      <c r="BC1086">
        <v>0</v>
      </c>
      <c r="BD1086">
        <v>2</v>
      </c>
      <c r="BE1086">
        <v>4099</v>
      </c>
      <c r="BF1086" t="s">
        <v>93</v>
      </c>
      <c r="BG1086">
        <v>8198</v>
      </c>
      <c r="BH1086">
        <v>128.08000000000001</v>
      </c>
      <c r="BI1086">
        <v>167.61</v>
      </c>
      <c r="BJ1086">
        <v>0</v>
      </c>
      <c r="BL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2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8198</v>
      </c>
      <c r="CD1086">
        <v>1</v>
      </c>
      <c r="CE1086" t="s">
        <v>121</v>
      </c>
      <c r="CF1086" t="s">
        <v>182</v>
      </c>
      <c r="CG1086" t="str">
        <f t="shared" si="181"/>
        <v>05</v>
      </c>
      <c r="CH1086" t="str">
        <f t="shared" si="182"/>
        <v>2</v>
      </c>
      <c r="CI1086" t="str">
        <f t="shared" si="183"/>
        <v>05</v>
      </c>
      <c r="CJ1086" t="s">
        <v>123</v>
      </c>
      <c r="CK1086" t="str">
        <f t="shared" si="186"/>
        <v>26</v>
      </c>
      <c r="CL1086" t="s">
        <v>162</v>
      </c>
      <c r="CW1086">
        <v>8</v>
      </c>
      <c r="CX1086">
        <v>8</v>
      </c>
      <c r="CY1086">
        <v>8</v>
      </c>
    </row>
    <row r="1087" spans="1:103" x14ac:dyDescent="0.25">
      <c r="A1087">
        <v>410</v>
      </c>
      <c r="B1087" t="s">
        <v>80</v>
      </c>
      <c r="C1087">
        <v>410181</v>
      </c>
      <c r="D1087" t="s">
        <v>81</v>
      </c>
      <c r="E1087">
        <v>8702</v>
      </c>
      <c r="F1087" t="s">
        <v>145</v>
      </c>
      <c r="G1087" t="s">
        <v>401</v>
      </c>
      <c r="I1087" t="s">
        <v>401</v>
      </c>
      <c r="K1087">
        <v>1</v>
      </c>
      <c r="L1087">
        <v>1</v>
      </c>
      <c r="M1087" t="s">
        <v>1303</v>
      </c>
      <c r="N1087" t="s">
        <v>496</v>
      </c>
      <c r="O1087" t="s">
        <v>494</v>
      </c>
      <c r="P1087" t="s">
        <v>407</v>
      </c>
      <c r="Q1087" t="s">
        <v>116</v>
      </c>
      <c r="R1087">
        <v>1</v>
      </c>
      <c r="S1087" t="s">
        <v>117</v>
      </c>
      <c r="T1087" t="s">
        <v>118</v>
      </c>
      <c r="U1087" t="s">
        <v>119</v>
      </c>
      <c r="V1087">
        <v>411</v>
      </c>
      <c r="Y1087">
        <v>410054</v>
      </c>
      <c r="Z1087" t="s">
        <v>92</v>
      </c>
      <c r="AG1087">
        <v>1</v>
      </c>
      <c r="AH1087" s="1">
        <v>42153</v>
      </c>
      <c r="AI1087">
        <v>57</v>
      </c>
      <c r="AS1087" s="1">
        <v>42153</v>
      </c>
      <c r="AT1087" s="1">
        <v>42307</v>
      </c>
      <c r="AU1087" s="1">
        <v>42278</v>
      </c>
      <c r="AW1087">
        <v>3</v>
      </c>
      <c r="BB1087">
        <v>0</v>
      </c>
      <c r="BC1087">
        <v>0</v>
      </c>
      <c r="BD1087">
        <v>3</v>
      </c>
      <c r="BE1087">
        <v>4099</v>
      </c>
      <c r="BF1087" t="s">
        <v>93</v>
      </c>
      <c r="BG1087">
        <v>12297</v>
      </c>
      <c r="BH1087">
        <v>192.12</v>
      </c>
      <c r="BI1087">
        <v>251.42</v>
      </c>
      <c r="BJ1087">
        <v>0</v>
      </c>
      <c r="BL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3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12297</v>
      </c>
      <c r="CD1087">
        <v>1</v>
      </c>
      <c r="CE1087" t="s">
        <v>121</v>
      </c>
      <c r="CF1087" t="s">
        <v>182</v>
      </c>
      <c r="CG1087" t="str">
        <f t="shared" si="181"/>
        <v>05</v>
      </c>
      <c r="CH1087" t="str">
        <f t="shared" si="182"/>
        <v>2</v>
      </c>
      <c r="CI1087" t="str">
        <f t="shared" si="183"/>
        <v>05</v>
      </c>
      <c r="CJ1087" t="s">
        <v>123</v>
      </c>
      <c r="CK1087" t="str">
        <f t="shared" si="186"/>
        <v>26</v>
      </c>
      <c r="CL1087" t="s">
        <v>162</v>
      </c>
      <c r="CW1087">
        <v>8</v>
      </c>
      <c r="CX1087">
        <v>8</v>
      </c>
      <c r="CY1087">
        <v>8</v>
      </c>
    </row>
    <row r="1088" spans="1:103" x14ac:dyDescent="0.25">
      <c r="A1088">
        <v>410</v>
      </c>
      <c r="B1088" t="s">
        <v>80</v>
      </c>
      <c r="C1088">
        <v>410203</v>
      </c>
      <c r="D1088" t="s">
        <v>81</v>
      </c>
      <c r="E1088">
        <v>8700</v>
      </c>
      <c r="F1088" t="s">
        <v>82</v>
      </c>
      <c r="G1088" t="s">
        <v>147</v>
      </c>
      <c r="I1088" t="s">
        <v>147</v>
      </c>
      <c r="K1088">
        <v>13</v>
      </c>
      <c r="L1088">
        <v>13</v>
      </c>
      <c r="M1088" t="s">
        <v>1303</v>
      </c>
      <c r="N1088" t="s">
        <v>496</v>
      </c>
      <c r="O1088" t="s">
        <v>494</v>
      </c>
      <c r="P1088" t="s">
        <v>407</v>
      </c>
      <c r="Q1088" t="s">
        <v>116</v>
      </c>
      <c r="R1088">
        <v>1</v>
      </c>
      <c r="S1088" t="s">
        <v>117</v>
      </c>
      <c r="T1088" t="s">
        <v>118</v>
      </c>
      <c r="U1088" t="s">
        <v>119</v>
      </c>
      <c r="V1088">
        <v>411</v>
      </c>
      <c r="Y1088">
        <v>410054</v>
      </c>
      <c r="Z1088" t="s">
        <v>92</v>
      </c>
      <c r="AG1088">
        <v>3</v>
      </c>
      <c r="AH1088" s="1">
        <v>42212</v>
      </c>
      <c r="AI1088">
        <v>57</v>
      </c>
      <c r="AS1088" s="1">
        <v>42184</v>
      </c>
      <c r="AT1088" s="1">
        <v>42277</v>
      </c>
      <c r="AU1088" s="1">
        <v>42292</v>
      </c>
      <c r="AW1088">
        <v>6</v>
      </c>
      <c r="BB1088">
        <v>0</v>
      </c>
      <c r="BC1088">
        <v>0</v>
      </c>
      <c r="BD1088">
        <v>6</v>
      </c>
      <c r="BE1088">
        <v>4099</v>
      </c>
      <c r="BF1088" t="s">
        <v>93</v>
      </c>
      <c r="BG1088">
        <v>24594</v>
      </c>
      <c r="BH1088">
        <v>384.25</v>
      </c>
      <c r="BI1088">
        <v>502.84</v>
      </c>
      <c r="BJ1088">
        <v>0</v>
      </c>
      <c r="BL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6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24594</v>
      </c>
      <c r="CD1088">
        <v>1</v>
      </c>
      <c r="CE1088" t="s">
        <v>121</v>
      </c>
      <c r="CF1088" t="s">
        <v>182</v>
      </c>
      <c r="CG1088" t="str">
        <f t="shared" si="181"/>
        <v>05</v>
      </c>
      <c r="CH1088" t="str">
        <f t="shared" si="182"/>
        <v>2</v>
      </c>
      <c r="CI1088" t="str">
        <f t="shared" si="183"/>
        <v>05</v>
      </c>
      <c r="CJ1088" t="s">
        <v>123</v>
      </c>
      <c r="CK1088" t="str">
        <f t="shared" si="186"/>
        <v>26</v>
      </c>
      <c r="CL1088" t="s">
        <v>162</v>
      </c>
      <c r="CW1088">
        <v>8</v>
      </c>
      <c r="CX1088">
        <v>8</v>
      </c>
      <c r="CY1088">
        <v>8</v>
      </c>
    </row>
    <row r="1089" spans="1:103" x14ac:dyDescent="0.25">
      <c r="A1089">
        <v>410</v>
      </c>
      <c r="B1089" t="s">
        <v>80</v>
      </c>
      <c r="C1089">
        <v>410211</v>
      </c>
      <c r="D1089" t="s">
        <v>81</v>
      </c>
      <c r="E1089">
        <v>8802</v>
      </c>
      <c r="F1089" t="s">
        <v>163</v>
      </c>
      <c r="G1089" t="s">
        <v>445</v>
      </c>
      <c r="I1089" t="s">
        <v>445</v>
      </c>
      <c r="K1089">
        <v>4</v>
      </c>
      <c r="L1089">
        <v>4</v>
      </c>
      <c r="M1089" t="s">
        <v>1304</v>
      </c>
      <c r="N1089" t="s">
        <v>1305</v>
      </c>
      <c r="O1089" t="s">
        <v>500</v>
      </c>
      <c r="P1089" t="s">
        <v>423</v>
      </c>
      <c r="Q1089" t="s">
        <v>116</v>
      </c>
      <c r="R1089">
        <v>1</v>
      </c>
      <c r="S1089" t="s">
        <v>117</v>
      </c>
      <c r="T1089" t="s">
        <v>118</v>
      </c>
      <c r="U1089" t="s">
        <v>119</v>
      </c>
      <c r="V1089">
        <v>411</v>
      </c>
      <c r="Y1089">
        <v>410054</v>
      </c>
      <c r="Z1089" t="s">
        <v>92</v>
      </c>
      <c r="AG1089">
        <v>2</v>
      </c>
      <c r="AH1089" s="1">
        <v>42202</v>
      </c>
      <c r="AI1089">
        <v>57</v>
      </c>
      <c r="AS1089" s="1">
        <v>42199</v>
      </c>
      <c r="AT1089" s="1">
        <v>42300</v>
      </c>
      <c r="AU1089" s="1">
        <v>42297</v>
      </c>
      <c r="AW1089">
        <v>43</v>
      </c>
      <c r="AY1089" t="s">
        <v>154</v>
      </c>
      <c r="BB1089">
        <v>0</v>
      </c>
      <c r="BC1089">
        <v>0</v>
      </c>
      <c r="BD1089">
        <v>43</v>
      </c>
      <c r="BE1089">
        <v>2562.4</v>
      </c>
      <c r="BF1089" t="s">
        <v>93</v>
      </c>
      <c r="BG1089">
        <v>110183.2</v>
      </c>
      <c r="BH1089">
        <v>1721.47</v>
      </c>
      <c r="BI1089">
        <v>2252.7600000000002</v>
      </c>
      <c r="BJ1089">
        <v>0</v>
      </c>
      <c r="BL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43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110183.2</v>
      </c>
      <c r="CD1089">
        <v>1</v>
      </c>
      <c r="CE1089" t="s">
        <v>121</v>
      </c>
      <c r="CF1089" t="s">
        <v>182</v>
      </c>
      <c r="CG1089" t="str">
        <f t="shared" si="181"/>
        <v>05</v>
      </c>
      <c r="CH1089" t="str">
        <f t="shared" si="182"/>
        <v>2</v>
      </c>
      <c r="CI1089" t="str">
        <f t="shared" si="183"/>
        <v>05</v>
      </c>
      <c r="CJ1089" t="s">
        <v>161</v>
      </c>
      <c r="CK1089" t="str">
        <f t="shared" ref="CK1089:CK1152" si="187">"02"</f>
        <v>02</v>
      </c>
      <c r="CL1089" t="s">
        <v>124</v>
      </c>
      <c r="CW1089">
        <v>8</v>
      </c>
      <c r="CX1089">
        <v>8</v>
      </c>
      <c r="CY1089">
        <v>8</v>
      </c>
    </row>
    <row r="1090" spans="1:103" x14ac:dyDescent="0.25">
      <c r="A1090">
        <v>410</v>
      </c>
      <c r="B1090" t="s">
        <v>80</v>
      </c>
      <c r="C1090">
        <v>410143</v>
      </c>
      <c r="D1090" t="s">
        <v>81</v>
      </c>
      <c r="E1090">
        <v>8700</v>
      </c>
      <c r="F1090" t="s">
        <v>82</v>
      </c>
      <c r="G1090" t="s">
        <v>170</v>
      </c>
      <c r="I1090" t="s">
        <v>170</v>
      </c>
      <c r="K1090">
        <v>21</v>
      </c>
      <c r="L1090">
        <v>21</v>
      </c>
      <c r="M1090" t="s">
        <v>1306</v>
      </c>
      <c r="N1090" t="s">
        <v>113</v>
      </c>
      <c r="O1090" t="s">
        <v>114</v>
      </c>
      <c r="P1090" t="s">
        <v>115</v>
      </c>
      <c r="Q1090" t="s">
        <v>116</v>
      </c>
      <c r="R1090">
        <v>1</v>
      </c>
      <c r="S1090" t="s">
        <v>117</v>
      </c>
      <c r="T1090" t="s">
        <v>118</v>
      </c>
      <c r="U1090" t="s">
        <v>119</v>
      </c>
      <c r="V1090">
        <v>411</v>
      </c>
      <c r="Y1090">
        <v>410054</v>
      </c>
      <c r="Z1090" t="s">
        <v>92</v>
      </c>
      <c r="AC1090" t="s">
        <v>225</v>
      </c>
      <c r="AD1090" s="1">
        <v>42202</v>
      </c>
      <c r="AG1090">
        <v>4</v>
      </c>
      <c r="AH1090" s="1">
        <v>42130</v>
      </c>
      <c r="AI1090">
        <v>57</v>
      </c>
      <c r="AS1090" s="1">
        <v>42079</v>
      </c>
      <c r="AT1090" s="1">
        <v>42185</v>
      </c>
      <c r="AU1090" s="1">
        <v>42216</v>
      </c>
      <c r="AW1090">
        <v>2</v>
      </c>
      <c r="AX1090">
        <v>404242</v>
      </c>
      <c r="AY1090" t="s">
        <v>237</v>
      </c>
      <c r="AZ1090">
        <v>999</v>
      </c>
      <c r="BA1090">
        <v>811</v>
      </c>
      <c r="BB1090">
        <v>0</v>
      </c>
      <c r="BC1090">
        <v>0</v>
      </c>
      <c r="BD1090">
        <v>2</v>
      </c>
      <c r="BE1090">
        <v>2241</v>
      </c>
      <c r="BF1090" t="s">
        <v>93</v>
      </c>
      <c r="BG1090">
        <v>4482</v>
      </c>
      <c r="BH1090">
        <v>70.03</v>
      </c>
      <c r="BI1090">
        <v>91.64</v>
      </c>
      <c r="BJ1090">
        <v>0</v>
      </c>
      <c r="BL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2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4482</v>
      </c>
      <c r="CD1090">
        <v>1</v>
      </c>
      <c r="CE1090" t="s">
        <v>121</v>
      </c>
      <c r="CF1090" t="s">
        <v>182</v>
      </c>
      <c r="CG1090" t="str">
        <f t="shared" si="181"/>
        <v>05</v>
      </c>
      <c r="CH1090" t="str">
        <f t="shared" si="182"/>
        <v>2</v>
      </c>
      <c r="CI1090" t="str">
        <f t="shared" ref="CI1090:CI1153" si="188">"07"</f>
        <v>07</v>
      </c>
      <c r="CJ1090" t="s">
        <v>123</v>
      </c>
      <c r="CK1090" t="str">
        <f t="shared" si="187"/>
        <v>02</v>
      </c>
      <c r="CL1090" t="s">
        <v>162</v>
      </c>
      <c r="CR1090" s="3">
        <v>0</v>
      </c>
      <c r="CS1090" s="3">
        <v>2</v>
      </c>
      <c r="CW1090">
        <v>8</v>
      </c>
      <c r="CX1090">
        <v>8</v>
      </c>
      <c r="CY1090">
        <v>8</v>
      </c>
    </row>
    <row r="1091" spans="1:103" x14ac:dyDescent="0.25">
      <c r="A1091">
        <v>410</v>
      </c>
      <c r="B1091" t="s">
        <v>80</v>
      </c>
      <c r="C1091">
        <v>410174</v>
      </c>
      <c r="D1091" t="s">
        <v>81</v>
      </c>
      <c r="E1091">
        <v>8702</v>
      </c>
      <c r="F1091" t="s">
        <v>145</v>
      </c>
      <c r="G1091" t="s">
        <v>1106</v>
      </c>
      <c r="I1091" t="s">
        <v>1106</v>
      </c>
      <c r="K1091">
        <v>6</v>
      </c>
      <c r="L1091">
        <v>6</v>
      </c>
      <c r="M1091" t="s">
        <v>1307</v>
      </c>
      <c r="N1091" t="s">
        <v>113</v>
      </c>
      <c r="O1091" t="s">
        <v>114</v>
      </c>
      <c r="P1091" t="s">
        <v>115</v>
      </c>
      <c r="Q1091" t="s">
        <v>116</v>
      </c>
      <c r="R1091">
        <v>1</v>
      </c>
      <c r="S1091" t="s">
        <v>117</v>
      </c>
      <c r="T1091" t="s">
        <v>118</v>
      </c>
      <c r="U1091" t="s">
        <v>119</v>
      </c>
      <c r="V1091">
        <v>411</v>
      </c>
      <c r="Y1091">
        <v>410054</v>
      </c>
      <c r="Z1091" t="s">
        <v>92</v>
      </c>
      <c r="AG1091">
        <v>3</v>
      </c>
      <c r="AH1091" s="1">
        <v>42193</v>
      </c>
      <c r="AI1091">
        <v>57</v>
      </c>
      <c r="AS1091" s="1">
        <v>42184</v>
      </c>
      <c r="AT1091" s="1">
        <v>42277</v>
      </c>
      <c r="AU1091" s="1">
        <v>42248</v>
      </c>
      <c r="AW1091">
        <v>2</v>
      </c>
      <c r="AY1091" t="s">
        <v>237</v>
      </c>
      <c r="BB1091">
        <v>0</v>
      </c>
      <c r="BC1091">
        <v>0</v>
      </c>
      <c r="BD1091">
        <v>2</v>
      </c>
      <c r="BE1091">
        <v>1392</v>
      </c>
      <c r="BF1091" t="s">
        <v>93</v>
      </c>
      <c r="BG1091">
        <v>2784</v>
      </c>
      <c r="BH1091">
        <v>43.5</v>
      </c>
      <c r="BI1091">
        <v>56.92</v>
      </c>
      <c r="BJ1091">
        <v>0</v>
      </c>
      <c r="BL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2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2784</v>
      </c>
      <c r="CD1091">
        <v>1</v>
      </c>
      <c r="CE1091" t="s">
        <v>121</v>
      </c>
      <c r="CF1091" t="s">
        <v>182</v>
      </c>
      <c r="CG1091" t="str">
        <f t="shared" si="181"/>
        <v>05</v>
      </c>
      <c r="CH1091" t="str">
        <f t="shared" si="182"/>
        <v>2</v>
      </c>
      <c r="CI1091" t="str">
        <f t="shared" si="188"/>
        <v>07</v>
      </c>
      <c r="CJ1091" t="s">
        <v>123</v>
      </c>
      <c r="CK1091" t="str">
        <f t="shared" si="187"/>
        <v>02</v>
      </c>
      <c r="CL1091" t="s">
        <v>227</v>
      </c>
      <c r="CW1091">
        <v>8</v>
      </c>
      <c r="CX1091">
        <v>8</v>
      </c>
      <c r="CY1091">
        <v>8</v>
      </c>
    </row>
    <row r="1092" spans="1:103" x14ac:dyDescent="0.25">
      <c r="A1092">
        <v>410</v>
      </c>
      <c r="B1092" t="s">
        <v>80</v>
      </c>
      <c r="C1092">
        <v>410174</v>
      </c>
      <c r="D1092" t="s">
        <v>81</v>
      </c>
      <c r="E1092">
        <v>8702</v>
      </c>
      <c r="F1092" t="s">
        <v>145</v>
      </c>
      <c r="G1092" t="s">
        <v>1106</v>
      </c>
      <c r="I1092" t="s">
        <v>1106</v>
      </c>
      <c r="K1092">
        <v>7</v>
      </c>
      <c r="L1092">
        <v>7</v>
      </c>
      <c r="M1092" t="s">
        <v>1307</v>
      </c>
      <c r="N1092" t="s">
        <v>113</v>
      </c>
      <c r="O1092" t="s">
        <v>114</v>
      </c>
      <c r="P1092" t="s">
        <v>115</v>
      </c>
      <c r="Q1092" t="s">
        <v>116</v>
      </c>
      <c r="R1092">
        <v>1</v>
      </c>
      <c r="S1092" t="s">
        <v>117</v>
      </c>
      <c r="T1092" t="s">
        <v>118</v>
      </c>
      <c r="U1092" t="s">
        <v>119</v>
      </c>
      <c r="V1092">
        <v>411</v>
      </c>
      <c r="Y1092">
        <v>410054</v>
      </c>
      <c r="Z1092" t="s">
        <v>92</v>
      </c>
      <c r="AG1092">
        <v>3</v>
      </c>
      <c r="AH1092" s="1">
        <v>42193</v>
      </c>
      <c r="AI1092">
        <v>57</v>
      </c>
      <c r="AS1092" s="1">
        <v>42193</v>
      </c>
      <c r="AT1092" s="1">
        <v>42289</v>
      </c>
      <c r="AU1092" s="1">
        <v>42278</v>
      </c>
      <c r="AW1092">
        <v>3</v>
      </c>
      <c r="AY1092" t="s">
        <v>237</v>
      </c>
      <c r="BB1092">
        <v>0</v>
      </c>
      <c r="BC1092">
        <v>0</v>
      </c>
      <c r="BD1092">
        <v>3</v>
      </c>
      <c r="BE1092">
        <v>2697</v>
      </c>
      <c r="BF1092" t="s">
        <v>93</v>
      </c>
      <c r="BG1092">
        <v>8091</v>
      </c>
      <c r="BH1092">
        <v>126.41</v>
      </c>
      <c r="BI1092">
        <v>165.42</v>
      </c>
      <c r="BJ1092">
        <v>0</v>
      </c>
      <c r="BL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3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8091</v>
      </c>
      <c r="CD1092">
        <v>1</v>
      </c>
      <c r="CE1092" t="s">
        <v>121</v>
      </c>
      <c r="CF1092" t="s">
        <v>182</v>
      </c>
      <c r="CG1092" t="str">
        <f t="shared" si="181"/>
        <v>05</v>
      </c>
      <c r="CH1092" t="str">
        <f t="shared" si="182"/>
        <v>2</v>
      </c>
      <c r="CI1092" t="str">
        <f t="shared" si="188"/>
        <v>07</v>
      </c>
      <c r="CJ1092" t="s">
        <v>123</v>
      </c>
      <c r="CK1092" t="str">
        <f t="shared" si="187"/>
        <v>02</v>
      </c>
      <c r="CL1092" t="s">
        <v>227</v>
      </c>
      <c r="CW1092">
        <v>8</v>
      </c>
      <c r="CX1092">
        <v>8</v>
      </c>
      <c r="CY1092">
        <v>8</v>
      </c>
    </row>
    <row r="1093" spans="1:103" x14ac:dyDescent="0.25">
      <c r="A1093">
        <v>410</v>
      </c>
      <c r="B1093" t="s">
        <v>80</v>
      </c>
      <c r="C1093">
        <v>410183</v>
      </c>
      <c r="D1093" t="s">
        <v>81</v>
      </c>
      <c r="E1093">
        <v>8700</v>
      </c>
      <c r="F1093" t="s">
        <v>82</v>
      </c>
      <c r="G1093" t="s">
        <v>280</v>
      </c>
      <c r="I1093" t="s">
        <v>280</v>
      </c>
      <c r="K1093">
        <v>32</v>
      </c>
      <c r="L1093">
        <v>32</v>
      </c>
      <c r="M1093" t="s">
        <v>1307</v>
      </c>
      <c r="N1093" t="s">
        <v>113</v>
      </c>
      <c r="O1093" t="s">
        <v>114</v>
      </c>
      <c r="P1093" t="s">
        <v>115</v>
      </c>
      <c r="Q1093" t="s">
        <v>116</v>
      </c>
      <c r="R1093">
        <v>1</v>
      </c>
      <c r="S1093" t="s">
        <v>117</v>
      </c>
      <c r="T1093" t="s">
        <v>118</v>
      </c>
      <c r="U1093" t="s">
        <v>119</v>
      </c>
      <c r="V1093">
        <v>411</v>
      </c>
      <c r="Y1093">
        <v>410054</v>
      </c>
      <c r="Z1093" t="s">
        <v>92</v>
      </c>
      <c r="AG1093">
        <v>2</v>
      </c>
      <c r="AH1093" s="1">
        <v>42185</v>
      </c>
      <c r="AI1093">
        <v>57</v>
      </c>
      <c r="AS1093" s="1">
        <v>42163</v>
      </c>
      <c r="AT1093" s="1">
        <v>42286</v>
      </c>
      <c r="AU1093" s="1">
        <v>42278</v>
      </c>
      <c r="AW1093">
        <v>9</v>
      </c>
      <c r="AY1093" t="s">
        <v>237</v>
      </c>
      <c r="BB1093">
        <v>0</v>
      </c>
      <c r="BC1093">
        <v>0</v>
      </c>
      <c r="BD1093">
        <v>9</v>
      </c>
      <c r="BE1093">
        <v>2697</v>
      </c>
      <c r="BF1093" t="s">
        <v>93</v>
      </c>
      <c r="BG1093">
        <v>24273</v>
      </c>
      <c r="BH1093">
        <v>379.23</v>
      </c>
      <c r="BI1093">
        <v>496.27</v>
      </c>
      <c r="BJ1093">
        <v>0</v>
      </c>
      <c r="BL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9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24273</v>
      </c>
      <c r="CD1093">
        <v>1</v>
      </c>
      <c r="CE1093" t="s">
        <v>121</v>
      </c>
      <c r="CF1093" t="s">
        <v>182</v>
      </c>
      <c r="CG1093" t="str">
        <f t="shared" si="181"/>
        <v>05</v>
      </c>
      <c r="CH1093" t="str">
        <f t="shared" si="182"/>
        <v>2</v>
      </c>
      <c r="CI1093" t="str">
        <f t="shared" si="188"/>
        <v>07</v>
      </c>
      <c r="CJ1093" t="s">
        <v>123</v>
      </c>
      <c r="CK1093" t="str">
        <f t="shared" si="187"/>
        <v>02</v>
      </c>
      <c r="CL1093" t="s">
        <v>227</v>
      </c>
      <c r="CW1093">
        <v>8</v>
      </c>
      <c r="CX1093">
        <v>8</v>
      </c>
      <c r="CY1093">
        <v>8</v>
      </c>
    </row>
    <row r="1094" spans="1:103" x14ac:dyDescent="0.25">
      <c r="A1094">
        <v>410</v>
      </c>
      <c r="B1094" t="s">
        <v>80</v>
      </c>
      <c r="C1094">
        <v>410185</v>
      </c>
      <c r="D1094" t="s">
        <v>81</v>
      </c>
      <c r="E1094">
        <v>8702</v>
      </c>
      <c r="F1094" t="s">
        <v>145</v>
      </c>
      <c r="G1094" t="s">
        <v>196</v>
      </c>
      <c r="I1094" t="s">
        <v>196</v>
      </c>
      <c r="K1094">
        <v>1</v>
      </c>
      <c r="L1094">
        <v>1</v>
      </c>
      <c r="M1094" t="s">
        <v>1307</v>
      </c>
      <c r="N1094" t="s">
        <v>113</v>
      </c>
      <c r="O1094" t="s">
        <v>114</v>
      </c>
      <c r="P1094" t="s">
        <v>115</v>
      </c>
      <c r="Q1094" t="s">
        <v>116</v>
      </c>
      <c r="R1094">
        <v>1</v>
      </c>
      <c r="S1094" t="s">
        <v>117</v>
      </c>
      <c r="T1094" t="s">
        <v>118</v>
      </c>
      <c r="U1094" t="s">
        <v>119</v>
      </c>
      <c r="V1094">
        <v>411</v>
      </c>
      <c r="Y1094">
        <v>410054</v>
      </c>
      <c r="Z1094" t="s">
        <v>92</v>
      </c>
      <c r="AG1094">
        <v>3</v>
      </c>
      <c r="AH1094" s="1">
        <v>42212</v>
      </c>
      <c r="AI1094">
        <v>57</v>
      </c>
      <c r="AS1094" s="1">
        <v>42166</v>
      </c>
      <c r="AT1094" s="1">
        <v>42349</v>
      </c>
      <c r="AU1094" s="1">
        <v>42339</v>
      </c>
      <c r="AW1094">
        <v>8</v>
      </c>
      <c r="AY1094" t="s">
        <v>237</v>
      </c>
      <c r="BB1094">
        <v>0</v>
      </c>
      <c r="BC1094">
        <v>0</v>
      </c>
      <c r="BD1094">
        <v>8</v>
      </c>
      <c r="BE1094">
        <v>3941</v>
      </c>
      <c r="BF1094" t="s">
        <v>93</v>
      </c>
      <c r="BG1094">
        <v>31528</v>
      </c>
      <c r="BH1094">
        <v>492.58</v>
      </c>
      <c r="BI1094">
        <v>644.61</v>
      </c>
      <c r="BJ1094">
        <v>0</v>
      </c>
      <c r="BL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8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31528</v>
      </c>
      <c r="CD1094">
        <v>1</v>
      </c>
      <c r="CE1094" t="s">
        <v>121</v>
      </c>
      <c r="CF1094" t="s">
        <v>182</v>
      </c>
      <c r="CG1094" t="str">
        <f t="shared" si="181"/>
        <v>05</v>
      </c>
      <c r="CH1094" t="str">
        <f t="shared" si="182"/>
        <v>2</v>
      </c>
      <c r="CI1094" t="str">
        <f t="shared" si="188"/>
        <v>07</v>
      </c>
      <c r="CJ1094" t="s">
        <v>123</v>
      </c>
      <c r="CK1094" t="str">
        <f t="shared" si="187"/>
        <v>02</v>
      </c>
      <c r="CL1094" t="s">
        <v>227</v>
      </c>
      <c r="CW1094">
        <v>8</v>
      </c>
      <c r="CX1094">
        <v>8</v>
      </c>
      <c r="CY1094">
        <v>8</v>
      </c>
    </row>
    <row r="1095" spans="1:103" x14ac:dyDescent="0.25">
      <c r="A1095">
        <v>410</v>
      </c>
      <c r="B1095" t="s">
        <v>80</v>
      </c>
      <c r="C1095">
        <v>410202</v>
      </c>
      <c r="D1095" t="s">
        <v>81</v>
      </c>
      <c r="E1095">
        <v>8700</v>
      </c>
      <c r="F1095" t="s">
        <v>82</v>
      </c>
      <c r="G1095" t="s">
        <v>460</v>
      </c>
      <c r="I1095" t="s">
        <v>460</v>
      </c>
      <c r="K1095">
        <v>5</v>
      </c>
      <c r="L1095">
        <v>6</v>
      </c>
      <c r="M1095" t="s">
        <v>1307</v>
      </c>
      <c r="N1095" t="s">
        <v>113</v>
      </c>
      <c r="O1095" t="s">
        <v>114</v>
      </c>
      <c r="P1095" t="s">
        <v>115</v>
      </c>
      <c r="Q1095" t="s">
        <v>116</v>
      </c>
      <c r="R1095">
        <v>1</v>
      </c>
      <c r="S1095" t="s">
        <v>117</v>
      </c>
      <c r="T1095" t="s">
        <v>118</v>
      </c>
      <c r="U1095" t="s">
        <v>119</v>
      </c>
      <c r="V1095">
        <v>411</v>
      </c>
      <c r="Y1095">
        <v>410054</v>
      </c>
      <c r="Z1095" t="s">
        <v>92</v>
      </c>
      <c r="AG1095">
        <v>2</v>
      </c>
      <c r="AH1095" s="1">
        <v>42205</v>
      </c>
      <c r="AI1095">
        <v>57</v>
      </c>
      <c r="AS1095" s="1">
        <v>42193</v>
      </c>
      <c r="AT1095" s="1">
        <v>42327</v>
      </c>
      <c r="AU1095" s="1">
        <v>42321</v>
      </c>
      <c r="AW1095">
        <v>3</v>
      </c>
      <c r="AY1095" t="s">
        <v>237</v>
      </c>
      <c r="BB1095">
        <v>0</v>
      </c>
      <c r="BC1095">
        <v>0</v>
      </c>
      <c r="BD1095">
        <v>3</v>
      </c>
      <c r="BE1095">
        <v>2697</v>
      </c>
      <c r="BF1095" t="s">
        <v>93</v>
      </c>
      <c r="BG1095">
        <v>8091</v>
      </c>
      <c r="BH1095">
        <v>126.41</v>
      </c>
      <c r="BI1095">
        <v>165.42</v>
      </c>
      <c r="BJ1095">
        <v>0</v>
      </c>
      <c r="BL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3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8091</v>
      </c>
      <c r="CD1095">
        <v>1</v>
      </c>
      <c r="CE1095" t="s">
        <v>121</v>
      </c>
      <c r="CF1095" t="s">
        <v>182</v>
      </c>
      <c r="CG1095" t="str">
        <f t="shared" si="181"/>
        <v>05</v>
      </c>
      <c r="CH1095" t="str">
        <f t="shared" si="182"/>
        <v>2</v>
      </c>
      <c r="CI1095" t="str">
        <f t="shared" si="188"/>
        <v>07</v>
      </c>
      <c r="CJ1095" t="s">
        <v>123</v>
      </c>
      <c r="CK1095" t="str">
        <f t="shared" si="187"/>
        <v>02</v>
      </c>
      <c r="CL1095" t="s">
        <v>227</v>
      </c>
      <c r="CW1095">
        <v>8</v>
      </c>
      <c r="CX1095">
        <v>8</v>
      </c>
      <c r="CY1095">
        <v>8</v>
      </c>
    </row>
    <row r="1096" spans="1:103" x14ac:dyDescent="0.25">
      <c r="A1096">
        <v>410</v>
      </c>
      <c r="B1096" t="s">
        <v>80</v>
      </c>
      <c r="C1096">
        <v>410036</v>
      </c>
      <c r="D1096" t="s">
        <v>81</v>
      </c>
      <c r="E1096">
        <v>8673</v>
      </c>
      <c r="F1096" t="s">
        <v>232</v>
      </c>
      <c r="G1096" t="s">
        <v>1308</v>
      </c>
      <c r="I1096" t="s">
        <v>1308</v>
      </c>
      <c r="J1096">
        <v>410002</v>
      </c>
      <c r="K1096">
        <v>823</v>
      </c>
      <c r="L1096">
        <v>823</v>
      </c>
      <c r="M1096" t="s">
        <v>1309</v>
      </c>
      <c r="N1096" t="s">
        <v>113</v>
      </c>
      <c r="O1096" t="s">
        <v>114</v>
      </c>
      <c r="P1096" t="s">
        <v>115</v>
      </c>
      <c r="Q1096" t="s">
        <v>116</v>
      </c>
      <c r="R1096">
        <v>1</v>
      </c>
      <c r="S1096" t="s">
        <v>117</v>
      </c>
      <c r="T1096" t="s">
        <v>118</v>
      </c>
      <c r="U1096" t="s">
        <v>119</v>
      </c>
      <c r="V1096">
        <v>411</v>
      </c>
      <c r="Y1096">
        <v>410009</v>
      </c>
      <c r="Z1096" t="s">
        <v>236</v>
      </c>
      <c r="AC1096" t="s">
        <v>208</v>
      </c>
      <c r="AD1096" s="1">
        <v>42104</v>
      </c>
      <c r="AG1096">
        <v>2</v>
      </c>
      <c r="AH1096" s="1">
        <v>41666</v>
      </c>
      <c r="AI1096">
        <v>57</v>
      </c>
      <c r="AS1096" s="1">
        <v>42075</v>
      </c>
      <c r="AT1096" s="1">
        <v>42124</v>
      </c>
      <c r="AU1096" s="1">
        <v>41792</v>
      </c>
      <c r="AW1096">
        <v>22</v>
      </c>
      <c r="AX1096">
        <v>403775</v>
      </c>
      <c r="AY1096" t="s">
        <v>237</v>
      </c>
      <c r="AZ1096">
        <v>999</v>
      </c>
      <c r="BB1096">
        <v>18</v>
      </c>
      <c r="BC1096">
        <v>18</v>
      </c>
      <c r="BD1096">
        <v>4</v>
      </c>
      <c r="BE1096">
        <v>2690</v>
      </c>
      <c r="BF1096" t="s">
        <v>93</v>
      </c>
      <c r="BG1096">
        <v>10760</v>
      </c>
      <c r="BH1096">
        <v>168.11</v>
      </c>
      <c r="BI1096">
        <v>219.99</v>
      </c>
      <c r="BJ1096">
        <v>18</v>
      </c>
      <c r="BK1096" s="1">
        <v>42104</v>
      </c>
      <c r="BL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4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10760</v>
      </c>
      <c r="CD1096">
        <v>1</v>
      </c>
      <c r="CE1096" t="s">
        <v>121</v>
      </c>
      <c r="CF1096" t="s">
        <v>182</v>
      </c>
      <c r="CG1096" t="str">
        <f t="shared" si="181"/>
        <v>05</v>
      </c>
      <c r="CH1096" t="str">
        <f t="shared" si="182"/>
        <v>2</v>
      </c>
      <c r="CI1096" t="str">
        <f t="shared" si="188"/>
        <v>07</v>
      </c>
      <c r="CJ1096" t="s">
        <v>123</v>
      </c>
      <c r="CK1096" t="str">
        <f t="shared" si="187"/>
        <v>02</v>
      </c>
      <c r="CL1096" t="s">
        <v>193</v>
      </c>
      <c r="CR1096" s="3">
        <v>4</v>
      </c>
      <c r="CW1096">
        <v>8</v>
      </c>
      <c r="CX1096">
        <v>8</v>
      </c>
      <c r="CY1096">
        <v>8</v>
      </c>
    </row>
    <row r="1097" spans="1:103" x14ac:dyDescent="0.25">
      <c r="A1097">
        <v>410</v>
      </c>
      <c r="B1097" t="s">
        <v>80</v>
      </c>
      <c r="C1097">
        <v>410037</v>
      </c>
      <c r="D1097" t="s">
        <v>81</v>
      </c>
      <c r="E1097">
        <v>8673</v>
      </c>
      <c r="F1097" t="s">
        <v>232</v>
      </c>
      <c r="G1097" t="s">
        <v>233</v>
      </c>
      <c r="I1097" t="s">
        <v>233</v>
      </c>
      <c r="J1097">
        <v>410003</v>
      </c>
      <c r="K1097">
        <v>592</v>
      </c>
      <c r="L1097">
        <v>592</v>
      </c>
      <c r="M1097" t="s">
        <v>1309</v>
      </c>
      <c r="N1097" t="s">
        <v>113</v>
      </c>
      <c r="O1097" t="s">
        <v>114</v>
      </c>
      <c r="P1097" t="s">
        <v>115</v>
      </c>
      <c r="Q1097" t="s">
        <v>116</v>
      </c>
      <c r="R1097">
        <v>1</v>
      </c>
      <c r="S1097" t="s">
        <v>117</v>
      </c>
      <c r="T1097" t="s">
        <v>118</v>
      </c>
      <c r="U1097" t="s">
        <v>119</v>
      </c>
      <c r="V1097">
        <v>411</v>
      </c>
      <c r="Y1097">
        <v>410009</v>
      </c>
      <c r="Z1097" t="s">
        <v>236</v>
      </c>
      <c r="AG1097">
        <v>3</v>
      </c>
      <c r="AH1097" s="1">
        <v>41813</v>
      </c>
      <c r="AI1097">
        <v>57</v>
      </c>
      <c r="AS1097" s="1">
        <v>41641</v>
      </c>
      <c r="AT1097" s="1">
        <v>41887</v>
      </c>
      <c r="AU1097" s="1">
        <v>41800</v>
      </c>
      <c r="AW1097">
        <v>1</v>
      </c>
      <c r="AY1097" t="s">
        <v>237</v>
      </c>
      <c r="BB1097">
        <v>0</v>
      </c>
      <c r="BC1097">
        <v>0</v>
      </c>
      <c r="BD1097">
        <v>1</v>
      </c>
      <c r="BE1097">
        <v>2733</v>
      </c>
      <c r="BF1097" t="s">
        <v>93</v>
      </c>
      <c r="BG1097">
        <v>2733</v>
      </c>
      <c r="BH1097">
        <v>42.7</v>
      </c>
      <c r="BI1097">
        <v>55.88</v>
      </c>
      <c r="BJ1097">
        <v>0</v>
      </c>
      <c r="BL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1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2733</v>
      </c>
      <c r="CC1097">
        <v>0</v>
      </c>
      <c r="CD1097">
        <v>1</v>
      </c>
      <c r="CE1097" t="s">
        <v>121</v>
      </c>
      <c r="CF1097" t="s">
        <v>182</v>
      </c>
      <c r="CG1097" t="str">
        <f t="shared" si="181"/>
        <v>05</v>
      </c>
      <c r="CH1097" t="str">
        <f t="shared" si="182"/>
        <v>2</v>
      </c>
      <c r="CI1097" t="str">
        <f t="shared" si="188"/>
        <v>07</v>
      </c>
      <c r="CJ1097" t="s">
        <v>123</v>
      </c>
      <c r="CK1097" t="str">
        <f t="shared" si="187"/>
        <v>02</v>
      </c>
      <c r="CL1097" t="s">
        <v>193</v>
      </c>
      <c r="CR1097" s="3">
        <v>1</v>
      </c>
      <c r="CW1097">
        <v>8</v>
      </c>
      <c r="CX1097">
        <v>8</v>
      </c>
      <c r="CY1097">
        <v>8</v>
      </c>
    </row>
    <row r="1098" spans="1:103" x14ac:dyDescent="0.25">
      <c r="A1098">
        <v>410</v>
      </c>
      <c r="B1098" t="s">
        <v>80</v>
      </c>
      <c r="C1098">
        <v>410037</v>
      </c>
      <c r="D1098" t="s">
        <v>81</v>
      </c>
      <c r="E1098">
        <v>8673</v>
      </c>
      <c r="F1098" t="s">
        <v>232</v>
      </c>
      <c r="G1098" t="s">
        <v>233</v>
      </c>
      <c r="I1098" t="s">
        <v>233</v>
      </c>
      <c r="J1098">
        <v>410003</v>
      </c>
      <c r="K1098">
        <v>657</v>
      </c>
      <c r="L1098">
        <v>657</v>
      </c>
      <c r="M1098" t="s">
        <v>1309</v>
      </c>
      <c r="N1098" t="s">
        <v>113</v>
      </c>
      <c r="O1098" t="s">
        <v>114</v>
      </c>
      <c r="P1098" t="s">
        <v>115</v>
      </c>
      <c r="Q1098" t="s">
        <v>116</v>
      </c>
      <c r="R1098">
        <v>1</v>
      </c>
      <c r="S1098" t="s">
        <v>117</v>
      </c>
      <c r="T1098" t="s">
        <v>118</v>
      </c>
      <c r="U1098" t="s">
        <v>119</v>
      </c>
      <c r="V1098">
        <v>411</v>
      </c>
      <c r="Y1098">
        <v>410009</v>
      </c>
      <c r="Z1098" t="s">
        <v>236</v>
      </c>
      <c r="AG1098">
        <v>3</v>
      </c>
      <c r="AH1098" s="1">
        <v>41813</v>
      </c>
      <c r="AI1098">
        <v>57</v>
      </c>
      <c r="AS1098" s="1">
        <v>41813</v>
      </c>
      <c r="AT1098" s="1">
        <v>41887</v>
      </c>
      <c r="AU1098" s="1">
        <v>41800</v>
      </c>
      <c r="AW1098">
        <v>1</v>
      </c>
      <c r="AY1098" t="s">
        <v>237</v>
      </c>
      <c r="BB1098">
        <v>0</v>
      </c>
      <c r="BC1098">
        <v>0</v>
      </c>
      <c r="BD1098">
        <v>1</v>
      </c>
      <c r="BE1098">
        <v>2733</v>
      </c>
      <c r="BF1098" t="s">
        <v>93</v>
      </c>
      <c r="BG1098">
        <v>2733</v>
      </c>
      <c r="BH1098">
        <v>42.7</v>
      </c>
      <c r="BI1098">
        <v>55.88</v>
      </c>
      <c r="BJ1098">
        <v>0</v>
      </c>
      <c r="BL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1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2733</v>
      </c>
      <c r="CC1098">
        <v>0</v>
      </c>
      <c r="CD1098">
        <v>1</v>
      </c>
      <c r="CE1098" t="s">
        <v>121</v>
      </c>
      <c r="CF1098" t="s">
        <v>182</v>
      </c>
      <c r="CG1098" t="str">
        <f t="shared" si="181"/>
        <v>05</v>
      </c>
      <c r="CH1098" t="str">
        <f t="shared" si="182"/>
        <v>2</v>
      </c>
      <c r="CI1098" t="str">
        <f t="shared" si="188"/>
        <v>07</v>
      </c>
      <c r="CJ1098" t="s">
        <v>123</v>
      </c>
      <c r="CK1098" t="str">
        <f t="shared" si="187"/>
        <v>02</v>
      </c>
      <c r="CL1098" t="s">
        <v>193</v>
      </c>
      <c r="CR1098" s="3">
        <v>1</v>
      </c>
      <c r="CW1098">
        <v>8</v>
      </c>
      <c r="CX1098">
        <v>8</v>
      </c>
      <c r="CY1098">
        <v>8</v>
      </c>
    </row>
    <row r="1099" spans="1:103" x14ac:dyDescent="0.25">
      <c r="A1099">
        <v>410</v>
      </c>
      <c r="B1099" t="s">
        <v>80</v>
      </c>
      <c r="C1099">
        <v>410037</v>
      </c>
      <c r="D1099" t="s">
        <v>81</v>
      </c>
      <c r="E1099">
        <v>8673</v>
      </c>
      <c r="F1099" t="s">
        <v>232</v>
      </c>
      <c r="G1099" t="s">
        <v>233</v>
      </c>
      <c r="I1099" t="s">
        <v>233</v>
      </c>
      <c r="J1099">
        <v>410003</v>
      </c>
      <c r="K1099">
        <v>658</v>
      </c>
      <c r="L1099">
        <v>658</v>
      </c>
      <c r="M1099" t="s">
        <v>1309</v>
      </c>
      <c r="N1099" t="s">
        <v>113</v>
      </c>
      <c r="O1099" t="s">
        <v>114</v>
      </c>
      <c r="P1099" t="s">
        <v>115</v>
      </c>
      <c r="Q1099" t="s">
        <v>116</v>
      </c>
      <c r="R1099">
        <v>1</v>
      </c>
      <c r="S1099" t="s">
        <v>117</v>
      </c>
      <c r="T1099" t="s">
        <v>118</v>
      </c>
      <c r="U1099" t="s">
        <v>119</v>
      </c>
      <c r="V1099">
        <v>411</v>
      </c>
      <c r="Y1099">
        <v>410009</v>
      </c>
      <c r="Z1099" t="s">
        <v>236</v>
      </c>
      <c r="AG1099">
        <v>3</v>
      </c>
      <c r="AH1099" s="1">
        <v>41813</v>
      </c>
      <c r="AI1099">
        <v>57</v>
      </c>
      <c r="AS1099" s="1">
        <v>41813</v>
      </c>
      <c r="AT1099" s="1">
        <v>41887</v>
      </c>
      <c r="AU1099" s="1">
        <v>41800</v>
      </c>
      <c r="AW1099">
        <v>1</v>
      </c>
      <c r="AY1099" t="s">
        <v>237</v>
      </c>
      <c r="BB1099">
        <v>0</v>
      </c>
      <c r="BC1099">
        <v>0</v>
      </c>
      <c r="BD1099">
        <v>1</v>
      </c>
      <c r="BE1099">
        <v>2733</v>
      </c>
      <c r="BF1099" t="s">
        <v>93</v>
      </c>
      <c r="BG1099">
        <v>2733</v>
      </c>
      <c r="BH1099">
        <v>42.7</v>
      </c>
      <c r="BI1099">
        <v>55.88</v>
      </c>
      <c r="BJ1099">
        <v>0</v>
      </c>
      <c r="BL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1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2733</v>
      </c>
      <c r="CC1099">
        <v>0</v>
      </c>
      <c r="CD1099">
        <v>1</v>
      </c>
      <c r="CE1099" t="s">
        <v>121</v>
      </c>
      <c r="CF1099" t="s">
        <v>182</v>
      </c>
      <c r="CG1099" t="str">
        <f t="shared" si="181"/>
        <v>05</v>
      </c>
      <c r="CH1099" t="str">
        <f t="shared" si="182"/>
        <v>2</v>
      </c>
      <c r="CI1099" t="str">
        <f t="shared" si="188"/>
        <v>07</v>
      </c>
      <c r="CJ1099" t="s">
        <v>123</v>
      </c>
      <c r="CK1099" t="str">
        <f t="shared" si="187"/>
        <v>02</v>
      </c>
      <c r="CL1099" t="s">
        <v>193</v>
      </c>
      <c r="CR1099" s="3">
        <v>1</v>
      </c>
      <c r="CW1099">
        <v>8</v>
      </c>
      <c r="CX1099">
        <v>8</v>
      </c>
      <c r="CY1099">
        <v>8</v>
      </c>
    </row>
    <row r="1100" spans="1:103" x14ac:dyDescent="0.25">
      <c r="A1100">
        <v>410</v>
      </c>
      <c r="B1100" t="s">
        <v>80</v>
      </c>
      <c r="C1100">
        <v>410037</v>
      </c>
      <c r="D1100" t="s">
        <v>81</v>
      </c>
      <c r="E1100">
        <v>8673</v>
      </c>
      <c r="F1100" t="s">
        <v>232</v>
      </c>
      <c r="G1100" t="s">
        <v>233</v>
      </c>
      <c r="I1100" t="s">
        <v>233</v>
      </c>
      <c r="J1100">
        <v>410003</v>
      </c>
      <c r="K1100">
        <v>677</v>
      </c>
      <c r="L1100">
        <v>677</v>
      </c>
      <c r="M1100" t="s">
        <v>1309</v>
      </c>
      <c r="N1100" t="s">
        <v>113</v>
      </c>
      <c r="O1100" t="s">
        <v>114</v>
      </c>
      <c r="P1100" t="s">
        <v>115</v>
      </c>
      <c r="Q1100" t="s">
        <v>116</v>
      </c>
      <c r="R1100">
        <v>1</v>
      </c>
      <c r="S1100" t="s">
        <v>117</v>
      </c>
      <c r="T1100" t="s">
        <v>118</v>
      </c>
      <c r="U1100" t="s">
        <v>119</v>
      </c>
      <c r="V1100">
        <v>411</v>
      </c>
      <c r="Y1100">
        <v>410009</v>
      </c>
      <c r="Z1100" t="s">
        <v>236</v>
      </c>
      <c r="AG1100">
        <v>3</v>
      </c>
      <c r="AH1100" s="1">
        <v>41813</v>
      </c>
      <c r="AI1100">
        <v>57</v>
      </c>
      <c r="AS1100" s="1">
        <v>41813</v>
      </c>
      <c r="AT1100" s="1">
        <v>41887</v>
      </c>
      <c r="AU1100" s="1">
        <v>41800</v>
      </c>
      <c r="AW1100">
        <v>1</v>
      </c>
      <c r="AY1100" t="s">
        <v>237</v>
      </c>
      <c r="BB1100">
        <v>0</v>
      </c>
      <c r="BC1100">
        <v>0</v>
      </c>
      <c r="BD1100">
        <v>1</v>
      </c>
      <c r="BE1100">
        <v>2733</v>
      </c>
      <c r="BF1100" t="s">
        <v>93</v>
      </c>
      <c r="BG1100">
        <v>2733</v>
      </c>
      <c r="BH1100">
        <v>42.7</v>
      </c>
      <c r="BI1100">
        <v>55.88</v>
      </c>
      <c r="BJ1100">
        <v>0</v>
      </c>
      <c r="BL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1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2733</v>
      </c>
      <c r="CC1100">
        <v>0</v>
      </c>
      <c r="CD1100">
        <v>1</v>
      </c>
      <c r="CE1100" t="s">
        <v>121</v>
      </c>
      <c r="CF1100" t="s">
        <v>182</v>
      </c>
      <c r="CG1100" t="str">
        <f t="shared" si="181"/>
        <v>05</v>
      </c>
      <c r="CH1100" t="str">
        <f t="shared" si="182"/>
        <v>2</v>
      </c>
      <c r="CI1100" t="str">
        <f t="shared" si="188"/>
        <v>07</v>
      </c>
      <c r="CJ1100" t="s">
        <v>123</v>
      </c>
      <c r="CK1100" t="str">
        <f t="shared" si="187"/>
        <v>02</v>
      </c>
      <c r="CL1100" t="s">
        <v>193</v>
      </c>
      <c r="CR1100" s="3">
        <v>1</v>
      </c>
      <c r="CW1100">
        <v>8</v>
      </c>
      <c r="CX1100">
        <v>8</v>
      </c>
      <c r="CY1100">
        <v>8</v>
      </c>
    </row>
    <row r="1101" spans="1:103" x14ac:dyDescent="0.25">
      <c r="A1101">
        <v>410</v>
      </c>
      <c r="B1101" t="s">
        <v>80</v>
      </c>
      <c r="C1101">
        <v>410039</v>
      </c>
      <c r="D1101" t="s">
        <v>81</v>
      </c>
      <c r="E1101">
        <v>8673</v>
      </c>
      <c r="F1101" t="s">
        <v>232</v>
      </c>
      <c r="G1101" t="s">
        <v>248</v>
      </c>
      <c r="I1101" t="s">
        <v>248</v>
      </c>
      <c r="J1101">
        <v>410002</v>
      </c>
      <c r="K1101">
        <v>93</v>
      </c>
      <c r="L1101">
        <v>93</v>
      </c>
      <c r="M1101" t="s">
        <v>1309</v>
      </c>
      <c r="N1101" t="s">
        <v>113</v>
      </c>
      <c r="O1101" t="s">
        <v>114</v>
      </c>
      <c r="P1101" t="s">
        <v>115</v>
      </c>
      <c r="Q1101" t="s">
        <v>116</v>
      </c>
      <c r="R1101">
        <v>1</v>
      </c>
      <c r="S1101" t="s">
        <v>117</v>
      </c>
      <c r="T1101" t="s">
        <v>118</v>
      </c>
      <c r="U1101" t="s">
        <v>119</v>
      </c>
      <c r="V1101">
        <v>411</v>
      </c>
      <c r="Y1101">
        <v>410009</v>
      </c>
      <c r="Z1101" t="s">
        <v>236</v>
      </c>
      <c r="AG1101">
        <v>3</v>
      </c>
      <c r="AH1101" s="1">
        <v>41988</v>
      </c>
      <c r="AI1101">
        <v>57</v>
      </c>
      <c r="AS1101" s="1">
        <v>41639</v>
      </c>
      <c r="AT1101" s="1">
        <v>42067</v>
      </c>
      <c r="AU1101" s="1">
        <v>41974</v>
      </c>
      <c r="AW1101">
        <v>2</v>
      </c>
      <c r="AY1101" t="s">
        <v>237</v>
      </c>
      <c r="BB1101">
        <v>1</v>
      </c>
      <c r="BC1101">
        <v>0</v>
      </c>
      <c r="BD1101">
        <v>1</v>
      </c>
      <c r="BE1101">
        <v>2690</v>
      </c>
      <c r="BF1101" t="s">
        <v>93</v>
      </c>
      <c r="BG1101">
        <v>2690</v>
      </c>
      <c r="BH1101">
        <v>42.03</v>
      </c>
      <c r="BI1101">
        <v>55</v>
      </c>
      <c r="BJ1101">
        <v>0</v>
      </c>
      <c r="BL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1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2690</v>
      </c>
      <c r="CD1101">
        <v>1</v>
      </c>
      <c r="CE1101" t="s">
        <v>121</v>
      </c>
      <c r="CF1101" t="s">
        <v>182</v>
      </c>
      <c r="CG1101" t="str">
        <f t="shared" si="181"/>
        <v>05</v>
      </c>
      <c r="CH1101" t="str">
        <f t="shared" si="182"/>
        <v>2</v>
      </c>
      <c r="CI1101" t="str">
        <f t="shared" si="188"/>
        <v>07</v>
      </c>
      <c r="CJ1101" t="s">
        <v>123</v>
      </c>
      <c r="CK1101" t="str">
        <f t="shared" si="187"/>
        <v>02</v>
      </c>
      <c r="CL1101" t="s">
        <v>193</v>
      </c>
      <c r="CR1101" s="3">
        <v>1</v>
      </c>
      <c r="CW1101">
        <v>8</v>
      </c>
      <c r="CX1101">
        <v>8</v>
      </c>
      <c r="CY1101">
        <v>8</v>
      </c>
    </row>
    <row r="1102" spans="1:103" x14ac:dyDescent="0.25">
      <c r="A1102">
        <v>410</v>
      </c>
      <c r="B1102" t="s">
        <v>80</v>
      </c>
      <c r="C1102">
        <v>410039</v>
      </c>
      <c r="D1102" t="s">
        <v>81</v>
      </c>
      <c r="E1102">
        <v>8673</v>
      </c>
      <c r="F1102" t="s">
        <v>232</v>
      </c>
      <c r="G1102" t="s">
        <v>248</v>
      </c>
      <c r="I1102" t="s">
        <v>248</v>
      </c>
      <c r="J1102">
        <v>410002</v>
      </c>
      <c r="K1102">
        <v>95</v>
      </c>
      <c r="L1102">
        <v>95</v>
      </c>
      <c r="M1102" t="s">
        <v>1309</v>
      </c>
      <c r="N1102" t="s">
        <v>113</v>
      </c>
      <c r="O1102" t="s">
        <v>114</v>
      </c>
      <c r="P1102" t="s">
        <v>115</v>
      </c>
      <c r="Q1102" t="s">
        <v>116</v>
      </c>
      <c r="R1102">
        <v>1</v>
      </c>
      <c r="S1102" t="s">
        <v>117</v>
      </c>
      <c r="T1102" t="s">
        <v>118</v>
      </c>
      <c r="U1102" t="s">
        <v>119</v>
      </c>
      <c r="V1102">
        <v>411</v>
      </c>
      <c r="Y1102">
        <v>410009</v>
      </c>
      <c r="Z1102" t="s">
        <v>236</v>
      </c>
      <c r="AG1102">
        <v>3</v>
      </c>
      <c r="AH1102" s="1">
        <v>41988</v>
      </c>
      <c r="AI1102">
        <v>57</v>
      </c>
      <c r="AS1102" s="1">
        <v>41639</v>
      </c>
      <c r="AT1102" s="1">
        <v>42067</v>
      </c>
      <c r="AU1102" s="1">
        <v>41974</v>
      </c>
      <c r="AW1102">
        <v>2</v>
      </c>
      <c r="AY1102" t="s">
        <v>237</v>
      </c>
      <c r="BB1102">
        <v>1</v>
      </c>
      <c r="BC1102">
        <v>0</v>
      </c>
      <c r="BD1102">
        <v>1</v>
      </c>
      <c r="BE1102">
        <v>2690</v>
      </c>
      <c r="BF1102" t="s">
        <v>93</v>
      </c>
      <c r="BG1102">
        <v>2690</v>
      </c>
      <c r="BH1102">
        <v>42.03</v>
      </c>
      <c r="BI1102">
        <v>55</v>
      </c>
      <c r="BJ1102">
        <v>0</v>
      </c>
      <c r="BL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1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2690</v>
      </c>
      <c r="CD1102">
        <v>1</v>
      </c>
      <c r="CE1102" t="s">
        <v>121</v>
      </c>
      <c r="CF1102" t="s">
        <v>182</v>
      </c>
      <c r="CG1102" t="str">
        <f t="shared" si="181"/>
        <v>05</v>
      </c>
      <c r="CH1102" t="str">
        <f t="shared" si="182"/>
        <v>2</v>
      </c>
      <c r="CI1102" t="str">
        <f t="shared" si="188"/>
        <v>07</v>
      </c>
      <c r="CJ1102" t="s">
        <v>123</v>
      </c>
      <c r="CK1102" t="str">
        <f t="shared" si="187"/>
        <v>02</v>
      </c>
      <c r="CL1102" t="s">
        <v>193</v>
      </c>
      <c r="CR1102" s="3">
        <v>1</v>
      </c>
      <c r="CW1102">
        <v>8</v>
      </c>
      <c r="CX1102">
        <v>8</v>
      </c>
      <c r="CY1102">
        <v>8</v>
      </c>
    </row>
    <row r="1103" spans="1:103" x14ac:dyDescent="0.25">
      <c r="A1103">
        <v>410</v>
      </c>
      <c r="B1103" t="s">
        <v>80</v>
      </c>
      <c r="C1103">
        <v>410039</v>
      </c>
      <c r="D1103" t="s">
        <v>81</v>
      </c>
      <c r="E1103">
        <v>8673</v>
      </c>
      <c r="F1103" t="s">
        <v>232</v>
      </c>
      <c r="G1103" t="s">
        <v>248</v>
      </c>
      <c r="I1103" t="s">
        <v>248</v>
      </c>
      <c r="J1103">
        <v>410002</v>
      </c>
      <c r="K1103">
        <v>97</v>
      </c>
      <c r="L1103">
        <v>97</v>
      </c>
      <c r="M1103" t="s">
        <v>1309</v>
      </c>
      <c r="N1103" t="s">
        <v>113</v>
      </c>
      <c r="O1103" t="s">
        <v>114</v>
      </c>
      <c r="P1103" t="s">
        <v>115</v>
      </c>
      <c r="Q1103" t="s">
        <v>116</v>
      </c>
      <c r="R1103">
        <v>1</v>
      </c>
      <c r="S1103" t="s">
        <v>117</v>
      </c>
      <c r="T1103" t="s">
        <v>118</v>
      </c>
      <c r="U1103" t="s">
        <v>119</v>
      </c>
      <c r="V1103">
        <v>411</v>
      </c>
      <c r="Y1103">
        <v>410009</v>
      </c>
      <c r="Z1103" t="s">
        <v>236</v>
      </c>
      <c r="AG1103">
        <v>3</v>
      </c>
      <c r="AH1103" s="1">
        <v>41988</v>
      </c>
      <c r="AI1103">
        <v>57</v>
      </c>
      <c r="AS1103" s="1">
        <v>41639</v>
      </c>
      <c r="AT1103" s="1">
        <v>42067</v>
      </c>
      <c r="AU1103" s="1">
        <v>41974</v>
      </c>
      <c r="AW1103">
        <v>2</v>
      </c>
      <c r="AY1103" t="s">
        <v>237</v>
      </c>
      <c r="BB1103">
        <v>1</v>
      </c>
      <c r="BC1103">
        <v>0</v>
      </c>
      <c r="BD1103">
        <v>1</v>
      </c>
      <c r="BE1103">
        <v>2690</v>
      </c>
      <c r="BF1103" t="s">
        <v>93</v>
      </c>
      <c r="BG1103">
        <v>2690</v>
      </c>
      <c r="BH1103">
        <v>42.03</v>
      </c>
      <c r="BI1103">
        <v>55</v>
      </c>
      <c r="BJ1103">
        <v>0</v>
      </c>
      <c r="BL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1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2690</v>
      </c>
      <c r="CD1103">
        <v>1</v>
      </c>
      <c r="CE1103" t="s">
        <v>121</v>
      </c>
      <c r="CF1103" t="s">
        <v>182</v>
      </c>
      <c r="CG1103" t="str">
        <f t="shared" si="181"/>
        <v>05</v>
      </c>
      <c r="CH1103" t="str">
        <f t="shared" si="182"/>
        <v>2</v>
      </c>
      <c r="CI1103" t="str">
        <f t="shared" si="188"/>
        <v>07</v>
      </c>
      <c r="CJ1103" t="s">
        <v>123</v>
      </c>
      <c r="CK1103" t="str">
        <f t="shared" si="187"/>
        <v>02</v>
      </c>
      <c r="CL1103" t="s">
        <v>193</v>
      </c>
      <c r="CR1103" s="3">
        <v>1</v>
      </c>
      <c r="CW1103">
        <v>8</v>
      </c>
      <c r="CX1103">
        <v>8</v>
      </c>
      <c r="CY1103">
        <v>8</v>
      </c>
    </row>
    <row r="1104" spans="1:103" x14ac:dyDescent="0.25">
      <c r="A1104">
        <v>410</v>
      </c>
      <c r="B1104" t="s">
        <v>80</v>
      </c>
      <c r="C1104">
        <v>410039</v>
      </c>
      <c r="D1104" t="s">
        <v>81</v>
      </c>
      <c r="E1104">
        <v>8673</v>
      </c>
      <c r="F1104" t="s">
        <v>232</v>
      </c>
      <c r="G1104" t="s">
        <v>248</v>
      </c>
      <c r="I1104" t="s">
        <v>248</v>
      </c>
      <c r="J1104">
        <v>410002</v>
      </c>
      <c r="K1104">
        <v>112</v>
      </c>
      <c r="L1104">
        <v>112</v>
      </c>
      <c r="M1104" t="s">
        <v>1309</v>
      </c>
      <c r="N1104" t="s">
        <v>113</v>
      </c>
      <c r="O1104" t="s">
        <v>114</v>
      </c>
      <c r="P1104" t="s">
        <v>115</v>
      </c>
      <c r="Q1104" t="s">
        <v>116</v>
      </c>
      <c r="R1104">
        <v>1</v>
      </c>
      <c r="S1104" t="s">
        <v>117</v>
      </c>
      <c r="T1104" t="s">
        <v>118</v>
      </c>
      <c r="U1104" t="s">
        <v>119</v>
      </c>
      <c r="V1104">
        <v>411</v>
      </c>
      <c r="Y1104">
        <v>410009</v>
      </c>
      <c r="Z1104" t="s">
        <v>236</v>
      </c>
      <c r="AG1104">
        <v>3</v>
      </c>
      <c r="AH1104" s="1">
        <v>41988</v>
      </c>
      <c r="AI1104">
        <v>57</v>
      </c>
      <c r="AS1104" s="1">
        <v>41639</v>
      </c>
      <c r="AT1104" s="1">
        <v>42067</v>
      </c>
      <c r="AU1104" s="1">
        <v>41974</v>
      </c>
      <c r="AW1104">
        <v>2</v>
      </c>
      <c r="AY1104" t="s">
        <v>237</v>
      </c>
      <c r="BB1104">
        <v>1</v>
      </c>
      <c r="BC1104">
        <v>0</v>
      </c>
      <c r="BD1104">
        <v>1</v>
      </c>
      <c r="BE1104">
        <v>2690</v>
      </c>
      <c r="BF1104" t="s">
        <v>93</v>
      </c>
      <c r="BG1104">
        <v>2690</v>
      </c>
      <c r="BH1104">
        <v>42.03</v>
      </c>
      <c r="BI1104">
        <v>55</v>
      </c>
      <c r="BJ1104">
        <v>0</v>
      </c>
      <c r="BL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1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2690</v>
      </c>
      <c r="CD1104">
        <v>1</v>
      </c>
      <c r="CE1104" t="s">
        <v>121</v>
      </c>
      <c r="CF1104" t="s">
        <v>182</v>
      </c>
      <c r="CG1104" t="str">
        <f t="shared" si="181"/>
        <v>05</v>
      </c>
      <c r="CH1104" t="str">
        <f t="shared" si="182"/>
        <v>2</v>
      </c>
      <c r="CI1104" t="str">
        <f t="shared" si="188"/>
        <v>07</v>
      </c>
      <c r="CJ1104" t="s">
        <v>123</v>
      </c>
      <c r="CK1104" t="str">
        <f t="shared" si="187"/>
        <v>02</v>
      </c>
      <c r="CL1104" t="s">
        <v>193</v>
      </c>
      <c r="CR1104" s="3">
        <v>1</v>
      </c>
      <c r="CW1104">
        <v>8</v>
      </c>
      <c r="CX1104">
        <v>8</v>
      </c>
      <c r="CY1104">
        <v>8</v>
      </c>
    </row>
    <row r="1105" spans="1:103" x14ac:dyDescent="0.25">
      <c r="A1105">
        <v>410</v>
      </c>
      <c r="B1105" t="s">
        <v>80</v>
      </c>
      <c r="C1105">
        <v>410039</v>
      </c>
      <c r="D1105" t="s">
        <v>81</v>
      </c>
      <c r="E1105">
        <v>8673</v>
      </c>
      <c r="F1105" t="s">
        <v>232</v>
      </c>
      <c r="G1105" t="s">
        <v>248</v>
      </c>
      <c r="I1105" t="s">
        <v>248</v>
      </c>
      <c r="J1105">
        <v>410002</v>
      </c>
      <c r="K1105">
        <v>122</v>
      </c>
      <c r="L1105">
        <v>122</v>
      </c>
      <c r="M1105" t="s">
        <v>1309</v>
      </c>
      <c r="N1105" t="s">
        <v>113</v>
      </c>
      <c r="O1105" t="s">
        <v>114</v>
      </c>
      <c r="P1105" t="s">
        <v>115</v>
      </c>
      <c r="Q1105" t="s">
        <v>116</v>
      </c>
      <c r="R1105">
        <v>1</v>
      </c>
      <c r="S1105" t="s">
        <v>117</v>
      </c>
      <c r="T1105" t="s">
        <v>118</v>
      </c>
      <c r="U1105" t="s">
        <v>119</v>
      </c>
      <c r="V1105">
        <v>411</v>
      </c>
      <c r="Y1105">
        <v>410009</v>
      </c>
      <c r="Z1105" t="s">
        <v>236</v>
      </c>
      <c r="AG1105">
        <v>3</v>
      </c>
      <c r="AH1105" s="1">
        <v>41988</v>
      </c>
      <c r="AI1105">
        <v>57</v>
      </c>
      <c r="AS1105" s="1">
        <v>41639</v>
      </c>
      <c r="AT1105" s="1">
        <v>42067</v>
      </c>
      <c r="AU1105" s="1">
        <v>41974</v>
      </c>
      <c r="AW1105">
        <v>2</v>
      </c>
      <c r="AY1105" t="s">
        <v>237</v>
      </c>
      <c r="BB1105">
        <v>1</v>
      </c>
      <c r="BC1105">
        <v>0</v>
      </c>
      <c r="BD1105">
        <v>1</v>
      </c>
      <c r="BE1105">
        <v>2690</v>
      </c>
      <c r="BF1105" t="s">
        <v>93</v>
      </c>
      <c r="BG1105">
        <v>2690</v>
      </c>
      <c r="BH1105">
        <v>42.03</v>
      </c>
      <c r="BI1105">
        <v>55</v>
      </c>
      <c r="BJ1105">
        <v>0</v>
      </c>
      <c r="BL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1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2690</v>
      </c>
      <c r="CD1105">
        <v>1</v>
      </c>
      <c r="CE1105" t="s">
        <v>121</v>
      </c>
      <c r="CF1105" t="s">
        <v>182</v>
      </c>
      <c r="CG1105" t="str">
        <f t="shared" si="181"/>
        <v>05</v>
      </c>
      <c r="CH1105" t="str">
        <f t="shared" si="182"/>
        <v>2</v>
      </c>
      <c r="CI1105" t="str">
        <f t="shared" si="188"/>
        <v>07</v>
      </c>
      <c r="CJ1105" t="s">
        <v>123</v>
      </c>
      <c r="CK1105" t="str">
        <f t="shared" si="187"/>
        <v>02</v>
      </c>
      <c r="CL1105" t="s">
        <v>193</v>
      </c>
      <c r="CR1105" s="3">
        <v>1</v>
      </c>
      <c r="CW1105">
        <v>8</v>
      </c>
      <c r="CX1105">
        <v>8</v>
      </c>
      <c r="CY1105">
        <v>8</v>
      </c>
    </row>
    <row r="1106" spans="1:103" x14ac:dyDescent="0.25">
      <c r="A1106">
        <v>410</v>
      </c>
      <c r="B1106" t="s">
        <v>80</v>
      </c>
      <c r="C1106">
        <v>410039</v>
      </c>
      <c r="D1106" t="s">
        <v>81</v>
      </c>
      <c r="E1106">
        <v>8673</v>
      </c>
      <c r="F1106" t="s">
        <v>232</v>
      </c>
      <c r="G1106" t="s">
        <v>248</v>
      </c>
      <c r="I1106" t="s">
        <v>248</v>
      </c>
      <c r="J1106">
        <v>410002</v>
      </c>
      <c r="K1106">
        <v>348</v>
      </c>
      <c r="L1106">
        <v>348</v>
      </c>
      <c r="M1106" t="s">
        <v>1309</v>
      </c>
      <c r="N1106" t="s">
        <v>113</v>
      </c>
      <c r="O1106" t="s">
        <v>114</v>
      </c>
      <c r="P1106" t="s">
        <v>115</v>
      </c>
      <c r="Q1106" t="s">
        <v>116</v>
      </c>
      <c r="R1106">
        <v>1</v>
      </c>
      <c r="S1106" t="s">
        <v>117</v>
      </c>
      <c r="T1106" t="s">
        <v>118</v>
      </c>
      <c r="U1106" t="s">
        <v>119</v>
      </c>
      <c r="V1106">
        <v>411</v>
      </c>
      <c r="Y1106">
        <v>410009</v>
      </c>
      <c r="Z1106" t="s">
        <v>236</v>
      </c>
      <c r="AG1106">
        <v>3</v>
      </c>
      <c r="AH1106" s="1">
        <v>41988</v>
      </c>
      <c r="AI1106">
        <v>57</v>
      </c>
      <c r="AS1106" s="1">
        <v>41639</v>
      </c>
      <c r="AT1106" s="1">
        <v>42067</v>
      </c>
      <c r="AU1106" s="1">
        <v>41974</v>
      </c>
      <c r="AW1106">
        <v>2</v>
      </c>
      <c r="AY1106" t="s">
        <v>237</v>
      </c>
      <c r="BB1106">
        <v>1</v>
      </c>
      <c r="BC1106">
        <v>0</v>
      </c>
      <c r="BD1106">
        <v>1</v>
      </c>
      <c r="BE1106">
        <v>2690</v>
      </c>
      <c r="BF1106" t="s">
        <v>93</v>
      </c>
      <c r="BG1106">
        <v>2690</v>
      </c>
      <c r="BH1106">
        <v>42.03</v>
      </c>
      <c r="BI1106">
        <v>55</v>
      </c>
      <c r="BJ1106">
        <v>0</v>
      </c>
      <c r="BL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1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2690</v>
      </c>
      <c r="CD1106">
        <v>1</v>
      </c>
      <c r="CE1106" t="s">
        <v>121</v>
      </c>
      <c r="CF1106" t="s">
        <v>182</v>
      </c>
      <c r="CG1106" t="str">
        <f t="shared" si="181"/>
        <v>05</v>
      </c>
      <c r="CH1106" t="str">
        <f t="shared" si="182"/>
        <v>2</v>
      </c>
      <c r="CI1106" t="str">
        <f t="shared" si="188"/>
        <v>07</v>
      </c>
      <c r="CJ1106" t="s">
        <v>123</v>
      </c>
      <c r="CK1106" t="str">
        <f t="shared" si="187"/>
        <v>02</v>
      </c>
      <c r="CL1106" t="s">
        <v>193</v>
      </c>
      <c r="CR1106" s="3">
        <v>1</v>
      </c>
      <c r="CW1106">
        <v>8</v>
      </c>
      <c r="CX1106">
        <v>8</v>
      </c>
      <c r="CY1106">
        <v>8</v>
      </c>
    </row>
    <row r="1107" spans="1:103" x14ac:dyDescent="0.25">
      <c r="A1107">
        <v>410</v>
      </c>
      <c r="B1107" t="s">
        <v>80</v>
      </c>
      <c r="C1107">
        <v>410039</v>
      </c>
      <c r="D1107" t="s">
        <v>81</v>
      </c>
      <c r="E1107">
        <v>8673</v>
      </c>
      <c r="F1107" t="s">
        <v>232</v>
      </c>
      <c r="G1107" t="s">
        <v>248</v>
      </c>
      <c r="I1107" t="s">
        <v>248</v>
      </c>
      <c r="J1107">
        <v>410002</v>
      </c>
      <c r="K1107">
        <v>349</v>
      </c>
      <c r="L1107">
        <v>349</v>
      </c>
      <c r="M1107" t="s">
        <v>1309</v>
      </c>
      <c r="N1107" t="s">
        <v>113</v>
      </c>
      <c r="O1107" t="s">
        <v>114</v>
      </c>
      <c r="P1107" t="s">
        <v>115</v>
      </c>
      <c r="Q1107" t="s">
        <v>116</v>
      </c>
      <c r="R1107">
        <v>1</v>
      </c>
      <c r="S1107" t="s">
        <v>117</v>
      </c>
      <c r="T1107" t="s">
        <v>118</v>
      </c>
      <c r="U1107" t="s">
        <v>119</v>
      </c>
      <c r="V1107">
        <v>411</v>
      </c>
      <c r="Y1107">
        <v>410009</v>
      </c>
      <c r="Z1107" t="s">
        <v>236</v>
      </c>
      <c r="AG1107">
        <v>3</v>
      </c>
      <c r="AH1107" s="1">
        <v>41988</v>
      </c>
      <c r="AI1107">
        <v>57</v>
      </c>
      <c r="AS1107" s="1">
        <v>41639</v>
      </c>
      <c r="AT1107" s="1">
        <v>42067</v>
      </c>
      <c r="AU1107" s="1">
        <v>41974</v>
      </c>
      <c r="AW1107">
        <v>2</v>
      </c>
      <c r="AY1107" t="s">
        <v>237</v>
      </c>
      <c r="BB1107">
        <v>1</v>
      </c>
      <c r="BC1107">
        <v>0</v>
      </c>
      <c r="BD1107">
        <v>1</v>
      </c>
      <c r="BE1107">
        <v>2690</v>
      </c>
      <c r="BF1107" t="s">
        <v>93</v>
      </c>
      <c r="BG1107">
        <v>2690</v>
      </c>
      <c r="BH1107">
        <v>42.03</v>
      </c>
      <c r="BI1107">
        <v>55</v>
      </c>
      <c r="BJ1107">
        <v>0</v>
      </c>
      <c r="BL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1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2690</v>
      </c>
      <c r="CD1107">
        <v>1</v>
      </c>
      <c r="CE1107" t="s">
        <v>121</v>
      </c>
      <c r="CF1107" t="s">
        <v>182</v>
      </c>
      <c r="CG1107" t="str">
        <f t="shared" si="181"/>
        <v>05</v>
      </c>
      <c r="CH1107" t="str">
        <f t="shared" si="182"/>
        <v>2</v>
      </c>
      <c r="CI1107" t="str">
        <f t="shared" si="188"/>
        <v>07</v>
      </c>
      <c r="CJ1107" t="s">
        <v>123</v>
      </c>
      <c r="CK1107" t="str">
        <f t="shared" si="187"/>
        <v>02</v>
      </c>
      <c r="CL1107" t="s">
        <v>193</v>
      </c>
      <c r="CR1107" s="3">
        <v>1</v>
      </c>
      <c r="CW1107">
        <v>8</v>
      </c>
      <c r="CX1107">
        <v>8</v>
      </c>
      <c r="CY1107">
        <v>8</v>
      </c>
    </row>
    <row r="1108" spans="1:103" x14ac:dyDescent="0.25">
      <c r="A1108">
        <v>410</v>
      </c>
      <c r="B1108" t="s">
        <v>80</v>
      </c>
      <c r="C1108">
        <v>410039</v>
      </c>
      <c r="D1108" t="s">
        <v>81</v>
      </c>
      <c r="E1108">
        <v>8673</v>
      </c>
      <c r="F1108" t="s">
        <v>232</v>
      </c>
      <c r="G1108" t="s">
        <v>248</v>
      </c>
      <c r="I1108" t="s">
        <v>248</v>
      </c>
      <c r="J1108">
        <v>410002</v>
      </c>
      <c r="K1108">
        <v>435</v>
      </c>
      <c r="L1108">
        <v>435</v>
      </c>
      <c r="M1108" t="s">
        <v>1309</v>
      </c>
      <c r="N1108" t="s">
        <v>113</v>
      </c>
      <c r="O1108" t="s">
        <v>114</v>
      </c>
      <c r="P1108" t="s">
        <v>115</v>
      </c>
      <c r="Q1108" t="s">
        <v>116</v>
      </c>
      <c r="R1108">
        <v>1</v>
      </c>
      <c r="S1108" t="s">
        <v>117</v>
      </c>
      <c r="T1108" t="s">
        <v>118</v>
      </c>
      <c r="U1108" t="s">
        <v>119</v>
      </c>
      <c r="V1108">
        <v>411</v>
      </c>
      <c r="Y1108">
        <v>410009</v>
      </c>
      <c r="Z1108" t="s">
        <v>236</v>
      </c>
      <c r="AG1108">
        <v>3</v>
      </c>
      <c r="AH1108" s="1">
        <v>41988</v>
      </c>
      <c r="AI1108">
        <v>57</v>
      </c>
      <c r="AS1108" s="1">
        <v>41639</v>
      </c>
      <c r="AT1108" s="1">
        <v>42067</v>
      </c>
      <c r="AU1108" s="1">
        <v>41974</v>
      </c>
      <c r="AW1108">
        <v>2</v>
      </c>
      <c r="AY1108" t="s">
        <v>237</v>
      </c>
      <c r="BB1108">
        <v>1</v>
      </c>
      <c r="BC1108">
        <v>0</v>
      </c>
      <c r="BD1108">
        <v>1</v>
      </c>
      <c r="BE1108">
        <v>2690</v>
      </c>
      <c r="BF1108" t="s">
        <v>93</v>
      </c>
      <c r="BG1108">
        <v>2690</v>
      </c>
      <c r="BH1108">
        <v>42.03</v>
      </c>
      <c r="BI1108">
        <v>55</v>
      </c>
      <c r="BJ1108">
        <v>0</v>
      </c>
      <c r="BL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1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2690</v>
      </c>
      <c r="CD1108">
        <v>1</v>
      </c>
      <c r="CE1108" t="s">
        <v>121</v>
      </c>
      <c r="CF1108" t="s">
        <v>182</v>
      </c>
      <c r="CG1108" t="str">
        <f t="shared" si="181"/>
        <v>05</v>
      </c>
      <c r="CH1108" t="str">
        <f t="shared" si="182"/>
        <v>2</v>
      </c>
      <c r="CI1108" t="str">
        <f t="shared" si="188"/>
        <v>07</v>
      </c>
      <c r="CJ1108" t="s">
        <v>123</v>
      </c>
      <c r="CK1108" t="str">
        <f t="shared" si="187"/>
        <v>02</v>
      </c>
      <c r="CL1108" t="s">
        <v>193</v>
      </c>
      <c r="CR1108" s="3">
        <v>1</v>
      </c>
      <c r="CW1108">
        <v>8</v>
      </c>
      <c r="CX1108">
        <v>8</v>
      </c>
      <c r="CY1108">
        <v>8</v>
      </c>
    </row>
    <row r="1109" spans="1:103" x14ac:dyDescent="0.25">
      <c r="A1109">
        <v>410</v>
      </c>
      <c r="B1109" t="s">
        <v>80</v>
      </c>
      <c r="C1109">
        <v>410039</v>
      </c>
      <c r="D1109" t="s">
        <v>81</v>
      </c>
      <c r="E1109">
        <v>8673</v>
      </c>
      <c r="F1109" t="s">
        <v>232</v>
      </c>
      <c r="G1109" t="s">
        <v>248</v>
      </c>
      <c r="I1109" t="s">
        <v>248</v>
      </c>
      <c r="J1109">
        <v>410002</v>
      </c>
      <c r="K1109">
        <v>436</v>
      </c>
      <c r="L1109">
        <v>436</v>
      </c>
      <c r="M1109" t="s">
        <v>1309</v>
      </c>
      <c r="N1109" t="s">
        <v>113</v>
      </c>
      <c r="O1109" t="s">
        <v>114</v>
      </c>
      <c r="P1109" t="s">
        <v>115</v>
      </c>
      <c r="Q1109" t="s">
        <v>116</v>
      </c>
      <c r="R1109">
        <v>1</v>
      </c>
      <c r="S1109" t="s">
        <v>117</v>
      </c>
      <c r="T1109" t="s">
        <v>118</v>
      </c>
      <c r="U1109" t="s">
        <v>119</v>
      </c>
      <c r="V1109">
        <v>411</v>
      </c>
      <c r="Y1109">
        <v>410009</v>
      </c>
      <c r="Z1109" t="s">
        <v>236</v>
      </c>
      <c r="AG1109">
        <v>3</v>
      </c>
      <c r="AH1109" s="1">
        <v>41988</v>
      </c>
      <c r="AI1109">
        <v>57</v>
      </c>
      <c r="AS1109" s="1">
        <v>41639</v>
      </c>
      <c r="AT1109" s="1">
        <v>42067</v>
      </c>
      <c r="AU1109" s="1">
        <v>41974</v>
      </c>
      <c r="AW1109">
        <v>2</v>
      </c>
      <c r="AY1109" t="s">
        <v>237</v>
      </c>
      <c r="BB1109">
        <v>1</v>
      </c>
      <c r="BC1109">
        <v>0</v>
      </c>
      <c r="BD1109">
        <v>1</v>
      </c>
      <c r="BE1109">
        <v>2690</v>
      </c>
      <c r="BF1109" t="s">
        <v>93</v>
      </c>
      <c r="BG1109">
        <v>2690</v>
      </c>
      <c r="BH1109">
        <v>42.03</v>
      </c>
      <c r="BI1109">
        <v>55</v>
      </c>
      <c r="BJ1109">
        <v>0</v>
      </c>
      <c r="BL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1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2690</v>
      </c>
      <c r="CD1109">
        <v>1</v>
      </c>
      <c r="CE1109" t="s">
        <v>121</v>
      </c>
      <c r="CF1109" t="s">
        <v>182</v>
      </c>
      <c r="CG1109" t="str">
        <f t="shared" si="181"/>
        <v>05</v>
      </c>
      <c r="CH1109" t="str">
        <f t="shared" si="182"/>
        <v>2</v>
      </c>
      <c r="CI1109" t="str">
        <f t="shared" si="188"/>
        <v>07</v>
      </c>
      <c r="CJ1109" t="s">
        <v>123</v>
      </c>
      <c r="CK1109" t="str">
        <f t="shared" si="187"/>
        <v>02</v>
      </c>
      <c r="CL1109" t="s">
        <v>193</v>
      </c>
      <c r="CR1109" s="3">
        <v>1</v>
      </c>
      <c r="CW1109">
        <v>8</v>
      </c>
      <c r="CX1109">
        <v>8</v>
      </c>
      <c r="CY1109">
        <v>8</v>
      </c>
    </row>
    <row r="1110" spans="1:103" x14ac:dyDescent="0.25">
      <c r="A1110">
        <v>410</v>
      </c>
      <c r="B1110" t="s">
        <v>80</v>
      </c>
      <c r="C1110">
        <v>410039</v>
      </c>
      <c r="D1110" t="s">
        <v>81</v>
      </c>
      <c r="E1110">
        <v>8673</v>
      </c>
      <c r="F1110" t="s">
        <v>232</v>
      </c>
      <c r="G1110" t="s">
        <v>248</v>
      </c>
      <c r="I1110" t="s">
        <v>248</v>
      </c>
      <c r="J1110">
        <v>410002</v>
      </c>
      <c r="K1110">
        <v>445</v>
      </c>
      <c r="L1110">
        <v>445</v>
      </c>
      <c r="M1110" t="s">
        <v>1309</v>
      </c>
      <c r="N1110" t="s">
        <v>113</v>
      </c>
      <c r="O1110" t="s">
        <v>114</v>
      </c>
      <c r="P1110" t="s">
        <v>115</v>
      </c>
      <c r="Q1110" t="s">
        <v>116</v>
      </c>
      <c r="R1110">
        <v>1</v>
      </c>
      <c r="S1110" t="s">
        <v>117</v>
      </c>
      <c r="T1110" t="s">
        <v>118</v>
      </c>
      <c r="U1110" t="s">
        <v>119</v>
      </c>
      <c r="V1110">
        <v>411</v>
      </c>
      <c r="Y1110">
        <v>410009</v>
      </c>
      <c r="Z1110" t="s">
        <v>236</v>
      </c>
      <c r="AG1110">
        <v>3</v>
      </c>
      <c r="AH1110" s="1">
        <v>41988</v>
      </c>
      <c r="AI1110">
        <v>57</v>
      </c>
      <c r="AS1110" s="1">
        <v>41639</v>
      </c>
      <c r="AT1110" s="1">
        <v>42067</v>
      </c>
      <c r="AU1110" s="1">
        <v>41974</v>
      </c>
      <c r="AW1110">
        <v>2</v>
      </c>
      <c r="AY1110" t="s">
        <v>237</v>
      </c>
      <c r="BB1110">
        <v>1</v>
      </c>
      <c r="BC1110">
        <v>0</v>
      </c>
      <c r="BD1110">
        <v>1</v>
      </c>
      <c r="BE1110">
        <v>2690</v>
      </c>
      <c r="BF1110" t="s">
        <v>93</v>
      </c>
      <c r="BG1110">
        <v>2690</v>
      </c>
      <c r="BH1110">
        <v>42.03</v>
      </c>
      <c r="BI1110">
        <v>55</v>
      </c>
      <c r="BJ1110">
        <v>0</v>
      </c>
      <c r="BL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1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2690</v>
      </c>
      <c r="CD1110">
        <v>1</v>
      </c>
      <c r="CE1110" t="s">
        <v>121</v>
      </c>
      <c r="CF1110" t="s">
        <v>182</v>
      </c>
      <c r="CG1110" t="str">
        <f t="shared" si="181"/>
        <v>05</v>
      </c>
      <c r="CH1110" t="str">
        <f t="shared" si="182"/>
        <v>2</v>
      </c>
      <c r="CI1110" t="str">
        <f t="shared" si="188"/>
        <v>07</v>
      </c>
      <c r="CJ1110" t="s">
        <v>123</v>
      </c>
      <c r="CK1110" t="str">
        <f t="shared" si="187"/>
        <v>02</v>
      </c>
      <c r="CL1110" t="s">
        <v>193</v>
      </c>
      <c r="CR1110" s="3">
        <v>1</v>
      </c>
      <c r="CW1110">
        <v>8</v>
      </c>
      <c r="CX1110">
        <v>8</v>
      </c>
      <c r="CY1110">
        <v>8</v>
      </c>
    </row>
    <row r="1111" spans="1:103" x14ac:dyDescent="0.25">
      <c r="A1111">
        <v>410</v>
      </c>
      <c r="B1111" t="s">
        <v>80</v>
      </c>
      <c r="C1111">
        <v>410039</v>
      </c>
      <c r="D1111" t="s">
        <v>81</v>
      </c>
      <c r="E1111">
        <v>8673</v>
      </c>
      <c r="F1111" t="s">
        <v>232</v>
      </c>
      <c r="G1111" t="s">
        <v>248</v>
      </c>
      <c r="I1111" t="s">
        <v>248</v>
      </c>
      <c r="J1111">
        <v>410002</v>
      </c>
      <c r="K1111">
        <v>446</v>
      </c>
      <c r="L1111">
        <v>446</v>
      </c>
      <c r="M1111" t="s">
        <v>1309</v>
      </c>
      <c r="N1111" t="s">
        <v>113</v>
      </c>
      <c r="O1111" t="s">
        <v>114</v>
      </c>
      <c r="P1111" t="s">
        <v>115</v>
      </c>
      <c r="Q1111" t="s">
        <v>116</v>
      </c>
      <c r="R1111">
        <v>1</v>
      </c>
      <c r="S1111" t="s">
        <v>117</v>
      </c>
      <c r="T1111" t="s">
        <v>118</v>
      </c>
      <c r="U1111" t="s">
        <v>119</v>
      </c>
      <c r="V1111">
        <v>411</v>
      </c>
      <c r="Y1111">
        <v>410009</v>
      </c>
      <c r="Z1111" t="s">
        <v>236</v>
      </c>
      <c r="AG1111">
        <v>3</v>
      </c>
      <c r="AH1111" s="1">
        <v>41988</v>
      </c>
      <c r="AI1111">
        <v>57</v>
      </c>
      <c r="AS1111" s="1">
        <v>41639</v>
      </c>
      <c r="AT1111" s="1">
        <v>42067</v>
      </c>
      <c r="AU1111" s="1">
        <v>41974</v>
      </c>
      <c r="AW1111">
        <v>2</v>
      </c>
      <c r="AY1111" t="s">
        <v>237</v>
      </c>
      <c r="BB1111">
        <v>1</v>
      </c>
      <c r="BC1111">
        <v>0</v>
      </c>
      <c r="BD1111">
        <v>1</v>
      </c>
      <c r="BE1111">
        <v>2690</v>
      </c>
      <c r="BF1111" t="s">
        <v>93</v>
      </c>
      <c r="BG1111">
        <v>2690</v>
      </c>
      <c r="BH1111">
        <v>42.03</v>
      </c>
      <c r="BI1111">
        <v>55</v>
      </c>
      <c r="BJ1111">
        <v>0</v>
      </c>
      <c r="BL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1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2690</v>
      </c>
      <c r="CD1111">
        <v>1</v>
      </c>
      <c r="CE1111" t="s">
        <v>121</v>
      </c>
      <c r="CF1111" t="s">
        <v>182</v>
      </c>
      <c r="CG1111" t="str">
        <f t="shared" si="181"/>
        <v>05</v>
      </c>
      <c r="CH1111" t="str">
        <f t="shared" si="182"/>
        <v>2</v>
      </c>
      <c r="CI1111" t="str">
        <f t="shared" si="188"/>
        <v>07</v>
      </c>
      <c r="CJ1111" t="s">
        <v>123</v>
      </c>
      <c r="CK1111" t="str">
        <f t="shared" si="187"/>
        <v>02</v>
      </c>
      <c r="CL1111" t="s">
        <v>193</v>
      </c>
      <c r="CR1111" s="3">
        <v>1</v>
      </c>
      <c r="CW1111">
        <v>8</v>
      </c>
      <c r="CX1111">
        <v>8</v>
      </c>
      <c r="CY1111">
        <v>8</v>
      </c>
    </row>
    <row r="1112" spans="1:103" x14ac:dyDescent="0.25">
      <c r="A1112">
        <v>410</v>
      </c>
      <c r="B1112" t="s">
        <v>80</v>
      </c>
      <c r="C1112">
        <v>410039</v>
      </c>
      <c r="D1112" t="s">
        <v>81</v>
      </c>
      <c r="E1112">
        <v>8673</v>
      </c>
      <c r="F1112" t="s">
        <v>232</v>
      </c>
      <c r="G1112" t="s">
        <v>248</v>
      </c>
      <c r="I1112" t="s">
        <v>248</v>
      </c>
      <c r="J1112">
        <v>410002</v>
      </c>
      <c r="K1112">
        <v>449</v>
      </c>
      <c r="L1112">
        <v>449</v>
      </c>
      <c r="M1112" t="s">
        <v>1309</v>
      </c>
      <c r="N1112" t="s">
        <v>113</v>
      </c>
      <c r="O1112" t="s">
        <v>114</v>
      </c>
      <c r="P1112" t="s">
        <v>115</v>
      </c>
      <c r="Q1112" t="s">
        <v>116</v>
      </c>
      <c r="R1112">
        <v>1</v>
      </c>
      <c r="S1112" t="s">
        <v>117</v>
      </c>
      <c r="T1112" t="s">
        <v>118</v>
      </c>
      <c r="U1112" t="s">
        <v>119</v>
      </c>
      <c r="V1112">
        <v>411</v>
      </c>
      <c r="Y1112">
        <v>410009</v>
      </c>
      <c r="Z1112" t="s">
        <v>236</v>
      </c>
      <c r="AG1112">
        <v>3</v>
      </c>
      <c r="AH1112" s="1">
        <v>41988</v>
      </c>
      <c r="AI1112">
        <v>57</v>
      </c>
      <c r="AS1112" s="1">
        <v>41639</v>
      </c>
      <c r="AT1112" s="1">
        <v>42067</v>
      </c>
      <c r="AU1112" s="1">
        <v>41974</v>
      </c>
      <c r="AW1112">
        <v>2</v>
      </c>
      <c r="AY1112" t="s">
        <v>237</v>
      </c>
      <c r="BB1112">
        <v>1</v>
      </c>
      <c r="BC1112">
        <v>0</v>
      </c>
      <c r="BD1112">
        <v>1</v>
      </c>
      <c r="BE1112">
        <v>2690</v>
      </c>
      <c r="BF1112" t="s">
        <v>93</v>
      </c>
      <c r="BG1112">
        <v>2690</v>
      </c>
      <c r="BH1112">
        <v>42.03</v>
      </c>
      <c r="BI1112">
        <v>55</v>
      </c>
      <c r="BJ1112">
        <v>0</v>
      </c>
      <c r="BL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1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2690</v>
      </c>
      <c r="CD1112">
        <v>1</v>
      </c>
      <c r="CE1112" t="s">
        <v>121</v>
      </c>
      <c r="CF1112" t="s">
        <v>182</v>
      </c>
      <c r="CG1112" t="str">
        <f t="shared" si="181"/>
        <v>05</v>
      </c>
      <c r="CH1112" t="str">
        <f t="shared" si="182"/>
        <v>2</v>
      </c>
      <c r="CI1112" t="str">
        <f t="shared" si="188"/>
        <v>07</v>
      </c>
      <c r="CJ1112" t="s">
        <v>123</v>
      </c>
      <c r="CK1112" t="str">
        <f t="shared" si="187"/>
        <v>02</v>
      </c>
      <c r="CL1112" t="s">
        <v>193</v>
      </c>
      <c r="CR1112" s="3">
        <v>1</v>
      </c>
      <c r="CW1112">
        <v>8</v>
      </c>
      <c r="CX1112">
        <v>8</v>
      </c>
      <c r="CY1112">
        <v>8</v>
      </c>
    </row>
    <row r="1113" spans="1:103" x14ac:dyDescent="0.25">
      <c r="A1113">
        <v>410</v>
      </c>
      <c r="B1113" t="s">
        <v>80</v>
      </c>
      <c r="C1113">
        <v>410039</v>
      </c>
      <c r="D1113" t="s">
        <v>81</v>
      </c>
      <c r="E1113">
        <v>8673</v>
      </c>
      <c r="F1113" t="s">
        <v>232</v>
      </c>
      <c r="G1113" t="s">
        <v>248</v>
      </c>
      <c r="I1113" t="s">
        <v>248</v>
      </c>
      <c r="J1113">
        <v>410002</v>
      </c>
      <c r="K1113">
        <v>450</v>
      </c>
      <c r="L1113">
        <v>450</v>
      </c>
      <c r="M1113" t="s">
        <v>1309</v>
      </c>
      <c r="N1113" t="s">
        <v>113</v>
      </c>
      <c r="O1113" t="s">
        <v>114</v>
      </c>
      <c r="P1113" t="s">
        <v>115</v>
      </c>
      <c r="Q1113" t="s">
        <v>116</v>
      </c>
      <c r="R1113">
        <v>1</v>
      </c>
      <c r="S1113" t="s">
        <v>117</v>
      </c>
      <c r="T1113" t="s">
        <v>118</v>
      </c>
      <c r="U1113" t="s">
        <v>119</v>
      </c>
      <c r="V1113">
        <v>411</v>
      </c>
      <c r="Y1113">
        <v>410009</v>
      </c>
      <c r="Z1113" t="s">
        <v>236</v>
      </c>
      <c r="AG1113">
        <v>3</v>
      </c>
      <c r="AH1113" s="1">
        <v>41988</v>
      </c>
      <c r="AI1113">
        <v>57</v>
      </c>
      <c r="AS1113" s="1">
        <v>41639</v>
      </c>
      <c r="AT1113" s="1">
        <v>42067</v>
      </c>
      <c r="AU1113" s="1">
        <v>41974</v>
      </c>
      <c r="AW1113">
        <v>2</v>
      </c>
      <c r="AY1113" t="s">
        <v>237</v>
      </c>
      <c r="BB1113">
        <v>1</v>
      </c>
      <c r="BC1113">
        <v>0</v>
      </c>
      <c r="BD1113">
        <v>1</v>
      </c>
      <c r="BE1113">
        <v>2690</v>
      </c>
      <c r="BF1113" t="s">
        <v>93</v>
      </c>
      <c r="BG1113">
        <v>2690</v>
      </c>
      <c r="BH1113">
        <v>42.03</v>
      </c>
      <c r="BI1113">
        <v>55</v>
      </c>
      <c r="BJ1113">
        <v>0</v>
      </c>
      <c r="BL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1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2690</v>
      </c>
      <c r="CD1113">
        <v>1</v>
      </c>
      <c r="CE1113" t="s">
        <v>121</v>
      </c>
      <c r="CF1113" t="s">
        <v>182</v>
      </c>
      <c r="CG1113" t="str">
        <f t="shared" si="181"/>
        <v>05</v>
      </c>
      <c r="CH1113" t="str">
        <f t="shared" si="182"/>
        <v>2</v>
      </c>
      <c r="CI1113" t="str">
        <f t="shared" si="188"/>
        <v>07</v>
      </c>
      <c r="CJ1113" t="s">
        <v>123</v>
      </c>
      <c r="CK1113" t="str">
        <f t="shared" si="187"/>
        <v>02</v>
      </c>
      <c r="CL1113" t="s">
        <v>193</v>
      </c>
      <c r="CR1113" s="3">
        <v>1</v>
      </c>
      <c r="CW1113">
        <v>8</v>
      </c>
      <c r="CX1113">
        <v>8</v>
      </c>
      <c r="CY1113">
        <v>8</v>
      </c>
    </row>
    <row r="1114" spans="1:103" x14ac:dyDescent="0.25">
      <c r="A1114">
        <v>410</v>
      </c>
      <c r="B1114" t="s">
        <v>80</v>
      </c>
      <c r="C1114">
        <v>410039</v>
      </c>
      <c r="D1114" t="s">
        <v>81</v>
      </c>
      <c r="E1114">
        <v>8673</v>
      </c>
      <c r="F1114" t="s">
        <v>232</v>
      </c>
      <c r="G1114" t="s">
        <v>248</v>
      </c>
      <c r="I1114" t="s">
        <v>248</v>
      </c>
      <c r="J1114">
        <v>410002</v>
      </c>
      <c r="K1114">
        <v>463</v>
      </c>
      <c r="L1114">
        <v>463</v>
      </c>
      <c r="M1114" t="s">
        <v>1309</v>
      </c>
      <c r="N1114" t="s">
        <v>113</v>
      </c>
      <c r="O1114" t="s">
        <v>114</v>
      </c>
      <c r="P1114" t="s">
        <v>115</v>
      </c>
      <c r="Q1114" t="s">
        <v>116</v>
      </c>
      <c r="R1114">
        <v>1</v>
      </c>
      <c r="S1114" t="s">
        <v>117</v>
      </c>
      <c r="T1114" t="s">
        <v>118</v>
      </c>
      <c r="U1114" t="s">
        <v>119</v>
      </c>
      <c r="V1114">
        <v>411</v>
      </c>
      <c r="Y1114">
        <v>410009</v>
      </c>
      <c r="Z1114" t="s">
        <v>236</v>
      </c>
      <c r="AG1114">
        <v>3</v>
      </c>
      <c r="AH1114" s="1">
        <v>41988</v>
      </c>
      <c r="AI1114">
        <v>57</v>
      </c>
      <c r="AS1114" s="1">
        <v>41639</v>
      </c>
      <c r="AT1114" s="1">
        <v>42067</v>
      </c>
      <c r="AU1114" s="1">
        <v>41974</v>
      </c>
      <c r="AW1114">
        <v>2</v>
      </c>
      <c r="AY1114" t="s">
        <v>237</v>
      </c>
      <c r="BB1114">
        <v>1</v>
      </c>
      <c r="BC1114">
        <v>0</v>
      </c>
      <c r="BD1114">
        <v>1</v>
      </c>
      <c r="BE1114">
        <v>2690</v>
      </c>
      <c r="BF1114" t="s">
        <v>93</v>
      </c>
      <c r="BG1114">
        <v>2690</v>
      </c>
      <c r="BH1114">
        <v>42.03</v>
      </c>
      <c r="BI1114">
        <v>55</v>
      </c>
      <c r="BJ1114">
        <v>0</v>
      </c>
      <c r="BL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1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2690</v>
      </c>
      <c r="CD1114">
        <v>1</v>
      </c>
      <c r="CE1114" t="s">
        <v>121</v>
      </c>
      <c r="CF1114" t="s">
        <v>182</v>
      </c>
      <c r="CG1114" t="str">
        <f t="shared" si="181"/>
        <v>05</v>
      </c>
      <c r="CH1114" t="str">
        <f t="shared" si="182"/>
        <v>2</v>
      </c>
      <c r="CI1114" t="str">
        <f t="shared" si="188"/>
        <v>07</v>
      </c>
      <c r="CJ1114" t="s">
        <v>123</v>
      </c>
      <c r="CK1114" t="str">
        <f t="shared" si="187"/>
        <v>02</v>
      </c>
      <c r="CL1114" t="s">
        <v>193</v>
      </c>
      <c r="CR1114" s="3">
        <v>1</v>
      </c>
      <c r="CW1114">
        <v>8</v>
      </c>
      <c r="CX1114">
        <v>8</v>
      </c>
      <c r="CY1114">
        <v>8</v>
      </c>
    </row>
    <row r="1115" spans="1:103" x14ac:dyDescent="0.25">
      <c r="A1115">
        <v>410</v>
      </c>
      <c r="B1115" t="s">
        <v>80</v>
      </c>
      <c r="C1115">
        <v>410039</v>
      </c>
      <c r="D1115" t="s">
        <v>81</v>
      </c>
      <c r="E1115">
        <v>8673</v>
      </c>
      <c r="F1115" t="s">
        <v>232</v>
      </c>
      <c r="G1115" t="s">
        <v>248</v>
      </c>
      <c r="I1115" t="s">
        <v>248</v>
      </c>
      <c r="J1115">
        <v>410002</v>
      </c>
      <c r="K1115">
        <v>464</v>
      </c>
      <c r="L1115">
        <v>464</v>
      </c>
      <c r="M1115" t="s">
        <v>1309</v>
      </c>
      <c r="N1115" t="s">
        <v>113</v>
      </c>
      <c r="O1115" t="s">
        <v>114</v>
      </c>
      <c r="P1115" t="s">
        <v>115</v>
      </c>
      <c r="Q1115" t="s">
        <v>116</v>
      </c>
      <c r="R1115">
        <v>1</v>
      </c>
      <c r="S1115" t="s">
        <v>117</v>
      </c>
      <c r="T1115" t="s">
        <v>118</v>
      </c>
      <c r="U1115" t="s">
        <v>119</v>
      </c>
      <c r="V1115">
        <v>411</v>
      </c>
      <c r="Y1115">
        <v>410009</v>
      </c>
      <c r="Z1115" t="s">
        <v>236</v>
      </c>
      <c r="AG1115">
        <v>3</v>
      </c>
      <c r="AH1115" s="1">
        <v>41988</v>
      </c>
      <c r="AI1115">
        <v>57</v>
      </c>
      <c r="AS1115" s="1">
        <v>41639</v>
      </c>
      <c r="AT1115" s="1">
        <v>42067</v>
      </c>
      <c r="AU1115" s="1">
        <v>41974</v>
      </c>
      <c r="AW1115">
        <v>2</v>
      </c>
      <c r="AY1115" t="s">
        <v>237</v>
      </c>
      <c r="BB1115">
        <v>1</v>
      </c>
      <c r="BC1115">
        <v>0</v>
      </c>
      <c r="BD1115">
        <v>1</v>
      </c>
      <c r="BE1115">
        <v>2690</v>
      </c>
      <c r="BF1115" t="s">
        <v>93</v>
      </c>
      <c r="BG1115">
        <v>2690</v>
      </c>
      <c r="BH1115">
        <v>42.03</v>
      </c>
      <c r="BI1115">
        <v>55</v>
      </c>
      <c r="BJ1115">
        <v>0</v>
      </c>
      <c r="BL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1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2690</v>
      </c>
      <c r="CD1115">
        <v>1</v>
      </c>
      <c r="CE1115" t="s">
        <v>121</v>
      </c>
      <c r="CF1115" t="s">
        <v>182</v>
      </c>
      <c r="CG1115" t="str">
        <f t="shared" ref="CG1115:CG1178" si="189">"05"</f>
        <v>05</v>
      </c>
      <c r="CH1115" t="str">
        <f t="shared" ref="CH1115:CH1178" si="190">"2"</f>
        <v>2</v>
      </c>
      <c r="CI1115" t="str">
        <f t="shared" si="188"/>
        <v>07</v>
      </c>
      <c r="CJ1115" t="s">
        <v>123</v>
      </c>
      <c r="CK1115" t="str">
        <f t="shared" si="187"/>
        <v>02</v>
      </c>
      <c r="CL1115" t="s">
        <v>193</v>
      </c>
      <c r="CR1115" s="3">
        <v>1</v>
      </c>
      <c r="CW1115">
        <v>8</v>
      </c>
      <c r="CX1115">
        <v>8</v>
      </c>
      <c r="CY1115">
        <v>8</v>
      </c>
    </row>
    <row r="1116" spans="1:103" x14ac:dyDescent="0.25">
      <c r="A1116">
        <v>410</v>
      </c>
      <c r="B1116" t="s">
        <v>80</v>
      </c>
      <c r="C1116">
        <v>410039</v>
      </c>
      <c r="D1116" t="s">
        <v>81</v>
      </c>
      <c r="E1116">
        <v>8673</v>
      </c>
      <c r="F1116" t="s">
        <v>232</v>
      </c>
      <c r="G1116" t="s">
        <v>248</v>
      </c>
      <c r="I1116" t="s">
        <v>248</v>
      </c>
      <c r="J1116">
        <v>410002</v>
      </c>
      <c r="K1116">
        <v>465</v>
      </c>
      <c r="L1116">
        <v>465</v>
      </c>
      <c r="M1116" t="s">
        <v>1309</v>
      </c>
      <c r="N1116" t="s">
        <v>113</v>
      </c>
      <c r="O1116" t="s">
        <v>114</v>
      </c>
      <c r="P1116" t="s">
        <v>115</v>
      </c>
      <c r="Q1116" t="s">
        <v>116</v>
      </c>
      <c r="R1116">
        <v>1</v>
      </c>
      <c r="S1116" t="s">
        <v>117</v>
      </c>
      <c r="T1116" t="s">
        <v>118</v>
      </c>
      <c r="U1116" t="s">
        <v>119</v>
      </c>
      <c r="V1116">
        <v>411</v>
      </c>
      <c r="Y1116">
        <v>410009</v>
      </c>
      <c r="Z1116" t="s">
        <v>236</v>
      </c>
      <c r="AG1116">
        <v>3</v>
      </c>
      <c r="AH1116" s="1">
        <v>41988</v>
      </c>
      <c r="AI1116">
        <v>57</v>
      </c>
      <c r="AS1116" s="1">
        <v>41639</v>
      </c>
      <c r="AT1116" s="1">
        <v>42067</v>
      </c>
      <c r="AU1116" s="1">
        <v>41974</v>
      </c>
      <c r="AW1116">
        <v>2</v>
      </c>
      <c r="AY1116" t="s">
        <v>237</v>
      </c>
      <c r="BB1116">
        <v>1</v>
      </c>
      <c r="BC1116">
        <v>0</v>
      </c>
      <c r="BD1116">
        <v>1</v>
      </c>
      <c r="BE1116">
        <v>2690</v>
      </c>
      <c r="BF1116" t="s">
        <v>93</v>
      </c>
      <c r="BG1116">
        <v>2690</v>
      </c>
      <c r="BH1116">
        <v>42.03</v>
      </c>
      <c r="BI1116">
        <v>55</v>
      </c>
      <c r="BJ1116">
        <v>0</v>
      </c>
      <c r="BL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1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2690</v>
      </c>
      <c r="CD1116">
        <v>1</v>
      </c>
      <c r="CE1116" t="s">
        <v>121</v>
      </c>
      <c r="CF1116" t="s">
        <v>182</v>
      </c>
      <c r="CG1116" t="str">
        <f t="shared" si="189"/>
        <v>05</v>
      </c>
      <c r="CH1116" t="str">
        <f t="shared" si="190"/>
        <v>2</v>
      </c>
      <c r="CI1116" t="str">
        <f t="shared" si="188"/>
        <v>07</v>
      </c>
      <c r="CJ1116" t="s">
        <v>123</v>
      </c>
      <c r="CK1116" t="str">
        <f t="shared" si="187"/>
        <v>02</v>
      </c>
      <c r="CL1116" t="s">
        <v>193</v>
      </c>
      <c r="CR1116" s="3">
        <v>1</v>
      </c>
      <c r="CW1116">
        <v>8</v>
      </c>
      <c r="CX1116">
        <v>8</v>
      </c>
      <c r="CY1116">
        <v>8</v>
      </c>
    </row>
    <row r="1117" spans="1:103" x14ac:dyDescent="0.25">
      <c r="A1117">
        <v>410</v>
      </c>
      <c r="B1117" t="s">
        <v>80</v>
      </c>
      <c r="C1117">
        <v>410039</v>
      </c>
      <c r="D1117" t="s">
        <v>81</v>
      </c>
      <c r="E1117">
        <v>8673</v>
      </c>
      <c r="F1117" t="s">
        <v>232</v>
      </c>
      <c r="G1117" t="s">
        <v>248</v>
      </c>
      <c r="I1117" t="s">
        <v>248</v>
      </c>
      <c r="J1117">
        <v>410002</v>
      </c>
      <c r="K1117">
        <v>466</v>
      </c>
      <c r="L1117">
        <v>466</v>
      </c>
      <c r="M1117" t="s">
        <v>1309</v>
      </c>
      <c r="N1117" t="s">
        <v>113</v>
      </c>
      <c r="O1117" t="s">
        <v>114</v>
      </c>
      <c r="P1117" t="s">
        <v>115</v>
      </c>
      <c r="Q1117" t="s">
        <v>116</v>
      </c>
      <c r="R1117">
        <v>1</v>
      </c>
      <c r="S1117" t="s">
        <v>117</v>
      </c>
      <c r="T1117" t="s">
        <v>118</v>
      </c>
      <c r="U1117" t="s">
        <v>119</v>
      </c>
      <c r="V1117">
        <v>411</v>
      </c>
      <c r="Y1117">
        <v>410009</v>
      </c>
      <c r="Z1117" t="s">
        <v>236</v>
      </c>
      <c r="AG1117">
        <v>3</v>
      </c>
      <c r="AH1117" s="1">
        <v>41988</v>
      </c>
      <c r="AI1117">
        <v>57</v>
      </c>
      <c r="AS1117" s="1">
        <v>41639</v>
      </c>
      <c r="AT1117" s="1">
        <v>42067</v>
      </c>
      <c r="AU1117" s="1">
        <v>41974</v>
      </c>
      <c r="AW1117">
        <v>2</v>
      </c>
      <c r="AY1117" t="s">
        <v>237</v>
      </c>
      <c r="BB1117">
        <v>1</v>
      </c>
      <c r="BC1117">
        <v>0</v>
      </c>
      <c r="BD1117">
        <v>1</v>
      </c>
      <c r="BE1117">
        <v>2690</v>
      </c>
      <c r="BF1117" t="s">
        <v>93</v>
      </c>
      <c r="BG1117">
        <v>2690</v>
      </c>
      <c r="BH1117">
        <v>42.03</v>
      </c>
      <c r="BI1117">
        <v>55</v>
      </c>
      <c r="BJ1117">
        <v>0</v>
      </c>
      <c r="BL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1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2690</v>
      </c>
      <c r="CD1117">
        <v>1</v>
      </c>
      <c r="CE1117" t="s">
        <v>121</v>
      </c>
      <c r="CF1117" t="s">
        <v>182</v>
      </c>
      <c r="CG1117" t="str">
        <f t="shared" si="189"/>
        <v>05</v>
      </c>
      <c r="CH1117" t="str">
        <f t="shared" si="190"/>
        <v>2</v>
      </c>
      <c r="CI1117" t="str">
        <f t="shared" si="188"/>
        <v>07</v>
      </c>
      <c r="CJ1117" t="s">
        <v>123</v>
      </c>
      <c r="CK1117" t="str">
        <f t="shared" si="187"/>
        <v>02</v>
      </c>
      <c r="CL1117" t="s">
        <v>193</v>
      </c>
      <c r="CR1117" s="3">
        <v>1</v>
      </c>
      <c r="CW1117">
        <v>8</v>
      </c>
      <c r="CX1117">
        <v>8</v>
      </c>
      <c r="CY1117">
        <v>8</v>
      </c>
    </row>
    <row r="1118" spans="1:103" x14ac:dyDescent="0.25">
      <c r="A1118">
        <v>410</v>
      </c>
      <c r="B1118" t="s">
        <v>80</v>
      </c>
      <c r="C1118">
        <v>410039</v>
      </c>
      <c r="D1118" t="s">
        <v>81</v>
      </c>
      <c r="E1118">
        <v>8673</v>
      </c>
      <c r="F1118" t="s">
        <v>232</v>
      </c>
      <c r="G1118" t="s">
        <v>248</v>
      </c>
      <c r="I1118" t="s">
        <v>248</v>
      </c>
      <c r="J1118">
        <v>410002</v>
      </c>
      <c r="K1118">
        <v>467</v>
      </c>
      <c r="L1118">
        <v>467</v>
      </c>
      <c r="M1118" t="s">
        <v>1309</v>
      </c>
      <c r="N1118" t="s">
        <v>113</v>
      </c>
      <c r="O1118" t="s">
        <v>114</v>
      </c>
      <c r="P1118" t="s">
        <v>115</v>
      </c>
      <c r="Q1118" t="s">
        <v>116</v>
      </c>
      <c r="R1118">
        <v>1</v>
      </c>
      <c r="S1118" t="s">
        <v>117</v>
      </c>
      <c r="T1118" t="s">
        <v>118</v>
      </c>
      <c r="U1118" t="s">
        <v>119</v>
      </c>
      <c r="V1118">
        <v>411</v>
      </c>
      <c r="Y1118">
        <v>410009</v>
      </c>
      <c r="Z1118" t="s">
        <v>236</v>
      </c>
      <c r="AG1118">
        <v>3</v>
      </c>
      <c r="AH1118" s="1">
        <v>41988</v>
      </c>
      <c r="AI1118">
        <v>57</v>
      </c>
      <c r="AS1118" s="1">
        <v>41639</v>
      </c>
      <c r="AT1118" s="1">
        <v>42067</v>
      </c>
      <c r="AU1118" s="1">
        <v>41974</v>
      </c>
      <c r="AW1118">
        <v>2</v>
      </c>
      <c r="AY1118" t="s">
        <v>237</v>
      </c>
      <c r="BB1118">
        <v>1</v>
      </c>
      <c r="BC1118">
        <v>0</v>
      </c>
      <c r="BD1118">
        <v>1</v>
      </c>
      <c r="BE1118">
        <v>2690</v>
      </c>
      <c r="BF1118" t="s">
        <v>93</v>
      </c>
      <c r="BG1118">
        <v>2690</v>
      </c>
      <c r="BH1118">
        <v>42.03</v>
      </c>
      <c r="BI1118">
        <v>55</v>
      </c>
      <c r="BJ1118">
        <v>0</v>
      </c>
      <c r="BL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1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2690</v>
      </c>
      <c r="CD1118">
        <v>1</v>
      </c>
      <c r="CE1118" t="s">
        <v>121</v>
      </c>
      <c r="CF1118" t="s">
        <v>182</v>
      </c>
      <c r="CG1118" t="str">
        <f t="shared" si="189"/>
        <v>05</v>
      </c>
      <c r="CH1118" t="str">
        <f t="shared" si="190"/>
        <v>2</v>
      </c>
      <c r="CI1118" t="str">
        <f t="shared" si="188"/>
        <v>07</v>
      </c>
      <c r="CJ1118" t="s">
        <v>123</v>
      </c>
      <c r="CK1118" t="str">
        <f t="shared" si="187"/>
        <v>02</v>
      </c>
      <c r="CL1118" t="s">
        <v>193</v>
      </c>
      <c r="CR1118" s="3">
        <v>1</v>
      </c>
      <c r="CW1118">
        <v>8</v>
      </c>
      <c r="CX1118">
        <v>8</v>
      </c>
      <c r="CY1118">
        <v>8</v>
      </c>
    </row>
    <row r="1119" spans="1:103" x14ac:dyDescent="0.25">
      <c r="A1119">
        <v>410</v>
      </c>
      <c r="B1119" t="s">
        <v>80</v>
      </c>
      <c r="C1119">
        <v>410039</v>
      </c>
      <c r="D1119" t="s">
        <v>81</v>
      </c>
      <c r="E1119">
        <v>8673</v>
      </c>
      <c r="F1119" t="s">
        <v>232</v>
      </c>
      <c r="G1119" t="s">
        <v>248</v>
      </c>
      <c r="I1119" t="s">
        <v>248</v>
      </c>
      <c r="J1119">
        <v>410002</v>
      </c>
      <c r="K1119">
        <v>468</v>
      </c>
      <c r="L1119">
        <v>468</v>
      </c>
      <c r="M1119" t="s">
        <v>1309</v>
      </c>
      <c r="N1119" t="s">
        <v>113</v>
      </c>
      <c r="O1119" t="s">
        <v>114</v>
      </c>
      <c r="P1119" t="s">
        <v>115</v>
      </c>
      <c r="Q1119" t="s">
        <v>116</v>
      </c>
      <c r="R1119">
        <v>1</v>
      </c>
      <c r="S1119" t="s">
        <v>117</v>
      </c>
      <c r="T1119" t="s">
        <v>118</v>
      </c>
      <c r="U1119" t="s">
        <v>119</v>
      </c>
      <c r="V1119">
        <v>411</v>
      </c>
      <c r="Y1119">
        <v>410009</v>
      </c>
      <c r="Z1119" t="s">
        <v>236</v>
      </c>
      <c r="AG1119">
        <v>3</v>
      </c>
      <c r="AH1119" s="1">
        <v>41988</v>
      </c>
      <c r="AI1119">
        <v>57</v>
      </c>
      <c r="AS1119" s="1">
        <v>41639</v>
      </c>
      <c r="AT1119" s="1">
        <v>42067</v>
      </c>
      <c r="AU1119" s="1">
        <v>41974</v>
      </c>
      <c r="AW1119">
        <v>2</v>
      </c>
      <c r="AY1119" t="s">
        <v>237</v>
      </c>
      <c r="BB1119">
        <v>1</v>
      </c>
      <c r="BC1119">
        <v>0</v>
      </c>
      <c r="BD1119">
        <v>1</v>
      </c>
      <c r="BE1119">
        <v>2690</v>
      </c>
      <c r="BF1119" t="s">
        <v>93</v>
      </c>
      <c r="BG1119">
        <v>2690</v>
      </c>
      <c r="BH1119">
        <v>42.03</v>
      </c>
      <c r="BI1119">
        <v>55</v>
      </c>
      <c r="BJ1119">
        <v>0</v>
      </c>
      <c r="BL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1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2690</v>
      </c>
      <c r="CD1119">
        <v>1</v>
      </c>
      <c r="CE1119" t="s">
        <v>121</v>
      </c>
      <c r="CF1119" t="s">
        <v>182</v>
      </c>
      <c r="CG1119" t="str">
        <f t="shared" si="189"/>
        <v>05</v>
      </c>
      <c r="CH1119" t="str">
        <f t="shared" si="190"/>
        <v>2</v>
      </c>
      <c r="CI1119" t="str">
        <f t="shared" si="188"/>
        <v>07</v>
      </c>
      <c r="CJ1119" t="s">
        <v>123</v>
      </c>
      <c r="CK1119" t="str">
        <f t="shared" si="187"/>
        <v>02</v>
      </c>
      <c r="CL1119" t="s">
        <v>193</v>
      </c>
      <c r="CR1119" s="3">
        <v>1</v>
      </c>
      <c r="CW1119">
        <v>8</v>
      </c>
      <c r="CX1119">
        <v>8</v>
      </c>
      <c r="CY1119">
        <v>8</v>
      </c>
    </row>
    <row r="1120" spans="1:103" x14ac:dyDescent="0.25">
      <c r="A1120">
        <v>410</v>
      </c>
      <c r="B1120" t="s">
        <v>80</v>
      </c>
      <c r="C1120">
        <v>410039</v>
      </c>
      <c r="D1120" t="s">
        <v>81</v>
      </c>
      <c r="E1120">
        <v>8673</v>
      </c>
      <c r="F1120" t="s">
        <v>232</v>
      </c>
      <c r="G1120" t="s">
        <v>248</v>
      </c>
      <c r="I1120" t="s">
        <v>248</v>
      </c>
      <c r="J1120">
        <v>410002</v>
      </c>
      <c r="K1120">
        <v>469</v>
      </c>
      <c r="L1120">
        <v>469</v>
      </c>
      <c r="M1120" t="s">
        <v>1309</v>
      </c>
      <c r="N1120" t="s">
        <v>113</v>
      </c>
      <c r="O1120" t="s">
        <v>114</v>
      </c>
      <c r="P1120" t="s">
        <v>115</v>
      </c>
      <c r="Q1120" t="s">
        <v>116</v>
      </c>
      <c r="R1120">
        <v>1</v>
      </c>
      <c r="S1120" t="s">
        <v>117</v>
      </c>
      <c r="T1120" t="s">
        <v>118</v>
      </c>
      <c r="U1120" t="s">
        <v>119</v>
      </c>
      <c r="V1120">
        <v>411</v>
      </c>
      <c r="Y1120">
        <v>410009</v>
      </c>
      <c r="Z1120" t="s">
        <v>236</v>
      </c>
      <c r="AG1120">
        <v>3</v>
      </c>
      <c r="AH1120" s="1">
        <v>41988</v>
      </c>
      <c r="AI1120">
        <v>57</v>
      </c>
      <c r="AS1120" s="1">
        <v>41639</v>
      </c>
      <c r="AT1120" s="1">
        <v>42067</v>
      </c>
      <c r="AU1120" s="1">
        <v>41974</v>
      </c>
      <c r="AW1120">
        <v>2</v>
      </c>
      <c r="AY1120" t="s">
        <v>237</v>
      </c>
      <c r="BB1120">
        <v>1</v>
      </c>
      <c r="BC1120">
        <v>0</v>
      </c>
      <c r="BD1120">
        <v>1</v>
      </c>
      <c r="BE1120">
        <v>2690</v>
      </c>
      <c r="BF1120" t="s">
        <v>93</v>
      </c>
      <c r="BG1120">
        <v>2690</v>
      </c>
      <c r="BH1120">
        <v>42.03</v>
      </c>
      <c r="BI1120">
        <v>55</v>
      </c>
      <c r="BJ1120">
        <v>0</v>
      </c>
      <c r="BL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1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2690</v>
      </c>
      <c r="CD1120">
        <v>1</v>
      </c>
      <c r="CE1120" t="s">
        <v>121</v>
      </c>
      <c r="CF1120" t="s">
        <v>182</v>
      </c>
      <c r="CG1120" t="str">
        <f t="shared" si="189"/>
        <v>05</v>
      </c>
      <c r="CH1120" t="str">
        <f t="shared" si="190"/>
        <v>2</v>
      </c>
      <c r="CI1120" t="str">
        <f t="shared" si="188"/>
        <v>07</v>
      </c>
      <c r="CJ1120" t="s">
        <v>123</v>
      </c>
      <c r="CK1120" t="str">
        <f t="shared" si="187"/>
        <v>02</v>
      </c>
      <c r="CL1120" t="s">
        <v>193</v>
      </c>
      <c r="CR1120" s="3">
        <v>1</v>
      </c>
      <c r="CW1120">
        <v>8</v>
      </c>
      <c r="CX1120">
        <v>8</v>
      </c>
      <c r="CY1120">
        <v>8</v>
      </c>
    </row>
    <row r="1121" spans="1:103" x14ac:dyDescent="0.25">
      <c r="A1121">
        <v>410</v>
      </c>
      <c r="B1121" t="s">
        <v>80</v>
      </c>
      <c r="C1121">
        <v>410039</v>
      </c>
      <c r="D1121" t="s">
        <v>81</v>
      </c>
      <c r="E1121">
        <v>8673</v>
      </c>
      <c r="F1121" t="s">
        <v>232</v>
      </c>
      <c r="G1121" t="s">
        <v>248</v>
      </c>
      <c r="I1121" t="s">
        <v>248</v>
      </c>
      <c r="J1121">
        <v>410002</v>
      </c>
      <c r="K1121">
        <v>494</v>
      </c>
      <c r="L1121">
        <v>494</v>
      </c>
      <c r="M1121" t="s">
        <v>1309</v>
      </c>
      <c r="N1121" t="s">
        <v>113</v>
      </c>
      <c r="O1121" t="s">
        <v>114</v>
      </c>
      <c r="P1121" t="s">
        <v>115</v>
      </c>
      <c r="Q1121" t="s">
        <v>116</v>
      </c>
      <c r="R1121">
        <v>1</v>
      </c>
      <c r="S1121" t="s">
        <v>117</v>
      </c>
      <c r="T1121" t="s">
        <v>118</v>
      </c>
      <c r="U1121" t="s">
        <v>119</v>
      </c>
      <c r="V1121">
        <v>411</v>
      </c>
      <c r="Y1121">
        <v>410009</v>
      </c>
      <c r="Z1121" t="s">
        <v>236</v>
      </c>
      <c r="AG1121">
        <v>3</v>
      </c>
      <c r="AH1121" s="1">
        <v>41988</v>
      </c>
      <c r="AI1121">
        <v>57</v>
      </c>
      <c r="AS1121" s="1">
        <v>41639</v>
      </c>
      <c r="AT1121" s="1">
        <v>42067</v>
      </c>
      <c r="AU1121" s="1">
        <v>41974</v>
      </c>
      <c r="AW1121">
        <v>2</v>
      </c>
      <c r="AY1121" t="s">
        <v>237</v>
      </c>
      <c r="BB1121">
        <v>1</v>
      </c>
      <c r="BC1121">
        <v>0</v>
      </c>
      <c r="BD1121">
        <v>1</v>
      </c>
      <c r="BE1121">
        <v>2690</v>
      </c>
      <c r="BF1121" t="s">
        <v>93</v>
      </c>
      <c r="BG1121">
        <v>2690</v>
      </c>
      <c r="BH1121">
        <v>42.03</v>
      </c>
      <c r="BI1121">
        <v>55</v>
      </c>
      <c r="BJ1121">
        <v>0</v>
      </c>
      <c r="BL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1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2690</v>
      </c>
      <c r="CD1121">
        <v>1</v>
      </c>
      <c r="CE1121" t="s">
        <v>121</v>
      </c>
      <c r="CF1121" t="s">
        <v>182</v>
      </c>
      <c r="CG1121" t="str">
        <f t="shared" si="189"/>
        <v>05</v>
      </c>
      <c r="CH1121" t="str">
        <f t="shared" si="190"/>
        <v>2</v>
      </c>
      <c r="CI1121" t="str">
        <f t="shared" si="188"/>
        <v>07</v>
      </c>
      <c r="CJ1121" t="s">
        <v>123</v>
      </c>
      <c r="CK1121" t="str">
        <f t="shared" si="187"/>
        <v>02</v>
      </c>
      <c r="CL1121" t="s">
        <v>193</v>
      </c>
      <c r="CR1121" s="3">
        <v>1</v>
      </c>
      <c r="CW1121">
        <v>8</v>
      </c>
      <c r="CX1121">
        <v>8</v>
      </c>
      <c r="CY1121">
        <v>8</v>
      </c>
    </row>
    <row r="1122" spans="1:103" x14ac:dyDescent="0.25">
      <c r="A1122">
        <v>410</v>
      </c>
      <c r="B1122" t="s">
        <v>80</v>
      </c>
      <c r="C1122">
        <v>410039</v>
      </c>
      <c r="D1122" t="s">
        <v>81</v>
      </c>
      <c r="E1122">
        <v>8673</v>
      </c>
      <c r="F1122" t="s">
        <v>232</v>
      </c>
      <c r="G1122" t="s">
        <v>248</v>
      </c>
      <c r="I1122" t="s">
        <v>248</v>
      </c>
      <c r="J1122">
        <v>410002</v>
      </c>
      <c r="K1122">
        <v>495</v>
      </c>
      <c r="L1122">
        <v>495</v>
      </c>
      <c r="M1122" t="s">
        <v>1309</v>
      </c>
      <c r="N1122" t="s">
        <v>113</v>
      </c>
      <c r="O1122" t="s">
        <v>114</v>
      </c>
      <c r="P1122" t="s">
        <v>115</v>
      </c>
      <c r="Q1122" t="s">
        <v>116</v>
      </c>
      <c r="R1122">
        <v>1</v>
      </c>
      <c r="S1122" t="s">
        <v>117</v>
      </c>
      <c r="T1122" t="s">
        <v>118</v>
      </c>
      <c r="U1122" t="s">
        <v>119</v>
      </c>
      <c r="V1122">
        <v>411</v>
      </c>
      <c r="Y1122">
        <v>410009</v>
      </c>
      <c r="Z1122" t="s">
        <v>236</v>
      </c>
      <c r="AG1122">
        <v>3</v>
      </c>
      <c r="AH1122" s="1">
        <v>41988</v>
      </c>
      <c r="AI1122">
        <v>57</v>
      </c>
      <c r="AS1122" s="1">
        <v>41639</v>
      </c>
      <c r="AT1122" s="1">
        <v>42067</v>
      </c>
      <c r="AU1122" s="1">
        <v>41974</v>
      </c>
      <c r="AW1122">
        <v>2</v>
      </c>
      <c r="AY1122" t="s">
        <v>237</v>
      </c>
      <c r="BB1122">
        <v>1</v>
      </c>
      <c r="BC1122">
        <v>0</v>
      </c>
      <c r="BD1122">
        <v>1</v>
      </c>
      <c r="BE1122">
        <v>2690</v>
      </c>
      <c r="BF1122" t="s">
        <v>93</v>
      </c>
      <c r="BG1122">
        <v>2690</v>
      </c>
      <c r="BH1122">
        <v>42.03</v>
      </c>
      <c r="BI1122">
        <v>55</v>
      </c>
      <c r="BJ1122">
        <v>0</v>
      </c>
      <c r="BL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1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2690</v>
      </c>
      <c r="CD1122">
        <v>1</v>
      </c>
      <c r="CE1122" t="s">
        <v>121</v>
      </c>
      <c r="CF1122" t="s">
        <v>182</v>
      </c>
      <c r="CG1122" t="str">
        <f t="shared" si="189"/>
        <v>05</v>
      </c>
      <c r="CH1122" t="str">
        <f t="shared" si="190"/>
        <v>2</v>
      </c>
      <c r="CI1122" t="str">
        <f t="shared" si="188"/>
        <v>07</v>
      </c>
      <c r="CJ1122" t="s">
        <v>123</v>
      </c>
      <c r="CK1122" t="str">
        <f t="shared" si="187"/>
        <v>02</v>
      </c>
      <c r="CL1122" t="s">
        <v>193</v>
      </c>
      <c r="CR1122" s="3">
        <v>1</v>
      </c>
      <c r="CW1122">
        <v>8</v>
      </c>
      <c r="CX1122">
        <v>8</v>
      </c>
      <c r="CY1122">
        <v>8</v>
      </c>
    </row>
    <row r="1123" spans="1:103" x14ac:dyDescent="0.25">
      <c r="A1123">
        <v>410</v>
      </c>
      <c r="B1123" t="s">
        <v>80</v>
      </c>
      <c r="C1123">
        <v>410039</v>
      </c>
      <c r="D1123" t="s">
        <v>81</v>
      </c>
      <c r="E1123">
        <v>8673</v>
      </c>
      <c r="F1123" t="s">
        <v>232</v>
      </c>
      <c r="G1123" t="s">
        <v>248</v>
      </c>
      <c r="I1123" t="s">
        <v>248</v>
      </c>
      <c r="J1123">
        <v>410002</v>
      </c>
      <c r="K1123">
        <v>496</v>
      </c>
      <c r="L1123">
        <v>496</v>
      </c>
      <c r="M1123" t="s">
        <v>1309</v>
      </c>
      <c r="N1123" t="s">
        <v>113</v>
      </c>
      <c r="O1123" t="s">
        <v>114</v>
      </c>
      <c r="P1123" t="s">
        <v>115</v>
      </c>
      <c r="Q1123" t="s">
        <v>116</v>
      </c>
      <c r="R1123">
        <v>1</v>
      </c>
      <c r="S1123" t="s">
        <v>117</v>
      </c>
      <c r="T1123" t="s">
        <v>118</v>
      </c>
      <c r="U1123" t="s">
        <v>119</v>
      </c>
      <c r="V1123">
        <v>411</v>
      </c>
      <c r="Y1123">
        <v>410009</v>
      </c>
      <c r="Z1123" t="s">
        <v>236</v>
      </c>
      <c r="AG1123">
        <v>3</v>
      </c>
      <c r="AH1123" s="1">
        <v>41988</v>
      </c>
      <c r="AI1123">
        <v>57</v>
      </c>
      <c r="AS1123" s="1">
        <v>41639</v>
      </c>
      <c r="AT1123" s="1">
        <v>42067</v>
      </c>
      <c r="AU1123" s="1">
        <v>41974</v>
      </c>
      <c r="AW1123">
        <v>2</v>
      </c>
      <c r="AY1123" t="s">
        <v>237</v>
      </c>
      <c r="BB1123">
        <v>1</v>
      </c>
      <c r="BC1123">
        <v>0</v>
      </c>
      <c r="BD1123">
        <v>1</v>
      </c>
      <c r="BE1123">
        <v>2690</v>
      </c>
      <c r="BF1123" t="s">
        <v>93</v>
      </c>
      <c r="BG1123">
        <v>2690</v>
      </c>
      <c r="BH1123">
        <v>42.03</v>
      </c>
      <c r="BI1123">
        <v>55</v>
      </c>
      <c r="BJ1123">
        <v>0</v>
      </c>
      <c r="BL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1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2690</v>
      </c>
      <c r="CD1123">
        <v>1</v>
      </c>
      <c r="CE1123" t="s">
        <v>121</v>
      </c>
      <c r="CF1123" t="s">
        <v>182</v>
      </c>
      <c r="CG1123" t="str">
        <f t="shared" si="189"/>
        <v>05</v>
      </c>
      <c r="CH1123" t="str">
        <f t="shared" si="190"/>
        <v>2</v>
      </c>
      <c r="CI1123" t="str">
        <f t="shared" si="188"/>
        <v>07</v>
      </c>
      <c r="CJ1123" t="s">
        <v>123</v>
      </c>
      <c r="CK1123" t="str">
        <f t="shared" si="187"/>
        <v>02</v>
      </c>
      <c r="CL1123" t="s">
        <v>193</v>
      </c>
      <c r="CR1123" s="3">
        <v>1</v>
      </c>
      <c r="CW1123">
        <v>8</v>
      </c>
      <c r="CX1123">
        <v>8</v>
      </c>
      <c r="CY1123">
        <v>8</v>
      </c>
    </row>
    <row r="1124" spans="1:103" x14ac:dyDescent="0.25">
      <c r="A1124">
        <v>410</v>
      </c>
      <c r="B1124" t="s">
        <v>80</v>
      </c>
      <c r="C1124">
        <v>410039</v>
      </c>
      <c r="D1124" t="s">
        <v>81</v>
      </c>
      <c r="E1124">
        <v>8673</v>
      </c>
      <c r="F1124" t="s">
        <v>232</v>
      </c>
      <c r="G1124" t="s">
        <v>248</v>
      </c>
      <c r="I1124" t="s">
        <v>248</v>
      </c>
      <c r="J1124">
        <v>410002</v>
      </c>
      <c r="K1124">
        <v>758</v>
      </c>
      <c r="L1124">
        <v>758</v>
      </c>
      <c r="M1124" t="s">
        <v>1309</v>
      </c>
      <c r="N1124" t="s">
        <v>113</v>
      </c>
      <c r="O1124" t="s">
        <v>114</v>
      </c>
      <c r="P1124" t="s">
        <v>115</v>
      </c>
      <c r="Q1124" t="s">
        <v>116</v>
      </c>
      <c r="R1124">
        <v>1</v>
      </c>
      <c r="S1124" t="s">
        <v>117</v>
      </c>
      <c r="T1124" t="s">
        <v>118</v>
      </c>
      <c r="U1124" t="s">
        <v>119</v>
      </c>
      <c r="V1124">
        <v>411</v>
      </c>
      <c r="Y1124">
        <v>410009</v>
      </c>
      <c r="Z1124" t="s">
        <v>236</v>
      </c>
      <c r="AG1124">
        <v>3</v>
      </c>
      <c r="AH1124" s="1">
        <v>41988</v>
      </c>
      <c r="AI1124">
        <v>57</v>
      </c>
      <c r="AS1124" s="1">
        <v>41740</v>
      </c>
      <c r="AT1124" s="1">
        <v>42067</v>
      </c>
      <c r="AU1124" s="1">
        <v>41974</v>
      </c>
      <c r="AW1124">
        <v>2</v>
      </c>
      <c r="AY1124" t="s">
        <v>237</v>
      </c>
      <c r="BB1124">
        <v>1</v>
      </c>
      <c r="BC1124">
        <v>0</v>
      </c>
      <c r="BD1124">
        <v>1</v>
      </c>
      <c r="BE1124">
        <v>2690</v>
      </c>
      <c r="BF1124" t="s">
        <v>93</v>
      </c>
      <c r="BG1124">
        <v>2690</v>
      </c>
      <c r="BH1124">
        <v>42.03</v>
      </c>
      <c r="BI1124">
        <v>55</v>
      </c>
      <c r="BJ1124">
        <v>0</v>
      </c>
      <c r="BL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1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2690</v>
      </c>
      <c r="CD1124">
        <v>1</v>
      </c>
      <c r="CE1124" t="s">
        <v>121</v>
      </c>
      <c r="CF1124" t="s">
        <v>182</v>
      </c>
      <c r="CG1124" t="str">
        <f t="shared" si="189"/>
        <v>05</v>
      </c>
      <c r="CH1124" t="str">
        <f t="shared" si="190"/>
        <v>2</v>
      </c>
      <c r="CI1124" t="str">
        <f t="shared" si="188"/>
        <v>07</v>
      </c>
      <c r="CJ1124" t="s">
        <v>123</v>
      </c>
      <c r="CK1124" t="str">
        <f t="shared" si="187"/>
        <v>02</v>
      </c>
      <c r="CL1124" t="s">
        <v>193</v>
      </c>
      <c r="CR1124" s="3">
        <v>1</v>
      </c>
      <c r="CW1124">
        <v>8</v>
      </c>
      <c r="CX1124">
        <v>8</v>
      </c>
      <c r="CY1124">
        <v>8</v>
      </c>
    </row>
    <row r="1125" spans="1:103" x14ac:dyDescent="0.25">
      <c r="A1125">
        <v>410</v>
      </c>
      <c r="B1125" t="s">
        <v>80</v>
      </c>
      <c r="C1125">
        <v>410039</v>
      </c>
      <c r="D1125" t="s">
        <v>81</v>
      </c>
      <c r="E1125">
        <v>8673</v>
      </c>
      <c r="F1125" t="s">
        <v>232</v>
      </c>
      <c r="G1125" t="s">
        <v>248</v>
      </c>
      <c r="I1125" t="s">
        <v>248</v>
      </c>
      <c r="J1125">
        <v>410002</v>
      </c>
      <c r="K1125">
        <v>759</v>
      </c>
      <c r="L1125">
        <v>759</v>
      </c>
      <c r="M1125" t="s">
        <v>1309</v>
      </c>
      <c r="N1125" t="s">
        <v>113</v>
      </c>
      <c r="O1125" t="s">
        <v>114</v>
      </c>
      <c r="P1125" t="s">
        <v>115</v>
      </c>
      <c r="Q1125" t="s">
        <v>116</v>
      </c>
      <c r="R1125">
        <v>1</v>
      </c>
      <c r="S1125" t="s">
        <v>117</v>
      </c>
      <c r="T1125" t="s">
        <v>118</v>
      </c>
      <c r="U1125" t="s">
        <v>119</v>
      </c>
      <c r="V1125">
        <v>411</v>
      </c>
      <c r="Y1125">
        <v>410009</v>
      </c>
      <c r="Z1125" t="s">
        <v>236</v>
      </c>
      <c r="AG1125">
        <v>3</v>
      </c>
      <c r="AH1125" s="1">
        <v>41988</v>
      </c>
      <c r="AI1125">
        <v>57</v>
      </c>
      <c r="AS1125" s="1">
        <v>41740</v>
      </c>
      <c r="AT1125" s="1">
        <v>42067</v>
      </c>
      <c r="AU1125" s="1">
        <v>41974</v>
      </c>
      <c r="AW1125">
        <v>2</v>
      </c>
      <c r="AY1125" t="s">
        <v>237</v>
      </c>
      <c r="BB1125">
        <v>1</v>
      </c>
      <c r="BC1125">
        <v>0</v>
      </c>
      <c r="BD1125">
        <v>1</v>
      </c>
      <c r="BE1125">
        <v>2690</v>
      </c>
      <c r="BF1125" t="s">
        <v>93</v>
      </c>
      <c r="BG1125">
        <v>2690</v>
      </c>
      <c r="BH1125">
        <v>42.03</v>
      </c>
      <c r="BI1125">
        <v>55</v>
      </c>
      <c r="BJ1125">
        <v>0</v>
      </c>
      <c r="BL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1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2690</v>
      </c>
      <c r="CD1125">
        <v>1</v>
      </c>
      <c r="CE1125" t="s">
        <v>121</v>
      </c>
      <c r="CF1125" t="s">
        <v>182</v>
      </c>
      <c r="CG1125" t="str">
        <f t="shared" si="189"/>
        <v>05</v>
      </c>
      <c r="CH1125" t="str">
        <f t="shared" si="190"/>
        <v>2</v>
      </c>
      <c r="CI1125" t="str">
        <f t="shared" si="188"/>
        <v>07</v>
      </c>
      <c r="CJ1125" t="s">
        <v>123</v>
      </c>
      <c r="CK1125" t="str">
        <f t="shared" si="187"/>
        <v>02</v>
      </c>
      <c r="CL1125" t="s">
        <v>193</v>
      </c>
      <c r="CR1125" s="3">
        <v>1</v>
      </c>
      <c r="CW1125">
        <v>8</v>
      </c>
      <c r="CX1125">
        <v>8</v>
      </c>
      <c r="CY1125">
        <v>8</v>
      </c>
    </row>
    <row r="1126" spans="1:103" x14ac:dyDescent="0.25">
      <c r="A1126">
        <v>410</v>
      </c>
      <c r="B1126" t="s">
        <v>80</v>
      </c>
      <c r="C1126">
        <v>410039</v>
      </c>
      <c r="D1126" t="s">
        <v>81</v>
      </c>
      <c r="E1126">
        <v>8673</v>
      </c>
      <c r="F1126" t="s">
        <v>232</v>
      </c>
      <c r="G1126" t="s">
        <v>248</v>
      </c>
      <c r="I1126" t="s">
        <v>248</v>
      </c>
      <c r="J1126">
        <v>410002</v>
      </c>
      <c r="K1126">
        <v>760</v>
      </c>
      <c r="L1126">
        <v>760</v>
      </c>
      <c r="M1126" t="s">
        <v>1309</v>
      </c>
      <c r="N1126" t="s">
        <v>113</v>
      </c>
      <c r="O1126" t="s">
        <v>114</v>
      </c>
      <c r="P1126" t="s">
        <v>115</v>
      </c>
      <c r="Q1126" t="s">
        <v>116</v>
      </c>
      <c r="R1126">
        <v>1</v>
      </c>
      <c r="S1126" t="s">
        <v>117</v>
      </c>
      <c r="T1126" t="s">
        <v>118</v>
      </c>
      <c r="U1126" t="s">
        <v>119</v>
      </c>
      <c r="V1126">
        <v>411</v>
      </c>
      <c r="Y1126">
        <v>410009</v>
      </c>
      <c r="Z1126" t="s">
        <v>236</v>
      </c>
      <c r="AG1126">
        <v>3</v>
      </c>
      <c r="AH1126" s="1">
        <v>41988</v>
      </c>
      <c r="AI1126">
        <v>57</v>
      </c>
      <c r="AS1126" s="1">
        <v>41740</v>
      </c>
      <c r="AT1126" s="1">
        <v>42067</v>
      </c>
      <c r="AU1126" s="1">
        <v>41974</v>
      </c>
      <c r="AW1126">
        <v>2</v>
      </c>
      <c r="AY1126" t="s">
        <v>237</v>
      </c>
      <c r="BB1126">
        <v>1</v>
      </c>
      <c r="BC1126">
        <v>0</v>
      </c>
      <c r="BD1126">
        <v>1</v>
      </c>
      <c r="BE1126">
        <v>2690</v>
      </c>
      <c r="BF1126" t="s">
        <v>93</v>
      </c>
      <c r="BG1126">
        <v>2690</v>
      </c>
      <c r="BH1126">
        <v>42.03</v>
      </c>
      <c r="BI1126">
        <v>55</v>
      </c>
      <c r="BJ1126">
        <v>0</v>
      </c>
      <c r="BL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1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2690</v>
      </c>
      <c r="CD1126">
        <v>1</v>
      </c>
      <c r="CE1126" t="s">
        <v>121</v>
      </c>
      <c r="CF1126" t="s">
        <v>182</v>
      </c>
      <c r="CG1126" t="str">
        <f t="shared" si="189"/>
        <v>05</v>
      </c>
      <c r="CH1126" t="str">
        <f t="shared" si="190"/>
        <v>2</v>
      </c>
      <c r="CI1126" t="str">
        <f t="shared" si="188"/>
        <v>07</v>
      </c>
      <c r="CJ1126" t="s">
        <v>123</v>
      </c>
      <c r="CK1126" t="str">
        <f t="shared" si="187"/>
        <v>02</v>
      </c>
      <c r="CL1126" t="s">
        <v>193</v>
      </c>
      <c r="CR1126" s="3">
        <v>1</v>
      </c>
      <c r="CW1126">
        <v>8</v>
      </c>
      <c r="CX1126">
        <v>8</v>
      </c>
      <c r="CY1126">
        <v>8</v>
      </c>
    </row>
    <row r="1127" spans="1:103" x14ac:dyDescent="0.25">
      <c r="A1127">
        <v>410</v>
      </c>
      <c r="B1127" t="s">
        <v>80</v>
      </c>
      <c r="C1127">
        <v>410039</v>
      </c>
      <c r="D1127" t="s">
        <v>81</v>
      </c>
      <c r="E1127">
        <v>8673</v>
      </c>
      <c r="F1127" t="s">
        <v>232</v>
      </c>
      <c r="G1127" t="s">
        <v>248</v>
      </c>
      <c r="I1127" t="s">
        <v>248</v>
      </c>
      <c r="J1127">
        <v>410002</v>
      </c>
      <c r="K1127">
        <v>761</v>
      </c>
      <c r="L1127">
        <v>761</v>
      </c>
      <c r="M1127" t="s">
        <v>1309</v>
      </c>
      <c r="N1127" t="s">
        <v>113</v>
      </c>
      <c r="O1127" t="s">
        <v>114</v>
      </c>
      <c r="P1127" t="s">
        <v>115</v>
      </c>
      <c r="Q1127" t="s">
        <v>116</v>
      </c>
      <c r="R1127">
        <v>1</v>
      </c>
      <c r="S1127" t="s">
        <v>117</v>
      </c>
      <c r="T1127" t="s">
        <v>118</v>
      </c>
      <c r="U1127" t="s">
        <v>119</v>
      </c>
      <c r="V1127">
        <v>411</v>
      </c>
      <c r="Y1127">
        <v>410009</v>
      </c>
      <c r="Z1127" t="s">
        <v>236</v>
      </c>
      <c r="AG1127">
        <v>3</v>
      </c>
      <c r="AH1127" s="1">
        <v>41988</v>
      </c>
      <c r="AI1127">
        <v>57</v>
      </c>
      <c r="AS1127" s="1">
        <v>41740</v>
      </c>
      <c r="AT1127" s="1">
        <v>42067</v>
      </c>
      <c r="AU1127" s="1">
        <v>41974</v>
      </c>
      <c r="AW1127">
        <v>2</v>
      </c>
      <c r="AY1127" t="s">
        <v>237</v>
      </c>
      <c r="BB1127">
        <v>1</v>
      </c>
      <c r="BC1127">
        <v>0</v>
      </c>
      <c r="BD1127">
        <v>1</v>
      </c>
      <c r="BE1127">
        <v>2690</v>
      </c>
      <c r="BF1127" t="s">
        <v>93</v>
      </c>
      <c r="BG1127">
        <v>2690</v>
      </c>
      <c r="BH1127">
        <v>42.03</v>
      </c>
      <c r="BI1127">
        <v>55</v>
      </c>
      <c r="BJ1127">
        <v>0</v>
      </c>
      <c r="BL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1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2690</v>
      </c>
      <c r="CD1127">
        <v>1</v>
      </c>
      <c r="CE1127" t="s">
        <v>121</v>
      </c>
      <c r="CF1127" t="s">
        <v>182</v>
      </c>
      <c r="CG1127" t="str">
        <f t="shared" si="189"/>
        <v>05</v>
      </c>
      <c r="CH1127" t="str">
        <f t="shared" si="190"/>
        <v>2</v>
      </c>
      <c r="CI1127" t="str">
        <f t="shared" si="188"/>
        <v>07</v>
      </c>
      <c r="CJ1127" t="s">
        <v>123</v>
      </c>
      <c r="CK1127" t="str">
        <f t="shared" si="187"/>
        <v>02</v>
      </c>
      <c r="CL1127" t="s">
        <v>193</v>
      </c>
      <c r="CR1127" s="3">
        <v>1</v>
      </c>
      <c r="CW1127">
        <v>8</v>
      </c>
      <c r="CX1127">
        <v>8</v>
      </c>
      <c r="CY1127">
        <v>8</v>
      </c>
    </row>
    <row r="1128" spans="1:103" x14ac:dyDescent="0.25">
      <c r="A1128">
        <v>410</v>
      </c>
      <c r="B1128" t="s">
        <v>80</v>
      </c>
      <c r="C1128">
        <v>410039</v>
      </c>
      <c r="D1128" t="s">
        <v>81</v>
      </c>
      <c r="E1128">
        <v>8673</v>
      </c>
      <c r="F1128" t="s">
        <v>232</v>
      </c>
      <c r="G1128" t="s">
        <v>248</v>
      </c>
      <c r="I1128" t="s">
        <v>248</v>
      </c>
      <c r="J1128">
        <v>410002</v>
      </c>
      <c r="K1128">
        <v>762</v>
      </c>
      <c r="L1128">
        <v>762</v>
      </c>
      <c r="M1128" t="s">
        <v>1309</v>
      </c>
      <c r="N1128" t="s">
        <v>113</v>
      </c>
      <c r="O1128" t="s">
        <v>114</v>
      </c>
      <c r="P1128" t="s">
        <v>115</v>
      </c>
      <c r="Q1128" t="s">
        <v>116</v>
      </c>
      <c r="R1128">
        <v>1</v>
      </c>
      <c r="S1128" t="s">
        <v>117</v>
      </c>
      <c r="T1128" t="s">
        <v>118</v>
      </c>
      <c r="U1128" t="s">
        <v>119</v>
      </c>
      <c r="V1128">
        <v>411</v>
      </c>
      <c r="Y1128">
        <v>410009</v>
      </c>
      <c r="Z1128" t="s">
        <v>236</v>
      </c>
      <c r="AG1128">
        <v>3</v>
      </c>
      <c r="AH1128" s="1">
        <v>41988</v>
      </c>
      <c r="AI1128">
        <v>57</v>
      </c>
      <c r="AS1128" s="1">
        <v>41740</v>
      </c>
      <c r="AT1128" s="1">
        <v>42067</v>
      </c>
      <c r="AU1128" s="1">
        <v>41974</v>
      </c>
      <c r="AW1128">
        <v>2</v>
      </c>
      <c r="AY1128" t="s">
        <v>237</v>
      </c>
      <c r="BB1128">
        <v>1</v>
      </c>
      <c r="BC1128">
        <v>0</v>
      </c>
      <c r="BD1128">
        <v>1</v>
      </c>
      <c r="BE1128">
        <v>2690</v>
      </c>
      <c r="BF1128" t="s">
        <v>93</v>
      </c>
      <c r="BG1128">
        <v>2690</v>
      </c>
      <c r="BH1128">
        <v>42.03</v>
      </c>
      <c r="BI1128">
        <v>55</v>
      </c>
      <c r="BJ1128">
        <v>0</v>
      </c>
      <c r="BL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1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2690</v>
      </c>
      <c r="CD1128">
        <v>1</v>
      </c>
      <c r="CE1128" t="s">
        <v>121</v>
      </c>
      <c r="CF1128" t="s">
        <v>182</v>
      </c>
      <c r="CG1128" t="str">
        <f t="shared" si="189"/>
        <v>05</v>
      </c>
      <c r="CH1128" t="str">
        <f t="shared" si="190"/>
        <v>2</v>
      </c>
      <c r="CI1128" t="str">
        <f t="shared" si="188"/>
        <v>07</v>
      </c>
      <c r="CJ1128" t="s">
        <v>123</v>
      </c>
      <c r="CK1128" t="str">
        <f t="shared" si="187"/>
        <v>02</v>
      </c>
      <c r="CL1128" t="s">
        <v>193</v>
      </c>
      <c r="CR1128" s="3">
        <v>1</v>
      </c>
      <c r="CW1128">
        <v>8</v>
      </c>
      <c r="CX1128">
        <v>8</v>
      </c>
      <c r="CY1128">
        <v>8</v>
      </c>
    </row>
    <row r="1129" spans="1:103" x14ac:dyDescent="0.25">
      <c r="A1129">
        <v>410</v>
      </c>
      <c r="B1129" t="s">
        <v>80</v>
      </c>
      <c r="C1129">
        <v>410039</v>
      </c>
      <c r="D1129" t="s">
        <v>81</v>
      </c>
      <c r="E1129">
        <v>8673</v>
      </c>
      <c r="F1129" t="s">
        <v>232</v>
      </c>
      <c r="G1129" t="s">
        <v>248</v>
      </c>
      <c r="I1129" t="s">
        <v>248</v>
      </c>
      <c r="J1129">
        <v>410002</v>
      </c>
      <c r="K1129">
        <v>763</v>
      </c>
      <c r="L1129">
        <v>763</v>
      </c>
      <c r="M1129" t="s">
        <v>1309</v>
      </c>
      <c r="N1129" t="s">
        <v>113</v>
      </c>
      <c r="O1129" t="s">
        <v>114</v>
      </c>
      <c r="P1129" t="s">
        <v>115</v>
      </c>
      <c r="Q1129" t="s">
        <v>116</v>
      </c>
      <c r="R1129">
        <v>1</v>
      </c>
      <c r="S1129" t="s">
        <v>117</v>
      </c>
      <c r="T1129" t="s">
        <v>118</v>
      </c>
      <c r="U1129" t="s">
        <v>119</v>
      </c>
      <c r="V1129">
        <v>411</v>
      </c>
      <c r="Y1129">
        <v>410009</v>
      </c>
      <c r="Z1129" t="s">
        <v>236</v>
      </c>
      <c r="AG1129">
        <v>3</v>
      </c>
      <c r="AH1129" s="1">
        <v>41988</v>
      </c>
      <c r="AI1129">
        <v>57</v>
      </c>
      <c r="AS1129" s="1">
        <v>41740</v>
      </c>
      <c r="AT1129" s="1">
        <v>42067</v>
      </c>
      <c r="AU1129" s="1">
        <v>41974</v>
      </c>
      <c r="AW1129">
        <v>2</v>
      </c>
      <c r="AY1129" t="s">
        <v>237</v>
      </c>
      <c r="BB1129">
        <v>1</v>
      </c>
      <c r="BC1129">
        <v>0</v>
      </c>
      <c r="BD1129">
        <v>1</v>
      </c>
      <c r="BE1129">
        <v>2690</v>
      </c>
      <c r="BF1129" t="s">
        <v>93</v>
      </c>
      <c r="BG1129">
        <v>2690</v>
      </c>
      <c r="BH1129">
        <v>42.03</v>
      </c>
      <c r="BI1129">
        <v>55</v>
      </c>
      <c r="BJ1129">
        <v>0</v>
      </c>
      <c r="BL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1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2690</v>
      </c>
      <c r="CD1129">
        <v>1</v>
      </c>
      <c r="CE1129" t="s">
        <v>121</v>
      </c>
      <c r="CF1129" t="s">
        <v>182</v>
      </c>
      <c r="CG1129" t="str">
        <f t="shared" si="189"/>
        <v>05</v>
      </c>
      <c r="CH1129" t="str">
        <f t="shared" si="190"/>
        <v>2</v>
      </c>
      <c r="CI1129" t="str">
        <f t="shared" si="188"/>
        <v>07</v>
      </c>
      <c r="CJ1129" t="s">
        <v>123</v>
      </c>
      <c r="CK1129" t="str">
        <f t="shared" si="187"/>
        <v>02</v>
      </c>
      <c r="CL1129" t="s">
        <v>193</v>
      </c>
      <c r="CR1129" s="3">
        <v>1</v>
      </c>
      <c r="CW1129">
        <v>8</v>
      </c>
      <c r="CX1129">
        <v>8</v>
      </c>
      <c r="CY1129">
        <v>8</v>
      </c>
    </row>
    <row r="1130" spans="1:103" x14ac:dyDescent="0.25">
      <c r="A1130">
        <v>410</v>
      </c>
      <c r="B1130" t="s">
        <v>80</v>
      </c>
      <c r="C1130">
        <v>410039</v>
      </c>
      <c r="D1130" t="s">
        <v>81</v>
      </c>
      <c r="E1130">
        <v>8673</v>
      </c>
      <c r="F1130" t="s">
        <v>232</v>
      </c>
      <c r="G1130" t="s">
        <v>248</v>
      </c>
      <c r="I1130" t="s">
        <v>248</v>
      </c>
      <c r="J1130">
        <v>410002</v>
      </c>
      <c r="K1130">
        <v>764</v>
      </c>
      <c r="L1130">
        <v>764</v>
      </c>
      <c r="M1130" t="s">
        <v>1309</v>
      </c>
      <c r="N1130" t="s">
        <v>113</v>
      </c>
      <c r="O1130" t="s">
        <v>114</v>
      </c>
      <c r="P1130" t="s">
        <v>115</v>
      </c>
      <c r="Q1130" t="s">
        <v>116</v>
      </c>
      <c r="R1130">
        <v>1</v>
      </c>
      <c r="S1130" t="s">
        <v>117</v>
      </c>
      <c r="T1130" t="s">
        <v>118</v>
      </c>
      <c r="U1130" t="s">
        <v>119</v>
      </c>
      <c r="V1130">
        <v>411</v>
      </c>
      <c r="Y1130">
        <v>410009</v>
      </c>
      <c r="Z1130" t="s">
        <v>236</v>
      </c>
      <c r="AG1130">
        <v>3</v>
      </c>
      <c r="AH1130" s="1">
        <v>41988</v>
      </c>
      <c r="AI1130">
        <v>57</v>
      </c>
      <c r="AS1130" s="1">
        <v>41740</v>
      </c>
      <c r="AT1130" s="1">
        <v>42067</v>
      </c>
      <c r="AU1130" s="1">
        <v>41974</v>
      </c>
      <c r="AW1130">
        <v>2</v>
      </c>
      <c r="AY1130" t="s">
        <v>237</v>
      </c>
      <c r="BB1130">
        <v>1</v>
      </c>
      <c r="BC1130">
        <v>0</v>
      </c>
      <c r="BD1130">
        <v>1</v>
      </c>
      <c r="BE1130">
        <v>2690</v>
      </c>
      <c r="BF1130" t="s">
        <v>93</v>
      </c>
      <c r="BG1130">
        <v>2690</v>
      </c>
      <c r="BH1130">
        <v>42.03</v>
      </c>
      <c r="BI1130">
        <v>55</v>
      </c>
      <c r="BJ1130">
        <v>0</v>
      </c>
      <c r="BL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1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2690</v>
      </c>
      <c r="CD1130">
        <v>1</v>
      </c>
      <c r="CE1130" t="s">
        <v>121</v>
      </c>
      <c r="CF1130" t="s">
        <v>182</v>
      </c>
      <c r="CG1130" t="str">
        <f t="shared" si="189"/>
        <v>05</v>
      </c>
      <c r="CH1130" t="str">
        <f t="shared" si="190"/>
        <v>2</v>
      </c>
      <c r="CI1130" t="str">
        <f t="shared" si="188"/>
        <v>07</v>
      </c>
      <c r="CJ1130" t="s">
        <v>123</v>
      </c>
      <c r="CK1130" t="str">
        <f t="shared" si="187"/>
        <v>02</v>
      </c>
      <c r="CL1130" t="s">
        <v>193</v>
      </c>
      <c r="CR1130" s="3">
        <v>1</v>
      </c>
      <c r="CW1130">
        <v>8</v>
      </c>
      <c r="CX1130">
        <v>8</v>
      </c>
      <c r="CY1130">
        <v>8</v>
      </c>
    </row>
    <row r="1131" spans="1:103" x14ac:dyDescent="0.25">
      <c r="A1131">
        <v>410</v>
      </c>
      <c r="B1131" t="s">
        <v>80</v>
      </c>
      <c r="C1131">
        <v>410039</v>
      </c>
      <c r="D1131" t="s">
        <v>81</v>
      </c>
      <c r="E1131">
        <v>8673</v>
      </c>
      <c r="F1131" t="s">
        <v>232</v>
      </c>
      <c r="G1131" t="s">
        <v>248</v>
      </c>
      <c r="I1131" t="s">
        <v>248</v>
      </c>
      <c r="J1131">
        <v>410002</v>
      </c>
      <c r="K1131">
        <v>765</v>
      </c>
      <c r="L1131">
        <v>765</v>
      </c>
      <c r="M1131" t="s">
        <v>1309</v>
      </c>
      <c r="N1131" t="s">
        <v>113</v>
      </c>
      <c r="O1131" t="s">
        <v>114</v>
      </c>
      <c r="P1131" t="s">
        <v>115</v>
      </c>
      <c r="Q1131" t="s">
        <v>116</v>
      </c>
      <c r="R1131">
        <v>1</v>
      </c>
      <c r="S1131" t="s">
        <v>117</v>
      </c>
      <c r="T1131" t="s">
        <v>118</v>
      </c>
      <c r="U1131" t="s">
        <v>119</v>
      </c>
      <c r="V1131">
        <v>411</v>
      </c>
      <c r="Y1131">
        <v>410009</v>
      </c>
      <c r="Z1131" t="s">
        <v>236</v>
      </c>
      <c r="AG1131">
        <v>3</v>
      </c>
      <c r="AH1131" s="1">
        <v>41988</v>
      </c>
      <c r="AI1131">
        <v>57</v>
      </c>
      <c r="AS1131" s="1">
        <v>41740</v>
      </c>
      <c r="AT1131" s="1">
        <v>42067</v>
      </c>
      <c r="AU1131" s="1">
        <v>41974</v>
      </c>
      <c r="AW1131">
        <v>2</v>
      </c>
      <c r="AY1131" t="s">
        <v>237</v>
      </c>
      <c r="BB1131">
        <v>1</v>
      </c>
      <c r="BC1131">
        <v>0</v>
      </c>
      <c r="BD1131">
        <v>1</v>
      </c>
      <c r="BE1131">
        <v>2690</v>
      </c>
      <c r="BF1131" t="s">
        <v>93</v>
      </c>
      <c r="BG1131">
        <v>2690</v>
      </c>
      <c r="BH1131">
        <v>42.03</v>
      </c>
      <c r="BI1131">
        <v>55</v>
      </c>
      <c r="BJ1131">
        <v>0</v>
      </c>
      <c r="BL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1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2690</v>
      </c>
      <c r="CD1131">
        <v>1</v>
      </c>
      <c r="CE1131" t="s">
        <v>121</v>
      </c>
      <c r="CF1131" t="s">
        <v>182</v>
      </c>
      <c r="CG1131" t="str">
        <f t="shared" si="189"/>
        <v>05</v>
      </c>
      <c r="CH1131" t="str">
        <f t="shared" si="190"/>
        <v>2</v>
      </c>
      <c r="CI1131" t="str">
        <f t="shared" si="188"/>
        <v>07</v>
      </c>
      <c r="CJ1131" t="s">
        <v>123</v>
      </c>
      <c r="CK1131" t="str">
        <f t="shared" si="187"/>
        <v>02</v>
      </c>
      <c r="CL1131" t="s">
        <v>193</v>
      </c>
      <c r="CR1131" s="3">
        <v>1</v>
      </c>
      <c r="CW1131">
        <v>8</v>
      </c>
      <c r="CX1131">
        <v>8</v>
      </c>
      <c r="CY1131">
        <v>8</v>
      </c>
    </row>
    <row r="1132" spans="1:103" x14ac:dyDescent="0.25">
      <c r="A1132">
        <v>410</v>
      </c>
      <c r="B1132" t="s">
        <v>80</v>
      </c>
      <c r="C1132">
        <v>410039</v>
      </c>
      <c r="D1132" t="s">
        <v>81</v>
      </c>
      <c r="E1132">
        <v>8673</v>
      </c>
      <c r="F1132" t="s">
        <v>232</v>
      </c>
      <c r="G1132" t="s">
        <v>248</v>
      </c>
      <c r="I1132" t="s">
        <v>248</v>
      </c>
      <c r="J1132">
        <v>410002</v>
      </c>
      <c r="K1132">
        <v>766</v>
      </c>
      <c r="L1132">
        <v>766</v>
      </c>
      <c r="M1132" t="s">
        <v>1309</v>
      </c>
      <c r="N1132" t="s">
        <v>113</v>
      </c>
      <c r="O1132" t="s">
        <v>114</v>
      </c>
      <c r="P1132" t="s">
        <v>115</v>
      </c>
      <c r="Q1132" t="s">
        <v>116</v>
      </c>
      <c r="R1132">
        <v>1</v>
      </c>
      <c r="S1132" t="s">
        <v>117</v>
      </c>
      <c r="T1132" t="s">
        <v>118</v>
      </c>
      <c r="U1132" t="s">
        <v>119</v>
      </c>
      <c r="V1132">
        <v>411</v>
      </c>
      <c r="Y1132">
        <v>410009</v>
      </c>
      <c r="Z1132" t="s">
        <v>236</v>
      </c>
      <c r="AG1132">
        <v>3</v>
      </c>
      <c r="AH1132" s="1">
        <v>41988</v>
      </c>
      <c r="AI1132">
        <v>57</v>
      </c>
      <c r="AS1132" s="1">
        <v>41740</v>
      </c>
      <c r="AT1132" s="1">
        <v>42067</v>
      </c>
      <c r="AU1132" s="1">
        <v>41974</v>
      </c>
      <c r="AW1132">
        <v>2</v>
      </c>
      <c r="AY1132" t="s">
        <v>237</v>
      </c>
      <c r="BB1132">
        <v>1</v>
      </c>
      <c r="BC1132">
        <v>0</v>
      </c>
      <c r="BD1132">
        <v>1</v>
      </c>
      <c r="BE1132">
        <v>2690</v>
      </c>
      <c r="BF1132" t="s">
        <v>93</v>
      </c>
      <c r="BG1132">
        <v>2690</v>
      </c>
      <c r="BH1132">
        <v>42.03</v>
      </c>
      <c r="BI1132">
        <v>55</v>
      </c>
      <c r="BJ1132">
        <v>0</v>
      </c>
      <c r="BL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1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2690</v>
      </c>
      <c r="CD1132">
        <v>1</v>
      </c>
      <c r="CE1132" t="s">
        <v>121</v>
      </c>
      <c r="CF1132" t="s">
        <v>182</v>
      </c>
      <c r="CG1132" t="str">
        <f t="shared" si="189"/>
        <v>05</v>
      </c>
      <c r="CH1132" t="str">
        <f t="shared" si="190"/>
        <v>2</v>
      </c>
      <c r="CI1132" t="str">
        <f t="shared" si="188"/>
        <v>07</v>
      </c>
      <c r="CJ1132" t="s">
        <v>123</v>
      </c>
      <c r="CK1132" t="str">
        <f t="shared" si="187"/>
        <v>02</v>
      </c>
      <c r="CL1132" t="s">
        <v>193</v>
      </c>
      <c r="CR1132" s="3">
        <v>1</v>
      </c>
      <c r="CW1132">
        <v>8</v>
      </c>
      <c r="CX1132">
        <v>8</v>
      </c>
      <c r="CY1132">
        <v>8</v>
      </c>
    </row>
    <row r="1133" spans="1:103" x14ac:dyDescent="0.25">
      <c r="A1133">
        <v>410</v>
      </c>
      <c r="B1133" t="s">
        <v>80</v>
      </c>
      <c r="C1133">
        <v>410039</v>
      </c>
      <c r="D1133" t="s">
        <v>81</v>
      </c>
      <c r="E1133">
        <v>8673</v>
      </c>
      <c r="F1133" t="s">
        <v>232</v>
      </c>
      <c r="G1133" t="s">
        <v>248</v>
      </c>
      <c r="I1133" t="s">
        <v>248</v>
      </c>
      <c r="J1133">
        <v>410002</v>
      </c>
      <c r="K1133">
        <v>767</v>
      </c>
      <c r="L1133">
        <v>767</v>
      </c>
      <c r="M1133" t="s">
        <v>1309</v>
      </c>
      <c r="N1133" t="s">
        <v>113</v>
      </c>
      <c r="O1133" t="s">
        <v>114</v>
      </c>
      <c r="P1133" t="s">
        <v>115</v>
      </c>
      <c r="Q1133" t="s">
        <v>116</v>
      </c>
      <c r="R1133">
        <v>1</v>
      </c>
      <c r="S1133" t="s">
        <v>117</v>
      </c>
      <c r="T1133" t="s">
        <v>118</v>
      </c>
      <c r="U1133" t="s">
        <v>119</v>
      </c>
      <c r="V1133">
        <v>411</v>
      </c>
      <c r="Y1133">
        <v>410009</v>
      </c>
      <c r="Z1133" t="s">
        <v>236</v>
      </c>
      <c r="AG1133">
        <v>3</v>
      </c>
      <c r="AH1133" s="1">
        <v>41988</v>
      </c>
      <c r="AI1133">
        <v>57</v>
      </c>
      <c r="AS1133" s="1">
        <v>41740</v>
      </c>
      <c r="AT1133" s="1">
        <v>42067</v>
      </c>
      <c r="AU1133" s="1">
        <v>41974</v>
      </c>
      <c r="AW1133">
        <v>2</v>
      </c>
      <c r="AY1133" t="s">
        <v>237</v>
      </c>
      <c r="BB1133">
        <v>1</v>
      </c>
      <c r="BC1133">
        <v>0</v>
      </c>
      <c r="BD1133">
        <v>1</v>
      </c>
      <c r="BE1133">
        <v>2690</v>
      </c>
      <c r="BF1133" t="s">
        <v>93</v>
      </c>
      <c r="BG1133">
        <v>2690</v>
      </c>
      <c r="BH1133">
        <v>42.03</v>
      </c>
      <c r="BI1133">
        <v>55</v>
      </c>
      <c r="BJ1133">
        <v>0</v>
      </c>
      <c r="BL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1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2690</v>
      </c>
      <c r="CD1133">
        <v>1</v>
      </c>
      <c r="CE1133" t="s">
        <v>121</v>
      </c>
      <c r="CF1133" t="s">
        <v>182</v>
      </c>
      <c r="CG1133" t="str">
        <f t="shared" si="189"/>
        <v>05</v>
      </c>
      <c r="CH1133" t="str">
        <f t="shared" si="190"/>
        <v>2</v>
      </c>
      <c r="CI1133" t="str">
        <f t="shared" si="188"/>
        <v>07</v>
      </c>
      <c r="CJ1133" t="s">
        <v>123</v>
      </c>
      <c r="CK1133" t="str">
        <f t="shared" si="187"/>
        <v>02</v>
      </c>
      <c r="CL1133" t="s">
        <v>193</v>
      </c>
      <c r="CR1133" s="3">
        <v>1</v>
      </c>
      <c r="CW1133">
        <v>8</v>
      </c>
      <c r="CX1133">
        <v>8</v>
      </c>
      <c r="CY1133">
        <v>8</v>
      </c>
    </row>
    <row r="1134" spans="1:103" x14ac:dyDescent="0.25">
      <c r="A1134">
        <v>410</v>
      </c>
      <c r="B1134" t="s">
        <v>80</v>
      </c>
      <c r="C1134">
        <v>410039</v>
      </c>
      <c r="D1134" t="s">
        <v>81</v>
      </c>
      <c r="E1134">
        <v>8673</v>
      </c>
      <c r="F1134" t="s">
        <v>232</v>
      </c>
      <c r="G1134" t="s">
        <v>248</v>
      </c>
      <c r="I1134" t="s">
        <v>248</v>
      </c>
      <c r="J1134">
        <v>410002</v>
      </c>
      <c r="K1134">
        <v>768</v>
      </c>
      <c r="L1134">
        <v>768</v>
      </c>
      <c r="M1134" t="s">
        <v>1309</v>
      </c>
      <c r="N1134" t="s">
        <v>113</v>
      </c>
      <c r="O1134" t="s">
        <v>114</v>
      </c>
      <c r="P1134" t="s">
        <v>115</v>
      </c>
      <c r="Q1134" t="s">
        <v>116</v>
      </c>
      <c r="R1134">
        <v>1</v>
      </c>
      <c r="S1134" t="s">
        <v>117</v>
      </c>
      <c r="T1134" t="s">
        <v>118</v>
      </c>
      <c r="U1134" t="s">
        <v>119</v>
      </c>
      <c r="V1134">
        <v>411</v>
      </c>
      <c r="Y1134">
        <v>410009</v>
      </c>
      <c r="Z1134" t="s">
        <v>236</v>
      </c>
      <c r="AG1134">
        <v>3</v>
      </c>
      <c r="AH1134" s="1">
        <v>41988</v>
      </c>
      <c r="AI1134">
        <v>57</v>
      </c>
      <c r="AS1134" s="1">
        <v>41740</v>
      </c>
      <c r="AT1134" s="1">
        <v>42067</v>
      </c>
      <c r="AU1134" s="1">
        <v>41974</v>
      </c>
      <c r="AW1134">
        <v>2</v>
      </c>
      <c r="AY1134" t="s">
        <v>237</v>
      </c>
      <c r="BB1134">
        <v>1</v>
      </c>
      <c r="BC1134">
        <v>0</v>
      </c>
      <c r="BD1134">
        <v>1</v>
      </c>
      <c r="BE1134">
        <v>2690</v>
      </c>
      <c r="BF1134" t="s">
        <v>93</v>
      </c>
      <c r="BG1134">
        <v>2690</v>
      </c>
      <c r="BH1134">
        <v>42.03</v>
      </c>
      <c r="BI1134">
        <v>55</v>
      </c>
      <c r="BJ1134">
        <v>0</v>
      </c>
      <c r="BL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1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2690</v>
      </c>
      <c r="CD1134">
        <v>1</v>
      </c>
      <c r="CE1134" t="s">
        <v>121</v>
      </c>
      <c r="CF1134" t="s">
        <v>182</v>
      </c>
      <c r="CG1134" t="str">
        <f t="shared" si="189"/>
        <v>05</v>
      </c>
      <c r="CH1134" t="str">
        <f t="shared" si="190"/>
        <v>2</v>
      </c>
      <c r="CI1134" t="str">
        <f t="shared" si="188"/>
        <v>07</v>
      </c>
      <c r="CJ1134" t="s">
        <v>123</v>
      </c>
      <c r="CK1134" t="str">
        <f t="shared" si="187"/>
        <v>02</v>
      </c>
      <c r="CL1134" t="s">
        <v>193</v>
      </c>
      <c r="CR1134" s="3">
        <v>1</v>
      </c>
      <c r="CW1134">
        <v>8</v>
      </c>
      <c r="CX1134">
        <v>8</v>
      </c>
      <c r="CY1134">
        <v>8</v>
      </c>
    </row>
    <row r="1135" spans="1:103" x14ac:dyDescent="0.25">
      <c r="A1135">
        <v>410</v>
      </c>
      <c r="B1135" t="s">
        <v>80</v>
      </c>
      <c r="C1135">
        <v>410039</v>
      </c>
      <c r="D1135" t="s">
        <v>81</v>
      </c>
      <c r="E1135">
        <v>8673</v>
      </c>
      <c r="F1135" t="s">
        <v>232</v>
      </c>
      <c r="G1135" t="s">
        <v>248</v>
      </c>
      <c r="I1135" t="s">
        <v>248</v>
      </c>
      <c r="J1135">
        <v>410002</v>
      </c>
      <c r="K1135">
        <v>769</v>
      </c>
      <c r="L1135">
        <v>769</v>
      </c>
      <c r="M1135" t="s">
        <v>1309</v>
      </c>
      <c r="N1135" t="s">
        <v>113</v>
      </c>
      <c r="O1135" t="s">
        <v>114</v>
      </c>
      <c r="P1135" t="s">
        <v>115</v>
      </c>
      <c r="Q1135" t="s">
        <v>116</v>
      </c>
      <c r="R1135">
        <v>1</v>
      </c>
      <c r="S1135" t="s">
        <v>117</v>
      </c>
      <c r="T1135" t="s">
        <v>118</v>
      </c>
      <c r="U1135" t="s">
        <v>119</v>
      </c>
      <c r="V1135">
        <v>411</v>
      </c>
      <c r="Y1135">
        <v>410009</v>
      </c>
      <c r="Z1135" t="s">
        <v>236</v>
      </c>
      <c r="AG1135">
        <v>3</v>
      </c>
      <c r="AH1135" s="1">
        <v>41988</v>
      </c>
      <c r="AI1135">
        <v>57</v>
      </c>
      <c r="AS1135" s="1">
        <v>41740</v>
      </c>
      <c r="AT1135" s="1">
        <v>42067</v>
      </c>
      <c r="AU1135" s="1">
        <v>41974</v>
      </c>
      <c r="AW1135">
        <v>2</v>
      </c>
      <c r="AY1135" t="s">
        <v>237</v>
      </c>
      <c r="BB1135">
        <v>1</v>
      </c>
      <c r="BC1135">
        <v>0</v>
      </c>
      <c r="BD1135">
        <v>1</v>
      </c>
      <c r="BE1135">
        <v>2690</v>
      </c>
      <c r="BF1135" t="s">
        <v>93</v>
      </c>
      <c r="BG1135">
        <v>2690</v>
      </c>
      <c r="BH1135">
        <v>42.03</v>
      </c>
      <c r="BI1135">
        <v>55</v>
      </c>
      <c r="BJ1135">
        <v>0</v>
      </c>
      <c r="BL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1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2690</v>
      </c>
      <c r="CD1135">
        <v>1</v>
      </c>
      <c r="CE1135" t="s">
        <v>121</v>
      </c>
      <c r="CF1135" t="s">
        <v>182</v>
      </c>
      <c r="CG1135" t="str">
        <f t="shared" si="189"/>
        <v>05</v>
      </c>
      <c r="CH1135" t="str">
        <f t="shared" si="190"/>
        <v>2</v>
      </c>
      <c r="CI1135" t="str">
        <f t="shared" si="188"/>
        <v>07</v>
      </c>
      <c r="CJ1135" t="s">
        <v>123</v>
      </c>
      <c r="CK1135" t="str">
        <f t="shared" si="187"/>
        <v>02</v>
      </c>
      <c r="CL1135" t="s">
        <v>193</v>
      </c>
      <c r="CR1135" s="3">
        <v>1</v>
      </c>
      <c r="CW1135">
        <v>8</v>
      </c>
      <c r="CX1135">
        <v>8</v>
      </c>
      <c r="CY1135">
        <v>8</v>
      </c>
    </row>
    <row r="1136" spans="1:103" x14ac:dyDescent="0.25">
      <c r="A1136">
        <v>410</v>
      </c>
      <c r="B1136" t="s">
        <v>80</v>
      </c>
      <c r="C1136">
        <v>410039</v>
      </c>
      <c r="D1136" t="s">
        <v>81</v>
      </c>
      <c r="E1136">
        <v>8673</v>
      </c>
      <c r="F1136" t="s">
        <v>232</v>
      </c>
      <c r="G1136" t="s">
        <v>248</v>
      </c>
      <c r="I1136" t="s">
        <v>248</v>
      </c>
      <c r="J1136">
        <v>410002</v>
      </c>
      <c r="K1136">
        <v>770</v>
      </c>
      <c r="L1136">
        <v>770</v>
      </c>
      <c r="M1136" t="s">
        <v>1309</v>
      </c>
      <c r="N1136" t="s">
        <v>113</v>
      </c>
      <c r="O1136" t="s">
        <v>114</v>
      </c>
      <c r="P1136" t="s">
        <v>115</v>
      </c>
      <c r="Q1136" t="s">
        <v>116</v>
      </c>
      <c r="R1136">
        <v>1</v>
      </c>
      <c r="S1136" t="s">
        <v>117</v>
      </c>
      <c r="T1136" t="s">
        <v>118</v>
      </c>
      <c r="U1136" t="s">
        <v>119</v>
      </c>
      <c r="V1136">
        <v>411</v>
      </c>
      <c r="Y1136">
        <v>410009</v>
      </c>
      <c r="Z1136" t="s">
        <v>236</v>
      </c>
      <c r="AG1136">
        <v>3</v>
      </c>
      <c r="AH1136" s="1">
        <v>41988</v>
      </c>
      <c r="AI1136">
        <v>57</v>
      </c>
      <c r="AS1136" s="1">
        <v>41740</v>
      </c>
      <c r="AT1136" s="1">
        <v>42067</v>
      </c>
      <c r="AU1136" s="1">
        <v>41974</v>
      </c>
      <c r="AW1136">
        <v>2</v>
      </c>
      <c r="AY1136" t="s">
        <v>237</v>
      </c>
      <c r="BB1136">
        <v>1</v>
      </c>
      <c r="BC1136">
        <v>0</v>
      </c>
      <c r="BD1136">
        <v>1</v>
      </c>
      <c r="BE1136">
        <v>2690</v>
      </c>
      <c r="BF1136" t="s">
        <v>93</v>
      </c>
      <c r="BG1136">
        <v>2690</v>
      </c>
      <c r="BH1136">
        <v>42.03</v>
      </c>
      <c r="BI1136">
        <v>55</v>
      </c>
      <c r="BJ1136">
        <v>0</v>
      </c>
      <c r="BL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1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2690</v>
      </c>
      <c r="CD1136">
        <v>1</v>
      </c>
      <c r="CE1136" t="s">
        <v>121</v>
      </c>
      <c r="CF1136" t="s">
        <v>182</v>
      </c>
      <c r="CG1136" t="str">
        <f t="shared" si="189"/>
        <v>05</v>
      </c>
      <c r="CH1136" t="str">
        <f t="shared" si="190"/>
        <v>2</v>
      </c>
      <c r="CI1136" t="str">
        <f t="shared" si="188"/>
        <v>07</v>
      </c>
      <c r="CJ1136" t="s">
        <v>123</v>
      </c>
      <c r="CK1136" t="str">
        <f t="shared" si="187"/>
        <v>02</v>
      </c>
      <c r="CL1136" t="s">
        <v>193</v>
      </c>
      <c r="CR1136" s="3">
        <v>1</v>
      </c>
      <c r="CW1136">
        <v>8</v>
      </c>
      <c r="CX1136">
        <v>8</v>
      </c>
      <c r="CY1136">
        <v>8</v>
      </c>
    </row>
    <row r="1137" spans="1:103" x14ac:dyDescent="0.25">
      <c r="A1137">
        <v>410</v>
      </c>
      <c r="B1137" t="s">
        <v>80</v>
      </c>
      <c r="C1137">
        <v>410039</v>
      </c>
      <c r="D1137" t="s">
        <v>81</v>
      </c>
      <c r="E1137">
        <v>8673</v>
      </c>
      <c r="F1137" t="s">
        <v>232</v>
      </c>
      <c r="G1137" t="s">
        <v>248</v>
      </c>
      <c r="I1137" t="s">
        <v>248</v>
      </c>
      <c r="J1137">
        <v>410002</v>
      </c>
      <c r="K1137">
        <v>771</v>
      </c>
      <c r="L1137">
        <v>771</v>
      </c>
      <c r="M1137" t="s">
        <v>1309</v>
      </c>
      <c r="N1137" t="s">
        <v>113</v>
      </c>
      <c r="O1137" t="s">
        <v>114</v>
      </c>
      <c r="P1137" t="s">
        <v>115</v>
      </c>
      <c r="Q1137" t="s">
        <v>116</v>
      </c>
      <c r="R1137">
        <v>1</v>
      </c>
      <c r="S1137" t="s">
        <v>117</v>
      </c>
      <c r="T1137" t="s">
        <v>118</v>
      </c>
      <c r="U1137" t="s">
        <v>119</v>
      </c>
      <c r="V1137">
        <v>411</v>
      </c>
      <c r="Y1137">
        <v>410009</v>
      </c>
      <c r="Z1137" t="s">
        <v>236</v>
      </c>
      <c r="AG1137">
        <v>3</v>
      </c>
      <c r="AH1137" s="1">
        <v>41988</v>
      </c>
      <c r="AI1137">
        <v>57</v>
      </c>
      <c r="AS1137" s="1">
        <v>41740</v>
      </c>
      <c r="AT1137" s="1">
        <v>42067</v>
      </c>
      <c r="AU1137" s="1">
        <v>41974</v>
      </c>
      <c r="AW1137">
        <v>2</v>
      </c>
      <c r="AY1137" t="s">
        <v>237</v>
      </c>
      <c r="BB1137">
        <v>1</v>
      </c>
      <c r="BC1137">
        <v>0</v>
      </c>
      <c r="BD1137">
        <v>1</v>
      </c>
      <c r="BE1137">
        <v>2690</v>
      </c>
      <c r="BF1137" t="s">
        <v>93</v>
      </c>
      <c r="BG1137">
        <v>2690</v>
      </c>
      <c r="BH1137">
        <v>42.03</v>
      </c>
      <c r="BI1137">
        <v>55</v>
      </c>
      <c r="BJ1137">
        <v>0</v>
      </c>
      <c r="BL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1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2690</v>
      </c>
      <c r="CD1137">
        <v>1</v>
      </c>
      <c r="CE1137" t="s">
        <v>121</v>
      </c>
      <c r="CF1137" t="s">
        <v>182</v>
      </c>
      <c r="CG1137" t="str">
        <f t="shared" si="189"/>
        <v>05</v>
      </c>
      <c r="CH1137" t="str">
        <f t="shared" si="190"/>
        <v>2</v>
      </c>
      <c r="CI1137" t="str">
        <f t="shared" si="188"/>
        <v>07</v>
      </c>
      <c r="CJ1137" t="s">
        <v>123</v>
      </c>
      <c r="CK1137" t="str">
        <f t="shared" si="187"/>
        <v>02</v>
      </c>
      <c r="CL1137" t="s">
        <v>193</v>
      </c>
      <c r="CR1137" s="3">
        <v>1</v>
      </c>
      <c r="CW1137">
        <v>8</v>
      </c>
      <c r="CX1137">
        <v>8</v>
      </c>
      <c r="CY1137">
        <v>8</v>
      </c>
    </row>
    <row r="1138" spans="1:103" x14ac:dyDescent="0.25">
      <c r="A1138">
        <v>410</v>
      </c>
      <c r="B1138" t="s">
        <v>80</v>
      </c>
      <c r="C1138">
        <v>410039</v>
      </c>
      <c r="D1138" t="s">
        <v>81</v>
      </c>
      <c r="E1138">
        <v>8673</v>
      </c>
      <c r="F1138" t="s">
        <v>232</v>
      </c>
      <c r="G1138" t="s">
        <v>248</v>
      </c>
      <c r="I1138" t="s">
        <v>248</v>
      </c>
      <c r="J1138">
        <v>410002</v>
      </c>
      <c r="K1138">
        <v>772</v>
      </c>
      <c r="L1138">
        <v>772</v>
      </c>
      <c r="M1138" t="s">
        <v>1309</v>
      </c>
      <c r="N1138" t="s">
        <v>113</v>
      </c>
      <c r="O1138" t="s">
        <v>114</v>
      </c>
      <c r="P1138" t="s">
        <v>115</v>
      </c>
      <c r="Q1138" t="s">
        <v>116</v>
      </c>
      <c r="R1138">
        <v>1</v>
      </c>
      <c r="S1138" t="s">
        <v>117</v>
      </c>
      <c r="T1138" t="s">
        <v>118</v>
      </c>
      <c r="U1138" t="s">
        <v>119</v>
      </c>
      <c r="V1138">
        <v>411</v>
      </c>
      <c r="Y1138">
        <v>410009</v>
      </c>
      <c r="Z1138" t="s">
        <v>236</v>
      </c>
      <c r="AG1138">
        <v>3</v>
      </c>
      <c r="AH1138" s="1">
        <v>41988</v>
      </c>
      <c r="AI1138">
        <v>57</v>
      </c>
      <c r="AS1138" s="1">
        <v>41740</v>
      </c>
      <c r="AT1138" s="1">
        <v>42067</v>
      </c>
      <c r="AU1138" s="1">
        <v>41974</v>
      </c>
      <c r="AW1138">
        <v>2</v>
      </c>
      <c r="AY1138" t="s">
        <v>237</v>
      </c>
      <c r="BB1138">
        <v>1</v>
      </c>
      <c r="BC1138">
        <v>0</v>
      </c>
      <c r="BD1138">
        <v>1</v>
      </c>
      <c r="BE1138">
        <v>2690</v>
      </c>
      <c r="BF1138" t="s">
        <v>93</v>
      </c>
      <c r="BG1138">
        <v>2690</v>
      </c>
      <c r="BH1138">
        <v>42.03</v>
      </c>
      <c r="BI1138">
        <v>55</v>
      </c>
      <c r="BJ1138">
        <v>0</v>
      </c>
      <c r="BL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1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2690</v>
      </c>
      <c r="CD1138">
        <v>1</v>
      </c>
      <c r="CE1138" t="s">
        <v>121</v>
      </c>
      <c r="CF1138" t="s">
        <v>182</v>
      </c>
      <c r="CG1138" t="str">
        <f t="shared" si="189"/>
        <v>05</v>
      </c>
      <c r="CH1138" t="str">
        <f t="shared" si="190"/>
        <v>2</v>
      </c>
      <c r="CI1138" t="str">
        <f t="shared" si="188"/>
        <v>07</v>
      </c>
      <c r="CJ1138" t="s">
        <v>123</v>
      </c>
      <c r="CK1138" t="str">
        <f t="shared" si="187"/>
        <v>02</v>
      </c>
      <c r="CL1138" t="s">
        <v>193</v>
      </c>
      <c r="CR1138" s="3">
        <v>1</v>
      </c>
      <c r="CW1138">
        <v>8</v>
      </c>
      <c r="CX1138">
        <v>8</v>
      </c>
      <c r="CY1138">
        <v>8</v>
      </c>
    </row>
    <row r="1139" spans="1:103" x14ac:dyDescent="0.25">
      <c r="A1139">
        <v>410</v>
      </c>
      <c r="B1139" t="s">
        <v>80</v>
      </c>
      <c r="C1139">
        <v>410040</v>
      </c>
      <c r="D1139" t="s">
        <v>81</v>
      </c>
      <c r="E1139">
        <v>8673</v>
      </c>
      <c r="F1139" t="s">
        <v>232</v>
      </c>
      <c r="G1139" t="s">
        <v>233</v>
      </c>
      <c r="I1139" t="s">
        <v>233</v>
      </c>
      <c r="J1139">
        <v>410003</v>
      </c>
      <c r="K1139">
        <v>98</v>
      </c>
      <c r="L1139">
        <v>98</v>
      </c>
      <c r="M1139" t="s">
        <v>1309</v>
      </c>
      <c r="N1139" t="s">
        <v>113</v>
      </c>
      <c r="O1139" t="s">
        <v>114</v>
      </c>
      <c r="P1139" t="s">
        <v>115</v>
      </c>
      <c r="Q1139" t="s">
        <v>116</v>
      </c>
      <c r="R1139">
        <v>1</v>
      </c>
      <c r="S1139" t="s">
        <v>117</v>
      </c>
      <c r="T1139" t="s">
        <v>118</v>
      </c>
      <c r="U1139" t="s">
        <v>119</v>
      </c>
      <c r="V1139">
        <v>411</v>
      </c>
      <c r="Y1139">
        <v>410009</v>
      </c>
      <c r="Z1139" t="s">
        <v>236</v>
      </c>
      <c r="AG1139">
        <v>4</v>
      </c>
      <c r="AH1139" s="1">
        <v>41815</v>
      </c>
      <c r="AI1139">
        <v>57</v>
      </c>
      <c r="AS1139" s="1">
        <v>41641</v>
      </c>
      <c r="AT1139" s="1">
        <v>41988</v>
      </c>
      <c r="AU1139" s="1">
        <v>41974</v>
      </c>
      <c r="AW1139">
        <v>2</v>
      </c>
      <c r="AY1139" t="s">
        <v>237</v>
      </c>
      <c r="BB1139">
        <v>1</v>
      </c>
      <c r="BC1139">
        <v>0</v>
      </c>
      <c r="BD1139">
        <v>1</v>
      </c>
      <c r="BE1139">
        <v>2733</v>
      </c>
      <c r="BF1139" t="s">
        <v>93</v>
      </c>
      <c r="BG1139">
        <v>2733</v>
      </c>
      <c r="BH1139">
        <v>42.7</v>
      </c>
      <c r="BI1139">
        <v>55.88</v>
      </c>
      <c r="BJ1139">
        <v>0</v>
      </c>
      <c r="BL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1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2733</v>
      </c>
      <c r="CD1139">
        <v>1</v>
      </c>
      <c r="CE1139" t="s">
        <v>121</v>
      </c>
      <c r="CF1139" t="s">
        <v>182</v>
      </c>
      <c r="CG1139" t="str">
        <f t="shared" si="189"/>
        <v>05</v>
      </c>
      <c r="CH1139" t="str">
        <f t="shared" si="190"/>
        <v>2</v>
      </c>
      <c r="CI1139" t="str">
        <f t="shared" si="188"/>
        <v>07</v>
      </c>
      <c r="CJ1139" t="s">
        <v>123</v>
      </c>
      <c r="CK1139" t="str">
        <f t="shared" si="187"/>
        <v>02</v>
      </c>
      <c r="CL1139" t="s">
        <v>193</v>
      </c>
      <c r="CR1139" s="3">
        <v>1</v>
      </c>
      <c r="CW1139">
        <v>8</v>
      </c>
      <c r="CX1139">
        <v>8</v>
      </c>
      <c r="CY1139">
        <v>8</v>
      </c>
    </row>
    <row r="1140" spans="1:103" x14ac:dyDescent="0.25">
      <c r="A1140">
        <v>410</v>
      </c>
      <c r="B1140" t="s">
        <v>80</v>
      </c>
      <c r="C1140">
        <v>410040</v>
      </c>
      <c r="D1140" t="s">
        <v>81</v>
      </c>
      <c r="E1140">
        <v>8673</v>
      </c>
      <c r="F1140" t="s">
        <v>232</v>
      </c>
      <c r="G1140" t="s">
        <v>233</v>
      </c>
      <c r="I1140" t="s">
        <v>233</v>
      </c>
      <c r="J1140">
        <v>410003</v>
      </c>
      <c r="K1140">
        <v>99</v>
      </c>
      <c r="L1140">
        <v>99</v>
      </c>
      <c r="M1140" t="s">
        <v>1309</v>
      </c>
      <c r="N1140" t="s">
        <v>113</v>
      </c>
      <c r="O1140" t="s">
        <v>114</v>
      </c>
      <c r="P1140" t="s">
        <v>115</v>
      </c>
      <c r="Q1140" t="s">
        <v>116</v>
      </c>
      <c r="R1140">
        <v>1</v>
      </c>
      <c r="S1140" t="s">
        <v>117</v>
      </c>
      <c r="T1140" t="s">
        <v>118</v>
      </c>
      <c r="U1140" t="s">
        <v>119</v>
      </c>
      <c r="V1140">
        <v>411</v>
      </c>
      <c r="Y1140">
        <v>410009</v>
      </c>
      <c r="Z1140" t="s">
        <v>236</v>
      </c>
      <c r="AG1140">
        <v>4</v>
      </c>
      <c r="AH1140" s="1">
        <v>41815</v>
      </c>
      <c r="AI1140">
        <v>57</v>
      </c>
      <c r="AS1140" s="1">
        <v>41641</v>
      </c>
      <c r="AT1140" s="1">
        <v>41988</v>
      </c>
      <c r="AU1140" s="1">
        <v>41974</v>
      </c>
      <c r="AW1140">
        <v>2</v>
      </c>
      <c r="AY1140" t="s">
        <v>237</v>
      </c>
      <c r="BB1140">
        <v>1</v>
      </c>
      <c r="BC1140">
        <v>0</v>
      </c>
      <c r="BD1140">
        <v>1</v>
      </c>
      <c r="BE1140">
        <v>2733</v>
      </c>
      <c r="BF1140" t="s">
        <v>93</v>
      </c>
      <c r="BG1140">
        <v>2733</v>
      </c>
      <c r="BH1140">
        <v>42.7</v>
      </c>
      <c r="BI1140">
        <v>55.88</v>
      </c>
      <c r="BJ1140">
        <v>0</v>
      </c>
      <c r="BL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1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2733</v>
      </c>
      <c r="CD1140">
        <v>1</v>
      </c>
      <c r="CE1140" t="s">
        <v>121</v>
      </c>
      <c r="CF1140" t="s">
        <v>182</v>
      </c>
      <c r="CG1140" t="str">
        <f t="shared" si="189"/>
        <v>05</v>
      </c>
      <c r="CH1140" t="str">
        <f t="shared" si="190"/>
        <v>2</v>
      </c>
      <c r="CI1140" t="str">
        <f t="shared" si="188"/>
        <v>07</v>
      </c>
      <c r="CJ1140" t="s">
        <v>123</v>
      </c>
      <c r="CK1140" t="str">
        <f t="shared" si="187"/>
        <v>02</v>
      </c>
      <c r="CL1140" t="s">
        <v>193</v>
      </c>
      <c r="CR1140" s="3">
        <v>1</v>
      </c>
      <c r="CW1140">
        <v>8</v>
      </c>
      <c r="CX1140">
        <v>8</v>
      </c>
      <c r="CY1140">
        <v>8</v>
      </c>
    </row>
    <row r="1141" spans="1:103" x14ac:dyDescent="0.25">
      <c r="A1141">
        <v>410</v>
      </c>
      <c r="B1141" t="s">
        <v>80</v>
      </c>
      <c r="C1141">
        <v>410040</v>
      </c>
      <c r="D1141" t="s">
        <v>81</v>
      </c>
      <c r="E1141">
        <v>8673</v>
      </c>
      <c r="F1141" t="s">
        <v>232</v>
      </c>
      <c r="G1141" t="s">
        <v>233</v>
      </c>
      <c r="I1141" t="s">
        <v>233</v>
      </c>
      <c r="J1141">
        <v>410003</v>
      </c>
      <c r="K1141">
        <v>100</v>
      </c>
      <c r="L1141">
        <v>100</v>
      </c>
      <c r="M1141" t="s">
        <v>1309</v>
      </c>
      <c r="N1141" t="s">
        <v>113</v>
      </c>
      <c r="O1141" t="s">
        <v>114</v>
      </c>
      <c r="P1141" t="s">
        <v>115</v>
      </c>
      <c r="Q1141" t="s">
        <v>116</v>
      </c>
      <c r="R1141">
        <v>1</v>
      </c>
      <c r="S1141" t="s">
        <v>117</v>
      </c>
      <c r="T1141" t="s">
        <v>118</v>
      </c>
      <c r="U1141" t="s">
        <v>119</v>
      </c>
      <c r="V1141">
        <v>411</v>
      </c>
      <c r="Y1141">
        <v>410009</v>
      </c>
      <c r="Z1141" t="s">
        <v>236</v>
      </c>
      <c r="AG1141">
        <v>4</v>
      </c>
      <c r="AH1141" s="1">
        <v>41815</v>
      </c>
      <c r="AI1141">
        <v>57</v>
      </c>
      <c r="AS1141" s="1">
        <v>41641</v>
      </c>
      <c r="AT1141" s="1">
        <v>41988</v>
      </c>
      <c r="AU1141" s="1">
        <v>41974</v>
      </c>
      <c r="AW1141">
        <v>2</v>
      </c>
      <c r="AY1141" t="s">
        <v>237</v>
      </c>
      <c r="BB1141">
        <v>1</v>
      </c>
      <c r="BC1141">
        <v>0</v>
      </c>
      <c r="BD1141">
        <v>1</v>
      </c>
      <c r="BE1141">
        <v>2733</v>
      </c>
      <c r="BF1141" t="s">
        <v>93</v>
      </c>
      <c r="BG1141">
        <v>2733</v>
      </c>
      <c r="BH1141">
        <v>42.7</v>
      </c>
      <c r="BI1141">
        <v>55.88</v>
      </c>
      <c r="BJ1141">
        <v>0</v>
      </c>
      <c r="BL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1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2733</v>
      </c>
      <c r="CD1141">
        <v>1</v>
      </c>
      <c r="CE1141" t="s">
        <v>121</v>
      </c>
      <c r="CF1141" t="s">
        <v>182</v>
      </c>
      <c r="CG1141" t="str">
        <f t="shared" si="189"/>
        <v>05</v>
      </c>
      <c r="CH1141" t="str">
        <f t="shared" si="190"/>
        <v>2</v>
      </c>
      <c r="CI1141" t="str">
        <f t="shared" si="188"/>
        <v>07</v>
      </c>
      <c r="CJ1141" t="s">
        <v>123</v>
      </c>
      <c r="CK1141" t="str">
        <f t="shared" si="187"/>
        <v>02</v>
      </c>
      <c r="CL1141" t="s">
        <v>193</v>
      </c>
      <c r="CR1141" s="3">
        <v>1</v>
      </c>
      <c r="CW1141">
        <v>8</v>
      </c>
      <c r="CX1141">
        <v>8</v>
      </c>
      <c r="CY1141">
        <v>8</v>
      </c>
    </row>
    <row r="1142" spans="1:103" x14ac:dyDescent="0.25">
      <c r="A1142">
        <v>410</v>
      </c>
      <c r="B1142" t="s">
        <v>80</v>
      </c>
      <c r="C1142">
        <v>410040</v>
      </c>
      <c r="D1142" t="s">
        <v>81</v>
      </c>
      <c r="E1142">
        <v>8673</v>
      </c>
      <c r="F1142" t="s">
        <v>232</v>
      </c>
      <c r="G1142" t="s">
        <v>233</v>
      </c>
      <c r="I1142" t="s">
        <v>233</v>
      </c>
      <c r="J1142">
        <v>410003</v>
      </c>
      <c r="K1142">
        <v>101</v>
      </c>
      <c r="L1142">
        <v>101</v>
      </c>
      <c r="M1142" t="s">
        <v>1309</v>
      </c>
      <c r="N1142" t="s">
        <v>113</v>
      </c>
      <c r="O1142" t="s">
        <v>114</v>
      </c>
      <c r="P1142" t="s">
        <v>115</v>
      </c>
      <c r="Q1142" t="s">
        <v>116</v>
      </c>
      <c r="R1142">
        <v>1</v>
      </c>
      <c r="S1142" t="s">
        <v>117</v>
      </c>
      <c r="T1142" t="s">
        <v>118</v>
      </c>
      <c r="U1142" t="s">
        <v>119</v>
      </c>
      <c r="V1142">
        <v>411</v>
      </c>
      <c r="Y1142">
        <v>410009</v>
      </c>
      <c r="Z1142" t="s">
        <v>236</v>
      </c>
      <c r="AG1142">
        <v>4</v>
      </c>
      <c r="AH1142" s="1">
        <v>41815</v>
      </c>
      <c r="AI1142">
        <v>57</v>
      </c>
      <c r="AS1142" s="1">
        <v>41641</v>
      </c>
      <c r="AT1142" s="1">
        <v>41988</v>
      </c>
      <c r="AU1142" s="1">
        <v>41974</v>
      </c>
      <c r="AW1142">
        <v>2</v>
      </c>
      <c r="AY1142" t="s">
        <v>237</v>
      </c>
      <c r="BB1142">
        <v>1</v>
      </c>
      <c r="BC1142">
        <v>0</v>
      </c>
      <c r="BD1142">
        <v>1</v>
      </c>
      <c r="BE1142">
        <v>2733</v>
      </c>
      <c r="BF1142" t="s">
        <v>93</v>
      </c>
      <c r="BG1142">
        <v>2733</v>
      </c>
      <c r="BH1142">
        <v>42.7</v>
      </c>
      <c r="BI1142">
        <v>55.88</v>
      </c>
      <c r="BJ1142">
        <v>0</v>
      </c>
      <c r="BL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1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2733</v>
      </c>
      <c r="CD1142">
        <v>1</v>
      </c>
      <c r="CE1142" t="s">
        <v>121</v>
      </c>
      <c r="CF1142" t="s">
        <v>182</v>
      </c>
      <c r="CG1142" t="str">
        <f t="shared" si="189"/>
        <v>05</v>
      </c>
      <c r="CH1142" t="str">
        <f t="shared" si="190"/>
        <v>2</v>
      </c>
      <c r="CI1142" t="str">
        <f t="shared" si="188"/>
        <v>07</v>
      </c>
      <c r="CJ1142" t="s">
        <v>123</v>
      </c>
      <c r="CK1142" t="str">
        <f t="shared" si="187"/>
        <v>02</v>
      </c>
      <c r="CL1142" t="s">
        <v>193</v>
      </c>
      <c r="CR1142" s="3">
        <v>1</v>
      </c>
      <c r="CW1142">
        <v>8</v>
      </c>
      <c r="CX1142">
        <v>8</v>
      </c>
      <c r="CY1142">
        <v>8</v>
      </c>
    </row>
    <row r="1143" spans="1:103" x14ac:dyDescent="0.25">
      <c r="A1143">
        <v>410</v>
      </c>
      <c r="B1143" t="s">
        <v>80</v>
      </c>
      <c r="C1143">
        <v>410040</v>
      </c>
      <c r="D1143" t="s">
        <v>81</v>
      </c>
      <c r="E1143">
        <v>8673</v>
      </c>
      <c r="F1143" t="s">
        <v>232</v>
      </c>
      <c r="G1143" t="s">
        <v>233</v>
      </c>
      <c r="I1143" t="s">
        <v>233</v>
      </c>
      <c r="J1143">
        <v>410003</v>
      </c>
      <c r="K1143">
        <v>102</v>
      </c>
      <c r="L1143">
        <v>102</v>
      </c>
      <c r="M1143" t="s">
        <v>1309</v>
      </c>
      <c r="N1143" t="s">
        <v>113</v>
      </c>
      <c r="O1143" t="s">
        <v>114</v>
      </c>
      <c r="P1143" t="s">
        <v>115</v>
      </c>
      <c r="Q1143" t="s">
        <v>116</v>
      </c>
      <c r="R1143">
        <v>1</v>
      </c>
      <c r="S1143" t="s">
        <v>117</v>
      </c>
      <c r="T1143" t="s">
        <v>118</v>
      </c>
      <c r="U1143" t="s">
        <v>119</v>
      </c>
      <c r="V1143">
        <v>411</v>
      </c>
      <c r="Y1143">
        <v>410009</v>
      </c>
      <c r="Z1143" t="s">
        <v>236</v>
      </c>
      <c r="AG1143">
        <v>4</v>
      </c>
      <c r="AH1143" s="1">
        <v>41815</v>
      </c>
      <c r="AI1143">
        <v>57</v>
      </c>
      <c r="AS1143" s="1">
        <v>41641</v>
      </c>
      <c r="AT1143" s="1">
        <v>41988</v>
      </c>
      <c r="AU1143" s="1">
        <v>41974</v>
      </c>
      <c r="AW1143">
        <v>2</v>
      </c>
      <c r="AY1143" t="s">
        <v>237</v>
      </c>
      <c r="BB1143">
        <v>1</v>
      </c>
      <c r="BC1143">
        <v>0</v>
      </c>
      <c r="BD1143">
        <v>1</v>
      </c>
      <c r="BE1143">
        <v>2733</v>
      </c>
      <c r="BF1143" t="s">
        <v>93</v>
      </c>
      <c r="BG1143">
        <v>2733</v>
      </c>
      <c r="BH1143">
        <v>42.7</v>
      </c>
      <c r="BI1143">
        <v>55.88</v>
      </c>
      <c r="BJ1143">
        <v>0</v>
      </c>
      <c r="BL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1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2733</v>
      </c>
      <c r="CD1143">
        <v>1</v>
      </c>
      <c r="CE1143" t="s">
        <v>121</v>
      </c>
      <c r="CF1143" t="s">
        <v>182</v>
      </c>
      <c r="CG1143" t="str">
        <f t="shared" si="189"/>
        <v>05</v>
      </c>
      <c r="CH1143" t="str">
        <f t="shared" si="190"/>
        <v>2</v>
      </c>
      <c r="CI1143" t="str">
        <f t="shared" si="188"/>
        <v>07</v>
      </c>
      <c r="CJ1143" t="s">
        <v>123</v>
      </c>
      <c r="CK1143" t="str">
        <f t="shared" si="187"/>
        <v>02</v>
      </c>
      <c r="CL1143" t="s">
        <v>193</v>
      </c>
      <c r="CR1143" s="3">
        <v>1</v>
      </c>
      <c r="CW1143">
        <v>8</v>
      </c>
      <c r="CX1143">
        <v>8</v>
      </c>
      <c r="CY1143">
        <v>8</v>
      </c>
    </row>
    <row r="1144" spans="1:103" x14ac:dyDescent="0.25">
      <c r="A1144">
        <v>410</v>
      </c>
      <c r="B1144" t="s">
        <v>80</v>
      </c>
      <c r="C1144">
        <v>410040</v>
      </c>
      <c r="D1144" t="s">
        <v>81</v>
      </c>
      <c r="E1144">
        <v>8673</v>
      </c>
      <c r="F1144" t="s">
        <v>232</v>
      </c>
      <c r="G1144" t="s">
        <v>233</v>
      </c>
      <c r="I1144" t="s">
        <v>233</v>
      </c>
      <c r="J1144">
        <v>410003</v>
      </c>
      <c r="K1144">
        <v>103</v>
      </c>
      <c r="L1144">
        <v>103</v>
      </c>
      <c r="M1144" t="s">
        <v>1309</v>
      </c>
      <c r="N1144" t="s">
        <v>113</v>
      </c>
      <c r="O1144" t="s">
        <v>114</v>
      </c>
      <c r="P1144" t="s">
        <v>115</v>
      </c>
      <c r="Q1144" t="s">
        <v>116</v>
      </c>
      <c r="R1144">
        <v>1</v>
      </c>
      <c r="S1144" t="s">
        <v>117</v>
      </c>
      <c r="T1144" t="s">
        <v>118</v>
      </c>
      <c r="U1144" t="s">
        <v>119</v>
      </c>
      <c r="V1144">
        <v>411</v>
      </c>
      <c r="Y1144">
        <v>410009</v>
      </c>
      <c r="Z1144" t="s">
        <v>236</v>
      </c>
      <c r="AG1144">
        <v>4</v>
      </c>
      <c r="AH1144" s="1">
        <v>41815</v>
      </c>
      <c r="AI1144">
        <v>57</v>
      </c>
      <c r="AS1144" s="1">
        <v>41641</v>
      </c>
      <c r="AT1144" s="1">
        <v>41988</v>
      </c>
      <c r="AU1144" s="1">
        <v>41974</v>
      </c>
      <c r="AW1144">
        <v>2</v>
      </c>
      <c r="AY1144" t="s">
        <v>237</v>
      </c>
      <c r="BB1144">
        <v>1</v>
      </c>
      <c r="BC1144">
        <v>0</v>
      </c>
      <c r="BD1144">
        <v>1</v>
      </c>
      <c r="BE1144">
        <v>2733</v>
      </c>
      <c r="BF1144" t="s">
        <v>93</v>
      </c>
      <c r="BG1144">
        <v>2733</v>
      </c>
      <c r="BH1144">
        <v>42.7</v>
      </c>
      <c r="BI1144">
        <v>55.88</v>
      </c>
      <c r="BJ1144">
        <v>0</v>
      </c>
      <c r="BL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1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2733</v>
      </c>
      <c r="CD1144">
        <v>1</v>
      </c>
      <c r="CE1144" t="s">
        <v>121</v>
      </c>
      <c r="CF1144" t="s">
        <v>182</v>
      </c>
      <c r="CG1144" t="str">
        <f t="shared" si="189"/>
        <v>05</v>
      </c>
      <c r="CH1144" t="str">
        <f t="shared" si="190"/>
        <v>2</v>
      </c>
      <c r="CI1144" t="str">
        <f t="shared" si="188"/>
        <v>07</v>
      </c>
      <c r="CJ1144" t="s">
        <v>123</v>
      </c>
      <c r="CK1144" t="str">
        <f t="shared" si="187"/>
        <v>02</v>
      </c>
      <c r="CL1144" t="s">
        <v>193</v>
      </c>
      <c r="CR1144" s="3">
        <v>1</v>
      </c>
      <c r="CW1144">
        <v>8</v>
      </c>
      <c r="CX1144">
        <v>8</v>
      </c>
      <c r="CY1144">
        <v>8</v>
      </c>
    </row>
    <row r="1145" spans="1:103" x14ac:dyDescent="0.25">
      <c r="A1145">
        <v>410</v>
      </c>
      <c r="B1145" t="s">
        <v>80</v>
      </c>
      <c r="C1145">
        <v>410040</v>
      </c>
      <c r="D1145" t="s">
        <v>81</v>
      </c>
      <c r="E1145">
        <v>8673</v>
      </c>
      <c r="F1145" t="s">
        <v>232</v>
      </c>
      <c r="G1145" t="s">
        <v>233</v>
      </c>
      <c r="I1145" t="s">
        <v>233</v>
      </c>
      <c r="J1145">
        <v>410003</v>
      </c>
      <c r="K1145">
        <v>104</v>
      </c>
      <c r="L1145">
        <v>104</v>
      </c>
      <c r="M1145" t="s">
        <v>1309</v>
      </c>
      <c r="N1145" t="s">
        <v>113</v>
      </c>
      <c r="O1145" t="s">
        <v>114</v>
      </c>
      <c r="P1145" t="s">
        <v>115</v>
      </c>
      <c r="Q1145" t="s">
        <v>116</v>
      </c>
      <c r="R1145">
        <v>1</v>
      </c>
      <c r="S1145" t="s">
        <v>117</v>
      </c>
      <c r="T1145" t="s">
        <v>118</v>
      </c>
      <c r="U1145" t="s">
        <v>119</v>
      </c>
      <c r="V1145">
        <v>411</v>
      </c>
      <c r="Y1145">
        <v>410009</v>
      </c>
      <c r="Z1145" t="s">
        <v>236</v>
      </c>
      <c r="AG1145">
        <v>4</v>
      </c>
      <c r="AH1145" s="1">
        <v>41815</v>
      </c>
      <c r="AI1145">
        <v>57</v>
      </c>
      <c r="AS1145" s="1">
        <v>41641</v>
      </c>
      <c r="AT1145" s="1">
        <v>41988</v>
      </c>
      <c r="AU1145" s="1">
        <v>41974</v>
      </c>
      <c r="AW1145">
        <v>2</v>
      </c>
      <c r="AY1145" t="s">
        <v>237</v>
      </c>
      <c r="BB1145">
        <v>1</v>
      </c>
      <c r="BC1145">
        <v>0</v>
      </c>
      <c r="BD1145">
        <v>1</v>
      </c>
      <c r="BE1145">
        <v>2733</v>
      </c>
      <c r="BF1145" t="s">
        <v>93</v>
      </c>
      <c r="BG1145">
        <v>2733</v>
      </c>
      <c r="BH1145">
        <v>42.7</v>
      </c>
      <c r="BI1145">
        <v>55.88</v>
      </c>
      <c r="BJ1145">
        <v>0</v>
      </c>
      <c r="BL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1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2733</v>
      </c>
      <c r="CD1145">
        <v>1</v>
      </c>
      <c r="CE1145" t="s">
        <v>121</v>
      </c>
      <c r="CF1145" t="s">
        <v>182</v>
      </c>
      <c r="CG1145" t="str">
        <f t="shared" si="189"/>
        <v>05</v>
      </c>
      <c r="CH1145" t="str">
        <f t="shared" si="190"/>
        <v>2</v>
      </c>
      <c r="CI1145" t="str">
        <f t="shared" si="188"/>
        <v>07</v>
      </c>
      <c r="CJ1145" t="s">
        <v>123</v>
      </c>
      <c r="CK1145" t="str">
        <f t="shared" si="187"/>
        <v>02</v>
      </c>
      <c r="CL1145" t="s">
        <v>193</v>
      </c>
      <c r="CR1145" s="3">
        <v>1</v>
      </c>
      <c r="CW1145">
        <v>8</v>
      </c>
      <c r="CX1145">
        <v>8</v>
      </c>
      <c r="CY1145">
        <v>8</v>
      </c>
    </row>
    <row r="1146" spans="1:103" x14ac:dyDescent="0.25">
      <c r="A1146">
        <v>410</v>
      </c>
      <c r="B1146" t="s">
        <v>80</v>
      </c>
      <c r="C1146">
        <v>410040</v>
      </c>
      <c r="D1146" t="s">
        <v>81</v>
      </c>
      <c r="E1146">
        <v>8673</v>
      </c>
      <c r="F1146" t="s">
        <v>232</v>
      </c>
      <c r="G1146" t="s">
        <v>233</v>
      </c>
      <c r="I1146" t="s">
        <v>233</v>
      </c>
      <c r="J1146">
        <v>410003</v>
      </c>
      <c r="K1146">
        <v>105</v>
      </c>
      <c r="L1146">
        <v>105</v>
      </c>
      <c r="M1146" t="s">
        <v>1309</v>
      </c>
      <c r="N1146" t="s">
        <v>113</v>
      </c>
      <c r="O1146" t="s">
        <v>114</v>
      </c>
      <c r="P1146" t="s">
        <v>115</v>
      </c>
      <c r="Q1146" t="s">
        <v>116</v>
      </c>
      <c r="R1146">
        <v>1</v>
      </c>
      <c r="S1146" t="s">
        <v>117</v>
      </c>
      <c r="T1146" t="s">
        <v>118</v>
      </c>
      <c r="U1146" t="s">
        <v>119</v>
      </c>
      <c r="V1146">
        <v>411</v>
      </c>
      <c r="Y1146">
        <v>410009</v>
      </c>
      <c r="Z1146" t="s">
        <v>236</v>
      </c>
      <c r="AG1146">
        <v>4</v>
      </c>
      <c r="AH1146" s="1">
        <v>41815</v>
      </c>
      <c r="AI1146">
        <v>57</v>
      </c>
      <c r="AS1146" s="1">
        <v>41641</v>
      </c>
      <c r="AT1146" s="1">
        <v>41988</v>
      </c>
      <c r="AU1146" s="1">
        <v>41974</v>
      </c>
      <c r="AW1146">
        <v>2</v>
      </c>
      <c r="AY1146" t="s">
        <v>237</v>
      </c>
      <c r="BB1146">
        <v>1</v>
      </c>
      <c r="BC1146">
        <v>0</v>
      </c>
      <c r="BD1146">
        <v>1</v>
      </c>
      <c r="BE1146">
        <v>2733</v>
      </c>
      <c r="BF1146" t="s">
        <v>93</v>
      </c>
      <c r="BG1146">
        <v>2733</v>
      </c>
      <c r="BH1146">
        <v>42.7</v>
      </c>
      <c r="BI1146">
        <v>55.88</v>
      </c>
      <c r="BJ1146">
        <v>0</v>
      </c>
      <c r="BL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1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2733</v>
      </c>
      <c r="CD1146">
        <v>1</v>
      </c>
      <c r="CE1146" t="s">
        <v>121</v>
      </c>
      <c r="CF1146" t="s">
        <v>182</v>
      </c>
      <c r="CG1146" t="str">
        <f t="shared" si="189"/>
        <v>05</v>
      </c>
      <c r="CH1146" t="str">
        <f t="shared" si="190"/>
        <v>2</v>
      </c>
      <c r="CI1146" t="str">
        <f t="shared" si="188"/>
        <v>07</v>
      </c>
      <c r="CJ1146" t="s">
        <v>123</v>
      </c>
      <c r="CK1146" t="str">
        <f t="shared" si="187"/>
        <v>02</v>
      </c>
      <c r="CL1146" t="s">
        <v>193</v>
      </c>
      <c r="CR1146" s="3">
        <v>1</v>
      </c>
      <c r="CW1146">
        <v>8</v>
      </c>
      <c r="CX1146">
        <v>8</v>
      </c>
      <c r="CY1146">
        <v>8</v>
      </c>
    </row>
    <row r="1147" spans="1:103" x14ac:dyDescent="0.25">
      <c r="A1147">
        <v>410</v>
      </c>
      <c r="B1147" t="s">
        <v>80</v>
      </c>
      <c r="C1147">
        <v>410040</v>
      </c>
      <c r="D1147" t="s">
        <v>81</v>
      </c>
      <c r="E1147">
        <v>8673</v>
      </c>
      <c r="F1147" t="s">
        <v>232</v>
      </c>
      <c r="G1147" t="s">
        <v>233</v>
      </c>
      <c r="I1147" t="s">
        <v>233</v>
      </c>
      <c r="J1147">
        <v>410003</v>
      </c>
      <c r="K1147">
        <v>106</v>
      </c>
      <c r="L1147">
        <v>106</v>
      </c>
      <c r="M1147" t="s">
        <v>1309</v>
      </c>
      <c r="N1147" t="s">
        <v>113</v>
      </c>
      <c r="O1147" t="s">
        <v>114</v>
      </c>
      <c r="P1147" t="s">
        <v>115</v>
      </c>
      <c r="Q1147" t="s">
        <v>116</v>
      </c>
      <c r="R1147">
        <v>1</v>
      </c>
      <c r="S1147" t="s">
        <v>117</v>
      </c>
      <c r="T1147" t="s">
        <v>118</v>
      </c>
      <c r="U1147" t="s">
        <v>119</v>
      </c>
      <c r="V1147">
        <v>411</v>
      </c>
      <c r="Y1147">
        <v>410009</v>
      </c>
      <c r="Z1147" t="s">
        <v>236</v>
      </c>
      <c r="AG1147">
        <v>4</v>
      </c>
      <c r="AH1147" s="1">
        <v>41815</v>
      </c>
      <c r="AI1147">
        <v>57</v>
      </c>
      <c r="AS1147" s="1">
        <v>41641</v>
      </c>
      <c r="AT1147" s="1">
        <v>41988</v>
      </c>
      <c r="AU1147" s="1">
        <v>41974</v>
      </c>
      <c r="AW1147">
        <v>2</v>
      </c>
      <c r="AY1147" t="s">
        <v>237</v>
      </c>
      <c r="BB1147">
        <v>1</v>
      </c>
      <c r="BC1147">
        <v>0</v>
      </c>
      <c r="BD1147">
        <v>1</v>
      </c>
      <c r="BE1147">
        <v>2733</v>
      </c>
      <c r="BF1147" t="s">
        <v>93</v>
      </c>
      <c r="BG1147">
        <v>2733</v>
      </c>
      <c r="BH1147">
        <v>42.7</v>
      </c>
      <c r="BI1147">
        <v>55.88</v>
      </c>
      <c r="BJ1147">
        <v>0</v>
      </c>
      <c r="BL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1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2733</v>
      </c>
      <c r="CD1147">
        <v>1</v>
      </c>
      <c r="CE1147" t="s">
        <v>121</v>
      </c>
      <c r="CF1147" t="s">
        <v>182</v>
      </c>
      <c r="CG1147" t="str">
        <f t="shared" si="189"/>
        <v>05</v>
      </c>
      <c r="CH1147" t="str">
        <f t="shared" si="190"/>
        <v>2</v>
      </c>
      <c r="CI1147" t="str">
        <f t="shared" si="188"/>
        <v>07</v>
      </c>
      <c r="CJ1147" t="s">
        <v>123</v>
      </c>
      <c r="CK1147" t="str">
        <f t="shared" si="187"/>
        <v>02</v>
      </c>
      <c r="CL1147" t="s">
        <v>193</v>
      </c>
      <c r="CR1147" s="3">
        <v>1</v>
      </c>
      <c r="CW1147">
        <v>8</v>
      </c>
      <c r="CX1147">
        <v>8</v>
      </c>
      <c r="CY1147">
        <v>8</v>
      </c>
    </row>
    <row r="1148" spans="1:103" x14ac:dyDescent="0.25">
      <c r="A1148">
        <v>410</v>
      </c>
      <c r="B1148" t="s">
        <v>80</v>
      </c>
      <c r="C1148">
        <v>410040</v>
      </c>
      <c r="D1148" t="s">
        <v>81</v>
      </c>
      <c r="E1148">
        <v>8673</v>
      </c>
      <c r="F1148" t="s">
        <v>232</v>
      </c>
      <c r="G1148" t="s">
        <v>233</v>
      </c>
      <c r="I1148" t="s">
        <v>233</v>
      </c>
      <c r="J1148">
        <v>410003</v>
      </c>
      <c r="K1148">
        <v>107</v>
      </c>
      <c r="L1148">
        <v>107</v>
      </c>
      <c r="M1148" t="s">
        <v>1309</v>
      </c>
      <c r="N1148" t="s">
        <v>113</v>
      </c>
      <c r="O1148" t="s">
        <v>114</v>
      </c>
      <c r="P1148" t="s">
        <v>115</v>
      </c>
      <c r="Q1148" t="s">
        <v>116</v>
      </c>
      <c r="R1148">
        <v>1</v>
      </c>
      <c r="S1148" t="s">
        <v>117</v>
      </c>
      <c r="T1148" t="s">
        <v>118</v>
      </c>
      <c r="U1148" t="s">
        <v>119</v>
      </c>
      <c r="V1148">
        <v>411</v>
      </c>
      <c r="Y1148">
        <v>410009</v>
      </c>
      <c r="Z1148" t="s">
        <v>236</v>
      </c>
      <c r="AG1148">
        <v>4</v>
      </c>
      <c r="AH1148" s="1">
        <v>41815</v>
      </c>
      <c r="AI1148">
        <v>57</v>
      </c>
      <c r="AS1148" s="1">
        <v>41641</v>
      </c>
      <c r="AT1148" s="1">
        <v>41988</v>
      </c>
      <c r="AU1148" s="1">
        <v>41974</v>
      </c>
      <c r="AW1148">
        <v>2</v>
      </c>
      <c r="AY1148" t="s">
        <v>237</v>
      </c>
      <c r="BB1148">
        <v>1</v>
      </c>
      <c r="BC1148">
        <v>0</v>
      </c>
      <c r="BD1148">
        <v>1</v>
      </c>
      <c r="BE1148">
        <v>2733</v>
      </c>
      <c r="BF1148" t="s">
        <v>93</v>
      </c>
      <c r="BG1148">
        <v>2733</v>
      </c>
      <c r="BH1148">
        <v>42.7</v>
      </c>
      <c r="BI1148">
        <v>55.88</v>
      </c>
      <c r="BJ1148">
        <v>0</v>
      </c>
      <c r="BL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1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2733</v>
      </c>
      <c r="CD1148">
        <v>1</v>
      </c>
      <c r="CE1148" t="s">
        <v>121</v>
      </c>
      <c r="CF1148" t="s">
        <v>182</v>
      </c>
      <c r="CG1148" t="str">
        <f t="shared" si="189"/>
        <v>05</v>
      </c>
      <c r="CH1148" t="str">
        <f t="shared" si="190"/>
        <v>2</v>
      </c>
      <c r="CI1148" t="str">
        <f t="shared" si="188"/>
        <v>07</v>
      </c>
      <c r="CJ1148" t="s">
        <v>123</v>
      </c>
      <c r="CK1148" t="str">
        <f t="shared" si="187"/>
        <v>02</v>
      </c>
      <c r="CL1148" t="s">
        <v>193</v>
      </c>
      <c r="CR1148" s="3">
        <v>1</v>
      </c>
      <c r="CW1148">
        <v>8</v>
      </c>
      <c r="CX1148">
        <v>8</v>
      </c>
      <c r="CY1148">
        <v>8</v>
      </c>
    </row>
    <row r="1149" spans="1:103" x14ac:dyDescent="0.25">
      <c r="A1149">
        <v>410</v>
      </c>
      <c r="B1149" t="s">
        <v>80</v>
      </c>
      <c r="C1149">
        <v>410040</v>
      </c>
      <c r="D1149" t="s">
        <v>81</v>
      </c>
      <c r="E1149">
        <v>8673</v>
      </c>
      <c r="F1149" t="s">
        <v>232</v>
      </c>
      <c r="G1149" t="s">
        <v>233</v>
      </c>
      <c r="I1149" t="s">
        <v>233</v>
      </c>
      <c r="J1149">
        <v>410003</v>
      </c>
      <c r="K1149">
        <v>108</v>
      </c>
      <c r="L1149">
        <v>108</v>
      </c>
      <c r="M1149" t="s">
        <v>1309</v>
      </c>
      <c r="N1149" t="s">
        <v>113</v>
      </c>
      <c r="O1149" t="s">
        <v>114</v>
      </c>
      <c r="P1149" t="s">
        <v>115</v>
      </c>
      <c r="Q1149" t="s">
        <v>116</v>
      </c>
      <c r="R1149">
        <v>1</v>
      </c>
      <c r="S1149" t="s">
        <v>117</v>
      </c>
      <c r="T1149" t="s">
        <v>118</v>
      </c>
      <c r="U1149" t="s">
        <v>119</v>
      </c>
      <c r="V1149">
        <v>411</v>
      </c>
      <c r="Y1149">
        <v>410009</v>
      </c>
      <c r="Z1149" t="s">
        <v>236</v>
      </c>
      <c r="AG1149">
        <v>4</v>
      </c>
      <c r="AH1149" s="1">
        <v>41815</v>
      </c>
      <c r="AI1149">
        <v>57</v>
      </c>
      <c r="AS1149" s="1">
        <v>41641</v>
      </c>
      <c r="AT1149" s="1">
        <v>41988</v>
      </c>
      <c r="AU1149" s="1">
        <v>41974</v>
      </c>
      <c r="AW1149">
        <v>2</v>
      </c>
      <c r="AY1149" t="s">
        <v>237</v>
      </c>
      <c r="BB1149">
        <v>1</v>
      </c>
      <c r="BC1149">
        <v>0</v>
      </c>
      <c r="BD1149">
        <v>1</v>
      </c>
      <c r="BE1149">
        <v>2733</v>
      </c>
      <c r="BF1149" t="s">
        <v>93</v>
      </c>
      <c r="BG1149">
        <v>2733</v>
      </c>
      <c r="BH1149">
        <v>42.7</v>
      </c>
      <c r="BI1149">
        <v>55.88</v>
      </c>
      <c r="BJ1149">
        <v>0</v>
      </c>
      <c r="BL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1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2733</v>
      </c>
      <c r="CD1149">
        <v>1</v>
      </c>
      <c r="CE1149" t="s">
        <v>121</v>
      </c>
      <c r="CF1149" t="s">
        <v>182</v>
      </c>
      <c r="CG1149" t="str">
        <f t="shared" si="189"/>
        <v>05</v>
      </c>
      <c r="CH1149" t="str">
        <f t="shared" si="190"/>
        <v>2</v>
      </c>
      <c r="CI1149" t="str">
        <f t="shared" si="188"/>
        <v>07</v>
      </c>
      <c r="CJ1149" t="s">
        <v>123</v>
      </c>
      <c r="CK1149" t="str">
        <f t="shared" si="187"/>
        <v>02</v>
      </c>
      <c r="CL1149" t="s">
        <v>193</v>
      </c>
      <c r="CR1149" s="3">
        <v>1</v>
      </c>
      <c r="CW1149">
        <v>8</v>
      </c>
      <c r="CX1149">
        <v>8</v>
      </c>
      <c r="CY1149">
        <v>8</v>
      </c>
    </row>
    <row r="1150" spans="1:103" x14ac:dyDescent="0.25">
      <c r="A1150">
        <v>410</v>
      </c>
      <c r="B1150" t="s">
        <v>80</v>
      </c>
      <c r="C1150">
        <v>410040</v>
      </c>
      <c r="D1150" t="s">
        <v>81</v>
      </c>
      <c r="E1150">
        <v>8673</v>
      </c>
      <c r="F1150" t="s">
        <v>232</v>
      </c>
      <c r="G1150" t="s">
        <v>233</v>
      </c>
      <c r="I1150" t="s">
        <v>233</v>
      </c>
      <c r="J1150">
        <v>410003</v>
      </c>
      <c r="K1150">
        <v>109</v>
      </c>
      <c r="L1150">
        <v>109</v>
      </c>
      <c r="M1150" t="s">
        <v>1309</v>
      </c>
      <c r="N1150" t="s">
        <v>113</v>
      </c>
      <c r="O1150" t="s">
        <v>114</v>
      </c>
      <c r="P1150" t="s">
        <v>115</v>
      </c>
      <c r="Q1150" t="s">
        <v>116</v>
      </c>
      <c r="R1150">
        <v>1</v>
      </c>
      <c r="S1150" t="s">
        <v>117</v>
      </c>
      <c r="T1150" t="s">
        <v>118</v>
      </c>
      <c r="U1150" t="s">
        <v>119</v>
      </c>
      <c r="V1150">
        <v>411</v>
      </c>
      <c r="Y1150">
        <v>410009</v>
      </c>
      <c r="Z1150" t="s">
        <v>236</v>
      </c>
      <c r="AG1150">
        <v>4</v>
      </c>
      <c r="AH1150" s="1">
        <v>41815</v>
      </c>
      <c r="AI1150">
        <v>57</v>
      </c>
      <c r="AS1150" s="1">
        <v>41641</v>
      </c>
      <c r="AT1150" s="1">
        <v>41988</v>
      </c>
      <c r="AU1150" s="1">
        <v>41974</v>
      </c>
      <c r="AW1150">
        <v>2</v>
      </c>
      <c r="AY1150" t="s">
        <v>237</v>
      </c>
      <c r="BB1150">
        <v>1</v>
      </c>
      <c r="BC1150">
        <v>0</v>
      </c>
      <c r="BD1150">
        <v>1</v>
      </c>
      <c r="BE1150">
        <v>2733</v>
      </c>
      <c r="BF1150" t="s">
        <v>93</v>
      </c>
      <c r="BG1150">
        <v>2733</v>
      </c>
      <c r="BH1150">
        <v>42.7</v>
      </c>
      <c r="BI1150">
        <v>55.88</v>
      </c>
      <c r="BJ1150">
        <v>0</v>
      </c>
      <c r="BL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1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2733</v>
      </c>
      <c r="CD1150">
        <v>1</v>
      </c>
      <c r="CE1150" t="s">
        <v>121</v>
      </c>
      <c r="CF1150" t="s">
        <v>182</v>
      </c>
      <c r="CG1150" t="str">
        <f t="shared" si="189"/>
        <v>05</v>
      </c>
      <c r="CH1150" t="str">
        <f t="shared" si="190"/>
        <v>2</v>
      </c>
      <c r="CI1150" t="str">
        <f t="shared" si="188"/>
        <v>07</v>
      </c>
      <c r="CJ1150" t="s">
        <v>123</v>
      </c>
      <c r="CK1150" t="str">
        <f t="shared" si="187"/>
        <v>02</v>
      </c>
      <c r="CL1150" t="s">
        <v>193</v>
      </c>
      <c r="CR1150" s="3">
        <v>1</v>
      </c>
      <c r="CW1150">
        <v>8</v>
      </c>
      <c r="CX1150">
        <v>8</v>
      </c>
      <c r="CY1150">
        <v>8</v>
      </c>
    </row>
    <row r="1151" spans="1:103" x14ac:dyDescent="0.25">
      <c r="A1151">
        <v>410</v>
      </c>
      <c r="B1151" t="s">
        <v>80</v>
      </c>
      <c r="C1151">
        <v>410040</v>
      </c>
      <c r="D1151" t="s">
        <v>81</v>
      </c>
      <c r="E1151">
        <v>8673</v>
      </c>
      <c r="F1151" t="s">
        <v>232</v>
      </c>
      <c r="G1151" t="s">
        <v>233</v>
      </c>
      <c r="I1151" t="s">
        <v>233</v>
      </c>
      <c r="J1151">
        <v>410003</v>
      </c>
      <c r="K1151">
        <v>110</v>
      </c>
      <c r="L1151">
        <v>110</v>
      </c>
      <c r="M1151" t="s">
        <v>1309</v>
      </c>
      <c r="N1151" t="s">
        <v>113</v>
      </c>
      <c r="O1151" t="s">
        <v>114</v>
      </c>
      <c r="P1151" t="s">
        <v>115</v>
      </c>
      <c r="Q1151" t="s">
        <v>116</v>
      </c>
      <c r="R1151">
        <v>1</v>
      </c>
      <c r="S1151" t="s">
        <v>117</v>
      </c>
      <c r="T1151" t="s">
        <v>118</v>
      </c>
      <c r="U1151" t="s">
        <v>119</v>
      </c>
      <c r="V1151">
        <v>411</v>
      </c>
      <c r="Y1151">
        <v>410009</v>
      </c>
      <c r="Z1151" t="s">
        <v>236</v>
      </c>
      <c r="AG1151">
        <v>4</v>
      </c>
      <c r="AH1151" s="1">
        <v>41815</v>
      </c>
      <c r="AI1151">
        <v>57</v>
      </c>
      <c r="AS1151" s="1">
        <v>41641</v>
      </c>
      <c r="AT1151" s="1">
        <v>41988</v>
      </c>
      <c r="AU1151" s="1">
        <v>41974</v>
      </c>
      <c r="AW1151">
        <v>2</v>
      </c>
      <c r="AY1151" t="s">
        <v>237</v>
      </c>
      <c r="BB1151">
        <v>1</v>
      </c>
      <c r="BC1151">
        <v>0</v>
      </c>
      <c r="BD1151">
        <v>1</v>
      </c>
      <c r="BE1151">
        <v>2733</v>
      </c>
      <c r="BF1151" t="s">
        <v>93</v>
      </c>
      <c r="BG1151">
        <v>2733</v>
      </c>
      <c r="BH1151">
        <v>42.7</v>
      </c>
      <c r="BI1151">
        <v>55.88</v>
      </c>
      <c r="BJ1151">
        <v>0</v>
      </c>
      <c r="BL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1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2733</v>
      </c>
      <c r="CD1151">
        <v>1</v>
      </c>
      <c r="CE1151" t="s">
        <v>121</v>
      </c>
      <c r="CF1151" t="s">
        <v>182</v>
      </c>
      <c r="CG1151" t="str">
        <f t="shared" si="189"/>
        <v>05</v>
      </c>
      <c r="CH1151" t="str">
        <f t="shared" si="190"/>
        <v>2</v>
      </c>
      <c r="CI1151" t="str">
        <f t="shared" si="188"/>
        <v>07</v>
      </c>
      <c r="CJ1151" t="s">
        <v>123</v>
      </c>
      <c r="CK1151" t="str">
        <f t="shared" si="187"/>
        <v>02</v>
      </c>
      <c r="CL1151" t="s">
        <v>193</v>
      </c>
      <c r="CR1151" s="3">
        <v>1</v>
      </c>
      <c r="CW1151">
        <v>8</v>
      </c>
      <c r="CX1151">
        <v>8</v>
      </c>
      <c r="CY1151">
        <v>8</v>
      </c>
    </row>
    <row r="1152" spans="1:103" x14ac:dyDescent="0.25">
      <c r="A1152">
        <v>410</v>
      </c>
      <c r="B1152" t="s">
        <v>80</v>
      </c>
      <c r="C1152">
        <v>410040</v>
      </c>
      <c r="D1152" t="s">
        <v>81</v>
      </c>
      <c r="E1152">
        <v>8673</v>
      </c>
      <c r="F1152" t="s">
        <v>232</v>
      </c>
      <c r="G1152" t="s">
        <v>233</v>
      </c>
      <c r="I1152" t="s">
        <v>233</v>
      </c>
      <c r="J1152">
        <v>410003</v>
      </c>
      <c r="K1152">
        <v>111</v>
      </c>
      <c r="L1152">
        <v>111</v>
      </c>
      <c r="M1152" t="s">
        <v>1309</v>
      </c>
      <c r="N1152" t="s">
        <v>113</v>
      </c>
      <c r="O1152" t="s">
        <v>114</v>
      </c>
      <c r="P1152" t="s">
        <v>115</v>
      </c>
      <c r="Q1152" t="s">
        <v>116</v>
      </c>
      <c r="R1152">
        <v>1</v>
      </c>
      <c r="S1152" t="s">
        <v>117</v>
      </c>
      <c r="T1152" t="s">
        <v>118</v>
      </c>
      <c r="U1152" t="s">
        <v>119</v>
      </c>
      <c r="V1152">
        <v>411</v>
      </c>
      <c r="Y1152">
        <v>410009</v>
      </c>
      <c r="Z1152" t="s">
        <v>236</v>
      </c>
      <c r="AG1152">
        <v>4</v>
      </c>
      <c r="AH1152" s="1">
        <v>41815</v>
      </c>
      <c r="AI1152">
        <v>57</v>
      </c>
      <c r="AS1152" s="1">
        <v>41641</v>
      </c>
      <c r="AT1152" s="1">
        <v>41988</v>
      </c>
      <c r="AU1152" s="1">
        <v>41974</v>
      </c>
      <c r="AW1152">
        <v>2</v>
      </c>
      <c r="AY1152" t="s">
        <v>237</v>
      </c>
      <c r="BB1152">
        <v>1</v>
      </c>
      <c r="BC1152">
        <v>0</v>
      </c>
      <c r="BD1152">
        <v>1</v>
      </c>
      <c r="BE1152">
        <v>2733</v>
      </c>
      <c r="BF1152" t="s">
        <v>93</v>
      </c>
      <c r="BG1152">
        <v>2733</v>
      </c>
      <c r="BH1152">
        <v>42.7</v>
      </c>
      <c r="BI1152">
        <v>55.88</v>
      </c>
      <c r="BJ1152">
        <v>0</v>
      </c>
      <c r="BL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1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2733</v>
      </c>
      <c r="CD1152">
        <v>1</v>
      </c>
      <c r="CE1152" t="s">
        <v>121</v>
      </c>
      <c r="CF1152" t="s">
        <v>182</v>
      </c>
      <c r="CG1152" t="str">
        <f t="shared" si="189"/>
        <v>05</v>
      </c>
      <c r="CH1152" t="str">
        <f t="shared" si="190"/>
        <v>2</v>
      </c>
      <c r="CI1152" t="str">
        <f t="shared" si="188"/>
        <v>07</v>
      </c>
      <c r="CJ1152" t="s">
        <v>123</v>
      </c>
      <c r="CK1152" t="str">
        <f t="shared" si="187"/>
        <v>02</v>
      </c>
      <c r="CL1152" t="s">
        <v>193</v>
      </c>
      <c r="CR1152" s="3">
        <v>1</v>
      </c>
      <c r="CW1152">
        <v>8</v>
      </c>
      <c r="CX1152">
        <v>8</v>
      </c>
      <c r="CY1152">
        <v>8</v>
      </c>
    </row>
    <row r="1153" spans="1:103" x14ac:dyDescent="0.25">
      <c r="A1153">
        <v>410</v>
      </c>
      <c r="B1153" t="s">
        <v>80</v>
      </c>
      <c r="C1153">
        <v>410040</v>
      </c>
      <c r="D1153" t="s">
        <v>81</v>
      </c>
      <c r="E1153">
        <v>8673</v>
      </c>
      <c r="F1153" t="s">
        <v>232</v>
      </c>
      <c r="G1153" t="s">
        <v>233</v>
      </c>
      <c r="I1153" t="s">
        <v>233</v>
      </c>
      <c r="J1153">
        <v>410003</v>
      </c>
      <c r="K1153">
        <v>112</v>
      </c>
      <c r="L1153">
        <v>112</v>
      </c>
      <c r="M1153" t="s">
        <v>1309</v>
      </c>
      <c r="N1153" t="s">
        <v>113</v>
      </c>
      <c r="O1153" t="s">
        <v>114</v>
      </c>
      <c r="P1153" t="s">
        <v>115</v>
      </c>
      <c r="Q1153" t="s">
        <v>116</v>
      </c>
      <c r="R1153">
        <v>1</v>
      </c>
      <c r="S1153" t="s">
        <v>117</v>
      </c>
      <c r="T1153" t="s">
        <v>118</v>
      </c>
      <c r="U1153" t="s">
        <v>119</v>
      </c>
      <c r="V1153">
        <v>411</v>
      </c>
      <c r="Y1153">
        <v>410009</v>
      </c>
      <c r="Z1153" t="s">
        <v>236</v>
      </c>
      <c r="AG1153">
        <v>4</v>
      </c>
      <c r="AH1153" s="1">
        <v>41815</v>
      </c>
      <c r="AI1153">
        <v>57</v>
      </c>
      <c r="AS1153" s="1">
        <v>41641</v>
      </c>
      <c r="AT1153" s="1">
        <v>41988</v>
      </c>
      <c r="AU1153" s="1">
        <v>41974</v>
      </c>
      <c r="AW1153">
        <v>2</v>
      </c>
      <c r="AY1153" t="s">
        <v>237</v>
      </c>
      <c r="BB1153">
        <v>1</v>
      </c>
      <c r="BC1153">
        <v>0</v>
      </c>
      <c r="BD1153">
        <v>1</v>
      </c>
      <c r="BE1153">
        <v>2733</v>
      </c>
      <c r="BF1153" t="s">
        <v>93</v>
      </c>
      <c r="BG1153">
        <v>2733</v>
      </c>
      <c r="BH1153">
        <v>42.7</v>
      </c>
      <c r="BI1153">
        <v>55.88</v>
      </c>
      <c r="BJ1153">
        <v>0</v>
      </c>
      <c r="BL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1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2733</v>
      </c>
      <c r="CD1153">
        <v>1</v>
      </c>
      <c r="CE1153" t="s">
        <v>121</v>
      </c>
      <c r="CF1153" t="s">
        <v>182</v>
      </c>
      <c r="CG1153" t="str">
        <f t="shared" si="189"/>
        <v>05</v>
      </c>
      <c r="CH1153" t="str">
        <f t="shared" si="190"/>
        <v>2</v>
      </c>
      <c r="CI1153" t="str">
        <f t="shared" si="188"/>
        <v>07</v>
      </c>
      <c r="CJ1153" t="s">
        <v>123</v>
      </c>
      <c r="CK1153" t="str">
        <f t="shared" ref="CK1153:CK1216" si="191">"02"</f>
        <v>02</v>
      </c>
      <c r="CL1153" t="s">
        <v>193</v>
      </c>
      <c r="CR1153" s="3">
        <v>1</v>
      </c>
      <c r="CW1153">
        <v>8</v>
      </c>
      <c r="CX1153">
        <v>8</v>
      </c>
      <c r="CY1153">
        <v>8</v>
      </c>
    </row>
    <row r="1154" spans="1:103" x14ac:dyDescent="0.25">
      <c r="A1154">
        <v>410</v>
      </c>
      <c r="B1154" t="s">
        <v>80</v>
      </c>
      <c r="C1154">
        <v>410040</v>
      </c>
      <c r="D1154" t="s">
        <v>81</v>
      </c>
      <c r="E1154">
        <v>8673</v>
      </c>
      <c r="F1154" t="s">
        <v>232</v>
      </c>
      <c r="G1154" t="s">
        <v>233</v>
      </c>
      <c r="I1154" t="s">
        <v>233</v>
      </c>
      <c r="J1154">
        <v>410003</v>
      </c>
      <c r="K1154">
        <v>113</v>
      </c>
      <c r="L1154">
        <v>113</v>
      </c>
      <c r="M1154" t="s">
        <v>1309</v>
      </c>
      <c r="N1154" t="s">
        <v>113</v>
      </c>
      <c r="O1154" t="s">
        <v>114</v>
      </c>
      <c r="P1154" t="s">
        <v>115</v>
      </c>
      <c r="Q1154" t="s">
        <v>116</v>
      </c>
      <c r="R1154">
        <v>1</v>
      </c>
      <c r="S1154" t="s">
        <v>117</v>
      </c>
      <c r="T1154" t="s">
        <v>118</v>
      </c>
      <c r="U1154" t="s">
        <v>119</v>
      </c>
      <c r="V1154">
        <v>411</v>
      </c>
      <c r="Y1154">
        <v>410009</v>
      </c>
      <c r="Z1154" t="s">
        <v>236</v>
      </c>
      <c r="AG1154">
        <v>4</v>
      </c>
      <c r="AH1154" s="1">
        <v>41815</v>
      </c>
      <c r="AI1154">
        <v>57</v>
      </c>
      <c r="AS1154" s="1">
        <v>41641</v>
      </c>
      <c r="AT1154" s="1">
        <v>41988</v>
      </c>
      <c r="AU1154" s="1">
        <v>41974</v>
      </c>
      <c r="AW1154">
        <v>2</v>
      </c>
      <c r="AY1154" t="s">
        <v>237</v>
      </c>
      <c r="BB1154">
        <v>1</v>
      </c>
      <c r="BC1154">
        <v>0</v>
      </c>
      <c r="BD1154">
        <v>1</v>
      </c>
      <c r="BE1154">
        <v>2733</v>
      </c>
      <c r="BF1154" t="s">
        <v>93</v>
      </c>
      <c r="BG1154">
        <v>2733</v>
      </c>
      <c r="BH1154">
        <v>42.7</v>
      </c>
      <c r="BI1154">
        <v>55.88</v>
      </c>
      <c r="BJ1154">
        <v>0</v>
      </c>
      <c r="BL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1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2733</v>
      </c>
      <c r="CD1154">
        <v>1</v>
      </c>
      <c r="CE1154" t="s">
        <v>121</v>
      </c>
      <c r="CF1154" t="s">
        <v>182</v>
      </c>
      <c r="CG1154" t="str">
        <f t="shared" si="189"/>
        <v>05</v>
      </c>
      <c r="CH1154" t="str">
        <f t="shared" si="190"/>
        <v>2</v>
      </c>
      <c r="CI1154" t="str">
        <f t="shared" ref="CI1154:CI1217" si="192">"07"</f>
        <v>07</v>
      </c>
      <c r="CJ1154" t="s">
        <v>123</v>
      </c>
      <c r="CK1154" t="str">
        <f t="shared" si="191"/>
        <v>02</v>
      </c>
      <c r="CL1154" t="s">
        <v>193</v>
      </c>
      <c r="CR1154" s="3">
        <v>1</v>
      </c>
      <c r="CW1154">
        <v>8</v>
      </c>
      <c r="CX1154">
        <v>8</v>
      </c>
      <c r="CY1154">
        <v>8</v>
      </c>
    </row>
    <row r="1155" spans="1:103" x14ac:dyDescent="0.25">
      <c r="A1155">
        <v>410</v>
      </c>
      <c r="B1155" t="s">
        <v>80</v>
      </c>
      <c r="C1155">
        <v>410040</v>
      </c>
      <c r="D1155" t="s">
        <v>81</v>
      </c>
      <c r="E1155">
        <v>8673</v>
      </c>
      <c r="F1155" t="s">
        <v>232</v>
      </c>
      <c r="G1155" t="s">
        <v>233</v>
      </c>
      <c r="I1155" t="s">
        <v>233</v>
      </c>
      <c r="J1155">
        <v>410003</v>
      </c>
      <c r="K1155">
        <v>114</v>
      </c>
      <c r="L1155">
        <v>114</v>
      </c>
      <c r="M1155" t="s">
        <v>1309</v>
      </c>
      <c r="N1155" t="s">
        <v>113</v>
      </c>
      <c r="O1155" t="s">
        <v>114</v>
      </c>
      <c r="P1155" t="s">
        <v>115</v>
      </c>
      <c r="Q1155" t="s">
        <v>116</v>
      </c>
      <c r="R1155">
        <v>1</v>
      </c>
      <c r="S1155" t="s">
        <v>117</v>
      </c>
      <c r="T1155" t="s">
        <v>118</v>
      </c>
      <c r="U1155" t="s">
        <v>119</v>
      </c>
      <c r="V1155">
        <v>411</v>
      </c>
      <c r="Y1155">
        <v>410009</v>
      </c>
      <c r="Z1155" t="s">
        <v>236</v>
      </c>
      <c r="AG1155">
        <v>4</v>
      </c>
      <c r="AH1155" s="1">
        <v>41815</v>
      </c>
      <c r="AI1155">
        <v>57</v>
      </c>
      <c r="AS1155" s="1">
        <v>41641</v>
      </c>
      <c r="AT1155" s="1">
        <v>41988</v>
      </c>
      <c r="AU1155" s="1">
        <v>41974</v>
      </c>
      <c r="AW1155">
        <v>2</v>
      </c>
      <c r="AY1155" t="s">
        <v>237</v>
      </c>
      <c r="BB1155">
        <v>1</v>
      </c>
      <c r="BC1155">
        <v>0</v>
      </c>
      <c r="BD1155">
        <v>1</v>
      </c>
      <c r="BE1155">
        <v>2733</v>
      </c>
      <c r="BF1155" t="s">
        <v>93</v>
      </c>
      <c r="BG1155">
        <v>2733</v>
      </c>
      <c r="BH1155">
        <v>42.7</v>
      </c>
      <c r="BI1155">
        <v>55.88</v>
      </c>
      <c r="BJ1155">
        <v>0</v>
      </c>
      <c r="BL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1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2733</v>
      </c>
      <c r="CD1155">
        <v>1</v>
      </c>
      <c r="CE1155" t="s">
        <v>121</v>
      </c>
      <c r="CF1155" t="s">
        <v>182</v>
      </c>
      <c r="CG1155" t="str">
        <f t="shared" si="189"/>
        <v>05</v>
      </c>
      <c r="CH1155" t="str">
        <f t="shared" si="190"/>
        <v>2</v>
      </c>
      <c r="CI1155" t="str">
        <f t="shared" si="192"/>
        <v>07</v>
      </c>
      <c r="CJ1155" t="s">
        <v>123</v>
      </c>
      <c r="CK1155" t="str">
        <f t="shared" si="191"/>
        <v>02</v>
      </c>
      <c r="CL1155" t="s">
        <v>193</v>
      </c>
      <c r="CR1155" s="3">
        <v>1</v>
      </c>
      <c r="CW1155">
        <v>8</v>
      </c>
      <c r="CX1155">
        <v>8</v>
      </c>
      <c r="CY1155">
        <v>8</v>
      </c>
    </row>
    <row r="1156" spans="1:103" x14ac:dyDescent="0.25">
      <c r="A1156">
        <v>410</v>
      </c>
      <c r="B1156" t="s">
        <v>80</v>
      </c>
      <c r="C1156">
        <v>410040</v>
      </c>
      <c r="D1156" t="s">
        <v>81</v>
      </c>
      <c r="E1156">
        <v>8673</v>
      </c>
      <c r="F1156" t="s">
        <v>232</v>
      </c>
      <c r="G1156" t="s">
        <v>233</v>
      </c>
      <c r="I1156" t="s">
        <v>233</v>
      </c>
      <c r="J1156">
        <v>410003</v>
      </c>
      <c r="K1156">
        <v>115</v>
      </c>
      <c r="L1156">
        <v>115</v>
      </c>
      <c r="M1156" t="s">
        <v>1309</v>
      </c>
      <c r="N1156" t="s">
        <v>113</v>
      </c>
      <c r="O1156" t="s">
        <v>114</v>
      </c>
      <c r="P1156" t="s">
        <v>115</v>
      </c>
      <c r="Q1156" t="s">
        <v>116</v>
      </c>
      <c r="R1156">
        <v>1</v>
      </c>
      <c r="S1156" t="s">
        <v>117</v>
      </c>
      <c r="T1156" t="s">
        <v>118</v>
      </c>
      <c r="U1156" t="s">
        <v>119</v>
      </c>
      <c r="V1156">
        <v>411</v>
      </c>
      <c r="Y1156">
        <v>410009</v>
      </c>
      <c r="Z1156" t="s">
        <v>236</v>
      </c>
      <c r="AG1156">
        <v>4</v>
      </c>
      <c r="AH1156" s="1">
        <v>41815</v>
      </c>
      <c r="AI1156">
        <v>57</v>
      </c>
      <c r="AS1156" s="1">
        <v>41641</v>
      </c>
      <c r="AT1156" s="1">
        <v>41988</v>
      </c>
      <c r="AU1156" s="1">
        <v>41974</v>
      </c>
      <c r="AW1156">
        <v>2</v>
      </c>
      <c r="AY1156" t="s">
        <v>237</v>
      </c>
      <c r="BB1156">
        <v>1</v>
      </c>
      <c r="BC1156">
        <v>0</v>
      </c>
      <c r="BD1156">
        <v>1</v>
      </c>
      <c r="BE1156">
        <v>2733</v>
      </c>
      <c r="BF1156" t="s">
        <v>93</v>
      </c>
      <c r="BG1156">
        <v>2733</v>
      </c>
      <c r="BH1156">
        <v>42.7</v>
      </c>
      <c r="BI1156">
        <v>55.88</v>
      </c>
      <c r="BJ1156">
        <v>0</v>
      </c>
      <c r="BL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1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2733</v>
      </c>
      <c r="CD1156">
        <v>1</v>
      </c>
      <c r="CE1156" t="s">
        <v>121</v>
      </c>
      <c r="CF1156" t="s">
        <v>182</v>
      </c>
      <c r="CG1156" t="str">
        <f t="shared" si="189"/>
        <v>05</v>
      </c>
      <c r="CH1156" t="str">
        <f t="shared" si="190"/>
        <v>2</v>
      </c>
      <c r="CI1156" t="str">
        <f t="shared" si="192"/>
        <v>07</v>
      </c>
      <c r="CJ1156" t="s">
        <v>123</v>
      </c>
      <c r="CK1156" t="str">
        <f t="shared" si="191"/>
        <v>02</v>
      </c>
      <c r="CL1156" t="s">
        <v>193</v>
      </c>
      <c r="CR1156" s="3">
        <v>1</v>
      </c>
      <c r="CW1156">
        <v>8</v>
      </c>
      <c r="CX1156">
        <v>8</v>
      </c>
      <c r="CY1156">
        <v>8</v>
      </c>
    </row>
    <row r="1157" spans="1:103" x14ac:dyDescent="0.25">
      <c r="A1157">
        <v>410</v>
      </c>
      <c r="B1157" t="s">
        <v>80</v>
      </c>
      <c r="C1157">
        <v>410040</v>
      </c>
      <c r="D1157" t="s">
        <v>81</v>
      </c>
      <c r="E1157">
        <v>8673</v>
      </c>
      <c r="F1157" t="s">
        <v>232</v>
      </c>
      <c r="G1157" t="s">
        <v>233</v>
      </c>
      <c r="I1157" t="s">
        <v>233</v>
      </c>
      <c r="J1157">
        <v>410003</v>
      </c>
      <c r="K1157">
        <v>116</v>
      </c>
      <c r="L1157">
        <v>116</v>
      </c>
      <c r="M1157" t="s">
        <v>1309</v>
      </c>
      <c r="N1157" t="s">
        <v>113</v>
      </c>
      <c r="O1157" t="s">
        <v>114</v>
      </c>
      <c r="P1157" t="s">
        <v>115</v>
      </c>
      <c r="Q1157" t="s">
        <v>116</v>
      </c>
      <c r="R1157">
        <v>1</v>
      </c>
      <c r="S1157" t="s">
        <v>117</v>
      </c>
      <c r="T1157" t="s">
        <v>118</v>
      </c>
      <c r="U1157" t="s">
        <v>119</v>
      </c>
      <c r="V1157">
        <v>411</v>
      </c>
      <c r="Y1157">
        <v>410009</v>
      </c>
      <c r="Z1157" t="s">
        <v>236</v>
      </c>
      <c r="AG1157">
        <v>4</v>
      </c>
      <c r="AH1157" s="1">
        <v>41815</v>
      </c>
      <c r="AI1157">
        <v>57</v>
      </c>
      <c r="AS1157" s="1">
        <v>41641</v>
      </c>
      <c r="AT1157" s="1">
        <v>41988</v>
      </c>
      <c r="AU1157" s="1">
        <v>41974</v>
      </c>
      <c r="AW1157">
        <v>2</v>
      </c>
      <c r="AY1157" t="s">
        <v>237</v>
      </c>
      <c r="BB1157">
        <v>1</v>
      </c>
      <c r="BC1157">
        <v>0</v>
      </c>
      <c r="BD1157">
        <v>1</v>
      </c>
      <c r="BE1157">
        <v>2733</v>
      </c>
      <c r="BF1157" t="s">
        <v>93</v>
      </c>
      <c r="BG1157">
        <v>2733</v>
      </c>
      <c r="BH1157">
        <v>42.7</v>
      </c>
      <c r="BI1157">
        <v>55.88</v>
      </c>
      <c r="BJ1157">
        <v>0</v>
      </c>
      <c r="BL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1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2733</v>
      </c>
      <c r="CD1157">
        <v>1</v>
      </c>
      <c r="CE1157" t="s">
        <v>121</v>
      </c>
      <c r="CF1157" t="s">
        <v>182</v>
      </c>
      <c r="CG1157" t="str">
        <f t="shared" si="189"/>
        <v>05</v>
      </c>
      <c r="CH1157" t="str">
        <f t="shared" si="190"/>
        <v>2</v>
      </c>
      <c r="CI1157" t="str">
        <f t="shared" si="192"/>
        <v>07</v>
      </c>
      <c r="CJ1157" t="s">
        <v>123</v>
      </c>
      <c r="CK1157" t="str">
        <f t="shared" si="191"/>
        <v>02</v>
      </c>
      <c r="CL1157" t="s">
        <v>193</v>
      </c>
      <c r="CR1157" s="3">
        <v>1</v>
      </c>
      <c r="CW1157">
        <v>8</v>
      </c>
      <c r="CX1157">
        <v>8</v>
      </c>
      <c r="CY1157">
        <v>8</v>
      </c>
    </row>
    <row r="1158" spans="1:103" x14ac:dyDescent="0.25">
      <c r="A1158">
        <v>410</v>
      </c>
      <c r="B1158" t="s">
        <v>80</v>
      </c>
      <c r="C1158">
        <v>410040</v>
      </c>
      <c r="D1158" t="s">
        <v>81</v>
      </c>
      <c r="E1158">
        <v>8673</v>
      </c>
      <c r="F1158" t="s">
        <v>232</v>
      </c>
      <c r="G1158" t="s">
        <v>233</v>
      </c>
      <c r="I1158" t="s">
        <v>233</v>
      </c>
      <c r="J1158">
        <v>410003</v>
      </c>
      <c r="K1158">
        <v>117</v>
      </c>
      <c r="L1158">
        <v>117</v>
      </c>
      <c r="M1158" t="s">
        <v>1309</v>
      </c>
      <c r="N1158" t="s">
        <v>113</v>
      </c>
      <c r="O1158" t="s">
        <v>114</v>
      </c>
      <c r="P1158" t="s">
        <v>115</v>
      </c>
      <c r="Q1158" t="s">
        <v>116</v>
      </c>
      <c r="R1158">
        <v>1</v>
      </c>
      <c r="S1158" t="s">
        <v>117</v>
      </c>
      <c r="T1158" t="s">
        <v>118</v>
      </c>
      <c r="U1158" t="s">
        <v>119</v>
      </c>
      <c r="V1158">
        <v>411</v>
      </c>
      <c r="Y1158">
        <v>410009</v>
      </c>
      <c r="Z1158" t="s">
        <v>236</v>
      </c>
      <c r="AG1158">
        <v>4</v>
      </c>
      <c r="AH1158" s="1">
        <v>41815</v>
      </c>
      <c r="AI1158">
        <v>57</v>
      </c>
      <c r="AS1158" s="1">
        <v>41641</v>
      </c>
      <c r="AT1158" s="1">
        <v>41988</v>
      </c>
      <c r="AU1158" s="1">
        <v>41974</v>
      </c>
      <c r="AW1158">
        <v>2</v>
      </c>
      <c r="AY1158" t="s">
        <v>237</v>
      </c>
      <c r="BB1158">
        <v>1</v>
      </c>
      <c r="BC1158">
        <v>0</v>
      </c>
      <c r="BD1158">
        <v>1</v>
      </c>
      <c r="BE1158">
        <v>2733</v>
      </c>
      <c r="BF1158" t="s">
        <v>93</v>
      </c>
      <c r="BG1158">
        <v>2733</v>
      </c>
      <c r="BH1158">
        <v>42.7</v>
      </c>
      <c r="BI1158">
        <v>55.88</v>
      </c>
      <c r="BJ1158">
        <v>0</v>
      </c>
      <c r="BL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1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2733</v>
      </c>
      <c r="CD1158">
        <v>1</v>
      </c>
      <c r="CE1158" t="s">
        <v>121</v>
      </c>
      <c r="CF1158" t="s">
        <v>182</v>
      </c>
      <c r="CG1158" t="str">
        <f t="shared" si="189"/>
        <v>05</v>
      </c>
      <c r="CH1158" t="str">
        <f t="shared" si="190"/>
        <v>2</v>
      </c>
      <c r="CI1158" t="str">
        <f t="shared" si="192"/>
        <v>07</v>
      </c>
      <c r="CJ1158" t="s">
        <v>123</v>
      </c>
      <c r="CK1158" t="str">
        <f t="shared" si="191"/>
        <v>02</v>
      </c>
      <c r="CL1158" t="s">
        <v>193</v>
      </c>
      <c r="CR1158" s="3">
        <v>1</v>
      </c>
      <c r="CW1158">
        <v>8</v>
      </c>
      <c r="CX1158">
        <v>8</v>
      </c>
      <c r="CY1158">
        <v>8</v>
      </c>
    </row>
    <row r="1159" spans="1:103" x14ac:dyDescent="0.25">
      <c r="A1159">
        <v>410</v>
      </c>
      <c r="B1159" t="s">
        <v>80</v>
      </c>
      <c r="C1159">
        <v>410040</v>
      </c>
      <c r="D1159" t="s">
        <v>81</v>
      </c>
      <c r="E1159">
        <v>8673</v>
      </c>
      <c r="F1159" t="s">
        <v>232</v>
      </c>
      <c r="G1159" t="s">
        <v>233</v>
      </c>
      <c r="I1159" t="s">
        <v>233</v>
      </c>
      <c r="J1159">
        <v>410003</v>
      </c>
      <c r="K1159">
        <v>118</v>
      </c>
      <c r="L1159">
        <v>118</v>
      </c>
      <c r="M1159" t="s">
        <v>1309</v>
      </c>
      <c r="N1159" t="s">
        <v>113</v>
      </c>
      <c r="O1159" t="s">
        <v>114</v>
      </c>
      <c r="P1159" t="s">
        <v>115</v>
      </c>
      <c r="Q1159" t="s">
        <v>116</v>
      </c>
      <c r="R1159">
        <v>1</v>
      </c>
      <c r="S1159" t="s">
        <v>117</v>
      </c>
      <c r="T1159" t="s">
        <v>118</v>
      </c>
      <c r="U1159" t="s">
        <v>119</v>
      </c>
      <c r="V1159">
        <v>411</v>
      </c>
      <c r="Y1159">
        <v>410009</v>
      </c>
      <c r="Z1159" t="s">
        <v>236</v>
      </c>
      <c r="AG1159">
        <v>4</v>
      </c>
      <c r="AH1159" s="1">
        <v>41815</v>
      </c>
      <c r="AI1159">
        <v>57</v>
      </c>
      <c r="AS1159" s="1">
        <v>41641</v>
      </c>
      <c r="AT1159" s="1">
        <v>41988</v>
      </c>
      <c r="AU1159" s="1">
        <v>41974</v>
      </c>
      <c r="AW1159">
        <v>2</v>
      </c>
      <c r="AY1159" t="s">
        <v>237</v>
      </c>
      <c r="BB1159">
        <v>1</v>
      </c>
      <c r="BC1159">
        <v>0</v>
      </c>
      <c r="BD1159">
        <v>1</v>
      </c>
      <c r="BE1159">
        <v>2733</v>
      </c>
      <c r="BF1159" t="s">
        <v>93</v>
      </c>
      <c r="BG1159">
        <v>2733</v>
      </c>
      <c r="BH1159">
        <v>42.7</v>
      </c>
      <c r="BI1159">
        <v>55.88</v>
      </c>
      <c r="BJ1159">
        <v>0</v>
      </c>
      <c r="BL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1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2733</v>
      </c>
      <c r="CD1159">
        <v>1</v>
      </c>
      <c r="CE1159" t="s">
        <v>121</v>
      </c>
      <c r="CF1159" t="s">
        <v>182</v>
      </c>
      <c r="CG1159" t="str">
        <f t="shared" si="189"/>
        <v>05</v>
      </c>
      <c r="CH1159" t="str">
        <f t="shared" si="190"/>
        <v>2</v>
      </c>
      <c r="CI1159" t="str">
        <f t="shared" si="192"/>
        <v>07</v>
      </c>
      <c r="CJ1159" t="s">
        <v>123</v>
      </c>
      <c r="CK1159" t="str">
        <f t="shared" si="191"/>
        <v>02</v>
      </c>
      <c r="CL1159" t="s">
        <v>193</v>
      </c>
      <c r="CR1159" s="3">
        <v>1</v>
      </c>
      <c r="CW1159">
        <v>8</v>
      </c>
      <c r="CX1159">
        <v>8</v>
      </c>
      <c r="CY1159">
        <v>8</v>
      </c>
    </row>
    <row r="1160" spans="1:103" x14ac:dyDescent="0.25">
      <c r="A1160">
        <v>410</v>
      </c>
      <c r="B1160" t="s">
        <v>80</v>
      </c>
      <c r="C1160">
        <v>410040</v>
      </c>
      <c r="D1160" t="s">
        <v>81</v>
      </c>
      <c r="E1160">
        <v>8673</v>
      </c>
      <c r="F1160" t="s">
        <v>232</v>
      </c>
      <c r="G1160" t="s">
        <v>233</v>
      </c>
      <c r="I1160" t="s">
        <v>233</v>
      </c>
      <c r="J1160">
        <v>410003</v>
      </c>
      <c r="K1160">
        <v>120</v>
      </c>
      <c r="L1160">
        <v>120</v>
      </c>
      <c r="M1160" t="s">
        <v>1309</v>
      </c>
      <c r="N1160" t="s">
        <v>113</v>
      </c>
      <c r="O1160" t="s">
        <v>114</v>
      </c>
      <c r="P1160" t="s">
        <v>115</v>
      </c>
      <c r="Q1160" t="s">
        <v>116</v>
      </c>
      <c r="R1160">
        <v>1</v>
      </c>
      <c r="S1160" t="s">
        <v>117</v>
      </c>
      <c r="T1160" t="s">
        <v>118</v>
      </c>
      <c r="U1160" t="s">
        <v>119</v>
      </c>
      <c r="V1160">
        <v>411</v>
      </c>
      <c r="Y1160">
        <v>410009</v>
      </c>
      <c r="Z1160" t="s">
        <v>236</v>
      </c>
      <c r="AG1160">
        <v>4</v>
      </c>
      <c r="AH1160" s="1">
        <v>41815</v>
      </c>
      <c r="AI1160">
        <v>57</v>
      </c>
      <c r="AS1160" s="1">
        <v>41641</v>
      </c>
      <c r="AT1160" s="1">
        <v>41988</v>
      </c>
      <c r="AU1160" s="1">
        <v>41974</v>
      </c>
      <c r="AW1160">
        <v>2</v>
      </c>
      <c r="AY1160" t="s">
        <v>237</v>
      </c>
      <c r="BB1160">
        <v>1</v>
      </c>
      <c r="BC1160">
        <v>0</v>
      </c>
      <c r="BD1160">
        <v>1</v>
      </c>
      <c r="BE1160">
        <v>2733</v>
      </c>
      <c r="BF1160" t="s">
        <v>93</v>
      </c>
      <c r="BG1160">
        <v>2733</v>
      </c>
      <c r="BH1160">
        <v>42.7</v>
      </c>
      <c r="BI1160">
        <v>55.88</v>
      </c>
      <c r="BJ1160">
        <v>0</v>
      </c>
      <c r="BL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1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2733</v>
      </c>
      <c r="CD1160">
        <v>1</v>
      </c>
      <c r="CE1160" t="s">
        <v>121</v>
      </c>
      <c r="CF1160" t="s">
        <v>182</v>
      </c>
      <c r="CG1160" t="str">
        <f t="shared" si="189"/>
        <v>05</v>
      </c>
      <c r="CH1160" t="str">
        <f t="shared" si="190"/>
        <v>2</v>
      </c>
      <c r="CI1160" t="str">
        <f t="shared" si="192"/>
        <v>07</v>
      </c>
      <c r="CJ1160" t="s">
        <v>123</v>
      </c>
      <c r="CK1160" t="str">
        <f t="shared" si="191"/>
        <v>02</v>
      </c>
      <c r="CL1160" t="s">
        <v>193</v>
      </c>
      <c r="CR1160" s="3">
        <v>1</v>
      </c>
      <c r="CW1160">
        <v>8</v>
      </c>
      <c r="CX1160">
        <v>8</v>
      </c>
      <c r="CY1160">
        <v>8</v>
      </c>
    </row>
    <row r="1161" spans="1:103" x14ac:dyDescent="0.25">
      <c r="A1161">
        <v>410</v>
      </c>
      <c r="B1161" t="s">
        <v>80</v>
      </c>
      <c r="C1161">
        <v>410040</v>
      </c>
      <c r="D1161" t="s">
        <v>81</v>
      </c>
      <c r="E1161">
        <v>8673</v>
      </c>
      <c r="F1161" t="s">
        <v>232</v>
      </c>
      <c r="G1161" t="s">
        <v>233</v>
      </c>
      <c r="I1161" t="s">
        <v>233</v>
      </c>
      <c r="J1161">
        <v>410003</v>
      </c>
      <c r="K1161">
        <v>124</v>
      </c>
      <c r="L1161">
        <v>124</v>
      </c>
      <c r="M1161" t="s">
        <v>1309</v>
      </c>
      <c r="N1161" t="s">
        <v>113</v>
      </c>
      <c r="O1161" t="s">
        <v>114</v>
      </c>
      <c r="P1161" t="s">
        <v>115</v>
      </c>
      <c r="Q1161" t="s">
        <v>116</v>
      </c>
      <c r="R1161">
        <v>1</v>
      </c>
      <c r="S1161" t="s">
        <v>117</v>
      </c>
      <c r="T1161" t="s">
        <v>118</v>
      </c>
      <c r="U1161" t="s">
        <v>119</v>
      </c>
      <c r="V1161">
        <v>411</v>
      </c>
      <c r="Y1161">
        <v>410009</v>
      </c>
      <c r="Z1161" t="s">
        <v>236</v>
      </c>
      <c r="AG1161">
        <v>4</v>
      </c>
      <c r="AH1161" s="1">
        <v>41815</v>
      </c>
      <c r="AI1161">
        <v>57</v>
      </c>
      <c r="AS1161" s="1">
        <v>41641</v>
      </c>
      <c r="AT1161" s="1">
        <v>41988</v>
      </c>
      <c r="AU1161" s="1">
        <v>41974</v>
      </c>
      <c r="AW1161">
        <v>2</v>
      </c>
      <c r="AY1161" t="s">
        <v>237</v>
      </c>
      <c r="BB1161">
        <v>1</v>
      </c>
      <c r="BC1161">
        <v>0</v>
      </c>
      <c r="BD1161">
        <v>1</v>
      </c>
      <c r="BE1161">
        <v>2733</v>
      </c>
      <c r="BF1161" t="s">
        <v>93</v>
      </c>
      <c r="BG1161">
        <v>2733</v>
      </c>
      <c r="BH1161">
        <v>42.7</v>
      </c>
      <c r="BI1161">
        <v>55.88</v>
      </c>
      <c r="BJ1161">
        <v>0</v>
      </c>
      <c r="BL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1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2733</v>
      </c>
      <c r="CD1161">
        <v>1</v>
      </c>
      <c r="CE1161" t="s">
        <v>121</v>
      </c>
      <c r="CF1161" t="s">
        <v>182</v>
      </c>
      <c r="CG1161" t="str">
        <f t="shared" si="189"/>
        <v>05</v>
      </c>
      <c r="CH1161" t="str">
        <f t="shared" si="190"/>
        <v>2</v>
      </c>
      <c r="CI1161" t="str">
        <f t="shared" si="192"/>
        <v>07</v>
      </c>
      <c r="CJ1161" t="s">
        <v>123</v>
      </c>
      <c r="CK1161" t="str">
        <f t="shared" si="191"/>
        <v>02</v>
      </c>
      <c r="CL1161" t="s">
        <v>193</v>
      </c>
      <c r="CR1161" s="3">
        <v>1</v>
      </c>
      <c r="CW1161">
        <v>8</v>
      </c>
      <c r="CX1161">
        <v>8</v>
      </c>
      <c r="CY1161">
        <v>8</v>
      </c>
    </row>
    <row r="1162" spans="1:103" x14ac:dyDescent="0.25">
      <c r="A1162">
        <v>410</v>
      </c>
      <c r="B1162" t="s">
        <v>80</v>
      </c>
      <c r="C1162">
        <v>410040</v>
      </c>
      <c r="D1162" t="s">
        <v>81</v>
      </c>
      <c r="E1162">
        <v>8673</v>
      </c>
      <c r="F1162" t="s">
        <v>232</v>
      </c>
      <c r="G1162" t="s">
        <v>233</v>
      </c>
      <c r="I1162" t="s">
        <v>233</v>
      </c>
      <c r="J1162">
        <v>410003</v>
      </c>
      <c r="K1162">
        <v>125</v>
      </c>
      <c r="L1162">
        <v>125</v>
      </c>
      <c r="M1162" t="s">
        <v>1309</v>
      </c>
      <c r="N1162" t="s">
        <v>113</v>
      </c>
      <c r="O1162" t="s">
        <v>114</v>
      </c>
      <c r="P1162" t="s">
        <v>115</v>
      </c>
      <c r="Q1162" t="s">
        <v>116</v>
      </c>
      <c r="R1162">
        <v>1</v>
      </c>
      <c r="S1162" t="s">
        <v>117</v>
      </c>
      <c r="T1162" t="s">
        <v>118</v>
      </c>
      <c r="U1162" t="s">
        <v>119</v>
      </c>
      <c r="V1162">
        <v>411</v>
      </c>
      <c r="Y1162">
        <v>410009</v>
      </c>
      <c r="Z1162" t="s">
        <v>236</v>
      </c>
      <c r="AG1162">
        <v>4</v>
      </c>
      <c r="AH1162" s="1">
        <v>41815</v>
      </c>
      <c r="AI1162">
        <v>57</v>
      </c>
      <c r="AS1162" s="1">
        <v>41641</v>
      </c>
      <c r="AT1162" s="1">
        <v>41988</v>
      </c>
      <c r="AU1162" s="1">
        <v>41974</v>
      </c>
      <c r="AW1162">
        <v>2</v>
      </c>
      <c r="AY1162" t="s">
        <v>237</v>
      </c>
      <c r="BB1162">
        <v>1</v>
      </c>
      <c r="BC1162">
        <v>0</v>
      </c>
      <c r="BD1162">
        <v>1</v>
      </c>
      <c r="BE1162">
        <v>2733</v>
      </c>
      <c r="BF1162" t="s">
        <v>93</v>
      </c>
      <c r="BG1162">
        <v>2733</v>
      </c>
      <c r="BH1162">
        <v>42.7</v>
      </c>
      <c r="BI1162">
        <v>55.88</v>
      </c>
      <c r="BJ1162">
        <v>0</v>
      </c>
      <c r="BL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1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2733</v>
      </c>
      <c r="CD1162">
        <v>1</v>
      </c>
      <c r="CE1162" t="s">
        <v>121</v>
      </c>
      <c r="CF1162" t="s">
        <v>182</v>
      </c>
      <c r="CG1162" t="str">
        <f t="shared" si="189"/>
        <v>05</v>
      </c>
      <c r="CH1162" t="str">
        <f t="shared" si="190"/>
        <v>2</v>
      </c>
      <c r="CI1162" t="str">
        <f t="shared" si="192"/>
        <v>07</v>
      </c>
      <c r="CJ1162" t="s">
        <v>123</v>
      </c>
      <c r="CK1162" t="str">
        <f t="shared" si="191"/>
        <v>02</v>
      </c>
      <c r="CL1162" t="s">
        <v>193</v>
      </c>
      <c r="CR1162" s="3">
        <v>1</v>
      </c>
      <c r="CW1162">
        <v>8</v>
      </c>
      <c r="CX1162">
        <v>8</v>
      </c>
      <c r="CY1162">
        <v>8</v>
      </c>
    </row>
    <row r="1163" spans="1:103" x14ac:dyDescent="0.25">
      <c r="A1163">
        <v>410</v>
      </c>
      <c r="B1163" t="s">
        <v>80</v>
      </c>
      <c r="C1163">
        <v>410040</v>
      </c>
      <c r="D1163" t="s">
        <v>81</v>
      </c>
      <c r="E1163">
        <v>8673</v>
      </c>
      <c r="F1163" t="s">
        <v>232</v>
      </c>
      <c r="G1163" t="s">
        <v>233</v>
      </c>
      <c r="I1163" t="s">
        <v>233</v>
      </c>
      <c r="J1163">
        <v>410003</v>
      </c>
      <c r="K1163">
        <v>126</v>
      </c>
      <c r="L1163">
        <v>126</v>
      </c>
      <c r="M1163" t="s">
        <v>1309</v>
      </c>
      <c r="N1163" t="s">
        <v>113</v>
      </c>
      <c r="O1163" t="s">
        <v>114</v>
      </c>
      <c r="P1163" t="s">
        <v>115</v>
      </c>
      <c r="Q1163" t="s">
        <v>116</v>
      </c>
      <c r="R1163">
        <v>1</v>
      </c>
      <c r="S1163" t="s">
        <v>117</v>
      </c>
      <c r="T1163" t="s">
        <v>118</v>
      </c>
      <c r="U1163" t="s">
        <v>119</v>
      </c>
      <c r="V1163">
        <v>411</v>
      </c>
      <c r="Y1163">
        <v>410009</v>
      </c>
      <c r="Z1163" t="s">
        <v>236</v>
      </c>
      <c r="AG1163">
        <v>4</v>
      </c>
      <c r="AH1163" s="1">
        <v>41815</v>
      </c>
      <c r="AI1163">
        <v>57</v>
      </c>
      <c r="AS1163" s="1">
        <v>41641</v>
      </c>
      <c r="AT1163" s="1">
        <v>41988</v>
      </c>
      <c r="AU1163" s="1">
        <v>41974</v>
      </c>
      <c r="AW1163">
        <v>2</v>
      </c>
      <c r="AY1163" t="s">
        <v>237</v>
      </c>
      <c r="BB1163">
        <v>1</v>
      </c>
      <c r="BC1163">
        <v>0</v>
      </c>
      <c r="BD1163">
        <v>1</v>
      </c>
      <c r="BE1163">
        <v>2733</v>
      </c>
      <c r="BF1163" t="s">
        <v>93</v>
      </c>
      <c r="BG1163">
        <v>2733</v>
      </c>
      <c r="BH1163">
        <v>42.7</v>
      </c>
      <c r="BI1163">
        <v>55.88</v>
      </c>
      <c r="BJ1163">
        <v>0</v>
      </c>
      <c r="BL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1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2733</v>
      </c>
      <c r="CD1163">
        <v>1</v>
      </c>
      <c r="CE1163" t="s">
        <v>121</v>
      </c>
      <c r="CF1163" t="s">
        <v>182</v>
      </c>
      <c r="CG1163" t="str">
        <f t="shared" si="189"/>
        <v>05</v>
      </c>
      <c r="CH1163" t="str">
        <f t="shared" si="190"/>
        <v>2</v>
      </c>
      <c r="CI1163" t="str">
        <f t="shared" si="192"/>
        <v>07</v>
      </c>
      <c r="CJ1163" t="s">
        <v>123</v>
      </c>
      <c r="CK1163" t="str">
        <f t="shared" si="191"/>
        <v>02</v>
      </c>
      <c r="CL1163" t="s">
        <v>193</v>
      </c>
      <c r="CR1163" s="3">
        <v>1</v>
      </c>
      <c r="CW1163">
        <v>8</v>
      </c>
      <c r="CX1163">
        <v>8</v>
      </c>
      <c r="CY1163">
        <v>8</v>
      </c>
    </row>
    <row r="1164" spans="1:103" x14ac:dyDescent="0.25">
      <c r="A1164">
        <v>410</v>
      </c>
      <c r="B1164" t="s">
        <v>80</v>
      </c>
      <c r="C1164">
        <v>410040</v>
      </c>
      <c r="D1164" t="s">
        <v>81</v>
      </c>
      <c r="E1164">
        <v>8673</v>
      </c>
      <c r="F1164" t="s">
        <v>232</v>
      </c>
      <c r="G1164" t="s">
        <v>233</v>
      </c>
      <c r="I1164" t="s">
        <v>233</v>
      </c>
      <c r="J1164">
        <v>410003</v>
      </c>
      <c r="K1164">
        <v>127</v>
      </c>
      <c r="L1164">
        <v>127</v>
      </c>
      <c r="M1164" t="s">
        <v>1309</v>
      </c>
      <c r="N1164" t="s">
        <v>113</v>
      </c>
      <c r="O1164" t="s">
        <v>114</v>
      </c>
      <c r="P1164" t="s">
        <v>115</v>
      </c>
      <c r="Q1164" t="s">
        <v>116</v>
      </c>
      <c r="R1164">
        <v>1</v>
      </c>
      <c r="S1164" t="s">
        <v>117</v>
      </c>
      <c r="T1164" t="s">
        <v>118</v>
      </c>
      <c r="U1164" t="s">
        <v>119</v>
      </c>
      <c r="V1164">
        <v>411</v>
      </c>
      <c r="Y1164">
        <v>410009</v>
      </c>
      <c r="Z1164" t="s">
        <v>236</v>
      </c>
      <c r="AG1164">
        <v>4</v>
      </c>
      <c r="AH1164" s="1">
        <v>41815</v>
      </c>
      <c r="AI1164">
        <v>57</v>
      </c>
      <c r="AS1164" s="1">
        <v>41641</v>
      </c>
      <c r="AT1164" s="1">
        <v>41988</v>
      </c>
      <c r="AU1164" s="1">
        <v>41974</v>
      </c>
      <c r="AW1164">
        <v>2</v>
      </c>
      <c r="AY1164" t="s">
        <v>237</v>
      </c>
      <c r="BB1164">
        <v>1</v>
      </c>
      <c r="BC1164">
        <v>0</v>
      </c>
      <c r="BD1164">
        <v>1</v>
      </c>
      <c r="BE1164">
        <v>2733</v>
      </c>
      <c r="BF1164" t="s">
        <v>93</v>
      </c>
      <c r="BG1164">
        <v>2733</v>
      </c>
      <c r="BH1164">
        <v>42.7</v>
      </c>
      <c r="BI1164">
        <v>55.88</v>
      </c>
      <c r="BJ1164">
        <v>0</v>
      </c>
      <c r="BL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1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2733</v>
      </c>
      <c r="CD1164">
        <v>1</v>
      </c>
      <c r="CE1164" t="s">
        <v>121</v>
      </c>
      <c r="CF1164" t="s">
        <v>182</v>
      </c>
      <c r="CG1164" t="str">
        <f t="shared" si="189"/>
        <v>05</v>
      </c>
      <c r="CH1164" t="str">
        <f t="shared" si="190"/>
        <v>2</v>
      </c>
      <c r="CI1164" t="str">
        <f t="shared" si="192"/>
        <v>07</v>
      </c>
      <c r="CJ1164" t="s">
        <v>123</v>
      </c>
      <c r="CK1164" t="str">
        <f t="shared" si="191"/>
        <v>02</v>
      </c>
      <c r="CL1164" t="s">
        <v>193</v>
      </c>
      <c r="CR1164" s="3">
        <v>1</v>
      </c>
      <c r="CW1164">
        <v>8</v>
      </c>
      <c r="CX1164">
        <v>8</v>
      </c>
      <c r="CY1164">
        <v>8</v>
      </c>
    </row>
    <row r="1165" spans="1:103" x14ac:dyDescent="0.25">
      <c r="A1165">
        <v>410</v>
      </c>
      <c r="B1165" t="s">
        <v>80</v>
      </c>
      <c r="C1165">
        <v>410040</v>
      </c>
      <c r="D1165" t="s">
        <v>81</v>
      </c>
      <c r="E1165">
        <v>8673</v>
      </c>
      <c r="F1165" t="s">
        <v>232</v>
      </c>
      <c r="G1165" t="s">
        <v>233</v>
      </c>
      <c r="I1165" t="s">
        <v>233</v>
      </c>
      <c r="J1165">
        <v>410003</v>
      </c>
      <c r="K1165">
        <v>128</v>
      </c>
      <c r="L1165">
        <v>128</v>
      </c>
      <c r="M1165" t="s">
        <v>1309</v>
      </c>
      <c r="N1165" t="s">
        <v>113</v>
      </c>
      <c r="O1165" t="s">
        <v>114</v>
      </c>
      <c r="P1165" t="s">
        <v>115</v>
      </c>
      <c r="Q1165" t="s">
        <v>116</v>
      </c>
      <c r="R1165">
        <v>1</v>
      </c>
      <c r="S1165" t="s">
        <v>117</v>
      </c>
      <c r="T1165" t="s">
        <v>118</v>
      </c>
      <c r="U1165" t="s">
        <v>119</v>
      </c>
      <c r="V1165">
        <v>411</v>
      </c>
      <c r="Y1165">
        <v>410009</v>
      </c>
      <c r="Z1165" t="s">
        <v>236</v>
      </c>
      <c r="AG1165">
        <v>4</v>
      </c>
      <c r="AH1165" s="1">
        <v>41815</v>
      </c>
      <c r="AI1165">
        <v>57</v>
      </c>
      <c r="AS1165" s="1">
        <v>41641</v>
      </c>
      <c r="AT1165" s="1">
        <v>41988</v>
      </c>
      <c r="AU1165" s="1">
        <v>41974</v>
      </c>
      <c r="AW1165">
        <v>2</v>
      </c>
      <c r="AY1165" t="s">
        <v>237</v>
      </c>
      <c r="BB1165">
        <v>1</v>
      </c>
      <c r="BC1165">
        <v>0</v>
      </c>
      <c r="BD1165">
        <v>1</v>
      </c>
      <c r="BE1165">
        <v>2733</v>
      </c>
      <c r="BF1165" t="s">
        <v>93</v>
      </c>
      <c r="BG1165">
        <v>2733</v>
      </c>
      <c r="BH1165">
        <v>42.7</v>
      </c>
      <c r="BI1165">
        <v>55.88</v>
      </c>
      <c r="BJ1165">
        <v>0</v>
      </c>
      <c r="BL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1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2733</v>
      </c>
      <c r="CD1165">
        <v>1</v>
      </c>
      <c r="CE1165" t="s">
        <v>121</v>
      </c>
      <c r="CF1165" t="s">
        <v>182</v>
      </c>
      <c r="CG1165" t="str">
        <f t="shared" si="189"/>
        <v>05</v>
      </c>
      <c r="CH1165" t="str">
        <f t="shared" si="190"/>
        <v>2</v>
      </c>
      <c r="CI1165" t="str">
        <f t="shared" si="192"/>
        <v>07</v>
      </c>
      <c r="CJ1165" t="s">
        <v>123</v>
      </c>
      <c r="CK1165" t="str">
        <f t="shared" si="191"/>
        <v>02</v>
      </c>
      <c r="CL1165" t="s">
        <v>193</v>
      </c>
      <c r="CR1165" s="3">
        <v>1</v>
      </c>
      <c r="CW1165">
        <v>8</v>
      </c>
      <c r="CX1165">
        <v>8</v>
      </c>
      <c r="CY1165">
        <v>8</v>
      </c>
    </row>
    <row r="1166" spans="1:103" x14ac:dyDescent="0.25">
      <c r="A1166">
        <v>410</v>
      </c>
      <c r="B1166" t="s">
        <v>80</v>
      </c>
      <c r="C1166">
        <v>410040</v>
      </c>
      <c r="D1166" t="s">
        <v>81</v>
      </c>
      <c r="E1166">
        <v>8673</v>
      </c>
      <c r="F1166" t="s">
        <v>232</v>
      </c>
      <c r="G1166" t="s">
        <v>233</v>
      </c>
      <c r="I1166" t="s">
        <v>233</v>
      </c>
      <c r="J1166">
        <v>410003</v>
      </c>
      <c r="K1166">
        <v>129</v>
      </c>
      <c r="L1166">
        <v>129</v>
      </c>
      <c r="M1166" t="s">
        <v>1309</v>
      </c>
      <c r="N1166" t="s">
        <v>113</v>
      </c>
      <c r="O1166" t="s">
        <v>114</v>
      </c>
      <c r="P1166" t="s">
        <v>115</v>
      </c>
      <c r="Q1166" t="s">
        <v>116</v>
      </c>
      <c r="R1166">
        <v>1</v>
      </c>
      <c r="S1166" t="s">
        <v>117</v>
      </c>
      <c r="T1166" t="s">
        <v>118</v>
      </c>
      <c r="U1166" t="s">
        <v>119</v>
      </c>
      <c r="V1166">
        <v>411</v>
      </c>
      <c r="Y1166">
        <v>410009</v>
      </c>
      <c r="Z1166" t="s">
        <v>236</v>
      </c>
      <c r="AG1166">
        <v>4</v>
      </c>
      <c r="AH1166" s="1">
        <v>41815</v>
      </c>
      <c r="AI1166">
        <v>57</v>
      </c>
      <c r="AS1166" s="1">
        <v>41641</v>
      </c>
      <c r="AT1166" s="1">
        <v>41988</v>
      </c>
      <c r="AU1166" s="1">
        <v>41974</v>
      </c>
      <c r="AW1166">
        <v>2</v>
      </c>
      <c r="AY1166" t="s">
        <v>237</v>
      </c>
      <c r="BB1166">
        <v>1</v>
      </c>
      <c r="BC1166">
        <v>0</v>
      </c>
      <c r="BD1166">
        <v>1</v>
      </c>
      <c r="BE1166">
        <v>2733</v>
      </c>
      <c r="BF1166" t="s">
        <v>93</v>
      </c>
      <c r="BG1166">
        <v>2733</v>
      </c>
      <c r="BH1166">
        <v>42.7</v>
      </c>
      <c r="BI1166">
        <v>55.88</v>
      </c>
      <c r="BJ1166">
        <v>0</v>
      </c>
      <c r="BL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1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2733</v>
      </c>
      <c r="CD1166">
        <v>1</v>
      </c>
      <c r="CE1166" t="s">
        <v>121</v>
      </c>
      <c r="CF1166" t="s">
        <v>182</v>
      </c>
      <c r="CG1166" t="str">
        <f t="shared" si="189"/>
        <v>05</v>
      </c>
      <c r="CH1166" t="str">
        <f t="shared" si="190"/>
        <v>2</v>
      </c>
      <c r="CI1166" t="str">
        <f t="shared" si="192"/>
        <v>07</v>
      </c>
      <c r="CJ1166" t="s">
        <v>123</v>
      </c>
      <c r="CK1166" t="str">
        <f t="shared" si="191"/>
        <v>02</v>
      </c>
      <c r="CL1166" t="s">
        <v>193</v>
      </c>
      <c r="CR1166" s="3">
        <v>1</v>
      </c>
      <c r="CW1166">
        <v>8</v>
      </c>
      <c r="CX1166">
        <v>8</v>
      </c>
      <c r="CY1166">
        <v>8</v>
      </c>
    </row>
    <row r="1167" spans="1:103" x14ac:dyDescent="0.25">
      <c r="A1167">
        <v>410</v>
      </c>
      <c r="B1167" t="s">
        <v>80</v>
      </c>
      <c r="C1167">
        <v>410040</v>
      </c>
      <c r="D1167" t="s">
        <v>81</v>
      </c>
      <c r="E1167">
        <v>8673</v>
      </c>
      <c r="F1167" t="s">
        <v>232</v>
      </c>
      <c r="G1167" t="s">
        <v>233</v>
      </c>
      <c r="I1167" t="s">
        <v>233</v>
      </c>
      <c r="J1167">
        <v>410003</v>
      </c>
      <c r="K1167">
        <v>130</v>
      </c>
      <c r="L1167">
        <v>130</v>
      </c>
      <c r="M1167" t="s">
        <v>1309</v>
      </c>
      <c r="N1167" t="s">
        <v>113</v>
      </c>
      <c r="O1167" t="s">
        <v>114</v>
      </c>
      <c r="P1167" t="s">
        <v>115</v>
      </c>
      <c r="Q1167" t="s">
        <v>116</v>
      </c>
      <c r="R1167">
        <v>1</v>
      </c>
      <c r="S1167" t="s">
        <v>117</v>
      </c>
      <c r="T1167" t="s">
        <v>118</v>
      </c>
      <c r="U1167" t="s">
        <v>119</v>
      </c>
      <c r="V1167">
        <v>411</v>
      </c>
      <c r="Y1167">
        <v>410009</v>
      </c>
      <c r="Z1167" t="s">
        <v>236</v>
      </c>
      <c r="AG1167">
        <v>4</v>
      </c>
      <c r="AH1167" s="1">
        <v>41815</v>
      </c>
      <c r="AI1167">
        <v>57</v>
      </c>
      <c r="AS1167" s="1">
        <v>41641</v>
      </c>
      <c r="AT1167" s="1">
        <v>41988</v>
      </c>
      <c r="AU1167" s="1">
        <v>41974</v>
      </c>
      <c r="AW1167">
        <v>2</v>
      </c>
      <c r="AY1167" t="s">
        <v>237</v>
      </c>
      <c r="BB1167">
        <v>1</v>
      </c>
      <c r="BC1167">
        <v>0</v>
      </c>
      <c r="BD1167">
        <v>1</v>
      </c>
      <c r="BE1167">
        <v>2733</v>
      </c>
      <c r="BF1167" t="s">
        <v>93</v>
      </c>
      <c r="BG1167">
        <v>2733</v>
      </c>
      <c r="BH1167">
        <v>42.7</v>
      </c>
      <c r="BI1167">
        <v>55.88</v>
      </c>
      <c r="BJ1167">
        <v>0</v>
      </c>
      <c r="BL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1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2733</v>
      </c>
      <c r="CD1167">
        <v>1</v>
      </c>
      <c r="CE1167" t="s">
        <v>121</v>
      </c>
      <c r="CF1167" t="s">
        <v>182</v>
      </c>
      <c r="CG1167" t="str">
        <f t="shared" si="189"/>
        <v>05</v>
      </c>
      <c r="CH1167" t="str">
        <f t="shared" si="190"/>
        <v>2</v>
      </c>
      <c r="CI1167" t="str">
        <f t="shared" si="192"/>
        <v>07</v>
      </c>
      <c r="CJ1167" t="s">
        <v>123</v>
      </c>
      <c r="CK1167" t="str">
        <f t="shared" si="191"/>
        <v>02</v>
      </c>
      <c r="CL1167" t="s">
        <v>193</v>
      </c>
      <c r="CR1167" s="3">
        <v>1</v>
      </c>
      <c r="CW1167">
        <v>8</v>
      </c>
      <c r="CX1167">
        <v>8</v>
      </c>
      <c r="CY1167">
        <v>8</v>
      </c>
    </row>
    <row r="1168" spans="1:103" x14ac:dyDescent="0.25">
      <c r="A1168">
        <v>410</v>
      </c>
      <c r="B1168" t="s">
        <v>80</v>
      </c>
      <c r="C1168">
        <v>410040</v>
      </c>
      <c r="D1168" t="s">
        <v>81</v>
      </c>
      <c r="E1168">
        <v>8673</v>
      </c>
      <c r="F1168" t="s">
        <v>232</v>
      </c>
      <c r="G1168" t="s">
        <v>233</v>
      </c>
      <c r="I1168" t="s">
        <v>233</v>
      </c>
      <c r="J1168">
        <v>410003</v>
      </c>
      <c r="K1168">
        <v>131</v>
      </c>
      <c r="L1168">
        <v>131</v>
      </c>
      <c r="M1168" t="s">
        <v>1309</v>
      </c>
      <c r="N1168" t="s">
        <v>113</v>
      </c>
      <c r="O1168" t="s">
        <v>114</v>
      </c>
      <c r="P1168" t="s">
        <v>115</v>
      </c>
      <c r="Q1168" t="s">
        <v>116</v>
      </c>
      <c r="R1168">
        <v>1</v>
      </c>
      <c r="S1168" t="s">
        <v>117</v>
      </c>
      <c r="T1168" t="s">
        <v>118</v>
      </c>
      <c r="U1168" t="s">
        <v>119</v>
      </c>
      <c r="V1168">
        <v>411</v>
      </c>
      <c r="Y1168">
        <v>410009</v>
      </c>
      <c r="Z1168" t="s">
        <v>236</v>
      </c>
      <c r="AG1168">
        <v>4</v>
      </c>
      <c r="AH1168" s="1">
        <v>41815</v>
      </c>
      <c r="AI1168">
        <v>57</v>
      </c>
      <c r="AS1168" s="1">
        <v>41641</v>
      </c>
      <c r="AT1168" s="1">
        <v>41988</v>
      </c>
      <c r="AU1168" s="1">
        <v>41974</v>
      </c>
      <c r="AW1168">
        <v>2</v>
      </c>
      <c r="AY1168" t="s">
        <v>237</v>
      </c>
      <c r="BB1168">
        <v>1</v>
      </c>
      <c r="BC1168">
        <v>0</v>
      </c>
      <c r="BD1168">
        <v>1</v>
      </c>
      <c r="BE1168">
        <v>2733</v>
      </c>
      <c r="BF1168" t="s">
        <v>93</v>
      </c>
      <c r="BG1168">
        <v>2733</v>
      </c>
      <c r="BH1168">
        <v>42.7</v>
      </c>
      <c r="BI1168">
        <v>55.88</v>
      </c>
      <c r="BJ1168">
        <v>0</v>
      </c>
      <c r="BL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1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2733</v>
      </c>
      <c r="CD1168">
        <v>1</v>
      </c>
      <c r="CE1168" t="s">
        <v>121</v>
      </c>
      <c r="CF1168" t="s">
        <v>182</v>
      </c>
      <c r="CG1168" t="str">
        <f t="shared" si="189"/>
        <v>05</v>
      </c>
      <c r="CH1168" t="str">
        <f t="shared" si="190"/>
        <v>2</v>
      </c>
      <c r="CI1168" t="str">
        <f t="shared" si="192"/>
        <v>07</v>
      </c>
      <c r="CJ1168" t="s">
        <v>123</v>
      </c>
      <c r="CK1168" t="str">
        <f t="shared" si="191"/>
        <v>02</v>
      </c>
      <c r="CL1168" t="s">
        <v>193</v>
      </c>
      <c r="CR1168" s="3">
        <v>1</v>
      </c>
      <c r="CW1168">
        <v>8</v>
      </c>
      <c r="CX1168">
        <v>8</v>
      </c>
      <c r="CY1168">
        <v>8</v>
      </c>
    </row>
    <row r="1169" spans="1:103" x14ac:dyDescent="0.25">
      <c r="A1169">
        <v>410</v>
      </c>
      <c r="B1169" t="s">
        <v>80</v>
      </c>
      <c r="C1169">
        <v>410040</v>
      </c>
      <c r="D1169" t="s">
        <v>81</v>
      </c>
      <c r="E1169">
        <v>8673</v>
      </c>
      <c r="F1169" t="s">
        <v>232</v>
      </c>
      <c r="G1169" t="s">
        <v>233</v>
      </c>
      <c r="I1169" t="s">
        <v>233</v>
      </c>
      <c r="J1169">
        <v>410003</v>
      </c>
      <c r="K1169">
        <v>134</v>
      </c>
      <c r="L1169">
        <v>134</v>
      </c>
      <c r="M1169" t="s">
        <v>1309</v>
      </c>
      <c r="N1169" t="s">
        <v>113</v>
      </c>
      <c r="O1169" t="s">
        <v>114</v>
      </c>
      <c r="P1169" t="s">
        <v>115</v>
      </c>
      <c r="Q1169" t="s">
        <v>116</v>
      </c>
      <c r="R1169">
        <v>1</v>
      </c>
      <c r="S1169" t="s">
        <v>117</v>
      </c>
      <c r="T1169" t="s">
        <v>118</v>
      </c>
      <c r="U1169" t="s">
        <v>119</v>
      </c>
      <c r="V1169">
        <v>411</v>
      </c>
      <c r="Y1169">
        <v>410009</v>
      </c>
      <c r="Z1169" t="s">
        <v>236</v>
      </c>
      <c r="AG1169">
        <v>4</v>
      </c>
      <c r="AH1169" s="1">
        <v>41815</v>
      </c>
      <c r="AI1169">
        <v>57</v>
      </c>
      <c r="AS1169" s="1">
        <v>41641</v>
      </c>
      <c r="AT1169" s="1">
        <v>41988</v>
      </c>
      <c r="AU1169" s="1">
        <v>41974</v>
      </c>
      <c r="AW1169">
        <v>2</v>
      </c>
      <c r="AY1169" t="s">
        <v>237</v>
      </c>
      <c r="BB1169">
        <v>1</v>
      </c>
      <c r="BC1169">
        <v>0</v>
      </c>
      <c r="BD1169">
        <v>1</v>
      </c>
      <c r="BE1169">
        <v>2733</v>
      </c>
      <c r="BF1169" t="s">
        <v>93</v>
      </c>
      <c r="BG1169">
        <v>2733</v>
      </c>
      <c r="BH1169">
        <v>42.7</v>
      </c>
      <c r="BI1169">
        <v>55.88</v>
      </c>
      <c r="BJ1169">
        <v>0</v>
      </c>
      <c r="BL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1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2733</v>
      </c>
      <c r="CD1169">
        <v>1</v>
      </c>
      <c r="CE1169" t="s">
        <v>121</v>
      </c>
      <c r="CF1169" t="s">
        <v>182</v>
      </c>
      <c r="CG1169" t="str">
        <f t="shared" si="189"/>
        <v>05</v>
      </c>
      <c r="CH1169" t="str">
        <f t="shared" si="190"/>
        <v>2</v>
      </c>
      <c r="CI1169" t="str">
        <f t="shared" si="192"/>
        <v>07</v>
      </c>
      <c r="CJ1169" t="s">
        <v>123</v>
      </c>
      <c r="CK1169" t="str">
        <f t="shared" si="191"/>
        <v>02</v>
      </c>
      <c r="CL1169" t="s">
        <v>193</v>
      </c>
      <c r="CR1169" s="3">
        <v>1</v>
      </c>
      <c r="CW1169">
        <v>8</v>
      </c>
      <c r="CX1169">
        <v>8</v>
      </c>
      <c r="CY1169">
        <v>8</v>
      </c>
    </row>
    <row r="1170" spans="1:103" x14ac:dyDescent="0.25">
      <c r="A1170">
        <v>410</v>
      </c>
      <c r="B1170" t="s">
        <v>80</v>
      </c>
      <c r="C1170">
        <v>410040</v>
      </c>
      <c r="D1170" t="s">
        <v>81</v>
      </c>
      <c r="E1170">
        <v>8673</v>
      </c>
      <c r="F1170" t="s">
        <v>232</v>
      </c>
      <c r="G1170" t="s">
        <v>233</v>
      </c>
      <c r="I1170" t="s">
        <v>233</v>
      </c>
      <c r="J1170">
        <v>410003</v>
      </c>
      <c r="K1170">
        <v>137</v>
      </c>
      <c r="L1170">
        <v>137</v>
      </c>
      <c r="M1170" t="s">
        <v>1309</v>
      </c>
      <c r="N1170" t="s">
        <v>113</v>
      </c>
      <c r="O1170" t="s">
        <v>114</v>
      </c>
      <c r="P1170" t="s">
        <v>115</v>
      </c>
      <c r="Q1170" t="s">
        <v>116</v>
      </c>
      <c r="R1170">
        <v>1</v>
      </c>
      <c r="S1170" t="s">
        <v>117</v>
      </c>
      <c r="T1170" t="s">
        <v>118</v>
      </c>
      <c r="U1170" t="s">
        <v>119</v>
      </c>
      <c r="V1170">
        <v>411</v>
      </c>
      <c r="Y1170">
        <v>410009</v>
      </c>
      <c r="Z1170" t="s">
        <v>236</v>
      </c>
      <c r="AG1170">
        <v>4</v>
      </c>
      <c r="AH1170" s="1">
        <v>41815</v>
      </c>
      <c r="AI1170">
        <v>57</v>
      </c>
      <c r="AS1170" s="1">
        <v>41641</v>
      </c>
      <c r="AT1170" s="1">
        <v>41988</v>
      </c>
      <c r="AU1170" s="1">
        <v>41974</v>
      </c>
      <c r="AW1170">
        <v>2</v>
      </c>
      <c r="AY1170" t="s">
        <v>237</v>
      </c>
      <c r="BB1170">
        <v>1</v>
      </c>
      <c r="BC1170">
        <v>0</v>
      </c>
      <c r="BD1170">
        <v>1</v>
      </c>
      <c r="BE1170">
        <v>2733</v>
      </c>
      <c r="BF1170" t="s">
        <v>93</v>
      </c>
      <c r="BG1170">
        <v>2733</v>
      </c>
      <c r="BH1170">
        <v>42.7</v>
      </c>
      <c r="BI1170">
        <v>55.88</v>
      </c>
      <c r="BJ1170">
        <v>0</v>
      </c>
      <c r="BL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1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2733</v>
      </c>
      <c r="CD1170">
        <v>1</v>
      </c>
      <c r="CE1170" t="s">
        <v>121</v>
      </c>
      <c r="CF1170" t="s">
        <v>182</v>
      </c>
      <c r="CG1170" t="str">
        <f t="shared" si="189"/>
        <v>05</v>
      </c>
      <c r="CH1170" t="str">
        <f t="shared" si="190"/>
        <v>2</v>
      </c>
      <c r="CI1170" t="str">
        <f t="shared" si="192"/>
        <v>07</v>
      </c>
      <c r="CJ1170" t="s">
        <v>123</v>
      </c>
      <c r="CK1170" t="str">
        <f t="shared" si="191"/>
        <v>02</v>
      </c>
      <c r="CL1170" t="s">
        <v>193</v>
      </c>
      <c r="CR1170" s="3">
        <v>1</v>
      </c>
      <c r="CW1170">
        <v>8</v>
      </c>
      <c r="CX1170">
        <v>8</v>
      </c>
      <c r="CY1170">
        <v>8</v>
      </c>
    </row>
    <row r="1171" spans="1:103" x14ac:dyDescent="0.25">
      <c r="A1171">
        <v>410</v>
      </c>
      <c r="B1171" t="s">
        <v>80</v>
      </c>
      <c r="C1171">
        <v>410040</v>
      </c>
      <c r="D1171" t="s">
        <v>81</v>
      </c>
      <c r="E1171">
        <v>8673</v>
      </c>
      <c r="F1171" t="s">
        <v>232</v>
      </c>
      <c r="G1171" t="s">
        <v>233</v>
      </c>
      <c r="I1171" t="s">
        <v>233</v>
      </c>
      <c r="J1171">
        <v>410003</v>
      </c>
      <c r="K1171">
        <v>138</v>
      </c>
      <c r="L1171">
        <v>138</v>
      </c>
      <c r="M1171" t="s">
        <v>1309</v>
      </c>
      <c r="N1171" t="s">
        <v>113</v>
      </c>
      <c r="O1171" t="s">
        <v>114</v>
      </c>
      <c r="P1171" t="s">
        <v>115</v>
      </c>
      <c r="Q1171" t="s">
        <v>116</v>
      </c>
      <c r="R1171">
        <v>1</v>
      </c>
      <c r="S1171" t="s">
        <v>117</v>
      </c>
      <c r="T1171" t="s">
        <v>118</v>
      </c>
      <c r="U1171" t="s">
        <v>119</v>
      </c>
      <c r="V1171">
        <v>411</v>
      </c>
      <c r="Y1171">
        <v>410009</v>
      </c>
      <c r="Z1171" t="s">
        <v>236</v>
      </c>
      <c r="AG1171">
        <v>4</v>
      </c>
      <c r="AH1171" s="1">
        <v>41815</v>
      </c>
      <c r="AI1171">
        <v>57</v>
      </c>
      <c r="AS1171" s="1">
        <v>41641</v>
      </c>
      <c r="AT1171" s="1">
        <v>41988</v>
      </c>
      <c r="AU1171" s="1">
        <v>41974</v>
      </c>
      <c r="AW1171">
        <v>2</v>
      </c>
      <c r="AY1171" t="s">
        <v>237</v>
      </c>
      <c r="BB1171">
        <v>1</v>
      </c>
      <c r="BC1171">
        <v>0</v>
      </c>
      <c r="BD1171">
        <v>1</v>
      </c>
      <c r="BE1171">
        <v>2733</v>
      </c>
      <c r="BF1171" t="s">
        <v>93</v>
      </c>
      <c r="BG1171">
        <v>2733</v>
      </c>
      <c r="BH1171">
        <v>42.7</v>
      </c>
      <c r="BI1171">
        <v>55.88</v>
      </c>
      <c r="BJ1171">
        <v>0</v>
      </c>
      <c r="BL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1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2733</v>
      </c>
      <c r="CD1171">
        <v>1</v>
      </c>
      <c r="CE1171" t="s">
        <v>121</v>
      </c>
      <c r="CF1171" t="s">
        <v>182</v>
      </c>
      <c r="CG1171" t="str">
        <f t="shared" si="189"/>
        <v>05</v>
      </c>
      <c r="CH1171" t="str">
        <f t="shared" si="190"/>
        <v>2</v>
      </c>
      <c r="CI1171" t="str">
        <f t="shared" si="192"/>
        <v>07</v>
      </c>
      <c r="CJ1171" t="s">
        <v>123</v>
      </c>
      <c r="CK1171" t="str">
        <f t="shared" si="191"/>
        <v>02</v>
      </c>
      <c r="CL1171" t="s">
        <v>193</v>
      </c>
      <c r="CR1171" s="3">
        <v>1</v>
      </c>
      <c r="CW1171">
        <v>8</v>
      </c>
      <c r="CX1171">
        <v>8</v>
      </c>
      <c r="CY1171">
        <v>8</v>
      </c>
    </row>
    <row r="1172" spans="1:103" x14ac:dyDescent="0.25">
      <c r="A1172">
        <v>410</v>
      </c>
      <c r="B1172" t="s">
        <v>80</v>
      </c>
      <c r="C1172">
        <v>410040</v>
      </c>
      <c r="D1172" t="s">
        <v>81</v>
      </c>
      <c r="E1172">
        <v>8673</v>
      </c>
      <c r="F1172" t="s">
        <v>232</v>
      </c>
      <c r="G1172" t="s">
        <v>233</v>
      </c>
      <c r="I1172" t="s">
        <v>233</v>
      </c>
      <c r="J1172">
        <v>410003</v>
      </c>
      <c r="K1172">
        <v>141</v>
      </c>
      <c r="L1172">
        <v>141</v>
      </c>
      <c r="M1172" t="s">
        <v>1309</v>
      </c>
      <c r="N1172" t="s">
        <v>113</v>
      </c>
      <c r="O1172" t="s">
        <v>114</v>
      </c>
      <c r="P1172" t="s">
        <v>115</v>
      </c>
      <c r="Q1172" t="s">
        <v>116</v>
      </c>
      <c r="R1172">
        <v>1</v>
      </c>
      <c r="S1172" t="s">
        <v>117</v>
      </c>
      <c r="T1172" t="s">
        <v>118</v>
      </c>
      <c r="U1172" t="s">
        <v>119</v>
      </c>
      <c r="V1172">
        <v>411</v>
      </c>
      <c r="Y1172">
        <v>410009</v>
      </c>
      <c r="Z1172" t="s">
        <v>236</v>
      </c>
      <c r="AG1172">
        <v>4</v>
      </c>
      <c r="AH1172" s="1">
        <v>41815</v>
      </c>
      <c r="AI1172">
        <v>57</v>
      </c>
      <c r="AS1172" s="1">
        <v>41641</v>
      </c>
      <c r="AT1172" s="1">
        <v>41988</v>
      </c>
      <c r="AU1172" s="1">
        <v>41974</v>
      </c>
      <c r="AW1172">
        <v>2</v>
      </c>
      <c r="AY1172" t="s">
        <v>237</v>
      </c>
      <c r="BB1172">
        <v>1</v>
      </c>
      <c r="BC1172">
        <v>0</v>
      </c>
      <c r="BD1172">
        <v>1</v>
      </c>
      <c r="BE1172">
        <v>2733</v>
      </c>
      <c r="BF1172" t="s">
        <v>93</v>
      </c>
      <c r="BG1172">
        <v>2733</v>
      </c>
      <c r="BH1172">
        <v>42.7</v>
      </c>
      <c r="BI1172">
        <v>55.88</v>
      </c>
      <c r="BJ1172">
        <v>0</v>
      </c>
      <c r="BL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1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2733</v>
      </c>
      <c r="CD1172">
        <v>1</v>
      </c>
      <c r="CE1172" t="s">
        <v>121</v>
      </c>
      <c r="CF1172" t="s">
        <v>182</v>
      </c>
      <c r="CG1172" t="str">
        <f t="shared" si="189"/>
        <v>05</v>
      </c>
      <c r="CH1172" t="str">
        <f t="shared" si="190"/>
        <v>2</v>
      </c>
      <c r="CI1172" t="str">
        <f t="shared" si="192"/>
        <v>07</v>
      </c>
      <c r="CJ1172" t="s">
        <v>123</v>
      </c>
      <c r="CK1172" t="str">
        <f t="shared" si="191"/>
        <v>02</v>
      </c>
      <c r="CL1172" t="s">
        <v>193</v>
      </c>
      <c r="CR1172" s="3">
        <v>1</v>
      </c>
      <c r="CW1172">
        <v>8</v>
      </c>
      <c r="CX1172">
        <v>8</v>
      </c>
      <c r="CY1172">
        <v>8</v>
      </c>
    </row>
    <row r="1173" spans="1:103" x14ac:dyDescent="0.25">
      <c r="A1173">
        <v>410</v>
      </c>
      <c r="B1173" t="s">
        <v>80</v>
      </c>
      <c r="C1173">
        <v>410040</v>
      </c>
      <c r="D1173" t="s">
        <v>81</v>
      </c>
      <c r="E1173">
        <v>8673</v>
      </c>
      <c r="F1173" t="s">
        <v>232</v>
      </c>
      <c r="G1173" t="s">
        <v>233</v>
      </c>
      <c r="I1173" t="s">
        <v>233</v>
      </c>
      <c r="J1173">
        <v>410003</v>
      </c>
      <c r="K1173">
        <v>142</v>
      </c>
      <c r="L1173">
        <v>142</v>
      </c>
      <c r="M1173" t="s">
        <v>1309</v>
      </c>
      <c r="N1173" t="s">
        <v>113</v>
      </c>
      <c r="O1173" t="s">
        <v>114</v>
      </c>
      <c r="P1173" t="s">
        <v>115</v>
      </c>
      <c r="Q1173" t="s">
        <v>116</v>
      </c>
      <c r="R1173">
        <v>1</v>
      </c>
      <c r="S1173" t="s">
        <v>117</v>
      </c>
      <c r="T1173" t="s">
        <v>118</v>
      </c>
      <c r="U1173" t="s">
        <v>119</v>
      </c>
      <c r="V1173">
        <v>411</v>
      </c>
      <c r="Y1173">
        <v>410009</v>
      </c>
      <c r="Z1173" t="s">
        <v>236</v>
      </c>
      <c r="AG1173">
        <v>4</v>
      </c>
      <c r="AH1173" s="1">
        <v>41815</v>
      </c>
      <c r="AI1173">
        <v>57</v>
      </c>
      <c r="AS1173" s="1">
        <v>41641</v>
      </c>
      <c r="AT1173" s="1">
        <v>41988</v>
      </c>
      <c r="AU1173" s="1">
        <v>41974</v>
      </c>
      <c r="AW1173">
        <v>2</v>
      </c>
      <c r="AY1173" t="s">
        <v>237</v>
      </c>
      <c r="BB1173">
        <v>1</v>
      </c>
      <c r="BC1173">
        <v>0</v>
      </c>
      <c r="BD1173">
        <v>1</v>
      </c>
      <c r="BE1173">
        <v>2733</v>
      </c>
      <c r="BF1173" t="s">
        <v>93</v>
      </c>
      <c r="BG1173">
        <v>2733</v>
      </c>
      <c r="BH1173">
        <v>42.7</v>
      </c>
      <c r="BI1173">
        <v>55.88</v>
      </c>
      <c r="BJ1173">
        <v>0</v>
      </c>
      <c r="BL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1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2733</v>
      </c>
      <c r="CD1173">
        <v>1</v>
      </c>
      <c r="CE1173" t="s">
        <v>121</v>
      </c>
      <c r="CF1173" t="s">
        <v>182</v>
      </c>
      <c r="CG1173" t="str">
        <f t="shared" si="189"/>
        <v>05</v>
      </c>
      <c r="CH1173" t="str">
        <f t="shared" si="190"/>
        <v>2</v>
      </c>
      <c r="CI1173" t="str">
        <f t="shared" si="192"/>
        <v>07</v>
      </c>
      <c r="CJ1173" t="s">
        <v>123</v>
      </c>
      <c r="CK1173" t="str">
        <f t="shared" si="191"/>
        <v>02</v>
      </c>
      <c r="CL1173" t="s">
        <v>193</v>
      </c>
      <c r="CR1173" s="3">
        <v>1</v>
      </c>
      <c r="CW1173">
        <v>8</v>
      </c>
      <c r="CX1173">
        <v>8</v>
      </c>
      <c r="CY1173">
        <v>8</v>
      </c>
    </row>
    <row r="1174" spans="1:103" x14ac:dyDescent="0.25">
      <c r="A1174">
        <v>410</v>
      </c>
      <c r="B1174" t="s">
        <v>80</v>
      </c>
      <c r="C1174">
        <v>410040</v>
      </c>
      <c r="D1174" t="s">
        <v>81</v>
      </c>
      <c r="E1174">
        <v>8673</v>
      </c>
      <c r="F1174" t="s">
        <v>232</v>
      </c>
      <c r="G1174" t="s">
        <v>233</v>
      </c>
      <c r="I1174" t="s">
        <v>233</v>
      </c>
      <c r="J1174">
        <v>410003</v>
      </c>
      <c r="K1174">
        <v>145</v>
      </c>
      <c r="L1174">
        <v>145</v>
      </c>
      <c r="M1174" t="s">
        <v>1309</v>
      </c>
      <c r="N1174" t="s">
        <v>113</v>
      </c>
      <c r="O1174" t="s">
        <v>114</v>
      </c>
      <c r="P1174" t="s">
        <v>115</v>
      </c>
      <c r="Q1174" t="s">
        <v>116</v>
      </c>
      <c r="R1174">
        <v>1</v>
      </c>
      <c r="S1174" t="s">
        <v>117</v>
      </c>
      <c r="T1174" t="s">
        <v>118</v>
      </c>
      <c r="U1174" t="s">
        <v>119</v>
      </c>
      <c r="V1174">
        <v>411</v>
      </c>
      <c r="Y1174">
        <v>410009</v>
      </c>
      <c r="Z1174" t="s">
        <v>236</v>
      </c>
      <c r="AG1174">
        <v>4</v>
      </c>
      <c r="AH1174" s="1">
        <v>41815</v>
      </c>
      <c r="AI1174">
        <v>57</v>
      </c>
      <c r="AS1174" s="1">
        <v>41641</v>
      </c>
      <c r="AT1174" s="1">
        <v>41988</v>
      </c>
      <c r="AU1174" s="1">
        <v>41974</v>
      </c>
      <c r="AW1174">
        <v>2</v>
      </c>
      <c r="AY1174" t="s">
        <v>237</v>
      </c>
      <c r="BB1174">
        <v>1</v>
      </c>
      <c r="BC1174">
        <v>0</v>
      </c>
      <c r="BD1174">
        <v>1</v>
      </c>
      <c r="BE1174">
        <v>2733</v>
      </c>
      <c r="BF1174" t="s">
        <v>93</v>
      </c>
      <c r="BG1174">
        <v>2733</v>
      </c>
      <c r="BH1174">
        <v>42.7</v>
      </c>
      <c r="BI1174">
        <v>55.88</v>
      </c>
      <c r="BJ1174">
        <v>0</v>
      </c>
      <c r="BL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1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2733</v>
      </c>
      <c r="CD1174">
        <v>1</v>
      </c>
      <c r="CE1174" t="s">
        <v>121</v>
      </c>
      <c r="CF1174" t="s">
        <v>182</v>
      </c>
      <c r="CG1174" t="str">
        <f t="shared" si="189"/>
        <v>05</v>
      </c>
      <c r="CH1174" t="str">
        <f t="shared" si="190"/>
        <v>2</v>
      </c>
      <c r="CI1174" t="str">
        <f t="shared" si="192"/>
        <v>07</v>
      </c>
      <c r="CJ1174" t="s">
        <v>123</v>
      </c>
      <c r="CK1174" t="str">
        <f t="shared" si="191"/>
        <v>02</v>
      </c>
      <c r="CL1174" t="s">
        <v>193</v>
      </c>
      <c r="CR1174" s="3">
        <v>1</v>
      </c>
      <c r="CW1174">
        <v>8</v>
      </c>
      <c r="CX1174">
        <v>8</v>
      </c>
      <c r="CY1174">
        <v>8</v>
      </c>
    </row>
    <row r="1175" spans="1:103" x14ac:dyDescent="0.25">
      <c r="A1175">
        <v>410</v>
      </c>
      <c r="B1175" t="s">
        <v>80</v>
      </c>
      <c r="C1175">
        <v>410040</v>
      </c>
      <c r="D1175" t="s">
        <v>81</v>
      </c>
      <c r="E1175">
        <v>8673</v>
      </c>
      <c r="F1175" t="s">
        <v>232</v>
      </c>
      <c r="G1175" t="s">
        <v>233</v>
      </c>
      <c r="I1175" t="s">
        <v>233</v>
      </c>
      <c r="J1175">
        <v>410003</v>
      </c>
      <c r="K1175">
        <v>148</v>
      </c>
      <c r="L1175">
        <v>148</v>
      </c>
      <c r="M1175" t="s">
        <v>1309</v>
      </c>
      <c r="N1175" t="s">
        <v>113</v>
      </c>
      <c r="O1175" t="s">
        <v>114</v>
      </c>
      <c r="P1175" t="s">
        <v>115</v>
      </c>
      <c r="Q1175" t="s">
        <v>116</v>
      </c>
      <c r="R1175">
        <v>1</v>
      </c>
      <c r="S1175" t="s">
        <v>117</v>
      </c>
      <c r="T1175" t="s">
        <v>118</v>
      </c>
      <c r="U1175" t="s">
        <v>119</v>
      </c>
      <c r="V1175">
        <v>411</v>
      </c>
      <c r="Y1175">
        <v>410009</v>
      </c>
      <c r="Z1175" t="s">
        <v>236</v>
      </c>
      <c r="AG1175">
        <v>4</v>
      </c>
      <c r="AH1175" s="1">
        <v>41815</v>
      </c>
      <c r="AI1175">
        <v>57</v>
      </c>
      <c r="AS1175" s="1">
        <v>41641</v>
      </c>
      <c r="AT1175" s="1">
        <v>41988</v>
      </c>
      <c r="AU1175" s="1">
        <v>41974</v>
      </c>
      <c r="AW1175">
        <v>2</v>
      </c>
      <c r="AY1175" t="s">
        <v>237</v>
      </c>
      <c r="BB1175">
        <v>1</v>
      </c>
      <c r="BC1175">
        <v>0</v>
      </c>
      <c r="BD1175">
        <v>1</v>
      </c>
      <c r="BE1175">
        <v>2733</v>
      </c>
      <c r="BF1175" t="s">
        <v>93</v>
      </c>
      <c r="BG1175">
        <v>2733</v>
      </c>
      <c r="BH1175">
        <v>42.7</v>
      </c>
      <c r="BI1175">
        <v>55.88</v>
      </c>
      <c r="BJ1175">
        <v>0</v>
      </c>
      <c r="BL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1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2733</v>
      </c>
      <c r="CD1175">
        <v>1</v>
      </c>
      <c r="CE1175" t="s">
        <v>121</v>
      </c>
      <c r="CF1175" t="s">
        <v>182</v>
      </c>
      <c r="CG1175" t="str">
        <f t="shared" si="189"/>
        <v>05</v>
      </c>
      <c r="CH1175" t="str">
        <f t="shared" si="190"/>
        <v>2</v>
      </c>
      <c r="CI1175" t="str">
        <f t="shared" si="192"/>
        <v>07</v>
      </c>
      <c r="CJ1175" t="s">
        <v>123</v>
      </c>
      <c r="CK1175" t="str">
        <f t="shared" si="191"/>
        <v>02</v>
      </c>
      <c r="CL1175" t="s">
        <v>193</v>
      </c>
      <c r="CR1175" s="3">
        <v>1</v>
      </c>
      <c r="CW1175">
        <v>8</v>
      </c>
      <c r="CX1175">
        <v>8</v>
      </c>
      <c r="CY1175">
        <v>8</v>
      </c>
    </row>
    <row r="1176" spans="1:103" x14ac:dyDescent="0.25">
      <c r="A1176">
        <v>410</v>
      </c>
      <c r="B1176" t="s">
        <v>80</v>
      </c>
      <c r="C1176">
        <v>410040</v>
      </c>
      <c r="D1176" t="s">
        <v>81</v>
      </c>
      <c r="E1176">
        <v>8673</v>
      </c>
      <c r="F1176" t="s">
        <v>232</v>
      </c>
      <c r="G1176" t="s">
        <v>233</v>
      </c>
      <c r="I1176" t="s">
        <v>233</v>
      </c>
      <c r="J1176">
        <v>410003</v>
      </c>
      <c r="K1176">
        <v>149</v>
      </c>
      <c r="L1176">
        <v>149</v>
      </c>
      <c r="M1176" t="s">
        <v>1309</v>
      </c>
      <c r="N1176" t="s">
        <v>113</v>
      </c>
      <c r="O1176" t="s">
        <v>114</v>
      </c>
      <c r="P1176" t="s">
        <v>115</v>
      </c>
      <c r="Q1176" t="s">
        <v>116</v>
      </c>
      <c r="R1176">
        <v>1</v>
      </c>
      <c r="S1176" t="s">
        <v>117</v>
      </c>
      <c r="T1176" t="s">
        <v>118</v>
      </c>
      <c r="U1176" t="s">
        <v>119</v>
      </c>
      <c r="V1176">
        <v>411</v>
      </c>
      <c r="Y1176">
        <v>410009</v>
      </c>
      <c r="Z1176" t="s">
        <v>236</v>
      </c>
      <c r="AG1176">
        <v>4</v>
      </c>
      <c r="AH1176" s="1">
        <v>41815</v>
      </c>
      <c r="AI1176">
        <v>57</v>
      </c>
      <c r="AS1176" s="1">
        <v>41641</v>
      </c>
      <c r="AT1176" s="1">
        <v>41988</v>
      </c>
      <c r="AU1176" s="1">
        <v>41974</v>
      </c>
      <c r="AW1176">
        <v>2</v>
      </c>
      <c r="AY1176" t="s">
        <v>237</v>
      </c>
      <c r="BB1176">
        <v>1</v>
      </c>
      <c r="BC1176">
        <v>0</v>
      </c>
      <c r="BD1176">
        <v>1</v>
      </c>
      <c r="BE1176">
        <v>2733</v>
      </c>
      <c r="BF1176" t="s">
        <v>93</v>
      </c>
      <c r="BG1176">
        <v>2733</v>
      </c>
      <c r="BH1176">
        <v>42.7</v>
      </c>
      <c r="BI1176">
        <v>55.88</v>
      </c>
      <c r="BJ1176">
        <v>0</v>
      </c>
      <c r="BL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1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2733</v>
      </c>
      <c r="CD1176">
        <v>1</v>
      </c>
      <c r="CE1176" t="s">
        <v>121</v>
      </c>
      <c r="CF1176" t="s">
        <v>182</v>
      </c>
      <c r="CG1176" t="str">
        <f t="shared" si="189"/>
        <v>05</v>
      </c>
      <c r="CH1176" t="str">
        <f t="shared" si="190"/>
        <v>2</v>
      </c>
      <c r="CI1176" t="str">
        <f t="shared" si="192"/>
        <v>07</v>
      </c>
      <c r="CJ1176" t="s">
        <v>123</v>
      </c>
      <c r="CK1176" t="str">
        <f t="shared" si="191"/>
        <v>02</v>
      </c>
      <c r="CL1176" t="s">
        <v>193</v>
      </c>
      <c r="CR1176" s="3">
        <v>1</v>
      </c>
      <c r="CW1176">
        <v>8</v>
      </c>
      <c r="CX1176">
        <v>8</v>
      </c>
      <c r="CY1176">
        <v>8</v>
      </c>
    </row>
    <row r="1177" spans="1:103" x14ac:dyDescent="0.25">
      <c r="A1177">
        <v>410</v>
      </c>
      <c r="B1177" t="s">
        <v>80</v>
      </c>
      <c r="C1177">
        <v>410040</v>
      </c>
      <c r="D1177" t="s">
        <v>81</v>
      </c>
      <c r="E1177">
        <v>8673</v>
      </c>
      <c r="F1177" t="s">
        <v>232</v>
      </c>
      <c r="G1177" t="s">
        <v>233</v>
      </c>
      <c r="I1177" t="s">
        <v>233</v>
      </c>
      <c r="J1177">
        <v>410003</v>
      </c>
      <c r="K1177">
        <v>150</v>
      </c>
      <c r="L1177">
        <v>150</v>
      </c>
      <c r="M1177" t="s">
        <v>1309</v>
      </c>
      <c r="N1177" t="s">
        <v>113</v>
      </c>
      <c r="O1177" t="s">
        <v>114</v>
      </c>
      <c r="P1177" t="s">
        <v>115</v>
      </c>
      <c r="Q1177" t="s">
        <v>116</v>
      </c>
      <c r="R1177">
        <v>1</v>
      </c>
      <c r="S1177" t="s">
        <v>117</v>
      </c>
      <c r="T1177" t="s">
        <v>118</v>
      </c>
      <c r="U1177" t="s">
        <v>119</v>
      </c>
      <c r="V1177">
        <v>411</v>
      </c>
      <c r="Y1177">
        <v>410009</v>
      </c>
      <c r="Z1177" t="s">
        <v>236</v>
      </c>
      <c r="AG1177">
        <v>4</v>
      </c>
      <c r="AH1177" s="1">
        <v>41815</v>
      </c>
      <c r="AI1177">
        <v>57</v>
      </c>
      <c r="AS1177" s="1">
        <v>41641</v>
      </c>
      <c r="AT1177" s="1">
        <v>41988</v>
      </c>
      <c r="AU1177" s="1">
        <v>41974</v>
      </c>
      <c r="AW1177">
        <v>2</v>
      </c>
      <c r="AY1177" t="s">
        <v>237</v>
      </c>
      <c r="BB1177">
        <v>1</v>
      </c>
      <c r="BC1177">
        <v>0</v>
      </c>
      <c r="BD1177">
        <v>1</v>
      </c>
      <c r="BE1177">
        <v>2733</v>
      </c>
      <c r="BF1177" t="s">
        <v>93</v>
      </c>
      <c r="BG1177">
        <v>2733</v>
      </c>
      <c r="BH1177">
        <v>42.7</v>
      </c>
      <c r="BI1177">
        <v>55.88</v>
      </c>
      <c r="BJ1177">
        <v>0</v>
      </c>
      <c r="BL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1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2733</v>
      </c>
      <c r="CD1177">
        <v>1</v>
      </c>
      <c r="CE1177" t="s">
        <v>121</v>
      </c>
      <c r="CF1177" t="s">
        <v>182</v>
      </c>
      <c r="CG1177" t="str">
        <f t="shared" si="189"/>
        <v>05</v>
      </c>
      <c r="CH1177" t="str">
        <f t="shared" si="190"/>
        <v>2</v>
      </c>
      <c r="CI1177" t="str">
        <f t="shared" si="192"/>
        <v>07</v>
      </c>
      <c r="CJ1177" t="s">
        <v>123</v>
      </c>
      <c r="CK1177" t="str">
        <f t="shared" si="191"/>
        <v>02</v>
      </c>
      <c r="CL1177" t="s">
        <v>193</v>
      </c>
      <c r="CR1177" s="3">
        <v>1</v>
      </c>
      <c r="CW1177">
        <v>8</v>
      </c>
      <c r="CX1177">
        <v>8</v>
      </c>
      <c r="CY1177">
        <v>8</v>
      </c>
    </row>
    <row r="1178" spans="1:103" x14ac:dyDescent="0.25">
      <c r="A1178">
        <v>410</v>
      </c>
      <c r="B1178" t="s">
        <v>80</v>
      </c>
      <c r="C1178">
        <v>410040</v>
      </c>
      <c r="D1178" t="s">
        <v>81</v>
      </c>
      <c r="E1178">
        <v>8673</v>
      </c>
      <c r="F1178" t="s">
        <v>232</v>
      </c>
      <c r="G1178" t="s">
        <v>233</v>
      </c>
      <c r="I1178" t="s">
        <v>233</v>
      </c>
      <c r="J1178">
        <v>410003</v>
      </c>
      <c r="K1178">
        <v>151</v>
      </c>
      <c r="L1178">
        <v>151</v>
      </c>
      <c r="M1178" t="s">
        <v>1309</v>
      </c>
      <c r="N1178" t="s">
        <v>113</v>
      </c>
      <c r="O1178" t="s">
        <v>114</v>
      </c>
      <c r="P1178" t="s">
        <v>115</v>
      </c>
      <c r="Q1178" t="s">
        <v>116</v>
      </c>
      <c r="R1178">
        <v>1</v>
      </c>
      <c r="S1178" t="s">
        <v>117</v>
      </c>
      <c r="T1178" t="s">
        <v>118</v>
      </c>
      <c r="U1178" t="s">
        <v>119</v>
      </c>
      <c r="V1178">
        <v>411</v>
      </c>
      <c r="Y1178">
        <v>410009</v>
      </c>
      <c r="Z1178" t="s">
        <v>236</v>
      </c>
      <c r="AG1178">
        <v>4</v>
      </c>
      <c r="AH1178" s="1">
        <v>41815</v>
      </c>
      <c r="AI1178">
        <v>57</v>
      </c>
      <c r="AS1178" s="1">
        <v>41641</v>
      </c>
      <c r="AT1178" s="1">
        <v>41988</v>
      </c>
      <c r="AU1178" s="1">
        <v>41974</v>
      </c>
      <c r="AW1178">
        <v>2</v>
      </c>
      <c r="AY1178" t="s">
        <v>237</v>
      </c>
      <c r="BB1178">
        <v>1</v>
      </c>
      <c r="BC1178">
        <v>0</v>
      </c>
      <c r="BD1178">
        <v>1</v>
      </c>
      <c r="BE1178">
        <v>2733</v>
      </c>
      <c r="BF1178" t="s">
        <v>93</v>
      </c>
      <c r="BG1178">
        <v>2733</v>
      </c>
      <c r="BH1178">
        <v>42.7</v>
      </c>
      <c r="BI1178">
        <v>55.88</v>
      </c>
      <c r="BJ1178">
        <v>0</v>
      </c>
      <c r="BL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1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2733</v>
      </c>
      <c r="CD1178">
        <v>1</v>
      </c>
      <c r="CE1178" t="s">
        <v>121</v>
      </c>
      <c r="CF1178" t="s">
        <v>182</v>
      </c>
      <c r="CG1178" t="str">
        <f t="shared" si="189"/>
        <v>05</v>
      </c>
      <c r="CH1178" t="str">
        <f t="shared" si="190"/>
        <v>2</v>
      </c>
      <c r="CI1178" t="str">
        <f t="shared" si="192"/>
        <v>07</v>
      </c>
      <c r="CJ1178" t="s">
        <v>123</v>
      </c>
      <c r="CK1178" t="str">
        <f t="shared" si="191"/>
        <v>02</v>
      </c>
      <c r="CL1178" t="s">
        <v>193</v>
      </c>
      <c r="CR1178" s="3">
        <v>1</v>
      </c>
      <c r="CW1178">
        <v>8</v>
      </c>
      <c r="CX1178">
        <v>8</v>
      </c>
      <c r="CY1178">
        <v>8</v>
      </c>
    </row>
    <row r="1179" spans="1:103" x14ac:dyDescent="0.25">
      <c r="A1179">
        <v>410</v>
      </c>
      <c r="B1179" t="s">
        <v>80</v>
      </c>
      <c r="C1179">
        <v>410040</v>
      </c>
      <c r="D1179" t="s">
        <v>81</v>
      </c>
      <c r="E1179">
        <v>8673</v>
      </c>
      <c r="F1179" t="s">
        <v>232</v>
      </c>
      <c r="G1179" t="s">
        <v>233</v>
      </c>
      <c r="I1179" t="s">
        <v>233</v>
      </c>
      <c r="J1179">
        <v>410003</v>
      </c>
      <c r="K1179">
        <v>152</v>
      </c>
      <c r="L1179">
        <v>152</v>
      </c>
      <c r="M1179" t="s">
        <v>1309</v>
      </c>
      <c r="N1179" t="s">
        <v>113</v>
      </c>
      <c r="O1179" t="s">
        <v>114</v>
      </c>
      <c r="P1179" t="s">
        <v>115</v>
      </c>
      <c r="Q1179" t="s">
        <v>116</v>
      </c>
      <c r="R1179">
        <v>1</v>
      </c>
      <c r="S1179" t="s">
        <v>117</v>
      </c>
      <c r="T1179" t="s">
        <v>118</v>
      </c>
      <c r="U1179" t="s">
        <v>119</v>
      </c>
      <c r="V1179">
        <v>411</v>
      </c>
      <c r="Y1179">
        <v>410009</v>
      </c>
      <c r="Z1179" t="s">
        <v>236</v>
      </c>
      <c r="AG1179">
        <v>4</v>
      </c>
      <c r="AH1179" s="1">
        <v>41815</v>
      </c>
      <c r="AI1179">
        <v>57</v>
      </c>
      <c r="AS1179" s="1">
        <v>41641</v>
      </c>
      <c r="AT1179" s="1">
        <v>41988</v>
      </c>
      <c r="AU1179" s="1">
        <v>41974</v>
      </c>
      <c r="AW1179">
        <v>2</v>
      </c>
      <c r="AY1179" t="s">
        <v>237</v>
      </c>
      <c r="BB1179">
        <v>1</v>
      </c>
      <c r="BC1179">
        <v>0</v>
      </c>
      <c r="BD1179">
        <v>1</v>
      </c>
      <c r="BE1179">
        <v>2733</v>
      </c>
      <c r="BF1179" t="s">
        <v>93</v>
      </c>
      <c r="BG1179">
        <v>2733</v>
      </c>
      <c r="BH1179">
        <v>42.7</v>
      </c>
      <c r="BI1179">
        <v>55.88</v>
      </c>
      <c r="BJ1179">
        <v>0</v>
      </c>
      <c r="BL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1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2733</v>
      </c>
      <c r="CD1179">
        <v>1</v>
      </c>
      <c r="CE1179" t="s">
        <v>121</v>
      </c>
      <c r="CF1179" t="s">
        <v>182</v>
      </c>
      <c r="CG1179" t="str">
        <f t="shared" ref="CG1179:CG1242" si="193">"05"</f>
        <v>05</v>
      </c>
      <c r="CH1179" t="str">
        <f t="shared" ref="CH1179:CH1242" si="194">"2"</f>
        <v>2</v>
      </c>
      <c r="CI1179" t="str">
        <f t="shared" si="192"/>
        <v>07</v>
      </c>
      <c r="CJ1179" t="s">
        <v>123</v>
      </c>
      <c r="CK1179" t="str">
        <f t="shared" si="191"/>
        <v>02</v>
      </c>
      <c r="CL1179" t="s">
        <v>193</v>
      </c>
      <c r="CR1179" s="3">
        <v>1</v>
      </c>
      <c r="CW1179">
        <v>8</v>
      </c>
      <c r="CX1179">
        <v>8</v>
      </c>
      <c r="CY1179">
        <v>8</v>
      </c>
    </row>
    <row r="1180" spans="1:103" x14ac:dyDescent="0.25">
      <c r="A1180">
        <v>410</v>
      </c>
      <c r="B1180" t="s">
        <v>80</v>
      </c>
      <c r="C1180">
        <v>410040</v>
      </c>
      <c r="D1180" t="s">
        <v>81</v>
      </c>
      <c r="E1180">
        <v>8673</v>
      </c>
      <c r="F1180" t="s">
        <v>232</v>
      </c>
      <c r="G1180" t="s">
        <v>233</v>
      </c>
      <c r="I1180" t="s">
        <v>233</v>
      </c>
      <c r="J1180">
        <v>410003</v>
      </c>
      <c r="K1180">
        <v>153</v>
      </c>
      <c r="L1180">
        <v>153</v>
      </c>
      <c r="M1180" t="s">
        <v>1309</v>
      </c>
      <c r="N1180" t="s">
        <v>113</v>
      </c>
      <c r="O1180" t="s">
        <v>114</v>
      </c>
      <c r="P1180" t="s">
        <v>115</v>
      </c>
      <c r="Q1180" t="s">
        <v>116</v>
      </c>
      <c r="R1180">
        <v>1</v>
      </c>
      <c r="S1180" t="s">
        <v>117</v>
      </c>
      <c r="T1180" t="s">
        <v>118</v>
      </c>
      <c r="U1180" t="s">
        <v>119</v>
      </c>
      <c r="V1180">
        <v>411</v>
      </c>
      <c r="Y1180">
        <v>410009</v>
      </c>
      <c r="Z1180" t="s">
        <v>236</v>
      </c>
      <c r="AG1180">
        <v>4</v>
      </c>
      <c r="AH1180" s="1">
        <v>41815</v>
      </c>
      <c r="AI1180">
        <v>57</v>
      </c>
      <c r="AS1180" s="1">
        <v>41641</v>
      </c>
      <c r="AT1180" s="1">
        <v>41988</v>
      </c>
      <c r="AU1180" s="1">
        <v>41974</v>
      </c>
      <c r="AW1180">
        <v>2</v>
      </c>
      <c r="AY1180" t="s">
        <v>237</v>
      </c>
      <c r="BB1180">
        <v>1</v>
      </c>
      <c r="BC1180">
        <v>0</v>
      </c>
      <c r="BD1180">
        <v>1</v>
      </c>
      <c r="BE1180">
        <v>2733</v>
      </c>
      <c r="BF1180" t="s">
        <v>93</v>
      </c>
      <c r="BG1180">
        <v>2733</v>
      </c>
      <c r="BH1180">
        <v>42.7</v>
      </c>
      <c r="BI1180">
        <v>55.88</v>
      </c>
      <c r="BJ1180">
        <v>0</v>
      </c>
      <c r="BL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1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2733</v>
      </c>
      <c r="CD1180">
        <v>1</v>
      </c>
      <c r="CE1180" t="s">
        <v>121</v>
      </c>
      <c r="CF1180" t="s">
        <v>182</v>
      </c>
      <c r="CG1180" t="str">
        <f t="shared" si="193"/>
        <v>05</v>
      </c>
      <c r="CH1180" t="str">
        <f t="shared" si="194"/>
        <v>2</v>
      </c>
      <c r="CI1180" t="str">
        <f t="shared" si="192"/>
        <v>07</v>
      </c>
      <c r="CJ1180" t="s">
        <v>123</v>
      </c>
      <c r="CK1180" t="str">
        <f t="shared" si="191"/>
        <v>02</v>
      </c>
      <c r="CL1180" t="s">
        <v>193</v>
      </c>
      <c r="CR1180" s="3">
        <v>1</v>
      </c>
      <c r="CW1180">
        <v>8</v>
      </c>
      <c r="CX1180">
        <v>8</v>
      </c>
      <c r="CY1180">
        <v>8</v>
      </c>
    </row>
    <row r="1181" spans="1:103" x14ac:dyDescent="0.25">
      <c r="A1181">
        <v>410</v>
      </c>
      <c r="B1181" t="s">
        <v>80</v>
      </c>
      <c r="C1181">
        <v>410040</v>
      </c>
      <c r="D1181" t="s">
        <v>81</v>
      </c>
      <c r="E1181">
        <v>8673</v>
      </c>
      <c r="F1181" t="s">
        <v>232</v>
      </c>
      <c r="G1181" t="s">
        <v>233</v>
      </c>
      <c r="I1181" t="s">
        <v>233</v>
      </c>
      <c r="J1181">
        <v>410003</v>
      </c>
      <c r="K1181">
        <v>154</v>
      </c>
      <c r="L1181">
        <v>154</v>
      </c>
      <c r="M1181" t="s">
        <v>1309</v>
      </c>
      <c r="N1181" t="s">
        <v>113</v>
      </c>
      <c r="O1181" t="s">
        <v>114</v>
      </c>
      <c r="P1181" t="s">
        <v>115</v>
      </c>
      <c r="Q1181" t="s">
        <v>116</v>
      </c>
      <c r="R1181">
        <v>1</v>
      </c>
      <c r="S1181" t="s">
        <v>117</v>
      </c>
      <c r="T1181" t="s">
        <v>118</v>
      </c>
      <c r="U1181" t="s">
        <v>119</v>
      </c>
      <c r="V1181">
        <v>411</v>
      </c>
      <c r="Y1181">
        <v>410009</v>
      </c>
      <c r="Z1181" t="s">
        <v>236</v>
      </c>
      <c r="AG1181">
        <v>4</v>
      </c>
      <c r="AH1181" s="1">
        <v>41815</v>
      </c>
      <c r="AI1181">
        <v>57</v>
      </c>
      <c r="AS1181" s="1">
        <v>41641</v>
      </c>
      <c r="AT1181" s="1">
        <v>41988</v>
      </c>
      <c r="AU1181" s="1">
        <v>41974</v>
      </c>
      <c r="AW1181">
        <v>2</v>
      </c>
      <c r="AY1181" t="s">
        <v>237</v>
      </c>
      <c r="BB1181">
        <v>1</v>
      </c>
      <c r="BC1181">
        <v>0</v>
      </c>
      <c r="BD1181">
        <v>1</v>
      </c>
      <c r="BE1181">
        <v>2733</v>
      </c>
      <c r="BF1181" t="s">
        <v>93</v>
      </c>
      <c r="BG1181">
        <v>2733</v>
      </c>
      <c r="BH1181">
        <v>42.7</v>
      </c>
      <c r="BI1181">
        <v>55.88</v>
      </c>
      <c r="BJ1181">
        <v>0</v>
      </c>
      <c r="BL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1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2733</v>
      </c>
      <c r="CD1181">
        <v>1</v>
      </c>
      <c r="CE1181" t="s">
        <v>121</v>
      </c>
      <c r="CF1181" t="s">
        <v>182</v>
      </c>
      <c r="CG1181" t="str">
        <f t="shared" si="193"/>
        <v>05</v>
      </c>
      <c r="CH1181" t="str">
        <f t="shared" si="194"/>
        <v>2</v>
      </c>
      <c r="CI1181" t="str">
        <f t="shared" si="192"/>
        <v>07</v>
      </c>
      <c r="CJ1181" t="s">
        <v>123</v>
      </c>
      <c r="CK1181" t="str">
        <f t="shared" si="191"/>
        <v>02</v>
      </c>
      <c r="CL1181" t="s">
        <v>193</v>
      </c>
      <c r="CR1181" s="3">
        <v>1</v>
      </c>
      <c r="CW1181">
        <v>8</v>
      </c>
      <c r="CX1181">
        <v>8</v>
      </c>
      <c r="CY1181">
        <v>8</v>
      </c>
    </row>
    <row r="1182" spans="1:103" x14ac:dyDescent="0.25">
      <c r="A1182">
        <v>410</v>
      </c>
      <c r="B1182" t="s">
        <v>80</v>
      </c>
      <c r="C1182">
        <v>410040</v>
      </c>
      <c r="D1182" t="s">
        <v>81</v>
      </c>
      <c r="E1182">
        <v>8673</v>
      </c>
      <c r="F1182" t="s">
        <v>232</v>
      </c>
      <c r="G1182" t="s">
        <v>233</v>
      </c>
      <c r="I1182" t="s">
        <v>233</v>
      </c>
      <c r="J1182">
        <v>410003</v>
      </c>
      <c r="K1182">
        <v>157</v>
      </c>
      <c r="L1182">
        <v>157</v>
      </c>
      <c r="M1182" t="s">
        <v>1309</v>
      </c>
      <c r="N1182" t="s">
        <v>113</v>
      </c>
      <c r="O1182" t="s">
        <v>114</v>
      </c>
      <c r="P1182" t="s">
        <v>115</v>
      </c>
      <c r="Q1182" t="s">
        <v>116</v>
      </c>
      <c r="R1182">
        <v>1</v>
      </c>
      <c r="S1182" t="s">
        <v>117</v>
      </c>
      <c r="T1182" t="s">
        <v>118</v>
      </c>
      <c r="U1182" t="s">
        <v>119</v>
      </c>
      <c r="V1182">
        <v>411</v>
      </c>
      <c r="Y1182">
        <v>410009</v>
      </c>
      <c r="Z1182" t="s">
        <v>236</v>
      </c>
      <c r="AG1182">
        <v>4</v>
      </c>
      <c r="AH1182" s="1">
        <v>41815</v>
      </c>
      <c r="AI1182">
        <v>57</v>
      </c>
      <c r="AS1182" s="1">
        <v>41641</v>
      </c>
      <c r="AT1182" s="1">
        <v>41988</v>
      </c>
      <c r="AU1182" s="1">
        <v>41974</v>
      </c>
      <c r="AW1182">
        <v>2</v>
      </c>
      <c r="AY1182" t="s">
        <v>237</v>
      </c>
      <c r="BB1182">
        <v>1</v>
      </c>
      <c r="BC1182">
        <v>0</v>
      </c>
      <c r="BD1182">
        <v>1</v>
      </c>
      <c r="BE1182">
        <v>2733</v>
      </c>
      <c r="BF1182" t="s">
        <v>93</v>
      </c>
      <c r="BG1182">
        <v>2733</v>
      </c>
      <c r="BH1182">
        <v>42.7</v>
      </c>
      <c r="BI1182">
        <v>55.88</v>
      </c>
      <c r="BJ1182">
        <v>0</v>
      </c>
      <c r="BL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1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2733</v>
      </c>
      <c r="CD1182">
        <v>1</v>
      </c>
      <c r="CE1182" t="s">
        <v>121</v>
      </c>
      <c r="CF1182" t="s">
        <v>182</v>
      </c>
      <c r="CG1182" t="str">
        <f t="shared" si="193"/>
        <v>05</v>
      </c>
      <c r="CH1182" t="str">
        <f t="shared" si="194"/>
        <v>2</v>
      </c>
      <c r="CI1182" t="str">
        <f t="shared" si="192"/>
        <v>07</v>
      </c>
      <c r="CJ1182" t="s">
        <v>123</v>
      </c>
      <c r="CK1182" t="str">
        <f t="shared" si="191"/>
        <v>02</v>
      </c>
      <c r="CL1182" t="s">
        <v>193</v>
      </c>
      <c r="CR1182" s="3">
        <v>1</v>
      </c>
      <c r="CW1182">
        <v>8</v>
      </c>
      <c r="CX1182">
        <v>8</v>
      </c>
      <c r="CY1182">
        <v>8</v>
      </c>
    </row>
    <row r="1183" spans="1:103" x14ac:dyDescent="0.25">
      <c r="A1183">
        <v>410</v>
      </c>
      <c r="B1183" t="s">
        <v>80</v>
      </c>
      <c r="C1183">
        <v>410040</v>
      </c>
      <c r="D1183" t="s">
        <v>81</v>
      </c>
      <c r="E1183">
        <v>8673</v>
      </c>
      <c r="F1183" t="s">
        <v>232</v>
      </c>
      <c r="G1183" t="s">
        <v>233</v>
      </c>
      <c r="I1183" t="s">
        <v>233</v>
      </c>
      <c r="J1183">
        <v>410003</v>
      </c>
      <c r="K1183">
        <v>158</v>
      </c>
      <c r="L1183">
        <v>158</v>
      </c>
      <c r="M1183" t="s">
        <v>1309</v>
      </c>
      <c r="N1183" t="s">
        <v>113</v>
      </c>
      <c r="O1183" t="s">
        <v>114</v>
      </c>
      <c r="P1183" t="s">
        <v>115</v>
      </c>
      <c r="Q1183" t="s">
        <v>116</v>
      </c>
      <c r="R1183">
        <v>1</v>
      </c>
      <c r="S1183" t="s">
        <v>117</v>
      </c>
      <c r="T1183" t="s">
        <v>118</v>
      </c>
      <c r="U1183" t="s">
        <v>119</v>
      </c>
      <c r="V1183">
        <v>411</v>
      </c>
      <c r="Y1183">
        <v>410009</v>
      </c>
      <c r="Z1183" t="s">
        <v>236</v>
      </c>
      <c r="AG1183">
        <v>4</v>
      </c>
      <c r="AH1183" s="1">
        <v>41815</v>
      </c>
      <c r="AI1183">
        <v>57</v>
      </c>
      <c r="AS1183" s="1">
        <v>41641</v>
      </c>
      <c r="AT1183" s="1">
        <v>41988</v>
      </c>
      <c r="AU1183" s="1">
        <v>41974</v>
      </c>
      <c r="AW1183">
        <v>2</v>
      </c>
      <c r="AY1183" t="s">
        <v>237</v>
      </c>
      <c r="BB1183">
        <v>1</v>
      </c>
      <c r="BC1183">
        <v>0</v>
      </c>
      <c r="BD1183">
        <v>1</v>
      </c>
      <c r="BE1183">
        <v>2733</v>
      </c>
      <c r="BF1183" t="s">
        <v>93</v>
      </c>
      <c r="BG1183">
        <v>2733</v>
      </c>
      <c r="BH1183">
        <v>42.7</v>
      </c>
      <c r="BI1183">
        <v>55.88</v>
      </c>
      <c r="BJ1183">
        <v>0</v>
      </c>
      <c r="BL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1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2733</v>
      </c>
      <c r="CD1183">
        <v>1</v>
      </c>
      <c r="CE1183" t="s">
        <v>121</v>
      </c>
      <c r="CF1183" t="s">
        <v>182</v>
      </c>
      <c r="CG1183" t="str">
        <f t="shared" si="193"/>
        <v>05</v>
      </c>
      <c r="CH1183" t="str">
        <f t="shared" si="194"/>
        <v>2</v>
      </c>
      <c r="CI1183" t="str">
        <f t="shared" si="192"/>
        <v>07</v>
      </c>
      <c r="CJ1183" t="s">
        <v>123</v>
      </c>
      <c r="CK1183" t="str">
        <f t="shared" si="191"/>
        <v>02</v>
      </c>
      <c r="CL1183" t="s">
        <v>193</v>
      </c>
      <c r="CR1183" s="3">
        <v>1</v>
      </c>
      <c r="CW1183">
        <v>8</v>
      </c>
      <c r="CX1183">
        <v>8</v>
      </c>
      <c r="CY1183">
        <v>8</v>
      </c>
    </row>
    <row r="1184" spans="1:103" x14ac:dyDescent="0.25">
      <c r="A1184">
        <v>410</v>
      </c>
      <c r="B1184" t="s">
        <v>80</v>
      </c>
      <c r="C1184">
        <v>410040</v>
      </c>
      <c r="D1184" t="s">
        <v>81</v>
      </c>
      <c r="E1184">
        <v>8673</v>
      </c>
      <c r="F1184" t="s">
        <v>232</v>
      </c>
      <c r="G1184" t="s">
        <v>233</v>
      </c>
      <c r="I1184" t="s">
        <v>233</v>
      </c>
      <c r="J1184">
        <v>410003</v>
      </c>
      <c r="K1184">
        <v>198</v>
      </c>
      <c r="L1184">
        <v>198</v>
      </c>
      <c r="M1184" t="s">
        <v>1309</v>
      </c>
      <c r="N1184" t="s">
        <v>113</v>
      </c>
      <c r="O1184" t="s">
        <v>114</v>
      </c>
      <c r="P1184" t="s">
        <v>115</v>
      </c>
      <c r="Q1184" t="s">
        <v>116</v>
      </c>
      <c r="R1184">
        <v>1</v>
      </c>
      <c r="S1184" t="s">
        <v>117</v>
      </c>
      <c r="T1184" t="s">
        <v>118</v>
      </c>
      <c r="U1184" t="s">
        <v>119</v>
      </c>
      <c r="V1184">
        <v>411</v>
      </c>
      <c r="Y1184">
        <v>410009</v>
      </c>
      <c r="Z1184" t="s">
        <v>236</v>
      </c>
      <c r="AG1184">
        <v>4</v>
      </c>
      <c r="AH1184" s="1">
        <v>41815</v>
      </c>
      <c r="AI1184">
        <v>57</v>
      </c>
      <c r="AS1184" s="1">
        <v>41641</v>
      </c>
      <c r="AT1184" s="1">
        <v>41988</v>
      </c>
      <c r="AU1184" s="1">
        <v>41974</v>
      </c>
      <c r="AW1184">
        <v>2</v>
      </c>
      <c r="AY1184" t="s">
        <v>237</v>
      </c>
      <c r="BB1184">
        <v>1</v>
      </c>
      <c r="BC1184">
        <v>0</v>
      </c>
      <c r="BD1184">
        <v>1</v>
      </c>
      <c r="BE1184">
        <v>2733</v>
      </c>
      <c r="BF1184" t="s">
        <v>93</v>
      </c>
      <c r="BG1184">
        <v>2733</v>
      </c>
      <c r="BH1184">
        <v>42.7</v>
      </c>
      <c r="BI1184">
        <v>55.88</v>
      </c>
      <c r="BJ1184">
        <v>0</v>
      </c>
      <c r="BL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1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2733</v>
      </c>
      <c r="CD1184">
        <v>1</v>
      </c>
      <c r="CE1184" t="s">
        <v>121</v>
      </c>
      <c r="CF1184" t="s">
        <v>182</v>
      </c>
      <c r="CG1184" t="str">
        <f t="shared" si="193"/>
        <v>05</v>
      </c>
      <c r="CH1184" t="str">
        <f t="shared" si="194"/>
        <v>2</v>
      </c>
      <c r="CI1184" t="str">
        <f t="shared" si="192"/>
        <v>07</v>
      </c>
      <c r="CJ1184" t="s">
        <v>123</v>
      </c>
      <c r="CK1184" t="str">
        <f t="shared" si="191"/>
        <v>02</v>
      </c>
      <c r="CL1184" t="s">
        <v>193</v>
      </c>
      <c r="CR1184" s="3">
        <v>1</v>
      </c>
      <c r="CW1184">
        <v>8</v>
      </c>
      <c r="CX1184">
        <v>8</v>
      </c>
      <c r="CY1184">
        <v>8</v>
      </c>
    </row>
    <row r="1185" spans="1:103" x14ac:dyDescent="0.25">
      <c r="A1185">
        <v>410</v>
      </c>
      <c r="B1185" t="s">
        <v>80</v>
      </c>
      <c r="C1185">
        <v>410040</v>
      </c>
      <c r="D1185" t="s">
        <v>81</v>
      </c>
      <c r="E1185">
        <v>8673</v>
      </c>
      <c r="F1185" t="s">
        <v>232</v>
      </c>
      <c r="G1185" t="s">
        <v>233</v>
      </c>
      <c r="I1185" t="s">
        <v>233</v>
      </c>
      <c r="J1185">
        <v>410003</v>
      </c>
      <c r="K1185">
        <v>199</v>
      </c>
      <c r="L1185">
        <v>199</v>
      </c>
      <c r="M1185" t="s">
        <v>1309</v>
      </c>
      <c r="N1185" t="s">
        <v>113</v>
      </c>
      <c r="O1185" t="s">
        <v>114</v>
      </c>
      <c r="P1185" t="s">
        <v>115</v>
      </c>
      <c r="Q1185" t="s">
        <v>116</v>
      </c>
      <c r="R1185">
        <v>1</v>
      </c>
      <c r="S1185" t="s">
        <v>117</v>
      </c>
      <c r="T1185" t="s">
        <v>118</v>
      </c>
      <c r="U1185" t="s">
        <v>119</v>
      </c>
      <c r="V1185">
        <v>411</v>
      </c>
      <c r="Y1185">
        <v>410009</v>
      </c>
      <c r="Z1185" t="s">
        <v>236</v>
      </c>
      <c r="AG1185">
        <v>4</v>
      </c>
      <c r="AH1185" s="1">
        <v>41815</v>
      </c>
      <c r="AI1185">
        <v>57</v>
      </c>
      <c r="AS1185" s="1">
        <v>41641</v>
      </c>
      <c r="AT1185" s="1">
        <v>41988</v>
      </c>
      <c r="AU1185" s="1">
        <v>41974</v>
      </c>
      <c r="AW1185">
        <v>2</v>
      </c>
      <c r="AY1185" t="s">
        <v>237</v>
      </c>
      <c r="BB1185">
        <v>1</v>
      </c>
      <c r="BC1185">
        <v>0</v>
      </c>
      <c r="BD1185">
        <v>1</v>
      </c>
      <c r="BE1185">
        <v>2733</v>
      </c>
      <c r="BF1185" t="s">
        <v>93</v>
      </c>
      <c r="BG1185">
        <v>2733</v>
      </c>
      <c r="BH1185">
        <v>42.7</v>
      </c>
      <c r="BI1185">
        <v>55.88</v>
      </c>
      <c r="BJ1185">
        <v>0</v>
      </c>
      <c r="BL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1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2733</v>
      </c>
      <c r="CD1185">
        <v>1</v>
      </c>
      <c r="CE1185" t="s">
        <v>121</v>
      </c>
      <c r="CF1185" t="s">
        <v>182</v>
      </c>
      <c r="CG1185" t="str">
        <f t="shared" si="193"/>
        <v>05</v>
      </c>
      <c r="CH1185" t="str">
        <f t="shared" si="194"/>
        <v>2</v>
      </c>
      <c r="CI1185" t="str">
        <f t="shared" si="192"/>
        <v>07</v>
      </c>
      <c r="CJ1185" t="s">
        <v>123</v>
      </c>
      <c r="CK1185" t="str">
        <f t="shared" si="191"/>
        <v>02</v>
      </c>
      <c r="CL1185" t="s">
        <v>193</v>
      </c>
      <c r="CR1185" s="3">
        <v>1</v>
      </c>
      <c r="CW1185">
        <v>8</v>
      </c>
      <c r="CX1185">
        <v>8</v>
      </c>
      <c r="CY1185">
        <v>8</v>
      </c>
    </row>
    <row r="1186" spans="1:103" x14ac:dyDescent="0.25">
      <c r="A1186">
        <v>410</v>
      </c>
      <c r="B1186" t="s">
        <v>80</v>
      </c>
      <c r="C1186">
        <v>410040</v>
      </c>
      <c r="D1186" t="s">
        <v>81</v>
      </c>
      <c r="E1186">
        <v>8673</v>
      </c>
      <c r="F1186" t="s">
        <v>232</v>
      </c>
      <c r="G1186" t="s">
        <v>233</v>
      </c>
      <c r="I1186" t="s">
        <v>233</v>
      </c>
      <c r="J1186">
        <v>410003</v>
      </c>
      <c r="K1186">
        <v>200</v>
      </c>
      <c r="L1186">
        <v>200</v>
      </c>
      <c r="M1186" t="s">
        <v>1309</v>
      </c>
      <c r="N1186" t="s">
        <v>113</v>
      </c>
      <c r="O1186" t="s">
        <v>114</v>
      </c>
      <c r="P1186" t="s">
        <v>115</v>
      </c>
      <c r="Q1186" t="s">
        <v>116</v>
      </c>
      <c r="R1186">
        <v>1</v>
      </c>
      <c r="S1186" t="s">
        <v>117</v>
      </c>
      <c r="T1186" t="s">
        <v>118</v>
      </c>
      <c r="U1186" t="s">
        <v>119</v>
      </c>
      <c r="V1186">
        <v>411</v>
      </c>
      <c r="Y1186">
        <v>410009</v>
      </c>
      <c r="Z1186" t="s">
        <v>236</v>
      </c>
      <c r="AG1186">
        <v>4</v>
      </c>
      <c r="AH1186" s="1">
        <v>41815</v>
      </c>
      <c r="AI1186">
        <v>57</v>
      </c>
      <c r="AS1186" s="1">
        <v>41641</v>
      </c>
      <c r="AT1186" s="1">
        <v>41988</v>
      </c>
      <c r="AU1186" s="1">
        <v>41974</v>
      </c>
      <c r="AW1186">
        <v>2</v>
      </c>
      <c r="AY1186" t="s">
        <v>237</v>
      </c>
      <c r="BB1186">
        <v>1</v>
      </c>
      <c r="BC1186">
        <v>0</v>
      </c>
      <c r="BD1186">
        <v>1</v>
      </c>
      <c r="BE1186">
        <v>2733</v>
      </c>
      <c r="BF1186" t="s">
        <v>93</v>
      </c>
      <c r="BG1186">
        <v>2733</v>
      </c>
      <c r="BH1186">
        <v>42.7</v>
      </c>
      <c r="BI1186">
        <v>55.88</v>
      </c>
      <c r="BJ1186">
        <v>0</v>
      </c>
      <c r="BL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1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2733</v>
      </c>
      <c r="CD1186">
        <v>1</v>
      </c>
      <c r="CE1186" t="s">
        <v>121</v>
      </c>
      <c r="CF1186" t="s">
        <v>182</v>
      </c>
      <c r="CG1186" t="str">
        <f t="shared" si="193"/>
        <v>05</v>
      </c>
      <c r="CH1186" t="str">
        <f t="shared" si="194"/>
        <v>2</v>
      </c>
      <c r="CI1186" t="str">
        <f t="shared" si="192"/>
        <v>07</v>
      </c>
      <c r="CJ1186" t="s">
        <v>123</v>
      </c>
      <c r="CK1186" t="str">
        <f t="shared" si="191"/>
        <v>02</v>
      </c>
      <c r="CL1186" t="s">
        <v>193</v>
      </c>
      <c r="CR1186" s="3">
        <v>1</v>
      </c>
      <c r="CW1186">
        <v>8</v>
      </c>
      <c r="CX1186">
        <v>8</v>
      </c>
      <c r="CY1186">
        <v>8</v>
      </c>
    </row>
    <row r="1187" spans="1:103" x14ac:dyDescent="0.25">
      <c r="A1187">
        <v>410</v>
      </c>
      <c r="B1187" t="s">
        <v>80</v>
      </c>
      <c r="C1187">
        <v>410040</v>
      </c>
      <c r="D1187" t="s">
        <v>81</v>
      </c>
      <c r="E1187">
        <v>8673</v>
      </c>
      <c r="F1187" t="s">
        <v>232</v>
      </c>
      <c r="G1187" t="s">
        <v>233</v>
      </c>
      <c r="I1187" t="s">
        <v>233</v>
      </c>
      <c r="J1187">
        <v>410003</v>
      </c>
      <c r="K1187">
        <v>201</v>
      </c>
      <c r="L1187">
        <v>201</v>
      </c>
      <c r="M1187" t="s">
        <v>1309</v>
      </c>
      <c r="N1187" t="s">
        <v>113</v>
      </c>
      <c r="O1187" t="s">
        <v>114</v>
      </c>
      <c r="P1187" t="s">
        <v>115</v>
      </c>
      <c r="Q1187" t="s">
        <v>116</v>
      </c>
      <c r="R1187">
        <v>1</v>
      </c>
      <c r="S1187" t="s">
        <v>117</v>
      </c>
      <c r="T1187" t="s">
        <v>118</v>
      </c>
      <c r="U1187" t="s">
        <v>119</v>
      </c>
      <c r="V1187">
        <v>411</v>
      </c>
      <c r="Y1187">
        <v>410009</v>
      </c>
      <c r="Z1187" t="s">
        <v>236</v>
      </c>
      <c r="AG1187">
        <v>4</v>
      </c>
      <c r="AH1187" s="1">
        <v>41815</v>
      </c>
      <c r="AI1187">
        <v>57</v>
      </c>
      <c r="AS1187" s="1">
        <v>41641</v>
      </c>
      <c r="AT1187" s="1">
        <v>41988</v>
      </c>
      <c r="AU1187" s="1">
        <v>41974</v>
      </c>
      <c r="AW1187">
        <v>2</v>
      </c>
      <c r="AY1187" t="s">
        <v>237</v>
      </c>
      <c r="BB1187">
        <v>1</v>
      </c>
      <c r="BC1187">
        <v>0</v>
      </c>
      <c r="BD1187">
        <v>1</v>
      </c>
      <c r="BE1187">
        <v>2733</v>
      </c>
      <c r="BF1187" t="s">
        <v>93</v>
      </c>
      <c r="BG1187">
        <v>2733</v>
      </c>
      <c r="BH1187">
        <v>42.7</v>
      </c>
      <c r="BI1187">
        <v>55.88</v>
      </c>
      <c r="BJ1187">
        <v>0</v>
      </c>
      <c r="BL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1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2733</v>
      </c>
      <c r="CD1187">
        <v>1</v>
      </c>
      <c r="CE1187" t="s">
        <v>121</v>
      </c>
      <c r="CF1187" t="s">
        <v>182</v>
      </c>
      <c r="CG1187" t="str">
        <f t="shared" si="193"/>
        <v>05</v>
      </c>
      <c r="CH1187" t="str">
        <f t="shared" si="194"/>
        <v>2</v>
      </c>
      <c r="CI1187" t="str">
        <f t="shared" si="192"/>
        <v>07</v>
      </c>
      <c r="CJ1187" t="s">
        <v>123</v>
      </c>
      <c r="CK1187" t="str">
        <f t="shared" si="191"/>
        <v>02</v>
      </c>
      <c r="CL1187" t="s">
        <v>193</v>
      </c>
      <c r="CR1187" s="3">
        <v>1</v>
      </c>
      <c r="CW1187">
        <v>8</v>
      </c>
      <c r="CX1187">
        <v>8</v>
      </c>
      <c r="CY1187">
        <v>8</v>
      </c>
    </row>
    <row r="1188" spans="1:103" x14ac:dyDescent="0.25">
      <c r="A1188">
        <v>410</v>
      </c>
      <c r="B1188" t="s">
        <v>80</v>
      </c>
      <c r="C1188">
        <v>410040</v>
      </c>
      <c r="D1188" t="s">
        <v>81</v>
      </c>
      <c r="E1188">
        <v>8673</v>
      </c>
      <c r="F1188" t="s">
        <v>232</v>
      </c>
      <c r="G1188" t="s">
        <v>233</v>
      </c>
      <c r="I1188" t="s">
        <v>233</v>
      </c>
      <c r="J1188">
        <v>410003</v>
      </c>
      <c r="K1188">
        <v>202</v>
      </c>
      <c r="L1188">
        <v>202</v>
      </c>
      <c r="M1188" t="s">
        <v>1309</v>
      </c>
      <c r="N1188" t="s">
        <v>113</v>
      </c>
      <c r="O1188" t="s">
        <v>114</v>
      </c>
      <c r="P1188" t="s">
        <v>115</v>
      </c>
      <c r="Q1188" t="s">
        <v>116</v>
      </c>
      <c r="R1188">
        <v>1</v>
      </c>
      <c r="S1188" t="s">
        <v>117</v>
      </c>
      <c r="T1188" t="s">
        <v>118</v>
      </c>
      <c r="U1188" t="s">
        <v>119</v>
      </c>
      <c r="V1188">
        <v>411</v>
      </c>
      <c r="Y1188">
        <v>410009</v>
      </c>
      <c r="Z1188" t="s">
        <v>236</v>
      </c>
      <c r="AG1188">
        <v>4</v>
      </c>
      <c r="AH1188" s="1">
        <v>41815</v>
      </c>
      <c r="AI1188">
        <v>57</v>
      </c>
      <c r="AS1188" s="1">
        <v>41641</v>
      </c>
      <c r="AT1188" s="1">
        <v>41988</v>
      </c>
      <c r="AU1188" s="1">
        <v>41974</v>
      </c>
      <c r="AW1188">
        <v>2</v>
      </c>
      <c r="AY1188" t="s">
        <v>237</v>
      </c>
      <c r="BB1188">
        <v>1</v>
      </c>
      <c r="BC1188">
        <v>0</v>
      </c>
      <c r="BD1188">
        <v>1</v>
      </c>
      <c r="BE1188">
        <v>2733</v>
      </c>
      <c r="BF1188" t="s">
        <v>93</v>
      </c>
      <c r="BG1188">
        <v>2733</v>
      </c>
      <c r="BH1188">
        <v>42.7</v>
      </c>
      <c r="BI1188">
        <v>55.88</v>
      </c>
      <c r="BJ1188">
        <v>0</v>
      </c>
      <c r="BL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1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2733</v>
      </c>
      <c r="CD1188">
        <v>1</v>
      </c>
      <c r="CE1188" t="s">
        <v>121</v>
      </c>
      <c r="CF1188" t="s">
        <v>182</v>
      </c>
      <c r="CG1188" t="str">
        <f t="shared" si="193"/>
        <v>05</v>
      </c>
      <c r="CH1188" t="str">
        <f t="shared" si="194"/>
        <v>2</v>
      </c>
      <c r="CI1188" t="str">
        <f t="shared" si="192"/>
        <v>07</v>
      </c>
      <c r="CJ1188" t="s">
        <v>123</v>
      </c>
      <c r="CK1188" t="str">
        <f t="shared" si="191"/>
        <v>02</v>
      </c>
      <c r="CL1188" t="s">
        <v>193</v>
      </c>
      <c r="CR1188" s="3">
        <v>1</v>
      </c>
      <c r="CW1188">
        <v>8</v>
      </c>
      <c r="CX1188">
        <v>8</v>
      </c>
      <c r="CY1188">
        <v>8</v>
      </c>
    </row>
    <row r="1189" spans="1:103" x14ac:dyDescent="0.25">
      <c r="A1189">
        <v>410</v>
      </c>
      <c r="B1189" t="s">
        <v>80</v>
      </c>
      <c r="C1189">
        <v>410040</v>
      </c>
      <c r="D1189" t="s">
        <v>81</v>
      </c>
      <c r="E1189">
        <v>8673</v>
      </c>
      <c r="F1189" t="s">
        <v>232</v>
      </c>
      <c r="G1189" t="s">
        <v>233</v>
      </c>
      <c r="I1189" t="s">
        <v>233</v>
      </c>
      <c r="J1189">
        <v>410003</v>
      </c>
      <c r="K1189">
        <v>203</v>
      </c>
      <c r="L1189">
        <v>203</v>
      </c>
      <c r="M1189" t="s">
        <v>1309</v>
      </c>
      <c r="N1189" t="s">
        <v>113</v>
      </c>
      <c r="O1189" t="s">
        <v>114</v>
      </c>
      <c r="P1189" t="s">
        <v>115</v>
      </c>
      <c r="Q1189" t="s">
        <v>116</v>
      </c>
      <c r="R1189">
        <v>1</v>
      </c>
      <c r="S1189" t="s">
        <v>117</v>
      </c>
      <c r="T1189" t="s">
        <v>118</v>
      </c>
      <c r="U1189" t="s">
        <v>119</v>
      </c>
      <c r="V1189">
        <v>411</v>
      </c>
      <c r="Y1189">
        <v>410009</v>
      </c>
      <c r="Z1189" t="s">
        <v>236</v>
      </c>
      <c r="AG1189">
        <v>4</v>
      </c>
      <c r="AH1189" s="1">
        <v>41815</v>
      </c>
      <c r="AI1189">
        <v>57</v>
      </c>
      <c r="AS1189" s="1">
        <v>41641</v>
      </c>
      <c r="AT1189" s="1">
        <v>41988</v>
      </c>
      <c r="AU1189" s="1">
        <v>41974</v>
      </c>
      <c r="AW1189">
        <v>2</v>
      </c>
      <c r="AY1189" t="s">
        <v>237</v>
      </c>
      <c r="BB1189">
        <v>1</v>
      </c>
      <c r="BC1189">
        <v>0</v>
      </c>
      <c r="BD1189">
        <v>1</v>
      </c>
      <c r="BE1189">
        <v>2733</v>
      </c>
      <c r="BF1189" t="s">
        <v>93</v>
      </c>
      <c r="BG1189">
        <v>2733</v>
      </c>
      <c r="BH1189">
        <v>42.7</v>
      </c>
      <c r="BI1189">
        <v>55.88</v>
      </c>
      <c r="BJ1189">
        <v>0</v>
      </c>
      <c r="BL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1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2733</v>
      </c>
      <c r="CD1189">
        <v>1</v>
      </c>
      <c r="CE1189" t="s">
        <v>121</v>
      </c>
      <c r="CF1189" t="s">
        <v>182</v>
      </c>
      <c r="CG1189" t="str">
        <f t="shared" si="193"/>
        <v>05</v>
      </c>
      <c r="CH1189" t="str">
        <f t="shared" si="194"/>
        <v>2</v>
      </c>
      <c r="CI1189" t="str">
        <f t="shared" si="192"/>
        <v>07</v>
      </c>
      <c r="CJ1189" t="s">
        <v>123</v>
      </c>
      <c r="CK1189" t="str">
        <f t="shared" si="191"/>
        <v>02</v>
      </c>
      <c r="CL1189" t="s">
        <v>193</v>
      </c>
      <c r="CR1189" s="3">
        <v>1</v>
      </c>
      <c r="CW1189">
        <v>8</v>
      </c>
      <c r="CX1189">
        <v>8</v>
      </c>
      <c r="CY1189">
        <v>8</v>
      </c>
    </row>
    <row r="1190" spans="1:103" x14ac:dyDescent="0.25">
      <c r="A1190">
        <v>410</v>
      </c>
      <c r="B1190" t="s">
        <v>80</v>
      </c>
      <c r="C1190">
        <v>410040</v>
      </c>
      <c r="D1190" t="s">
        <v>81</v>
      </c>
      <c r="E1190">
        <v>8673</v>
      </c>
      <c r="F1190" t="s">
        <v>232</v>
      </c>
      <c r="G1190" t="s">
        <v>233</v>
      </c>
      <c r="I1190" t="s">
        <v>233</v>
      </c>
      <c r="J1190">
        <v>410003</v>
      </c>
      <c r="K1190">
        <v>204</v>
      </c>
      <c r="L1190">
        <v>204</v>
      </c>
      <c r="M1190" t="s">
        <v>1309</v>
      </c>
      <c r="N1190" t="s">
        <v>113</v>
      </c>
      <c r="O1190" t="s">
        <v>114</v>
      </c>
      <c r="P1190" t="s">
        <v>115</v>
      </c>
      <c r="Q1190" t="s">
        <v>116</v>
      </c>
      <c r="R1190">
        <v>1</v>
      </c>
      <c r="S1190" t="s">
        <v>117</v>
      </c>
      <c r="T1190" t="s">
        <v>118</v>
      </c>
      <c r="U1190" t="s">
        <v>119</v>
      </c>
      <c r="V1190">
        <v>411</v>
      </c>
      <c r="Y1190">
        <v>410009</v>
      </c>
      <c r="Z1190" t="s">
        <v>236</v>
      </c>
      <c r="AG1190">
        <v>4</v>
      </c>
      <c r="AH1190" s="1">
        <v>41815</v>
      </c>
      <c r="AI1190">
        <v>57</v>
      </c>
      <c r="AS1190" s="1">
        <v>41641</v>
      </c>
      <c r="AT1190" s="1">
        <v>41988</v>
      </c>
      <c r="AU1190" s="1">
        <v>41974</v>
      </c>
      <c r="AW1190">
        <v>2</v>
      </c>
      <c r="AY1190" t="s">
        <v>237</v>
      </c>
      <c r="BB1190">
        <v>1</v>
      </c>
      <c r="BC1190">
        <v>0</v>
      </c>
      <c r="BD1190">
        <v>1</v>
      </c>
      <c r="BE1190">
        <v>2733</v>
      </c>
      <c r="BF1190" t="s">
        <v>93</v>
      </c>
      <c r="BG1190">
        <v>2733</v>
      </c>
      <c r="BH1190">
        <v>42.7</v>
      </c>
      <c r="BI1190">
        <v>55.88</v>
      </c>
      <c r="BJ1190">
        <v>0</v>
      </c>
      <c r="BL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1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2733</v>
      </c>
      <c r="CD1190">
        <v>1</v>
      </c>
      <c r="CE1190" t="s">
        <v>121</v>
      </c>
      <c r="CF1190" t="s">
        <v>182</v>
      </c>
      <c r="CG1190" t="str">
        <f t="shared" si="193"/>
        <v>05</v>
      </c>
      <c r="CH1190" t="str">
        <f t="shared" si="194"/>
        <v>2</v>
      </c>
      <c r="CI1190" t="str">
        <f t="shared" si="192"/>
        <v>07</v>
      </c>
      <c r="CJ1190" t="s">
        <v>123</v>
      </c>
      <c r="CK1190" t="str">
        <f t="shared" si="191"/>
        <v>02</v>
      </c>
      <c r="CL1190" t="s">
        <v>193</v>
      </c>
      <c r="CR1190" s="3">
        <v>1</v>
      </c>
      <c r="CW1190">
        <v>8</v>
      </c>
      <c r="CX1190">
        <v>8</v>
      </c>
      <c r="CY1190">
        <v>8</v>
      </c>
    </row>
    <row r="1191" spans="1:103" x14ac:dyDescent="0.25">
      <c r="A1191">
        <v>410</v>
      </c>
      <c r="B1191" t="s">
        <v>80</v>
      </c>
      <c r="C1191">
        <v>410040</v>
      </c>
      <c r="D1191" t="s">
        <v>81</v>
      </c>
      <c r="E1191">
        <v>8673</v>
      </c>
      <c r="F1191" t="s">
        <v>232</v>
      </c>
      <c r="G1191" t="s">
        <v>233</v>
      </c>
      <c r="I1191" t="s">
        <v>233</v>
      </c>
      <c r="J1191">
        <v>410003</v>
      </c>
      <c r="K1191">
        <v>205</v>
      </c>
      <c r="L1191">
        <v>205</v>
      </c>
      <c r="M1191" t="s">
        <v>1309</v>
      </c>
      <c r="N1191" t="s">
        <v>113</v>
      </c>
      <c r="O1191" t="s">
        <v>114</v>
      </c>
      <c r="P1191" t="s">
        <v>115</v>
      </c>
      <c r="Q1191" t="s">
        <v>116</v>
      </c>
      <c r="R1191">
        <v>1</v>
      </c>
      <c r="S1191" t="s">
        <v>117</v>
      </c>
      <c r="T1191" t="s">
        <v>118</v>
      </c>
      <c r="U1191" t="s">
        <v>119</v>
      </c>
      <c r="V1191">
        <v>411</v>
      </c>
      <c r="Y1191">
        <v>410009</v>
      </c>
      <c r="Z1191" t="s">
        <v>236</v>
      </c>
      <c r="AG1191">
        <v>4</v>
      </c>
      <c r="AH1191" s="1">
        <v>41815</v>
      </c>
      <c r="AI1191">
        <v>57</v>
      </c>
      <c r="AS1191" s="1">
        <v>41641</v>
      </c>
      <c r="AT1191" s="1">
        <v>41988</v>
      </c>
      <c r="AU1191" s="1">
        <v>41974</v>
      </c>
      <c r="AW1191">
        <v>2</v>
      </c>
      <c r="AY1191" t="s">
        <v>237</v>
      </c>
      <c r="BB1191">
        <v>1</v>
      </c>
      <c r="BC1191">
        <v>0</v>
      </c>
      <c r="BD1191">
        <v>1</v>
      </c>
      <c r="BE1191">
        <v>2733</v>
      </c>
      <c r="BF1191" t="s">
        <v>93</v>
      </c>
      <c r="BG1191">
        <v>2733</v>
      </c>
      <c r="BH1191">
        <v>42.7</v>
      </c>
      <c r="BI1191">
        <v>55.88</v>
      </c>
      <c r="BJ1191">
        <v>0</v>
      </c>
      <c r="BL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2733</v>
      </c>
      <c r="CD1191">
        <v>1</v>
      </c>
      <c r="CE1191" t="s">
        <v>121</v>
      </c>
      <c r="CF1191" t="s">
        <v>182</v>
      </c>
      <c r="CG1191" t="str">
        <f t="shared" si="193"/>
        <v>05</v>
      </c>
      <c r="CH1191" t="str">
        <f t="shared" si="194"/>
        <v>2</v>
      </c>
      <c r="CI1191" t="str">
        <f t="shared" si="192"/>
        <v>07</v>
      </c>
      <c r="CJ1191" t="s">
        <v>123</v>
      </c>
      <c r="CK1191" t="str">
        <f t="shared" si="191"/>
        <v>02</v>
      </c>
      <c r="CL1191" t="s">
        <v>193</v>
      </c>
      <c r="CR1191" s="3">
        <v>1</v>
      </c>
      <c r="CW1191">
        <v>8</v>
      </c>
      <c r="CX1191">
        <v>8</v>
      </c>
      <c r="CY1191">
        <v>8</v>
      </c>
    </row>
    <row r="1192" spans="1:103" x14ac:dyDescent="0.25">
      <c r="A1192">
        <v>410</v>
      </c>
      <c r="B1192" t="s">
        <v>80</v>
      </c>
      <c r="C1192">
        <v>410040</v>
      </c>
      <c r="D1192" t="s">
        <v>81</v>
      </c>
      <c r="E1192">
        <v>8673</v>
      </c>
      <c r="F1192" t="s">
        <v>232</v>
      </c>
      <c r="G1192" t="s">
        <v>233</v>
      </c>
      <c r="I1192" t="s">
        <v>233</v>
      </c>
      <c r="J1192">
        <v>410003</v>
      </c>
      <c r="K1192">
        <v>206</v>
      </c>
      <c r="L1192">
        <v>206</v>
      </c>
      <c r="M1192" t="s">
        <v>1309</v>
      </c>
      <c r="N1192" t="s">
        <v>113</v>
      </c>
      <c r="O1192" t="s">
        <v>114</v>
      </c>
      <c r="P1192" t="s">
        <v>115</v>
      </c>
      <c r="Q1192" t="s">
        <v>116</v>
      </c>
      <c r="R1192">
        <v>1</v>
      </c>
      <c r="S1192" t="s">
        <v>117</v>
      </c>
      <c r="T1192" t="s">
        <v>118</v>
      </c>
      <c r="U1192" t="s">
        <v>119</v>
      </c>
      <c r="V1192">
        <v>411</v>
      </c>
      <c r="Y1192">
        <v>410009</v>
      </c>
      <c r="Z1192" t="s">
        <v>236</v>
      </c>
      <c r="AG1192">
        <v>4</v>
      </c>
      <c r="AH1192" s="1">
        <v>41815</v>
      </c>
      <c r="AI1192">
        <v>57</v>
      </c>
      <c r="AS1192" s="1">
        <v>41641</v>
      </c>
      <c r="AT1192" s="1">
        <v>41988</v>
      </c>
      <c r="AU1192" s="1">
        <v>41974</v>
      </c>
      <c r="AW1192">
        <v>2</v>
      </c>
      <c r="AY1192" t="s">
        <v>237</v>
      </c>
      <c r="BB1192">
        <v>1</v>
      </c>
      <c r="BC1192">
        <v>0</v>
      </c>
      <c r="BD1192">
        <v>1</v>
      </c>
      <c r="BE1192">
        <v>2733</v>
      </c>
      <c r="BF1192" t="s">
        <v>93</v>
      </c>
      <c r="BG1192">
        <v>2733</v>
      </c>
      <c r="BH1192">
        <v>42.7</v>
      </c>
      <c r="BI1192">
        <v>55.88</v>
      </c>
      <c r="BJ1192">
        <v>0</v>
      </c>
      <c r="BL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1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2733</v>
      </c>
      <c r="CD1192">
        <v>1</v>
      </c>
      <c r="CE1192" t="s">
        <v>121</v>
      </c>
      <c r="CF1192" t="s">
        <v>182</v>
      </c>
      <c r="CG1192" t="str">
        <f t="shared" si="193"/>
        <v>05</v>
      </c>
      <c r="CH1192" t="str">
        <f t="shared" si="194"/>
        <v>2</v>
      </c>
      <c r="CI1192" t="str">
        <f t="shared" si="192"/>
        <v>07</v>
      </c>
      <c r="CJ1192" t="s">
        <v>123</v>
      </c>
      <c r="CK1192" t="str">
        <f t="shared" si="191"/>
        <v>02</v>
      </c>
      <c r="CL1192" t="s">
        <v>193</v>
      </c>
      <c r="CR1192" s="3">
        <v>1</v>
      </c>
      <c r="CW1192">
        <v>8</v>
      </c>
      <c r="CX1192">
        <v>8</v>
      </c>
      <c r="CY1192">
        <v>8</v>
      </c>
    </row>
    <row r="1193" spans="1:103" x14ac:dyDescent="0.25">
      <c r="A1193">
        <v>410</v>
      </c>
      <c r="B1193" t="s">
        <v>80</v>
      </c>
      <c r="C1193">
        <v>410040</v>
      </c>
      <c r="D1193" t="s">
        <v>81</v>
      </c>
      <c r="E1193">
        <v>8673</v>
      </c>
      <c r="F1193" t="s">
        <v>232</v>
      </c>
      <c r="G1193" t="s">
        <v>233</v>
      </c>
      <c r="I1193" t="s">
        <v>233</v>
      </c>
      <c r="J1193">
        <v>410003</v>
      </c>
      <c r="K1193">
        <v>207</v>
      </c>
      <c r="L1193">
        <v>207</v>
      </c>
      <c r="M1193" t="s">
        <v>1309</v>
      </c>
      <c r="N1193" t="s">
        <v>113</v>
      </c>
      <c r="O1193" t="s">
        <v>114</v>
      </c>
      <c r="P1193" t="s">
        <v>115</v>
      </c>
      <c r="Q1193" t="s">
        <v>116</v>
      </c>
      <c r="R1193">
        <v>1</v>
      </c>
      <c r="S1193" t="s">
        <v>117</v>
      </c>
      <c r="T1193" t="s">
        <v>118</v>
      </c>
      <c r="U1193" t="s">
        <v>119</v>
      </c>
      <c r="V1193">
        <v>411</v>
      </c>
      <c r="Y1193">
        <v>410009</v>
      </c>
      <c r="Z1193" t="s">
        <v>236</v>
      </c>
      <c r="AG1193">
        <v>4</v>
      </c>
      <c r="AH1193" s="1">
        <v>41815</v>
      </c>
      <c r="AI1193">
        <v>57</v>
      </c>
      <c r="AS1193" s="1">
        <v>41641</v>
      </c>
      <c r="AT1193" s="1">
        <v>41988</v>
      </c>
      <c r="AU1193" s="1">
        <v>41974</v>
      </c>
      <c r="AW1193">
        <v>2</v>
      </c>
      <c r="AY1193" t="s">
        <v>237</v>
      </c>
      <c r="BB1193">
        <v>1</v>
      </c>
      <c r="BC1193">
        <v>0</v>
      </c>
      <c r="BD1193">
        <v>1</v>
      </c>
      <c r="BE1193">
        <v>2733</v>
      </c>
      <c r="BF1193" t="s">
        <v>93</v>
      </c>
      <c r="BG1193">
        <v>2733</v>
      </c>
      <c r="BH1193">
        <v>42.7</v>
      </c>
      <c r="BI1193">
        <v>55.88</v>
      </c>
      <c r="BJ1193">
        <v>0</v>
      </c>
      <c r="BL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1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2733</v>
      </c>
      <c r="CD1193">
        <v>1</v>
      </c>
      <c r="CE1193" t="s">
        <v>121</v>
      </c>
      <c r="CF1193" t="s">
        <v>182</v>
      </c>
      <c r="CG1193" t="str">
        <f t="shared" si="193"/>
        <v>05</v>
      </c>
      <c r="CH1193" t="str">
        <f t="shared" si="194"/>
        <v>2</v>
      </c>
      <c r="CI1193" t="str">
        <f t="shared" si="192"/>
        <v>07</v>
      </c>
      <c r="CJ1193" t="s">
        <v>123</v>
      </c>
      <c r="CK1193" t="str">
        <f t="shared" si="191"/>
        <v>02</v>
      </c>
      <c r="CL1193" t="s">
        <v>193</v>
      </c>
      <c r="CR1193" s="3">
        <v>1</v>
      </c>
      <c r="CW1193">
        <v>8</v>
      </c>
      <c r="CX1193">
        <v>8</v>
      </c>
      <c r="CY1193">
        <v>8</v>
      </c>
    </row>
    <row r="1194" spans="1:103" x14ac:dyDescent="0.25">
      <c r="A1194">
        <v>410</v>
      </c>
      <c r="B1194" t="s">
        <v>80</v>
      </c>
      <c r="C1194">
        <v>410040</v>
      </c>
      <c r="D1194" t="s">
        <v>81</v>
      </c>
      <c r="E1194">
        <v>8673</v>
      </c>
      <c r="F1194" t="s">
        <v>232</v>
      </c>
      <c r="G1194" t="s">
        <v>233</v>
      </c>
      <c r="I1194" t="s">
        <v>233</v>
      </c>
      <c r="J1194">
        <v>410003</v>
      </c>
      <c r="K1194">
        <v>212</v>
      </c>
      <c r="L1194">
        <v>212</v>
      </c>
      <c r="M1194" t="s">
        <v>1309</v>
      </c>
      <c r="N1194" t="s">
        <v>113</v>
      </c>
      <c r="O1194" t="s">
        <v>114</v>
      </c>
      <c r="P1194" t="s">
        <v>115</v>
      </c>
      <c r="Q1194" t="s">
        <v>116</v>
      </c>
      <c r="R1194">
        <v>1</v>
      </c>
      <c r="S1194" t="s">
        <v>117</v>
      </c>
      <c r="T1194" t="s">
        <v>118</v>
      </c>
      <c r="U1194" t="s">
        <v>119</v>
      </c>
      <c r="V1194">
        <v>411</v>
      </c>
      <c r="Y1194">
        <v>410009</v>
      </c>
      <c r="Z1194" t="s">
        <v>236</v>
      </c>
      <c r="AG1194">
        <v>4</v>
      </c>
      <c r="AH1194" s="1">
        <v>41815</v>
      </c>
      <c r="AI1194">
        <v>57</v>
      </c>
      <c r="AS1194" s="1">
        <v>41641</v>
      </c>
      <c r="AT1194" s="1">
        <v>41988</v>
      </c>
      <c r="AU1194" s="1">
        <v>41974</v>
      </c>
      <c r="AW1194">
        <v>2</v>
      </c>
      <c r="AY1194" t="s">
        <v>237</v>
      </c>
      <c r="BB1194">
        <v>1</v>
      </c>
      <c r="BC1194">
        <v>0</v>
      </c>
      <c r="BD1194">
        <v>1</v>
      </c>
      <c r="BE1194">
        <v>2733</v>
      </c>
      <c r="BF1194" t="s">
        <v>93</v>
      </c>
      <c r="BG1194">
        <v>2733</v>
      </c>
      <c r="BH1194">
        <v>42.7</v>
      </c>
      <c r="BI1194">
        <v>55.88</v>
      </c>
      <c r="BJ1194">
        <v>0</v>
      </c>
      <c r="BL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1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2733</v>
      </c>
      <c r="CD1194">
        <v>1</v>
      </c>
      <c r="CE1194" t="s">
        <v>121</v>
      </c>
      <c r="CF1194" t="s">
        <v>182</v>
      </c>
      <c r="CG1194" t="str">
        <f t="shared" si="193"/>
        <v>05</v>
      </c>
      <c r="CH1194" t="str">
        <f t="shared" si="194"/>
        <v>2</v>
      </c>
      <c r="CI1194" t="str">
        <f t="shared" si="192"/>
        <v>07</v>
      </c>
      <c r="CJ1194" t="s">
        <v>123</v>
      </c>
      <c r="CK1194" t="str">
        <f t="shared" si="191"/>
        <v>02</v>
      </c>
      <c r="CL1194" t="s">
        <v>193</v>
      </c>
      <c r="CR1194" s="3">
        <v>1</v>
      </c>
      <c r="CW1194">
        <v>8</v>
      </c>
      <c r="CX1194">
        <v>8</v>
      </c>
      <c r="CY1194">
        <v>8</v>
      </c>
    </row>
    <row r="1195" spans="1:103" x14ac:dyDescent="0.25">
      <c r="A1195">
        <v>410</v>
      </c>
      <c r="B1195" t="s">
        <v>80</v>
      </c>
      <c r="C1195">
        <v>410040</v>
      </c>
      <c r="D1195" t="s">
        <v>81</v>
      </c>
      <c r="E1195">
        <v>8673</v>
      </c>
      <c r="F1195" t="s">
        <v>232</v>
      </c>
      <c r="G1195" t="s">
        <v>233</v>
      </c>
      <c r="I1195" t="s">
        <v>233</v>
      </c>
      <c r="J1195">
        <v>410003</v>
      </c>
      <c r="K1195">
        <v>213</v>
      </c>
      <c r="L1195">
        <v>213</v>
      </c>
      <c r="M1195" t="s">
        <v>1309</v>
      </c>
      <c r="N1195" t="s">
        <v>113</v>
      </c>
      <c r="O1195" t="s">
        <v>114</v>
      </c>
      <c r="P1195" t="s">
        <v>115</v>
      </c>
      <c r="Q1195" t="s">
        <v>116</v>
      </c>
      <c r="R1195">
        <v>1</v>
      </c>
      <c r="S1195" t="s">
        <v>117</v>
      </c>
      <c r="T1195" t="s">
        <v>118</v>
      </c>
      <c r="U1195" t="s">
        <v>119</v>
      </c>
      <c r="V1195">
        <v>411</v>
      </c>
      <c r="Y1195">
        <v>410009</v>
      </c>
      <c r="Z1195" t="s">
        <v>236</v>
      </c>
      <c r="AG1195">
        <v>4</v>
      </c>
      <c r="AH1195" s="1">
        <v>41815</v>
      </c>
      <c r="AI1195">
        <v>57</v>
      </c>
      <c r="AS1195" s="1">
        <v>41641</v>
      </c>
      <c r="AT1195" s="1">
        <v>41988</v>
      </c>
      <c r="AU1195" s="1">
        <v>41974</v>
      </c>
      <c r="AW1195">
        <v>2</v>
      </c>
      <c r="AY1195" t="s">
        <v>237</v>
      </c>
      <c r="BB1195">
        <v>1</v>
      </c>
      <c r="BC1195">
        <v>0</v>
      </c>
      <c r="BD1195">
        <v>1</v>
      </c>
      <c r="BE1195">
        <v>2733</v>
      </c>
      <c r="BF1195" t="s">
        <v>93</v>
      </c>
      <c r="BG1195">
        <v>2733</v>
      </c>
      <c r="BH1195">
        <v>42.7</v>
      </c>
      <c r="BI1195">
        <v>55.88</v>
      </c>
      <c r="BJ1195">
        <v>0</v>
      </c>
      <c r="BL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1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2733</v>
      </c>
      <c r="CD1195">
        <v>1</v>
      </c>
      <c r="CE1195" t="s">
        <v>121</v>
      </c>
      <c r="CF1195" t="s">
        <v>182</v>
      </c>
      <c r="CG1195" t="str">
        <f t="shared" si="193"/>
        <v>05</v>
      </c>
      <c r="CH1195" t="str">
        <f t="shared" si="194"/>
        <v>2</v>
      </c>
      <c r="CI1195" t="str">
        <f t="shared" si="192"/>
        <v>07</v>
      </c>
      <c r="CJ1195" t="s">
        <v>123</v>
      </c>
      <c r="CK1195" t="str">
        <f t="shared" si="191"/>
        <v>02</v>
      </c>
      <c r="CL1195" t="s">
        <v>193</v>
      </c>
      <c r="CR1195" s="3">
        <v>1</v>
      </c>
      <c r="CW1195">
        <v>8</v>
      </c>
      <c r="CX1195">
        <v>8</v>
      </c>
      <c r="CY1195">
        <v>8</v>
      </c>
    </row>
    <row r="1196" spans="1:103" x14ac:dyDescent="0.25">
      <c r="A1196">
        <v>410</v>
      </c>
      <c r="B1196" t="s">
        <v>80</v>
      </c>
      <c r="C1196">
        <v>410040</v>
      </c>
      <c r="D1196" t="s">
        <v>81</v>
      </c>
      <c r="E1196">
        <v>8673</v>
      </c>
      <c r="F1196" t="s">
        <v>232</v>
      </c>
      <c r="G1196" t="s">
        <v>233</v>
      </c>
      <c r="I1196" t="s">
        <v>233</v>
      </c>
      <c r="J1196">
        <v>410003</v>
      </c>
      <c r="K1196">
        <v>214</v>
      </c>
      <c r="L1196">
        <v>214</v>
      </c>
      <c r="M1196" t="s">
        <v>1309</v>
      </c>
      <c r="N1196" t="s">
        <v>113</v>
      </c>
      <c r="O1196" t="s">
        <v>114</v>
      </c>
      <c r="P1196" t="s">
        <v>115</v>
      </c>
      <c r="Q1196" t="s">
        <v>116</v>
      </c>
      <c r="R1196">
        <v>1</v>
      </c>
      <c r="S1196" t="s">
        <v>117</v>
      </c>
      <c r="T1196" t="s">
        <v>118</v>
      </c>
      <c r="U1196" t="s">
        <v>119</v>
      </c>
      <c r="V1196">
        <v>411</v>
      </c>
      <c r="Y1196">
        <v>410009</v>
      </c>
      <c r="Z1196" t="s">
        <v>236</v>
      </c>
      <c r="AG1196">
        <v>4</v>
      </c>
      <c r="AH1196" s="1">
        <v>41815</v>
      </c>
      <c r="AI1196">
        <v>57</v>
      </c>
      <c r="AS1196" s="1">
        <v>41641</v>
      </c>
      <c r="AT1196" s="1">
        <v>41988</v>
      </c>
      <c r="AU1196" s="1">
        <v>41974</v>
      </c>
      <c r="AW1196">
        <v>2</v>
      </c>
      <c r="AY1196" t="s">
        <v>237</v>
      </c>
      <c r="BB1196">
        <v>1</v>
      </c>
      <c r="BC1196">
        <v>0</v>
      </c>
      <c r="BD1196">
        <v>1</v>
      </c>
      <c r="BE1196">
        <v>2733</v>
      </c>
      <c r="BF1196" t="s">
        <v>93</v>
      </c>
      <c r="BG1196">
        <v>2733</v>
      </c>
      <c r="BH1196">
        <v>42.7</v>
      </c>
      <c r="BI1196">
        <v>55.88</v>
      </c>
      <c r="BJ1196">
        <v>0</v>
      </c>
      <c r="BL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1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2733</v>
      </c>
      <c r="CD1196">
        <v>1</v>
      </c>
      <c r="CE1196" t="s">
        <v>121</v>
      </c>
      <c r="CF1196" t="s">
        <v>182</v>
      </c>
      <c r="CG1196" t="str">
        <f t="shared" si="193"/>
        <v>05</v>
      </c>
      <c r="CH1196" t="str">
        <f t="shared" si="194"/>
        <v>2</v>
      </c>
      <c r="CI1196" t="str">
        <f t="shared" si="192"/>
        <v>07</v>
      </c>
      <c r="CJ1196" t="s">
        <v>123</v>
      </c>
      <c r="CK1196" t="str">
        <f t="shared" si="191"/>
        <v>02</v>
      </c>
      <c r="CL1196" t="s">
        <v>193</v>
      </c>
      <c r="CR1196" s="3">
        <v>1</v>
      </c>
      <c r="CW1196">
        <v>8</v>
      </c>
      <c r="CX1196">
        <v>8</v>
      </c>
      <c r="CY1196">
        <v>8</v>
      </c>
    </row>
    <row r="1197" spans="1:103" x14ac:dyDescent="0.25">
      <c r="A1197">
        <v>410</v>
      </c>
      <c r="B1197" t="s">
        <v>80</v>
      </c>
      <c r="C1197">
        <v>410040</v>
      </c>
      <c r="D1197" t="s">
        <v>81</v>
      </c>
      <c r="E1197">
        <v>8673</v>
      </c>
      <c r="F1197" t="s">
        <v>232</v>
      </c>
      <c r="G1197" t="s">
        <v>233</v>
      </c>
      <c r="I1197" t="s">
        <v>233</v>
      </c>
      <c r="J1197">
        <v>410003</v>
      </c>
      <c r="K1197">
        <v>215</v>
      </c>
      <c r="L1197">
        <v>215</v>
      </c>
      <c r="M1197" t="s">
        <v>1309</v>
      </c>
      <c r="N1197" t="s">
        <v>113</v>
      </c>
      <c r="O1197" t="s">
        <v>114</v>
      </c>
      <c r="P1197" t="s">
        <v>115</v>
      </c>
      <c r="Q1197" t="s">
        <v>116</v>
      </c>
      <c r="R1197">
        <v>1</v>
      </c>
      <c r="S1197" t="s">
        <v>117</v>
      </c>
      <c r="T1197" t="s">
        <v>118</v>
      </c>
      <c r="U1197" t="s">
        <v>119</v>
      </c>
      <c r="V1197">
        <v>411</v>
      </c>
      <c r="Y1197">
        <v>410009</v>
      </c>
      <c r="Z1197" t="s">
        <v>236</v>
      </c>
      <c r="AG1197">
        <v>4</v>
      </c>
      <c r="AH1197" s="1">
        <v>41815</v>
      </c>
      <c r="AI1197">
        <v>57</v>
      </c>
      <c r="AS1197" s="1">
        <v>41641</v>
      </c>
      <c r="AT1197" s="1">
        <v>41988</v>
      </c>
      <c r="AU1197" s="1">
        <v>41974</v>
      </c>
      <c r="AW1197">
        <v>2</v>
      </c>
      <c r="AY1197" t="s">
        <v>237</v>
      </c>
      <c r="BB1197">
        <v>1</v>
      </c>
      <c r="BC1197">
        <v>0</v>
      </c>
      <c r="BD1197">
        <v>1</v>
      </c>
      <c r="BE1197">
        <v>2733</v>
      </c>
      <c r="BF1197" t="s">
        <v>93</v>
      </c>
      <c r="BG1197">
        <v>2733</v>
      </c>
      <c r="BH1197">
        <v>42.7</v>
      </c>
      <c r="BI1197">
        <v>55.88</v>
      </c>
      <c r="BJ1197">
        <v>0</v>
      </c>
      <c r="BL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1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2733</v>
      </c>
      <c r="CD1197">
        <v>1</v>
      </c>
      <c r="CE1197" t="s">
        <v>121</v>
      </c>
      <c r="CF1197" t="s">
        <v>182</v>
      </c>
      <c r="CG1197" t="str">
        <f t="shared" si="193"/>
        <v>05</v>
      </c>
      <c r="CH1197" t="str">
        <f t="shared" si="194"/>
        <v>2</v>
      </c>
      <c r="CI1197" t="str">
        <f t="shared" si="192"/>
        <v>07</v>
      </c>
      <c r="CJ1197" t="s">
        <v>123</v>
      </c>
      <c r="CK1197" t="str">
        <f t="shared" si="191"/>
        <v>02</v>
      </c>
      <c r="CL1197" t="s">
        <v>193</v>
      </c>
      <c r="CR1197" s="3">
        <v>1</v>
      </c>
      <c r="CW1197">
        <v>8</v>
      </c>
      <c r="CX1197">
        <v>8</v>
      </c>
      <c r="CY1197">
        <v>8</v>
      </c>
    </row>
    <row r="1198" spans="1:103" x14ac:dyDescent="0.25">
      <c r="A1198">
        <v>410</v>
      </c>
      <c r="B1198" t="s">
        <v>80</v>
      </c>
      <c r="C1198">
        <v>410040</v>
      </c>
      <c r="D1198" t="s">
        <v>81</v>
      </c>
      <c r="E1198">
        <v>8673</v>
      </c>
      <c r="F1198" t="s">
        <v>232</v>
      </c>
      <c r="G1198" t="s">
        <v>233</v>
      </c>
      <c r="I1198" t="s">
        <v>233</v>
      </c>
      <c r="J1198">
        <v>410003</v>
      </c>
      <c r="K1198">
        <v>216</v>
      </c>
      <c r="L1198">
        <v>216</v>
      </c>
      <c r="M1198" t="s">
        <v>1309</v>
      </c>
      <c r="N1198" t="s">
        <v>113</v>
      </c>
      <c r="O1198" t="s">
        <v>114</v>
      </c>
      <c r="P1198" t="s">
        <v>115</v>
      </c>
      <c r="Q1198" t="s">
        <v>116</v>
      </c>
      <c r="R1198">
        <v>1</v>
      </c>
      <c r="S1198" t="s">
        <v>117</v>
      </c>
      <c r="T1198" t="s">
        <v>118</v>
      </c>
      <c r="U1198" t="s">
        <v>119</v>
      </c>
      <c r="V1198">
        <v>411</v>
      </c>
      <c r="Y1198">
        <v>410009</v>
      </c>
      <c r="Z1198" t="s">
        <v>236</v>
      </c>
      <c r="AG1198">
        <v>4</v>
      </c>
      <c r="AH1198" s="1">
        <v>41815</v>
      </c>
      <c r="AI1198">
        <v>57</v>
      </c>
      <c r="AS1198" s="1">
        <v>41641</v>
      </c>
      <c r="AT1198" s="1">
        <v>41988</v>
      </c>
      <c r="AU1198" s="1">
        <v>41974</v>
      </c>
      <c r="AW1198">
        <v>2</v>
      </c>
      <c r="AY1198" t="s">
        <v>237</v>
      </c>
      <c r="BB1198">
        <v>1</v>
      </c>
      <c r="BC1198">
        <v>0</v>
      </c>
      <c r="BD1198">
        <v>1</v>
      </c>
      <c r="BE1198">
        <v>2733</v>
      </c>
      <c r="BF1198" t="s">
        <v>93</v>
      </c>
      <c r="BG1198">
        <v>2733</v>
      </c>
      <c r="BH1198">
        <v>42.7</v>
      </c>
      <c r="BI1198">
        <v>55.88</v>
      </c>
      <c r="BJ1198">
        <v>0</v>
      </c>
      <c r="BL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1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2733</v>
      </c>
      <c r="CD1198">
        <v>1</v>
      </c>
      <c r="CE1198" t="s">
        <v>121</v>
      </c>
      <c r="CF1198" t="s">
        <v>182</v>
      </c>
      <c r="CG1198" t="str">
        <f t="shared" si="193"/>
        <v>05</v>
      </c>
      <c r="CH1198" t="str">
        <f t="shared" si="194"/>
        <v>2</v>
      </c>
      <c r="CI1198" t="str">
        <f t="shared" si="192"/>
        <v>07</v>
      </c>
      <c r="CJ1198" t="s">
        <v>123</v>
      </c>
      <c r="CK1198" t="str">
        <f t="shared" si="191"/>
        <v>02</v>
      </c>
      <c r="CL1198" t="s">
        <v>193</v>
      </c>
      <c r="CR1198" s="3">
        <v>1</v>
      </c>
      <c r="CW1198">
        <v>8</v>
      </c>
      <c r="CX1198">
        <v>8</v>
      </c>
      <c r="CY1198">
        <v>8</v>
      </c>
    </row>
    <row r="1199" spans="1:103" x14ac:dyDescent="0.25">
      <c r="A1199">
        <v>410</v>
      </c>
      <c r="B1199" t="s">
        <v>80</v>
      </c>
      <c r="C1199">
        <v>410040</v>
      </c>
      <c r="D1199" t="s">
        <v>81</v>
      </c>
      <c r="E1199">
        <v>8673</v>
      </c>
      <c r="F1199" t="s">
        <v>232</v>
      </c>
      <c r="G1199" t="s">
        <v>233</v>
      </c>
      <c r="I1199" t="s">
        <v>233</v>
      </c>
      <c r="J1199">
        <v>410003</v>
      </c>
      <c r="K1199">
        <v>222</v>
      </c>
      <c r="L1199">
        <v>222</v>
      </c>
      <c r="M1199" t="s">
        <v>1309</v>
      </c>
      <c r="N1199" t="s">
        <v>113</v>
      </c>
      <c r="O1199" t="s">
        <v>114</v>
      </c>
      <c r="P1199" t="s">
        <v>115</v>
      </c>
      <c r="Q1199" t="s">
        <v>116</v>
      </c>
      <c r="R1199">
        <v>1</v>
      </c>
      <c r="S1199" t="s">
        <v>117</v>
      </c>
      <c r="T1199" t="s">
        <v>118</v>
      </c>
      <c r="U1199" t="s">
        <v>119</v>
      </c>
      <c r="V1199">
        <v>411</v>
      </c>
      <c r="Y1199">
        <v>410009</v>
      </c>
      <c r="Z1199" t="s">
        <v>236</v>
      </c>
      <c r="AG1199">
        <v>4</v>
      </c>
      <c r="AH1199" s="1">
        <v>41815</v>
      </c>
      <c r="AI1199">
        <v>57</v>
      </c>
      <c r="AS1199" s="1">
        <v>41641</v>
      </c>
      <c r="AT1199" s="1">
        <v>41988</v>
      </c>
      <c r="AU1199" s="1">
        <v>41974</v>
      </c>
      <c r="AW1199">
        <v>2</v>
      </c>
      <c r="AY1199" t="s">
        <v>237</v>
      </c>
      <c r="BB1199">
        <v>1</v>
      </c>
      <c r="BC1199">
        <v>0</v>
      </c>
      <c r="BD1199">
        <v>1</v>
      </c>
      <c r="BE1199">
        <v>2733</v>
      </c>
      <c r="BF1199" t="s">
        <v>93</v>
      </c>
      <c r="BG1199">
        <v>2733</v>
      </c>
      <c r="BH1199">
        <v>42.7</v>
      </c>
      <c r="BI1199">
        <v>55.88</v>
      </c>
      <c r="BJ1199">
        <v>0</v>
      </c>
      <c r="BL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1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2733</v>
      </c>
      <c r="CD1199">
        <v>1</v>
      </c>
      <c r="CE1199" t="s">
        <v>121</v>
      </c>
      <c r="CF1199" t="s">
        <v>182</v>
      </c>
      <c r="CG1199" t="str">
        <f t="shared" si="193"/>
        <v>05</v>
      </c>
      <c r="CH1199" t="str">
        <f t="shared" si="194"/>
        <v>2</v>
      </c>
      <c r="CI1199" t="str">
        <f t="shared" si="192"/>
        <v>07</v>
      </c>
      <c r="CJ1199" t="s">
        <v>123</v>
      </c>
      <c r="CK1199" t="str">
        <f t="shared" si="191"/>
        <v>02</v>
      </c>
      <c r="CL1199" t="s">
        <v>193</v>
      </c>
      <c r="CR1199" s="3">
        <v>1</v>
      </c>
      <c r="CW1199">
        <v>8</v>
      </c>
      <c r="CX1199">
        <v>8</v>
      </c>
      <c r="CY1199">
        <v>8</v>
      </c>
    </row>
    <row r="1200" spans="1:103" x14ac:dyDescent="0.25">
      <c r="A1200">
        <v>410</v>
      </c>
      <c r="B1200" t="s">
        <v>80</v>
      </c>
      <c r="C1200">
        <v>410040</v>
      </c>
      <c r="D1200" t="s">
        <v>81</v>
      </c>
      <c r="E1200">
        <v>8673</v>
      </c>
      <c r="F1200" t="s">
        <v>232</v>
      </c>
      <c r="G1200" t="s">
        <v>233</v>
      </c>
      <c r="I1200" t="s">
        <v>233</v>
      </c>
      <c r="J1200">
        <v>410003</v>
      </c>
      <c r="K1200">
        <v>223</v>
      </c>
      <c r="L1200">
        <v>223</v>
      </c>
      <c r="M1200" t="s">
        <v>1309</v>
      </c>
      <c r="N1200" t="s">
        <v>113</v>
      </c>
      <c r="O1200" t="s">
        <v>114</v>
      </c>
      <c r="P1200" t="s">
        <v>115</v>
      </c>
      <c r="Q1200" t="s">
        <v>116</v>
      </c>
      <c r="R1200">
        <v>1</v>
      </c>
      <c r="S1200" t="s">
        <v>117</v>
      </c>
      <c r="T1200" t="s">
        <v>118</v>
      </c>
      <c r="U1200" t="s">
        <v>119</v>
      </c>
      <c r="V1200">
        <v>411</v>
      </c>
      <c r="Y1200">
        <v>410009</v>
      </c>
      <c r="Z1200" t="s">
        <v>236</v>
      </c>
      <c r="AG1200">
        <v>4</v>
      </c>
      <c r="AH1200" s="1">
        <v>41815</v>
      </c>
      <c r="AI1200">
        <v>57</v>
      </c>
      <c r="AS1200" s="1">
        <v>41641</v>
      </c>
      <c r="AT1200" s="1">
        <v>41988</v>
      </c>
      <c r="AU1200" s="1">
        <v>41974</v>
      </c>
      <c r="AW1200">
        <v>2</v>
      </c>
      <c r="AY1200" t="s">
        <v>237</v>
      </c>
      <c r="BB1200">
        <v>1</v>
      </c>
      <c r="BC1200">
        <v>0</v>
      </c>
      <c r="BD1200">
        <v>1</v>
      </c>
      <c r="BE1200">
        <v>2733</v>
      </c>
      <c r="BF1200" t="s">
        <v>93</v>
      </c>
      <c r="BG1200">
        <v>2733</v>
      </c>
      <c r="BH1200">
        <v>42.7</v>
      </c>
      <c r="BI1200">
        <v>55.88</v>
      </c>
      <c r="BJ1200">
        <v>0</v>
      </c>
      <c r="BL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1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2733</v>
      </c>
      <c r="CD1200">
        <v>1</v>
      </c>
      <c r="CE1200" t="s">
        <v>121</v>
      </c>
      <c r="CF1200" t="s">
        <v>182</v>
      </c>
      <c r="CG1200" t="str">
        <f t="shared" si="193"/>
        <v>05</v>
      </c>
      <c r="CH1200" t="str">
        <f t="shared" si="194"/>
        <v>2</v>
      </c>
      <c r="CI1200" t="str">
        <f t="shared" si="192"/>
        <v>07</v>
      </c>
      <c r="CJ1200" t="s">
        <v>123</v>
      </c>
      <c r="CK1200" t="str">
        <f t="shared" si="191"/>
        <v>02</v>
      </c>
      <c r="CL1200" t="s">
        <v>193</v>
      </c>
      <c r="CR1200" s="3">
        <v>1</v>
      </c>
      <c r="CW1200">
        <v>8</v>
      </c>
      <c r="CX1200">
        <v>8</v>
      </c>
      <c r="CY1200">
        <v>8</v>
      </c>
    </row>
    <row r="1201" spans="1:103" x14ac:dyDescent="0.25">
      <c r="A1201">
        <v>410</v>
      </c>
      <c r="B1201" t="s">
        <v>80</v>
      </c>
      <c r="C1201">
        <v>410040</v>
      </c>
      <c r="D1201" t="s">
        <v>81</v>
      </c>
      <c r="E1201">
        <v>8673</v>
      </c>
      <c r="F1201" t="s">
        <v>232</v>
      </c>
      <c r="G1201" t="s">
        <v>233</v>
      </c>
      <c r="I1201" t="s">
        <v>233</v>
      </c>
      <c r="J1201">
        <v>410003</v>
      </c>
      <c r="K1201">
        <v>227</v>
      </c>
      <c r="L1201">
        <v>227</v>
      </c>
      <c r="M1201" t="s">
        <v>1309</v>
      </c>
      <c r="N1201" t="s">
        <v>113</v>
      </c>
      <c r="O1201" t="s">
        <v>114</v>
      </c>
      <c r="P1201" t="s">
        <v>115</v>
      </c>
      <c r="Q1201" t="s">
        <v>116</v>
      </c>
      <c r="R1201">
        <v>1</v>
      </c>
      <c r="S1201" t="s">
        <v>117</v>
      </c>
      <c r="T1201" t="s">
        <v>118</v>
      </c>
      <c r="U1201" t="s">
        <v>119</v>
      </c>
      <c r="V1201">
        <v>411</v>
      </c>
      <c r="Y1201">
        <v>410009</v>
      </c>
      <c r="Z1201" t="s">
        <v>236</v>
      </c>
      <c r="AG1201">
        <v>4</v>
      </c>
      <c r="AH1201" s="1">
        <v>41815</v>
      </c>
      <c r="AI1201">
        <v>57</v>
      </c>
      <c r="AS1201" s="1">
        <v>41830</v>
      </c>
      <c r="AT1201" s="1">
        <v>41988</v>
      </c>
      <c r="AU1201" s="1">
        <v>41974</v>
      </c>
      <c r="AW1201">
        <v>2</v>
      </c>
      <c r="AY1201" t="s">
        <v>237</v>
      </c>
      <c r="BB1201">
        <v>1</v>
      </c>
      <c r="BC1201">
        <v>0</v>
      </c>
      <c r="BD1201">
        <v>1</v>
      </c>
      <c r="BE1201">
        <v>2733</v>
      </c>
      <c r="BF1201" t="s">
        <v>93</v>
      </c>
      <c r="BG1201">
        <v>2733</v>
      </c>
      <c r="BH1201">
        <v>42.7</v>
      </c>
      <c r="BI1201">
        <v>55.88</v>
      </c>
      <c r="BJ1201">
        <v>0</v>
      </c>
      <c r="BL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1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2733</v>
      </c>
      <c r="CD1201">
        <v>1</v>
      </c>
      <c r="CE1201" t="s">
        <v>121</v>
      </c>
      <c r="CF1201" t="s">
        <v>182</v>
      </c>
      <c r="CG1201" t="str">
        <f t="shared" si="193"/>
        <v>05</v>
      </c>
      <c r="CH1201" t="str">
        <f t="shared" si="194"/>
        <v>2</v>
      </c>
      <c r="CI1201" t="str">
        <f t="shared" si="192"/>
        <v>07</v>
      </c>
      <c r="CJ1201" t="s">
        <v>123</v>
      </c>
      <c r="CK1201" t="str">
        <f t="shared" si="191"/>
        <v>02</v>
      </c>
      <c r="CL1201" t="s">
        <v>193</v>
      </c>
      <c r="CR1201" s="3">
        <v>1</v>
      </c>
      <c r="CW1201">
        <v>8</v>
      </c>
      <c r="CX1201">
        <v>8</v>
      </c>
      <c r="CY1201">
        <v>8</v>
      </c>
    </row>
    <row r="1202" spans="1:103" x14ac:dyDescent="0.25">
      <c r="A1202">
        <v>410</v>
      </c>
      <c r="B1202" t="s">
        <v>80</v>
      </c>
      <c r="C1202">
        <v>410040</v>
      </c>
      <c r="D1202" t="s">
        <v>81</v>
      </c>
      <c r="E1202">
        <v>8673</v>
      </c>
      <c r="F1202" t="s">
        <v>232</v>
      </c>
      <c r="G1202" t="s">
        <v>233</v>
      </c>
      <c r="I1202" t="s">
        <v>233</v>
      </c>
      <c r="J1202">
        <v>410003</v>
      </c>
      <c r="K1202">
        <v>228</v>
      </c>
      <c r="L1202">
        <v>228</v>
      </c>
      <c r="M1202" t="s">
        <v>1309</v>
      </c>
      <c r="N1202" t="s">
        <v>113</v>
      </c>
      <c r="O1202" t="s">
        <v>114</v>
      </c>
      <c r="P1202" t="s">
        <v>115</v>
      </c>
      <c r="Q1202" t="s">
        <v>116</v>
      </c>
      <c r="R1202">
        <v>1</v>
      </c>
      <c r="S1202" t="s">
        <v>117</v>
      </c>
      <c r="T1202" t="s">
        <v>118</v>
      </c>
      <c r="U1202" t="s">
        <v>119</v>
      </c>
      <c r="V1202">
        <v>411</v>
      </c>
      <c r="Y1202">
        <v>410009</v>
      </c>
      <c r="Z1202" t="s">
        <v>236</v>
      </c>
      <c r="AG1202">
        <v>4</v>
      </c>
      <c r="AH1202" s="1">
        <v>41815</v>
      </c>
      <c r="AI1202">
        <v>57</v>
      </c>
      <c r="AS1202" s="1">
        <v>41641</v>
      </c>
      <c r="AT1202" s="1">
        <v>41988</v>
      </c>
      <c r="AU1202" s="1">
        <v>41974</v>
      </c>
      <c r="AW1202">
        <v>2</v>
      </c>
      <c r="AY1202" t="s">
        <v>237</v>
      </c>
      <c r="BB1202">
        <v>1</v>
      </c>
      <c r="BC1202">
        <v>0</v>
      </c>
      <c r="BD1202">
        <v>1</v>
      </c>
      <c r="BE1202">
        <v>2733</v>
      </c>
      <c r="BF1202" t="s">
        <v>93</v>
      </c>
      <c r="BG1202">
        <v>2733</v>
      </c>
      <c r="BH1202">
        <v>42.7</v>
      </c>
      <c r="BI1202">
        <v>55.88</v>
      </c>
      <c r="BJ1202">
        <v>0</v>
      </c>
      <c r="BL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1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2733</v>
      </c>
      <c r="CD1202">
        <v>1</v>
      </c>
      <c r="CE1202" t="s">
        <v>121</v>
      </c>
      <c r="CF1202" t="s">
        <v>182</v>
      </c>
      <c r="CG1202" t="str">
        <f t="shared" si="193"/>
        <v>05</v>
      </c>
      <c r="CH1202" t="str">
        <f t="shared" si="194"/>
        <v>2</v>
      </c>
      <c r="CI1202" t="str">
        <f t="shared" si="192"/>
        <v>07</v>
      </c>
      <c r="CJ1202" t="s">
        <v>123</v>
      </c>
      <c r="CK1202" t="str">
        <f t="shared" si="191"/>
        <v>02</v>
      </c>
      <c r="CL1202" t="s">
        <v>193</v>
      </c>
      <c r="CR1202" s="3">
        <v>1</v>
      </c>
      <c r="CW1202">
        <v>8</v>
      </c>
      <c r="CX1202">
        <v>8</v>
      </c>
      <c r="CY1202">
        <v>8</v>
      </c>
    </row>
    <row r="1203" spans="1:103" x14ac:dyDescent="0.25">
      <c r="A1203">
        <v>410</v>
      </c>
      <c r="B1203" t="s">
        <v>80</v>
      </c>
      <c r="C1203">
        <v>410040</v>
      </c>
      <c r="D1203" t="s">
        <v>81</v>
      </c>
      <c r="E1203">
        <v>8673</v>
      </c>
      <c r="F1203" t="s">
        <v>232</v>
      </c>
      <c r="G1203" t="s">
        <v>233</v>
      </c>
      <c r="I1203" t="s">
        <v>233</v>
      </c>
      <c r="J1203">
        <v>410003</v>
      </c>
      <c r="K1203">
        <v>231</v>
      </c>
      <c r="L1203">
        <v>231</v>
      </c>
      <c r="M1203" t="s">
        <v>1309</v>
      </c>
      <c r="N1203" t="s">
        <v>113</v>
      </c>
      <c r="O1203" t="s">
        <v>114</v>
      </c>
      <c r="P1203" t="s">
        <v>115</v>
      </c>
      <c r="Q1203" t="s">
        <v>116</v>
      </c>
      <c r="R1203">
        <v>1</v>
      </c>
      <c r="S1203" t="s">
        <v>117</v>
      </c>
      <c r="T1203" t="s">
        <v>118</v>
      </c>
      <c r="U1203" t="s">
        <v>119</v>
      </c>
      <c r="V1203">
        <v>411</v>
      </c>
      <c r="Y1203">
        <v>410009</v>
      </c>
      <c r="Z1203" t="s">
        <v>236</v>
      </c>
      <c r="AG1203">
        <v>4</v>
      </c>
      <c r="AH1203" s="1">
        <v>41815</v>
      </c>
      <c r="AI1203">
        <v>57</v>
      </c>
      <c r="AS1203" s="1">
        <v>41641</v>
      </c>
      <c r="AT1203" s="1">
        <v>41988</v>
      </c>
      <c r="AU1203" s="1">
        <v>41974</v>
      </c>
      <c r="AW1203">
        <v>2</v>
      </c>
      <c r="AY1203" t="s">
        <v>237</v>
      </c>
      <c r="BB1203">
        <v>1</v>
      </c>
      <c r="BC1203">
        <v>0</v>
      </c>
      <c r="BD1203">
        <v>1</v>
      </c>
      <c r="BE1203">
        <v>2733</v>
      </c>
      <c r="BF1203" t="s">
        <v>93</v>
      </c>
      <c r="BG1203">
        <v>2733</v>
      </c>
      <c r="BH1203">
        <v>42.7</v>
      </c>
      <c r="BI1203">
        <v>55.88</v>
      </c>
      <c r="BJ1203">
        <v>0</v>
      </c>
      <c r="BL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1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2733</v>
      </c>
      <c r="CD1203">
        <v>1</v>
      </c>
      <c r="CE1203" t="s">
        <v>121</v>
      </c>
      <c r="CF1203" t="s">
        <v>182</v>
      </c>
      <c r="CG1203" t="str">
        <f t="shared" si="193"/>
        <v>05</v>
      </c>
      <c r="CH1203" t="str">
        <f t="shared" si="194"/>
        <v>2</v>
      </c>
      <c r="CI1203" t="str">
        <f t="shared" si="192"/>
        <v>07</v>
      </c>
      <c r="CJ1203" t="s">
        <v>123</v>
      </c>
      <c r="CK1203" t="str">
        <f t="shared" si="191"/>
        <v>02</v>
      </c>
      <c r="CL1203" t="s">
        <v>193</v>
      </c>
      <c r="CR1203" s="3">
        <v>1</v>
      </c>
      <c r="CW1203">
        <v>8</v>
      </c>
      <c r="CX1203">
        <v>8</v>
      </c>
      <c r="CY1203">
        <v>8</v>
      </c>
    </row>
    <row r="1204" spans="1:103" x14ac:dyDescent="0.25">
      <c r="A1204">
        <v>410</v>
      </c>
      <c r="B1204" t="s">
        <v>80</v>
      </c>
      <c r="C1204">
        <v>410040</v>
      </c>
      <c r="D1204" t="s">
        <v>81</v>
      </c>
      <c r="E1204">
        <v>8673</v>
      </c>
      <c r="F1204" t="s">
        <v>232</v>
      </c>
      <c r="G1204" t="s">
        <v>233</v>
      </c>
      <c r="I1204" t="s">
        <v>233</v>
      </c>
      <c r="J1204">
        <v>410003</v>
      </c>
      <c r="K1204">
        <v>232</v>
      </c>
      <c r="L1204">
        <v>232</v>
      </c>
      <c r="M1204" t="s">
        <v>1309</v>
      </c>
      <c r="N1204" t="s">
        <v>113</v>
      </c>
      <c r="O1204" t="s">
        <v>114</v>
      </c>
      <c r="P1204" t="s">
        <v>115</v>
      </c>
      <c r="Q1204" t="s">
        <v>116</v>
      </c>
      <c r="R1204">
        <v>1</v>
      </c>
      <c r="S1204" t="s">
        <v>117</v>
      </c>
      <c r="T1204" t="s">
        <v>118</v>
      </c>
      <c r="U1204" t="s">
        <v>119</v>
      </c>
      <c r="V1204">
        <v>411</v>
      </c>
      <c r="Y1204">
        <v>410009</v>
      </c>
      <c r="Z1204" t="s">
        <v>236</v>
      </c>
      <c r="AG1204">
        <v>4</v>
      </c>
      <c r="AH1204" s="1">
        <v>41815</v>
      </c>
      <c r="AI1204">
        <v>57</v>
      </c>
      <c r="AS1204" s="1">
        <v>41641</v>
      </c>
      <c r="AT1204" s="1">
        <v>41988</v>
      </c>
      <c r="AU1204" s="1">
        <v>41974</v>
      </c>
      <c r="AW1204">
        <v>2</v>
      </c>
      <c r="AY1204" t="s">
        <v>237</v>
      </c>
      <c r="BB1204">
        <v>1</v>
      </c>
      <c r="BC1204">
        <v>0</v>
      </c>
      <c r="BD1204">
        <v>1</v>
      </c>
      <c r="BE1204">
        <v>2733</v>
      </c>
      <c r="BF1204" t="s">
        <v>93</v>
      </c>
      <c r="BG1204">
        <v>2733</v>
      </c>
      <c r="BH1204">
        <v>42.7</v>
      </c>
      <c r="BI1204">
        <v>55.88</v>
      </c>
      <c r="BJ1204">
        <v>0</v>
      </c>
      <c r="BL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1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2733</v>
      </c>
      <c r="CD1204">
        <v>1</v>
      </c>
      <c r="CE1204" t="s">
        <v>121</v>
      </c>
      <c r="CF1204" t="s">
        <v>182</v>
      </c>
      <c r="CG1204" t="str">
        <f t="shared" si="193"/>
        <v>05</v>
      </c>
      <c r="CH1204" t="str">
        <f t="shared" si="194"/>
        <v>2</v>
      </c>
      <c r="CI1204" t="str">
        <f t="shared" si="192"/>
        <v>07</v>
      </c>
      <c r="CJ1204" t="s">
        <v>123</v>
      </c>
      <c r="CK1204" t="str">
        <f t="shared" si="191"/>
        <v>02</v>
      </c>
      <c r="CL1204" t="s">
        <v>193</v>
      </c>
      <c r="CR1204" s="3">
        <v>1</v>
      </c>
      <c r="CW1204">
        <v>8</v>
      </c>
      <c r="CX1204">
        <v>8</v>
      </c>
      <c r="CY1204">
        <v>8</v>
      </c>
    </row>
    <row r="1205" spans="1:103" x14ac:dyDescent="0.25">
      <c r="A1205">
        <v>410</v>
      </c>
      <c r="B1205" t="s">
        <v>80</v>
      </c>
      <c r="C1205">
        <v>410040</v>
      </c>
      <c r="D1205" t="s">
        <v>81</v>
      </c>
      <c r="E1205">
        <v>8673</v>
      </c>
      <c r="F1205" t="s">
        <v>232</v>
      </c>
      <c r="G1205" t="s">
        <v>233</v>
      </c>
      <c r="I1205" t="s">
        <v>233</v>
      </c>
      <c r="J1205">
        <v>410003</v>
      </c>
      <c r="K1205">
        <v>235</v>
      </c>
      <c r="L1205">
        <v>235</v>
      </c>
      <c r="M1205" t="s">
        <v>1309</v>
      </c>
      <c r="N1205" t="s">
        <v>113</v>
      </c>
      <c r="O1205" t="s">
        <v>114</v>
      </c>
      <c r="P1205" t="s">
        <v>115</v>
      </c>
      <c r="Q1205" t="s">
        <v>116</v>
      </c>
      <c r="R1205">
        <v>1</v>
      </c>
      <c r="S1205" t="s">
        <v>117</v>
      </c>
      <c r="T1205" t="s">
        <v>118</v>
      </c>
      <c r="U1205" t="s">
        <v>119</v>
      </c>
      <c r="V1205">
        <v>411</v>
      </c>
      <c r="Y1205">
        <v>410009</v>
      </c>
      <c r="Z1205" t="s">
        <v>236</v>
      </c>
      <c r="AG1205">
        <v>4</v>
      </c>
      <c r="AH1205" s="1">
        <v>41815</v>
      </c>
      <c r="AI1205">
        <v>57</v>
      </c>
      <c r="AS1205" s="1">
        <v>41641</v>
      </c>
      <c r="AT1205" s="1">
        <v>41988</v>
      </c>
      <c r="AU1205" s="1">
        <v>41974</v>
      </c>
      <c r="AW1205">
        <v>2</v>
      </c>
      <c r="AY1205" t="s">
        <v>237</v>
      </c>
      <c r="BB1205">
        <v>1</v>
      </c>
      <c r="BC1205">
        <v>0</v>
      </c>
      <c r="BD1205">
        <v>1</v>
      </c>
      <c r="BE1205">
        <v>2733</v>
      </c>
      <c r="BF1205" t="s">
        <v>93</v>
      </c>
      <c r="BG1205">
        <v>2733</v>
      </c>
      <c r="BH1205">
        <v>42.7</v>
      </c>
      <c r="BI1205">
        <v>55.88</v>
      </c>
      <c r="BJ1205">
        <v>0</v>
      </c>
      <c r="BL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1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2733</v>
      </c>
      <c r="CD1205">
        <v>1</v>
      </c>
      <c r="CE1205" t="s">
        <v>121</v>
      </c>
      <c r="CF1205" t="s">
        <v>182</v>
      </c>
      <c r="CG1205" t="str">
        <f t="shared" si="193"/>
        <v>05</v>
      </c>
      <c r="CH1205" t="str">
        <f t="shared" si="194"/>
        <v>2</v>
      </c>
      <c r="CI1205" t="str">
        <f t="shared" si="192"/>
        <v>07</v>
      </c>
      <c r="CJ1205" t="s">
        <v>123</v>
      </c>
      <c r="CK1205" t="str">
        <f t="shared" si="191"/>
        <v>02</v>
      </c>
      <c r="CL1205" t="s">
        <v>193</v>
      </c>
      <c r="CR1205" s="3">
        <v>1</v>
      </c>
      <c r="CW1205">
        <v>8</v>
      </c>
      <c r="CX1205">
        <v>8</v>
      </c>
      <c r="CY1205">
        <v>8</v>
      </c>
    </row>
    <row r="1206" spans="1:103" x14ac:dyDescent="0.25">
      <c r="A1206">
        <v>410</v>
      </c>
      <c r="B1206" t="s">
        <v>80</v>
      </c>
      <c r="C1206">
        <v>410040</v>
      </c>
      <c r="D1206" t="s">
        <v>81</v>
      </c>
      <c r="E1206">
        <v>8673</v>
      </c>
      <c r="F1206" t="s">
        <v>232</v>
      </c>
      <c r="G1206" t="s">
        <v>233</v>
      </c>
      <c r="I1206" t="s">
        <v>233</v>
      </c>
      <c r="J1206">
        <v>410003</v>
      </c>
      <c r="K1206">
        <v>236</v>
      </c>
      <c r="L1206">
        <v>236</v>
      </c>
      <c r="M1206" t="s">
        <v>1309</v>
      </c>
      <c r="N1206" t="s">
        <v>113</v>
      </c>
      <c r="O1206" t="s">
        <v>114</v>
      </c>
      <c r="P1206" t="s">
        <v>115</v>
      </c>
      <c r="Q1206" t="s">
        <v>116</v>
      </c>
      <c r="R1206">
        <v>1</v>
      </c>
      <c r="S1206" t="s">
        <v>117</v>
      </c>
      <c r="T1206" t="s">
        <v>118</v>
      </c>
      <c r="U1206" t="s">
        <v>119</v>
      </c>
      <c r="V1206">
        <v>411</v>
      </c>
      <c r="Y1206">
        <v>410009</v>
      </c>
      <c r="Z1206" t="s">
        <v>236</v>
      </c>
      <c r="AG1206">
        <v>4</v>
      </c>
      <c r="AH1206" s="1">
        <v>41815</v>
      </c>
      <c r="AI1206">
        <v>57</v>
      </c>
      <c r="AS1206" s="1">
        <v>41641</v>
      </c>
      <c r="AT1206" s="1">
        <v>41988</v>
      </c>
      <c r="AU1206" s="1">
        <v>41974</v>
      </c>
      <c r="AW1206">
        <v>2</v>
      </c>
      <c r="AY1206" t="s">
        <v>237</v>
      </c>
      <c r="BB1206">
        <v>1</v>
      </c>
      <c r="BC1206">
        <v>0</v>
      </c>
      <c r="BD1206">
        <v>1</v>
      </c>
      <c r="BE1206">
        <v>2733</v>
      </c>
      <c r="BF1206" t="s">
        <v>93</v>
      </c>
      <c r="BG1206">
        <v>2733</v>
      </c>
      <c r="BH1206">
        <v>42.7</v>
      </c>
      <c r="BI1206">
        <v>55.88</v>
      </c>
      <c r="BJ1206">
        <v>0</v>
      </c>
      <c r="BL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1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2733</v>
      </c>
      <c r="CD1206">
        <v>1</v>
      </c>
      <c r="CE1206" t="s">
        <v>121</v>
      </c>
      <c r="CF1206" t="s">
        <v>182</v>
      </c>
      <c r="CG1206" t="str">
        <f t="shared" si="193"/>
        <v>05</v>
      </c>
      <c r="CH1206" t="str">
        <f t="shared" si="194"/>
        <v>2</v>
      </c>
      <c r="CI1206" t="str">
        <f t="shared" si="192"/>
        <v>07</v>
      </c>
      <c r="CJ1206" t="s">
        <v>123</v>
      </c>
      <c r="CK1206" t="str">
        <f t="shared" si="191"/>
        <v>02</v>
      </c>
      <c r="CL1206" t="s">
        <v>193</v>
      </c>
      <c r="CR1206" s="3">
        <v>1</v>
      </c>
      <c r="CW1206">
        <v>8</v>
      </c>
      <c r="CX1206">
        <v>8</v>
      </c>
      <c r="CY1206">
        <v>8</v>
      </c>
    </row>
    <row r="1207" spans="1:103" x14ac:dyDescent="0.25">
      <c r="A1207">
        <v>410</v>
      </c>
      <c r="B1207" t="s">
        <v>80</v>
      </c>
      <c r="C1207">
        <v>410040</v>
      </c>
      <c r="D1207" t="s">
        <v>81</v>
      </c>
      <c r="E1207">
        <v>8673</v>
      </c>
      <c r="F1207" t="s">
        <v>232</v>
      </c>
      <c r="G1207" t="s">
        <v>233</v>
      </c>
      <c r="I1207" t="s">
        <v>233</v>
      </c>
      <c r="J1207">
        <v>410003</v>
      </c>
      <c r="K1207">
        <v>237</v>
      </c>
      <c r="L1207">
        <v>237</v>
      </c>
      <c r="M1207" t="s">
        <v>1309</v>
      </c>
      <c r="N1207" t="s">
        <v>113</v>
      </c>
      <c r="O1207" t="s">
        <v>114</v>
      </c>
      <c r="P1207" t="s">
        <v>115</v>
      </c>
      <c r="Q1207" t="s">
        <v>116</v>
      </c>
      <c r="R1207">
        <v>1</v>
      </c>
      <c r="S1207" t="s">
        <v>117</v>
      </c>
      <c r="T1207" t="s">
        <v>118</v>
      </c>
      <c r="U1207" t="s">
        <v>119</v>
      </c>
      <c r="V1207">
        <v>411</v>
      </c>
      <c r="Y1207">
        <v>410009</v>
      </c>
      <c r="Z1207" t="s">
        <v>236</v>
      </c>
      <c r="AG1207">
        <v>4</v>
      </c>
      <c r="AH1207" s="1">
        <v>41815</v>
      </c>
      <c r="AI1207">
        <v>57</v>
      </c>
      <c r="AS1207" s="1">
        <v>41641</v>
      </c>
      <c r="AT1207" s="1">
        <v>41988</v>
      </c>
      <c r="AU1207" s="1">
        <v>41974</v>
      </c>
      <c r="AW1207">
        <v>2</v>
      </c>
      <c r="AY1207" t="s">
        <v>237</v>
      </c>
      <c r="BB1207">
        <v>1</v>
      </c>
      <c r="BC1207">
        <v>0</v>
      </c>
      <c r="BD1207">
        <v>1</v>
      </c>
      <c r="BE1207">
        <v>2733</v>
      </c>
      <c r="BF1207" t="s">
        <v>93</v>
      </c>
      <c r="BG1207">
        <v>2733</v>
      </c>
      <c r="BH1207">
        <v>42.7</v>
      </c>
      <c r="BI1207">
        <v>55.88</v>
      </c>
      <c r="BJ1207">
        <v>0</v>
      </c>
      <c r="BL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1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2733</v>
      </c>
      <c r="CD1207">
        <v>1</v>
      </c>
      <c r="CE1207" t="s">
        <v>121</v>
      </c>
      <c r="CF1207" t="s">
        <v>182</v>
      </c>
      <c r="CG1207" t="str">
        <f t="shared" si="193"/>
        <v>05</v>
      </c>
      <c r="CH1207" t="str">
        <f t="shared" si="194"/>
        <v>2</v>
      </c>
      <c r="CI1207" t="str">
        <f t="shared" si="192"/>
        <v>07</v>
      </c>
      <c r="CJ1207" t="s">
        <v>123</v>
      </c>
      <c r="CK1207" t="str">
        <f t="shared" si="191"/>
        <v>02</v>
      </c>
      <c r="CL1207" t="s">
        <v>193</v>
      </c>
      <c r="CR1207" s="3">
        <v>1</v>
      </c>
      <c r="CW1207">
        <v>8</v>
      </c>
      <c r="CX1207">
        <v>8</v>
      </c>
      <c r="CY1207">
        <v>8</v>
      </c>
    </row>
    <row r="1208" spans="1:103" x14ac:dyDescent="0.25">
      <c r="A1208">
        <v>410</v>
      </c>
      <c r="B1208" t="s">
        <v>80</v>
      </c>
      <c r="C1208">
        <v>410040</v>
      </c>
      <c r="D1208" t="s">
        <v>81</v>
      </c>
      <c r="E1208">
        <v>8673</v>
      </c>
      <c r="F1208" t="s">
        <v>232</v>
      </c>
      <c r="G1208" t="s">
        <v>233</v>
      </c>
      <c r="I1208" t="s">
        <v>233</v>
      </c>
      <c r="J1208">
        <v>410003</v>
      </c>
      <c r="K1208">
        <v>238</v>
      </c>
      <c r="L1208">
        <v>238</v>
      </c>
      <c r="M1208" t="s">
        <v>1309</v>
      </c>
      <c r="N1208" t="s">
        <v>113</v>
      </c>
      <c r="O1208" t="s">
        <v>114</v>
      </c>
      <c r="P1208" t="s">
        <v>115</v>
      </c>
      <c r="Q1208" t="s">
        <v>116</v>
      </c>
      <c r="R1208">
        <v>1</v>
      </c>
      <c r="S1208" t="s">
        <v>117</v>
      </c>
      <c r="T1208" t="s">
        <v>118</v>
      </c>
      <c r="U1208" t="s">
        <v>119</v>
      </c>
      <c r="V1208">
        <v>411</v>
      </c>
      <c r="Y1208">
        <v>410009</v>
      </c>
      <c r="Z1208" t="s">
        <v>236</v>
      </c>
      <c r="AG1208">
        <v>4</v>
      </c>
      <c r="AH1208" s="1">
        <v>41815</v>
      </c>
      <c r="AI1208">
        <v>57</v>
      </c>
      <c r="AS1208" s="1">
        <v>41641</v>
      </c>
      <c r="AT1208" s="1">
        <v>41988</v>
      </c>
      <c r="AU1208" s="1">
        <v>41974</v>
      </c>
      <c r="AW1208">
        <v>2</v>
      </c>
      <c r="AY1208" t="s">
        <v>237</v>
      </c>
      <c r="BB1208">
        <v>1</v>
      </c>
      <c r="BC1208">
        <v>0</v>
      </c>
      <c r="BD1208">
        <v>1</v>
      </c>
      <c r="BE1208">
        <v>2733</v>
      </c>
      <c r="BF1208" t="s">
        <v>93</v>
      </c>
      <c r="BG1208">
        <v>2733</v>
      </c>
      <c r="BH1208">
        <v>42.7</v>
      </c>
      <c r="BI1208">
        <v>55.88</v>
      </c>
      <c r="BJ1208">
        <v>0</v>
      </c>
      <c r="BL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1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2733</v>
      </c>
      <c r="CD1208">
        <v>1</v>
      </c>
      <c r="CE1208" t="s">
        <v>121</v>
      </c>
      <c r="CF1208" t="s">
        <v>182</v>
      </c>
      <c r="CG1208" t="str">
        <f t="shared" si="193"/>
        <v>05</v>
      </c>
      <c r="CH1208" t="str">
        <f t="shared" si="194"/>
        <v>2</v>
      </c>
      <c r="CI1208" t="str">
        <f t="shared" si="192"/>
        <v>07</v>
      </c>
      <c r="CJ1208" t="s">
        <v>123</v>
      </c>
      <c r="CK1208" t="str">
        <f t="shared" si="191"/>
        <v>02</v>
      </c>
      <c r="CL1208" t="s">
        <v>193</v>
      </c>
      <c r="CR1208" s="3">
        <v>1</v>
      </c>
      <c r="CW1208">
        <v>8</v>
      </c>
      <c r="CX1208">
        <v>8</v>
      </c>
      <c r="CY1208">
        <v>8</v>
      </c>
    </row>
    <row r="1209" spans="1:103" x14ac:dyDescent="0.25">
      <c r="A1209">
        <v>410</v>
      </c>
      <c r="B1209" t="s">
        <v>80</v>
      </c>
      <c r="C1209">
        <v>410040</v>
      </c>
      <c r="D1209" t="s">
        <v>81</v>
      </c>
      <c r="E1209">
        <v>8673</v>
      </c>
      <c r="F1209" t="s">
        <v>232</v>
      </c>
      <c r="G1209" t="s">
        <v>233</v>
      </c>
      <c r="I1209" t="s">
        <v>233</v>
      </c>
      <c r="J1209">
        <v>410003</v>
      </c>
      <c r="K1209">
        <v>241</v>
      </c>
      <c r="L1209">
        <v>241</v>
      </c>
      <c r="M1209" t="s">
        <v>1309</v>
      </c>
      <c r="N1209" t="s">
        <v>113</v>
      </c>
      <c r="O1209" t="s">
        <v>114</v>
      </c>
      <c r="P1209" t="s">
        <v>115</v>
      </c>
      <c r="Q1209" t="s">
        <v>116</v>
      </c>
      <c r="R1209">
        <v>1</v>
      </c>
      <c r="S1209" t="s">
        <v>117</v>
      </c>
      <c r="T1209" t="s">
        <v>118</v>
      </c>
      <c r="U1209" t="s">
        <v>119</v>
      </c>
      <c r="V1209">
        <v>411</v>
      </c>
      <c r="Y1209">
        <v>410009</v>
      </c>
      <c r="Z1209" t="s">
        <v>236</v>
      </c>
      <c r="AG1209">
        <v>4</v>
      </c>
      <c r="AH1209" s="1">
        <v>41815</v>
      </c>
      <c r="AI1209">
        <v>57</v>
      </c>
      <c r="AS1209" s="1">
        <v>41641</v>
      </c>
      <c r="AT1209" s="1">
        <v>41988</v>
      </c>
      <c r="AU1209" s="1">
        <v>41974</v>
      </c>
      <c r="AW1209">
        <v>2</v>
      </c>
      <c r="AY1209" t="s">
        <v>237</v>
      </c>
      <c r="BB1209">
        <v>1</v>
      </c>
      <c r="BC1209">
        <v>0</v>
      </c>
      <c r="BD1209">
        <v>1</v>
      </c>
      <c r="BE1209">
        <v>2733</v>
      </c>
      <c r="BF1209" t="s">
        <v>93</v>
      </c>
      <c r="BG1209">
        <v>2733</v>
      </c>
      <c r="BH1209">
        <v>42.7</v>
      </c>
      <c r="BI1209">
        <v>55.88</v>
      </c>
      <c r="BJ1209">
        <v>0</v>
      </c>
      <c r="BL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1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2733</v>
      </c>
      <c r="CD1209">
        <v>1</v>
      </c>
      <c r="CE1209" t="s">
        <v>121</v>
      </c>
      <c r="CF1209" t="s">
        <v>182</v>
      </c>
      <c r="CG1209" t="str">
        <f t="shared" si="193"/>
        <v>05</v>
      </c>
      <c r="CH1209" t="str">
        <f t="shared" si="194"/>
        <v>2</v>
      </c>
      <c r="CI1209" t="str">
        <f t="shared" si="192"/>
        <v>07</v>
      </c>
      <c r="CJ1209" t="s">
        <v>123</v>
      </c>
      <c r="CK1209" t="str">
        <f t="shared" si="191"/>
        <v>02</v>
      </c>
      <c r="CL1209" t="s">
        <v>193</v>
      </c>
      <c r="CR1209" s="3">
        <v>1</v>
      </c>
      <c r="CW1209">
        <v>8</v>
      </c>
      <c r="CX1209">
        <v>8</v>
      </c>
      <c r="CY1209">
        <v>8</v>
      </c>
    </row>
    <row r="1210" spans="1:103" x14ac:dyDescent="0.25">
      <c r="A1210">
        <v>410</v>
      </c>
      <c r="B1210" t="s">
        <v>80</v>
      </c>
      <c r="C1210">
        <v>410040</v>
      </c>
      <c r="D1210" t="s">
        <v>81</v>
      </c>
      <c r="E1210">
        <v>8673</v>
      </c>
      <c r="F1210" t="s">
        <v>232</v>
      </c>
      <c r="G1210" t="s">
        <v>233</v>
      </c>
      <c r="I1210" t="s">
        <v>233</v>
      </c>
      <c r="J1210">
        <v>410003</v>
      </c>
      <c r="K1210">
        <v>242</v>
      </c>
      <c r="L1210">
        <v>242</v>
      </c>
      <c r="M1210" t="s">
        <v>1309</v>
      </c>
      <c r="N1210" t="s">
        <v>113</v>
      </c>
      <c r="O1210" t="s">
        <v>114</v>
      </c>
      <c r="P1210" t="s">
        <v>115</v>
      </c>
      <c r="Q1210" t="s">
        <v>116</v>
      </c>
      <c r="R1210">
        <v>1</v>
      </c>
      <c r="S1210" t="s">
        <v>117</v>
      </c>
      <c r="T1210" t="s">
        <v>118</v>
      </c>
      <c r="U1210" t="s">
        <v>119</v>
      </c>
      <c r="V1210">
        <v>411</v>
      </c>
      <c r="Y1210">
        <v>410009</v>
      </c>
      <c r="Z1210" t="s">
        <v>236</v>
      </c>
      <c r="AG1210">
        <v>4</v>
      </c>
      <c r="AH1210" s="1">
        <v>41815</v>
      </c>
      <c r="AI1210">
        <v>57</v>
      </c>
      <c r="AS1210" s="1">
        <v>41641</v>
      </c>
      <c r="AT1210" s="1">
        <v>41988</v>
      </c>
      <c r="AU1210" s="1">
        <v>41974</v>
      </c>
      <c r="AW1210">
        <v>2</v>
      </c>
      <c r="AY1210" t="s">
        <v>237</v>
      </c>
      <c r="BB1210">
        <v>1</v>
      </c>
      <c r="BC1210">
        <v>0</v>
      </c>
      <c r="BD1210">
        <v>1</v>
      </c>
      <c r="BE1210">
        <v>2733</v>
      </c>
      <c r="BF1210" t="s">
        <v>93</v>
      </c>
      <c r="BG1210">
        <v>2733</v>
      </c>
      <c r="BH1210">
        <v>42.7</v>
      </c>
      <c r="BI1210">
        <v>55.88</v>
      </c>
      <c r="BJ1210">
        <v>0</v>
      </c>
      <c r="BL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1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2733</v>
      </c>
      <c r="CD1210">
        <v>1</v>
      </c>
      <c r="CE1210" t="s">
        <v>121</v>
      </c>
      <c r="CF1210" t="s">
        <v>182</v>
      </c>
      <c r="CG1210" t="str">
        <f t="shared" si="193"/>
        <v>05</v>
      </c>
      <c r="CH1210" t="str">
        <f t="shared" si="194"/>
        <v>2</v>
      </c>
      <c r="CI1210" t="str">
        <f t="shared" si="192"/>
        <v>07</v>
      </c>
      <c r="CJ1210" t="s">
        <v>123</v>
      </c>
      <c r="CK1210" t="str">
        <f t="shared" si="191"/>
        <v>02</v>
      </c>
      <c r="CL1210" t="s">
        <v>193</v>
      </c>
      <c r="CR1210" s="3">
        <v>1</v>
      </c>
      <c r="CW1210">
        <v>8</v>
      </c>
      <c r="CX1210">
        <v>8</v>
      </c>
      <c r="CY1210">
        <v>8</v>
      </c>
    </row>
    <row r="1211" spans="1:103" x14ac:dyDescent="0.25">
      <c r="A1211">
        <v>410</v>
      </c>
      <c r="B1211" t="s">
        <v>80</v>
      </c>
      <c r="C1211">
        <v>410040</v>
      </c>
      <c r="D1211" t="s">
        <v>81</v>
      </c>
      <c r="E1211">
        <v>8673</v>
      </c>
      <c r="F1211" t="s">
        <v>232</v>
      </c>
      <c r="G1211" t="s">
        <v>233</v>
      </c>
      <c r="I1211" t="s">
        <v>233</v>
      </c>
      <c r="J1211">
        <v>410003</v>
      </c>
      <c r="K1211">
        <v>243</v>
      </c>
      <c r="L1211">
        <v>243</v>
      </c>
      <c r="M1211" t="s">
        <v>1309</v>
      </c>
      <c r="N1211" t="s">
        <v>113</v>
      </c>
      <c r="O1211" t="s">
        <v>114</v>
      </c>
      <c r="P1211" t="s">
        <v>115</v>
      </c>
      <c r="Q1211" t="s">
        <v>116</v>
      </c>
      <c r="R1211">
        <v>1</v>
      </c>
      <c r="S1211" t="s">
        <v>117</v>
      </c>
      <c r="T1211" t="s">
        <v>118</v>
      </c>
      <c r="U1211" t="s">
        <v>119</v>
      </c>
      <c r="V1211">
        <v>411</v>
      </c>
      <c r="Y1211">
        <v>410009</v>
      </c>
      <c r="Z1211" t="s">
        <v>236</v>
      </c>
      <c r="AG1211">
        <v>4</v>
      </c>
      <c r="AH1211" s="1">
        <v>41815</v>
      </c>
      <c r="AI1211">
        <v>57</v>
      </c>
      <c r="AS1211" s="1">
        <v>41641</v>
      </c>
      <c r="AT1211" s="1">
        <v>41988</v>
      </c>
      <c r="AU1211" s="1">
        <v>41974</v>
      </c>
      <c r="AW1211">
        <v>2</v>
      </c>
      <c r="AY1211" t="s">
        <v>237</v>
      </c>
      <c r="BB1211">
        <v>1</v>
      </c>
      <c r="BC1211">
        <v>0</v>
      </c>
      <c r="BD1211">
        <v>1</v>
      </c>
      <c r="BE1211">
        <v>2733</v>
      </c>
      <c r="BF1211" t="s">
        <v>93</v>
      </c>
      <c r="BG1211">
        <v>2733</v>
      </c>
      <c r="BH1211">
        <v>42.7</v>
      </c>
      <c r="BI1211">
        <v>55.88</v>
      </c>
      <c r="BJ1211">
        <v>0</v>
      </c>
      <c r="BL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1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2733</v>
      </c>
      <c r="CD1211">
        <v>1</v>
      </c>
      <c r="CE1211" t="s">
        <v>121</v>
      </c>
      <c r="CF1211" t="s">
        <v>182</v>
      </c>
      <c r="CG1211" t="str">
        <f t="shared" si="193"/>
        <v>05</v>
      </c>
      <c r="CH1211" t="str">
        <f t="shared" si="194"/>
        <v>2</v>
      </c>
      <c r="CI1211" t="str">
        <f t="shared" si="192"/>
        <v>07</v>
      </c>
      <c r="CJ1211" t="s">
        <v>123</v>
      </c>
      <c r="CK1211" t="str">
        <f t="shared" si="191"/>
        <v>02</v>
      </c>
      <c r="CL1211" t="s">
        <v>193</v>
      </c>
      <c r="CR1211" s="3">
        <v>1</v>
      </c>
      <c r="CW1211">
        <v>8</v>
      </c>
      <c r="CX1211">
        <v>8</v>
      </c>
      <c r="CY1211">
        <v>8</v>
      </c>
    </row>
    <row r="1212" spans="1:103" x14ac:dyDescent="0.25">
      <c r="A1212">
        <v>410</v>
      </c>
      <c r="B1212" t="s">
        <v>80</v>
      </c>
      <c r="C1212">
        <v>410040</v>
      </c>
      <c r="D1212" t="s">
        <v>81</v>
      </c>
      <c r="E1212">
        <v>8673</v>
      </c>
      <c r="F1212" t="s">
        <v>232</v>
      </c>
      <c r="G1212" t="s">
        <v>233</v>
      </c>
      <c r="I1212" t="s">
        <v>233</v>
      </c>
      <c r="J1212">
        <v>410003</v>
      </c>
      <c r="K1212">
        <v>244</v>
      </c>
      <c r="L1212">
        <v>244</v>
      </c>
      <c r="M1212" t="s">
        <v>1309</v>
      </c>
      <c r="N1212" t="s">
        <v>113</v>
      </c>
      <c r="O1212" t="s">
        <v>114</v>
      </c>
      <c r="P1212" t="s">
        <v>115</v>
      </c>
      <c r="Q1212" t="s">
        <v>116</v>
      </c>
      <c r="R1212">
        <v>1</v>
      </c>
      <c r="S1212" t="s">
        <v>117</v>
      </c>
      <c r="T1212" t="s">
        <v>118</v>
      </c>
      <c r="U1212" t="s">
        <v>119</v>
      </c>
      <c r="V1212">
        <v>411</v>
      </c>
      <c r="Y1212">
        <v>410009</v>
      </c>
      <c r="Z1212" t="s">
        <v>236</v>
      </c>
      <c r="AG1212">
        <v>4</v>
      </c>
      <c r="AH1212" s="1">
        <v>41815</v>
      </c>
      <c r="AI1212">
        <v>57</v>
      </c>
      <c r="AS1212" s="1">
        <v>41641</v>
      </c>
      <c r="AT1212" s="1">
        <v>41988</v>
      </c>
      <c r="AU1212" s="1">
        <v>41974</v>
      </c>
      <c r="AW1212">
        <v>2</v>
      </c>
      <c r="AY1212" t="s">
        <v>237</v>
      </c>
      <c r="BB1212">
        <v>1</v>
      </c>
      <c r="BC1212">
        <v>0</v>
      </c>
      <c r="BD1212">
        <v>1</v>
      </c>
      <c r="BE1212">
        <v>2733</v>
      </c>
      <c r="BF1212" t="s">
        <v>93</v>
      </c>
      <c r="BG1212">
        <v>2733</v>
      </c>
      <c r="BH1212">
        <v>42.7</v>
      </c>
      <c r="BI1212">
        <v>55.88</v>
      </c>
      <c r="BJ1212">
        <v>0</v>
      </c>
      <c r="BL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1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2733</v>
      </c>
      <c r="CD1212">
        <v>1</v>
      </c>
      <c r="CE1212" t="s">
        <v>121</v>
      </c>
      <c r="CF1212" t="s">
        <v>182</v>
      </c>
      <c r="CG1212" t="str">
        <f t="shared" si="193"/>
        <v>05</v>
      </c>
      <c r="CH1212" t="str">
        <f t="shared" si="194"/>
        <v>2</v>
      </c>
      <c r="CI1212" t="str">
        <f t="shared" si="192"/>
        <v>07</v>
      </c>
      <c r="CJ1212" t="s">
        <v>123</v>
      </c>
      <c r="CK1212" t="str">
        <f t="shared" si="191"/>
        <v>02</v>
      </c>
      <c r="CL1212" t="s">
        <v>193</v>
      </c>
      <c r="CR1212" s="3">
        <v>1</v>
      </c>
      <c r="CW1212">
        <v>8</v>
      </c>
      <c r="CX1212">
        <v>8</v>
      </c>
      <c r="CY1212">
        <v>8</v>
      </c>
    </row>
    <row r="1213" spans="1:103" x14ac:dyDescent="0.25">
      <c r="A1213">
        <v>410</v>
      </c>
      <c r="B1213" t="s">
        <v>80</v>
      </c>
      <c r="C1213">
        <v>410040</v>
      </c>
      <c r="D1213" t="s">
        <v>81</v>
      </c>
      <c r="E1213">
        <v>8673</v>
      </c>
      <c r="F1213" t="s">
        <v>232</v>
      </c>
      <c r="G1213" t="s">
        <v>233</v>
      </c>
      <c r="I1213" t="s">
        <v>233</v>
      </c>
      <c r="J1213">
        <v>410003</v>
      </c>
      <c r="K1213">
        <v>246</v>
      </c>
      <c r="L1213">
        <v>246</v>
      </c>
      <c r="M1213" t="s">
        <v>1309</v>
      </c>
      <c r="N1213" t="s">
        <v>113</v>
      </c>
      <c r="O1213" t="s">
        <v>114</v>
      </c>
      <c r="P1213" t="s">
        <v>115</v>
      </c>
      <c r="Q1213" t="s">
        <v>116</v>
      </c>
      <c r="R1213">
        <v>1</v>
      </c>
      <c r="S1213" t="s">
        <v>117</v>
      </c>
      <c r="T1213" t="s">
        <v>118</v>
      </c>
      <c r="U1213" t="s">
        <v>119</v>
      </c>
      <c r="V1213">
        <v>411</v>
      </c>
      <c r="Y1213">
        <v>410009</v>
      </c>
      <c r="Z1213" t="s">
        <v>236</v>
      </c>
      <c r="AG1213">
        <v>4</v>
      </c>
      <c r="AH1213" s="1">
        <v>41815</v>
      </c>
      <c r="AI1213">
        <v>57</v>
      </c>
      <c r="AS1213" s="1">
        <v>41641</v>
      </c>
      <c r="AT1213" s="1">
        <v>41988</v>
      </c>
      <c r="AU1213" s="1">
        <v>41974</v>
      </c>
      <c r="AW1213">
        <v>2</v>
      </c>
      <c r="AY1213" t="s">
        <v>237</v>
      </c>
      <c r="BB1213">
        <v>1</v>
      </c>
      <c r="BC1213">
        <v>0</v>
      </c>
      <c r="BD1213">
        <v>1</v>
      </c>
      <c r="BE1213">
        <v>2733</v>
      </c>
      <c r="BF1213" t="s">
        <v>93</v>
      </c>
      <c r="BG1213">
        <v>2733</v>
      </c>
      <c r="BH1213">
        <v>42.7</v>
      </c>
      <c r="BI1213">
        <v>55.88</v>
      </c>
      <c r="BJ1213">
        <v>0</v>
      </c>
      <c r="BL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1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2733</v>
      </c>
      <c r="CD1213">
        <v>1</v>
      </c>
      <c r="CE1213" t="s">
        <v>121</v>
      </c>
      <c r="CF1213" t="s">
        <v>182</v>
      </c>
      <c r="CG1213" t="str">
        <f t="shared" si="193"/>
        <v>05</v>
      </c>
      <c r="CH1213" t="str">
        <f t="shared" si="194"/>
        <v>2</v>
      </c>
      <c r="CI1213" t="str">
        <f t="shared" si="192"/>
        <v>07</v>
      </c>
      <c r="CJ1213" t="s">
        <v>123</v>
      </c>
      <c r="CK1213" t="str">
        <f t="shared" si="191"/>
        <v>02</v>
      </c>
      <c r="CL1213" t="s">
        <v>193</v>
      </c>
      <c r="CR1213" s="3">
        <v>1</v>
      </c>
      <c r="CW1213">
        <v>8</v>
      </c>
      <c r="CX1213">
        <v>8</v>
      </c>
      <c r="CY1213">
        <v>8</v>
      </c>
    </row>
    <row r="1214" spans="1:103" x14ac:dyDescent="0.25">
      <c r="A1214">
        <v>410</v>
      </c>
      <c r="B1214" t="s">
        <v>80</v>
      </c>
      <c r="C1214">
        <v>410040</v>
      </c>
      <c r="D1214" t="s">
        <v>81</v>
      </c>
      <c r="E1214">
        <v>8673</v>
      </c>
      <c r="F1214" t="s">
        <v>232</v>
      </c>
      <c r="G1214" t="s">
        <v>233</v>
      </c>
      <c r="I1214" t="s">
        <v>233</v>
      </c>
      <c r="J1214">
        <v>410003</v>
      </c>
      <c r="K1214">
        <v>247</v>
      </c>
      <c r="L1214">
        <v>247</v>
      </c>
      <c r="M1214" t="s">
        <v>1309</v>
      </c>
      <c r="N1214" t="s">
        <v>113</v>
      </c>
      <c r="O1214" t="s">
        <v>114</v>
      </c>
      <c r="P1214" t="s">
        <v>115</v>
      </c>
      <c r="Q1214" t="s">
        <v>116</v>
      </c>
      <c r="R1214">
        <v>1</v>
      </c>
      <c r="S1214" t="s">
        <v>117</v>
      </c>
      <c r="T1214" t="s">
        <v>118</v>
      </c>
      <c r="U1214" t="s">
        <v>119</v>
      </c>
      <c r="V1214">
        <v>411</v>
      </c>
      <c r="Y1214">
        <v>410009</v>
      </c>
      <c r="Z1214" t="s">
        <v>236</v>
      </c>
      <c r="AG1214">
        <v>4</v>
      </c>
      <c r="AH1214" s="1">
        <v>41815</v>
      </c>
      <c r="AI1214">
        <v>57</v>
      </c>
      <c r="AS1214" s="1">
        <v>41641</v>
      </c>
      <c r="AT1214" s="1">
        <v>41988</v>
      </c>
      <c r="AU1214" s="1">
        <v>41974</v>
      </c>
      <c r="AW1214">
        <v>2</v>
      </c>
      <c r="AY1214" t="s">
        <v>237</v>
      </c>
      <c r="BB1214">
        <v>1</v>
      </c>
      <c r="BC1214">
        <v>0</v>
      </c>
      <c r="BD1214">
        <v>1</v>
      </c>
      <c r="BE1214">
        <v>2733</v>
      </c>
      <c r="BF1214" t="s">
        <v>93</v>
      </c>
      <c r="BG1214">
        <v>2733</v>
      </c>
      <c r="BH1214">
        <v>42.7</v>
      </c>
      <c r="BI1214">
        <v>55.88</v>
      </c>
      <c r="BJ1214">
        <v>0</v>
      </c>
      <c r="BL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1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2733</v>
      </c>
      <c r="CD1214">
        <v>1</v>
      </c>
      <c r="CE1214" t="s">
        <v>121</v>
      </c>
      <c r="CF1214" t="s">
        <v>182</v>
      </c>
      <c r="CG1214" t="str">
        <f t="shared" si="193"/>
        <v>05</v>
      </c>
      <c r="CH1214" t="str">
        <f t="shared" si="194"/>
        <v>2</v>
      </c>
      <c r="CI1214" t="str">
        <f t="shared" si="192"/>
        <v>07</v>
      </c>
      <c r="CJ1214" t="s">
        <v>123</v>
      </c>
      <c r="CK1214" t="str">
        <f t="shared" si="191"/>
        <v>02</v>
      </c>
      <c r="CL1214" t="s">
        <v>193</v>
      </c>
      <c r="CR1214" s="3">
        <v>1</v>
      </c>
      <c r="CW1214">
        <v>8</v>
      </c>
      <c r="CX1214">
        <v>8</v>
      </c>
      <c r="CY1214">
        <v>8</v>
      </c>
    </row>
    <row r="1215" spans="1:103" x14ac:dyDescent="0.25">
      <c r="A1215">
        <v>410</v>
      </c>
      <c r="B1215" t="s">
        <v>80</v>
      </c>
      <c r="C1215">
        <v>410040</v>
      </c>
      <c r="D1215" t="s">
        <v>81</v>
      </c>
      <c r="E1215">
        <v>8673</v>
      </c>
      <c r="F1215" t="s">
        <v>232</v>
      </c>
      <c r="G1215" t="s">
        <v>233</v>
      </c>
      <c r="I1215" t="s">
        <v>233</v>
      </c>
      <c r="J1215">
        <v>410003</v>
      </c>
      <c r="K1215">
        <v>256</v>
      </c>
      <c r="L1215">
        <v>256</v>
      </c>
      <c r="M1215" t="s">
        <v>1309</v>
      </c>
      <c r="N1215" t="s">
        <v>113</v>
      </c>
      <c r="O1215" t="s">
        <v>114</v>
      </c>
      <c r="P1215" t="s">
        <v>115</v>
      </c>
      <c r="Q1215" t="s">
        <v>116</v>
      </c>
      <c r="R1215">
        <v>1</v>
      </c>
      <c r="S1215" t="s">
        <v>117</v>
      </c>
      <c r="T1215" t="s">
        <v>118</v>
      </c>
      <c r="U1215" t="s">
        <v>119</v>
      </c>
      <c r="V1215">
        <v>411</v>
      </c>
      <c r="Y1215">
        <v>410009</v>
      </c>
      <c r="Z1215" t="s">
        <v>236</v>
      </c>
      <c r="AG1215">
        <v>4</v>
      </c>
      <c r="AH1215" s="1">
        <v>41815</v>
      </c>
      <c r="AI1215">
        <v>57</v>
      </c>
      <c r="AS1215" s="1">
        <v>41641</v>
      </c>
      <c r="AT1215" s="1">
        <v>41988</v>
      </c>
      <c r="AU1215" s="1">
        <v>41974</v>
      </c>
      <c r="AW1215">
        <v>2</v>
      </c>
      <c r="AY1215" t="s">
        <v>237</v>
      </c>
      <c r="BB1215">
        <v>1</v>
      </c>
      <c r="BC1215">
        <v>0</v>
      </c>
      <c r="BD1215">
        <v>1</v>
      </c>
      <c r="BE1215">
        <v>2733</v>
      </c>
      <c r="BF1215" t="s">
        <v>93</v>
      </c>
      <c r="BG1215">
        <v>2733</v>
      </c>
      <c r="BH1215">
        <v>42.7</v>
      </c>
      <c r="BI1215">
        <v>55.88</v>
      </c>
      <c r="BJ1215">
        <v>0</v>
      </c>
      <c r="BL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1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2733</v>
      </c>
      <c r="CD1215">
        <v>1</v>
      </c>
      <c r="CE1215" t="s">
        <v>121</v>
      </c>
      <c r="CF1215" t="s">
        <v>182</v>
      </c>
      <c r="CG1215" t="str">
        <f t="shared" si="193"/>
        <v>05</v>
      </c>
      <c r="CH1215" t="str">
        <f t="shared" si="194"/>
        <v>2</v>
      </c>
      <c r="CI1215" t="str">
        <f t="shared" si="192"/>
        <v>07</v>
      </c>
      <c r="CJ1215" t="s">
        <v>123</v>
      </c>
      <c r="CK1215" t="str">
        <f t="shared" si="191"/>
        <v>02</v>
      </c>
      <c r="CL1215" t="s">
        <v>193</v>
      </c>
      <c r="CR1215" s="3">
        <v>1</v>
      </c>
      <c r="CW1215">
        <v>8</v>
      </c>
      <c r="CX1215">
        <v>8</v>
      </c>
      <c r="CY1215">
        <v>8</v>
      </c>
    </row>
    <row r="1216" spans="1:103" x14ac:dyDescent="0.25">
      <c r="A1216">
        <v>410</v>
      </c>
      <c r="B1216" t="s">
        <v>80</v>
      </c>
      <c r="C1216">
        <v>410040</v>
      </c>
      <c r="D1216" t="s">
        <v>81</v>
      </c>
      <c r="E1216">
        <v>8673</v>
      </c>
      <c r="F1216" t="s">
        <v>232</v>
      </c>
      <c r="G1216" t="s">
        <v>233</v>
      </c>
      <c r="I1216" t="s">
        <v>233</v>
      </c>
      <c r="J1216">
        <v>410003</v>
      </c>
      <c r="K1216">
        <v>265</v>
      </c>
      <c r="L1216">
        <v>265</v>
      </c>
      <c r="M1216" t="s">
        <v>1309</v>
      </c>
      <c r="N1216" t="s">
        <v>113</v>
      </c>
      <c r="O1216" t="s">
        <v>114</v>
      </c>
      <c r="P1216" t="s">
        <v>115</v>
      </c>
      <c r="Q1216" t="s">
        <v>116</v>
      </c>
      <c r="R1216">
        <v>1</v>
      </c>
      <c r="S1216" t="s">
        <v>117</v>
      </c>
      <c r="T1216" t="s">
        <v>118</v>
      </c>
      <c r="U1216" t="s">
        <v>119</v>
      </c>
      <c r="V1216">
        <v>411</v>
      </c>
      <c r="Y1216">
        <v>410009</v>
      </c>
      <c r="Z1216" t="s">
        <v>236</v>
      </c>
      <c r="AG1216">
        <v>4</v>
      </c>
      <c r="AH1216" s="1">
        <v>41815</v>
      </c>
      <c r="AI1216">
        <v>57</v>
      </c>
      <c r="AS1216" s="1">
        <v>41641</v>
      </c>
      <c r="AT1216" s="1">
        <v>41988</v>
      </c>
      <c r="AU1216" s="1">
        <v>41974</v>
      </c>
      <c r="AW1216">
        <v>2</v>
      </c>
      <c r="AY1216" t="s">
        <v>237</v>
      </c>
      <c r="BB1216">
        <v>1</v>
      </c>
      <c r="BC1216">
        <v>0</v>
      </c>
      <c r="BD1216">
        <v>1</v>
      </c>
      <c r="BE1216">
        <v>2733</v>
      </c>
      <c r="BF1216" t="s">
        <v>93</v>
      </c>
      <c r="BG1216">
        <v>2733</v>
      </c>
      <c r="BH1216">
        <v>42.7</v>
      </c>
      <c r="BI1216">
        <v>55.88</v>
      </c>
      <c r="BJ1216">
        <v>0</v>
      </c>
      <c r="BL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1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2733</v>
      </c>
      <c r="CD1216">
        <v>1</v>
      </c>
      <c r="CE1216" t="s">
        <v>121</v>
      </c>
      <c r="CF1216" t="s">
        <v>182</v>
      </c>
      <c r="CG1216" t="str">
        <f t="shared" si="193"/>
        <v>05</v>
      </c>
      <c r="CH1216" t="str">
        <f t="shared" si="194"/>
        <v>2</v>
      </c>
      <c r="CI1216" t="str">
        <f t="shared" si="192"/>
        <v>07</v>
      </c>
      <c r="CJ1216" t="s">
        <v>123</v>
      </c>
      <c r="CK1216" t="str">
        <f t="shared" si="191"/>
        <v>02</v>
      </c>
      <c r="CL1216" t="s">
        <v>193</v>
      </c>
      <c r="CR1216" s="3">
        <v>1</v>
      </c>
      <c r="CW1216">
        <v>8</v>
      </c>
      <c r="CX1216">
        <v>8</v>
      </c>
      <c r="CY1216">
        <v>8</v>
      </c>
    </row>
    <row r="1217" spans="1:103" x14ac:dyDescent="0.25">
      <c r="A1217">
        <v>410</v>
      </c>
      <c r="B1217" t="s">
        <v>80</v>
      </c>
      <c r="C1217">
        <v>410040</v>
      </c>
      <c r="D1217" t="s">
        <v>81</v>
      </c>
      <c r="E1217">
        <v>8673</v>
      </c>
      <c r="F1217" t="s">
        <v>232</v>
      </c>
      <c r="G1217" t="s">
        <v>233</v>
      </c>
      <c r="I1217" t="s">
        <v>233</v>
      </c>
      <c r="J1217">
        <v>410003</v>
      </c>
      <c r="K1217">
        <v>266</v>
      </c>
      <c r="L1217">
        <v>266</v>
      </c>
      <c r="M1217" t="s">
        <v>1309</v>
      </c>
      <c r="N1217" t="s">
        <v>113</v>
      </c>
      <c r="O1217" t="s">
        <v>114</v>
      </c>
      <c r="P1217" t="s">
        <v>115</v>
      </c>
      <c r="Q1217" t="s">
        <v>116</v>
      </c>
      <c r="R1217">
        <v>1</v>
      </c>
      <c r="S1217" t="s">
        <v>117</v>
      </c>
      <c r="T1217" t="s">
        <v>118</v>
      </c>
      <c r="U1217" t="s">
        <v>119</v>
      </c>
      <c r="V1217">
        <v>411</v>
      </c>
      <c r="Y1217">
        <v>410009</v>
      </c>
      <c r="Z1217" t="s">
        <v>236</v>
      </c>
      <c r="AG1217">
        <v>4</v>
      </c>
      <c r="AH1217" s="1">
        <v>41815</v>
      </c>
      <c r="AI1217">
        <v>57</v>
      </c>
      <c r="AS1217" s="1">
        <v>41641</v>
      </c>
      <c r="AT1217" s="1">
        <v>41988</v>
      </c>
      <c r="AU1217" s="1">
        <v>41974</v>
      </c>
      <c r="AW1217">
        <v>2</v>
      </c>
      <c r="AY1217" t="s">
        <v>237</v>
      </c>
      <c r="BB1217">
        <v>1</v>
      </c>
      <c r="BC1217">
        <v>0</v>
      </c>
      <c r="BD1217">
        <v>1</v>
      </c>
      <c r="BE1217">
        <v>2733</v>
      </c>
      <c r="BF1217" t="s">
        <v>93</v>
      </c>
      <c r="BG1217">
        <v>2733</v>
      </c>
      <c r="BH1217">
        <v>42.7</v>
      </c>
      <c r="BI1217">
        <v>55.88</v>
      </c>
      <c r="BJ1217">
        <v>0</v>
      </c>
      <c r="BL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1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2733</v>
      </c>
      <c r="CD1217">
        <v>1</v>
      </c>
      <c r="CE1217" t="s">
        <v>121</v>
      </c>
      <c r="CF1217" t="s">
        <v>182</v>
      </c>
      <c r="CG1217" t="str">
        <f t="shared" si="193"/>
        <v>05</v>
      </c>
      <c r="CH1217" t="str">
        <f t="shared" si="194"/>
        <v>2</v>
      </c>
      <c r="CI1217" t="str">
        <f t="shared" si="192"/>
        <v>07</v>
      </c>
      <c r="CJ1217" t="s">
        <v>123</v>
      </c>
      <c r="CK1217" t="str">
        <f t="shared" ref="CK1217:CK1280" si="195">"02"</f>
        <v>02</v>
      </c>
      <c r="CL1217" t="s">
        <v>193</v>
      </c>
      <c r="CR1217" s="3">
        <v>1</v>
      </c>
      <c r="CW1217">
        <v>8</v>
      </c>
      <c r="CX1217">
        <v>8</v>
      </c>
      <c r="CY1217">
        <v>8</v>
      </c>
    </row>
    <row r="1218" spans="1:103" x14ac:dyDescent="0.25">
      <c r="A1218">
        <v>410</v>
      </c>
      <c r="B1218" t="s">
        <v>80</v>
      </c>
      <c r="C1218">
        <v>410040</v>
      </c>
      <c r="D1218" t="s">
        <v>81</v>
      </c>
      <c r="E1218">
        <v>8673</v>
      </c>
      <c r="F1218" t="s">
        <v>232</v>
      </c>
      <c r="G1218" t="s">
        <v>233</v>
      </c>
      <c r="I1218" t="s">
        <v>233</v>
      </c>
      <c r="J1218">
        <v>410003</v>
      </c>
      <c r="K1218">
        <v>267</v>
      </c>
      <c r="L1218">
        <v>267</v>
      </c>
      <c r="M1218" t="s">
        <v>1309</v>
      </c>
      <c r="N1218" t="s">
        <v>113</v>
      </c>
      <c r="O1218" t="s">
        <v>114</v>
      </c>
      <c r="P1218" t="s">
        <v>115</v>
      </c>
      <c r="Q1218" t="s">
        <v>116</v>
      </c>
      <c r="R1218">
        <v>1</v>
      </c>
      <c r="S1218" t="s">
        <v>117</v>
      </c>
      <c r="T1218" t="s">
        <v>118</v>
      </c>
      <c r="U1218" t="s">
        <v>119</v>
      </c>
      <c r="V1218">
        <v>411</v>
      </c>
      <c r="Y1218">
        <v>410009</v>
      </c>
      <c r="Z1218" t="s">
        <v>236</v>
      </c>
      <c r="AG1218">
        <v>4</v>
      </c>
      <c r="AH1218" s="1">
        <v>41815</v>
      </c>
      <c r="AI1218">
        <v>57</v>
      </c>
      <c r="AS1218" s="1">
        <v>41641</v>
      </c>
      <c r="AT1218" s="1">
        <v>41988</v>
      </c>
      <c r="AU1218" s="1">
        <v>41974</v>
      </c>
      <c r="AW1218">
        <v>2</v>
      </c>
      <c r="AY1218" t="s">
        <v>237</v>
      </c>
      <c r="BB1218">
        <v>1</v>
      </c>
      <c r="BC1218">
        <v>0</v>
      </c>
      <c r="BD1218">
        <v>1</v>
      </c>
      <c r="BE1218">
        <v>2733</v>
      </c>
      <c r="BF1218" t="s">
        <v>93</v>
      </c>
      <c r="BG1218">
        <v>2733</v>
      </c>
      <c r="BH1218">
        <v>42.7</v>
      </c>
      <c r="BI1218">
        <v>55.88</v>
      </c>
      <c r="BJ1218">
        <v>0</v>
      </c>
      <c r="BL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1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2733</v>
      </c>
      <c r="CD1218">
        <v>1</v>
      </c>
      <c r="CE1218" t="s">
        <v>121</v>
      </c>
      <c r="CF1218" t="s">
        <v>182</v>
      </c>
      <c r="CG1218" t="str">
        <f t="shared" si="193"/>
        <v>05</v>
      </c>
      <c r="CH1218" t="str">
        <f t="shared" si="194"/>
        <v>2</v>
      </c>
      <c r="CI1218" t="str">
        <f t="shared" ref="CI1218:CI1281" si="196">"07"</f>
        <v>07</v>
      </c>
      <c r="CJ1218" t="s">
        <v>123</v>
      </c>
      <c r="CK1218" t="str">
        <f t="shared" si="195"/>
        <v>02</v>
      </c>
      <c r="CL1218" t="s">
        <v>193</v>
      </c>
      <c r="CR1218" s="3">
        <v>1</v>
      </c>
      <c r="CW1218">
        <v>8</v>
      </c>
      <c r="CX1218">
        <v>8</v>
      </c>
      <c r="CY1218">
        <v>8</v>
      </c>
    </row>
    <row r="1219" spans="1:103" x14ac:dyDescent="0.25">
      <c r="A1219">
        <v>410</v>
      </c>
      <c r="B1219" t="s">
        <v>80</v>
      </c>
      <c r="C1219">
        <v>410040</v>
      </c>
      <c r="D1219" t="s">
        <v>81</v>
      </c>
      <c r="E1219">
        <v>8673</v>
      </c>
      <c r="F1219" t="s">
        <v>232</v>
      </c>
      <c r="G1219" t="s">
        <v>233</v>
      </c>
      <c r="I1219" t="s">
        <v>233</v>
      </c>
      <c r="J1219">
        <v>410003</v>
      </c>
      <c r="K1219">
        <v>268</v>
      </c>
      <c r="L1219">
        <v>268</v>
      </c>
      <c r="M1219" t="s">
        <v>1309</v>
      </c>
      <c r="N1219" t="s">
        <v>113</v>
      </c>
      <c r="O1219" t="s">
        <v>114</v>
      </c>
      <c r="P1219" t="s">
        <v>115</v>
      </c>
      <c r="Q1219" t="s">
        <v>116</v>
      </c>
      <c r="R1219">
        <v>1</v>
      </c>
      <c r="S1219" t="s">
        <v>117</v>
      </c>
      <c r="T1219" t="s">
        <v>118</v>
      </c>
      <c r="U1219" t="s">
        <v>119</v>
      </c>
      <c r="V1219">
        <v>411</v>
      </c>
      <c r="Y1219">
        <v>410009</v>
      </c>
      <c r="Z1219" t="s">
        <v>236</v>
      </c>
      <c r="AG1219">
        <v>4</v>
      </c>
      <c r="AH1219" s="1">
        <v>41815</v>
      </c>
      <c r="AI1219">
        <v>57</v>
      </c>
      <c r="AS1219" s="1">
        <v>41641</v>
      </c>
      <c r="AT1219" s="1">
        <v>41988</v>
      </c>
      <c r="AU1219" s="1">
        <v>41974</v>
      </c>
      <c r="AW1219">
        <v>2</v>
      </c>
      <c r="AY1219" t="s">
        <v>237</v>
      </c>
      <c r="BB1219">
        <v>1</v>
      </c>
      <c r="BC1219">
        <v>0</v>
      </c>
      <c r="BD1219">
        <v>1</v>
      </c>
      <c r="BE1219">
        <v>2733</v>
      </c>
      <c r="BF1219" t="s">
        <v>93</v>
      </c>
      <c r="BG1219">
        <v>2733</v>
      </c>
      <c r="BH1219">
        <v>42.7</v>
      </c>
      <c r="BI1219">
        <v>55.88</v>
      </c>
      <c r="BJ1219">
        <v>0</v>
      </c>
      <c r="BL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1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2733</v>
      </c>
      <c r="CD1219">
        <v>1</v>
      </c>
      <c r="CE1219" t="s">
        <v>121</v>
      </c>
      <c r="CF1219" t="s">
        <v>182</v>
      </c>
      <c r="CG1219" t="str">
        <f t="shared" si="193"/>
        <v>05</v>
      </c>
      <c r="CH1219" t="str">
        <f t="shared" si="194"/>
        <v>2</v>
      </c>
      <c r="CI1219" t="str">
        <f t="shared" si="196"/>
        <v>07</v>
      </c>
      <c r="CJ1219" t="s">
        <v>123</v>
      </c>
      <c r="CK1219" t="str">
        <f t="shared" si="195"/>
        <v>02</v>
      </c>
      <c r="CL1219" t="s">
        <v>193</v>
      </c>
      <c r="CR1219" s="3">
        <v>1</v>
      </c>
      <c r="CW1219">
        <v>8</v>
      </c>
      <c r="CX1219">
        <v>8</v>
      </c>
      <c r="CY1219">
        <v>8</v>
      </c>
    </row>
    <row r="1220" spans="1:103" x14ac:dyDescent="0.25">
      <c r="A1220">
        <v>410</v>
      </c>
      <c r="B1220" t="s">
        <v>80</v>
      </c>
      <c r="C1220">
        <v>410040</v>
      </c>
      <c r="D1220" t="s">
        <v>81</v>
      </c>
      <c r="E1220">
        <v>8673</v>
      </c>
      <c r="F1220" t="s">
        <v>232</v>
      </c>
      <c r="G1220" t="s">
        <v>233</v>
      </c>
      <c r="I1220" t="s">
        <v>233</v>
      </c>
      <c r="J1220">
        <v>410003</v>
      </c>
      <c r="K1220">
        <v>269</v>
      </c>
      <c r="L1220">
        <v>269</v>
      </c>
      <c r="M1220" t="s">
        <v>1309</v>
      </c>
      <c r="N1220" t="s">
        <v>113</v>
      </c>
      <c r="O1220" t="s">
        <v>114</v>
      </c>
      <c r="P1220" t="s">
        <v>115</v>
      </c>
      <c r="Q1220" t="s">
        <v>116</v>
      </c>
      <c r="R1220">
        <v>1</v>
      </c>
      <c r="S1220" t="s">
        <v>117</v>
      </c>
      <c r="T1220" t="s">
        <v>118</v>
      </c>
      <c r="U1220" t="s">
        <v>119</v>
      </c>
      <c r="V1220">
        <v>411</v>
      </c>
      <c r="Y1220">
        <v>410009</v>
      </c>
      <c r="Z1220" t="s">
        <v>236</v>
      </c>
      <c r="AG1220">
        <v>4</v>
      </c>
      <c r="AH1220" s="1">
        <v>41815</v>
      </c>
      <c r="AI1220">
        <v>57</v>
      </c>
      <c r="AS1220" s="1">
        <v>41641</v>
      </c>
      <c r="AT1220" s="1">
        <v>41988</v>
      </c>
      <c r="AU1220" s="1">
        <v>41974</v>
      </c>
      <c r="AW1220">
        <v>2</v>
      </c>
      <c r="AY1220" t="s">
        <v>237</v>
      </c>
      <c r="BB1220">
        <v>1</v>
      </c>
      <c r="BC1220">
        <v>0</v>
      </c>
      <c r="BD1220">
        <v>1</v>
      </c>
      <c r="BE1220">
        <v>2733</v>
      </c>
      <c r="BF1220" t="s">
        <v>93</v>
      </c>
      <c r="BG1220">
        <v>2733</v>
      </c>
      <c r="BH1220">
        <v>42.7</v>
      </c>
      <c r="BI1220">
        <v>55.88</v>
      </c>
      <c r="BJ1220">
        <v>0</v>
      </c>
      <c r="BL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1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2733</v>
      </c>
      <c r="CD1220">
        <v>1</v>
      </c>
      <c r="CE1220" t="s">
        <v>121</v>
      </c>
      <c r="CF1220" t="s">
        <v>182</v>
      </c>
      <c r="CG1220" t="str">
        <f t="shared" si="193"/>
        <v>05</v>
      </c>
      <c r="CH1220" t="str">
        <f t="shared" si="194"/>
        <v>2</v>
      </c>
      <c r="CI1220" t="str">
        <f t="shared" si="196"/>
        <v>07</v>
      </c>
      <c r="CJ1220" t="s">
        <v>123</v>
      </c>
      <c r="CK1220" t="str">
        <f t="shared" si="195"/>
        <v>02</v>
      </c>
      <c r="CL1220" t="s">
        <v>193</v>
      </c>
      <c r="CR1220" s="3">
        <v>1</v>
      </c>
      <c r="CW1220">
        <v>8</v>
      </c>
      <c r="CX1220">
        <v>8</v>
      </c>
      <c r="CY1220">
        <v>8</v>
      </c>
    </row>
    <row r="1221" spans="1:103" x14ac:dyDescent="0.25">
      <c r="A1221">
        <v>410</v>
      </c>
      <c r="B1221" t="s">
        <v>80</v>
      </c>
      <c r="C1221">
        <v>410040</v>
      </c>
      <c r="D1221" t="s">
        <v>81</v>
      </c>
      <c r="E1221">
        <v>8673</v>
      </c>
      <c r="F1221" t="s">
        <v>232</v>
      </c>
      <c r="G1221" t="s">
        <v>233</v>
      </c>
      <c r="I1221" t="s">
        <v>233</v>
      </c>
      <c r="J1221">
        <v>410003</v>
      </c>
      <c r="K1221">
        <v>270</v>
      </c>
      <c r="L1221">
        <v>270</v>
      </c>
      <c r="M1221" t="s">
        <v>1309</v>
      </c>
      <c r="N1221" t="s">
        <v>113</v>
      </c>
      <c r="O1221" t="s">
        <v>114</v>
      </c>
      <c r="P1221" t="s">
        <v>115</v>
      </c>
      <c r="Q1221" t="s">
        <v>116</v>
      </c>
      <c r="R1221">
        <v>1</v>
      </c>
      <c r="S1221" t="s">
        <v>117</v>
      </c>
      <c r="T1221" t="s">
        <v>118</v>
      </c>
      <c r="U1221" t="s">
        <v>119</v>
      </c>
      <c r="V1221">
        <v>411</v>
      </c>
      <c r="Y1221">
        <v>410009</v>
      </c>
      <c r="Z1221" t="s">
        <v>236</v>
      </c>
      <c r="AG1221">
        <v>4</v>
      </c>
      <c r="AH1221" s="1">
        <v>41815</v>
      </c>
      <c r="AI1221">
        <v>57</v>
      </c>
      <c r="AS1221" s="1">
        <v>41641</v>
      </c>
      <c r="AT1221" s="1">
        <v>41988</v>
      </c>
      <c r="AU1221" s="1">
        <v>41974</v>
      </c>
      <c r="AW1221">
        <v>2</v>
      </c>
      <c r="AY1221" t="s">
        <v>237</v>
      </c>
      <c r="BB1221">
        <v>1</v>
      </c>
      <c r="BC1221">
        <v>0</v>
      </c>
      <c r="BD1221">
        <v>1</v>
      </c>
      <c r="BE1221">
        <v>2733</v>
      </c>
      <c r="BF1221" t="s">
        <v>93</v>
      </c>
      <c r="BG1221">
        <v>2733</v>
      </c>
      <c r="BH1221">
        <v>42.7</v>
      </c>
      <c r="BI1221">
        <v>55.88</v>
      </c>
      <c r="BJ1221">
        <v>0</v>
      </c>
      <c r="BL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1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2733</v>
      </c>
      <c r="CD1221">
        <v>1</v>
      </c>
      <c r="CE1221" t="s">
        <v>121</v>
      </c>
      <c r="CF1221" t="s">
        <v>182</v>
      </c>
      <c r="CG1221" t="str">
        <f t="shared" si="193"/>
        <v>05</v>
      </c>
      <c r="CH1221" t="str">
        <f t="shared" si="194"/>
        <v>2</v>
      </c>
      <c r="CI1221" t="str">
        <f t="shared" si="196"/>
        <v>07</v>
      </c>
      <c r="CJ1221" t="s">
        <v>123</v>
      </c>
      <c r="CK1221" t="str">
        <f t="shared" si="195"/>
        <v>02</v>
      </c>
      <c r="CL1221" t="s">
        <v>193</v>
      </c>
      <c r="CR1221" s="3">
        <v>1</v>
      </c>
      <c r="CW1221">
        <v>8</v>
      </c>
      <c r="CX1221">
        <v>8</v>
      </c>
      <c r="CY1221">
        <v>8</v>
      </c>
    </row>
    <row r="1222" spans="1:103" x14ac:dyDescent="0.25">
      <c r="A1222">
        <v>410</v>
      </c>
      <c r="B1222" t="s">
        <v>80</v>
      </c>
      <c r="C1222">
        <v>410040</v>
      </c>
      <c r="D1222" t="s">
        <v>81</v>
      </c>
      <c r="E1222">
        <v>8673</v>
      </c>
      <c r="F1222" t="s">
        <v>232</v>
      </c>
      <c r="G1222" t="s">
        <v>233</v>
      </c>
      <c r="I1222" t="s">
        <v>233</v>
      </c>
      <c r="J1222">
        <v>410003</v>
      </c>
      <c r="K1222">
        <v>271</v>
      </c>
      <c r="L1222">
        <v>271</v>
      </c>
      <c r="M1222" t="s">
        <v>1309</v>
      </c>
      <c r="N1222" t="s">
        <v>113</v>
      </c>
      <c r="O1222" t="s">
        <v>114</v>
      </c>
      <c r="P1222" t="s">
        <v>115</v>
      </c>
      <c r="Q1222" t="s">
        <v>116</v>
      </c>
      <c r="R1222">
        <v>1</v>
      </c>
      <c r="S1222" t="s">
        <v>117</v>
      </c>
      <c r="T1222" t="s">
        <v>118</v>
      </c>
      <c r="U1222" t="s">
        <v>119</v>
      </c>
      <c r="V1222">
        <v>411</v>
      </c>
      <c r="Y1222">
        <v>410009</v>
      </c>
      <c r="Z1222" t="s">
        <v>236</v>
      </c>
      <c r="AG1222">
        <v>4</v>
      </c>
      <c r="AH1222" s="1">
        <v>41815</v>
      </c>
      <c r="AI1222">
        <v>57</v>
      </c>
      <c r="AS1222" s="1">
        <v>41641</v>
      </c>
      <c r="AT1222" s="1">
        <v>41988</v>
      </c>
      <c r="AU1222" s="1">
        <v>41974</v>
      </c>
      <c r="AW1222">
        <v>2</v>
      </c>
      <c r="AY1222" t="s">
        <v>237</v>
      </c>
      <c r="BB1222">
        <v>1</v>
      </c>
      <c r="BC1222">
        <v>0</v>
      </c>
      <c r="BD1222">
        <v>1</v>
      </c>
      <c r="BE1222">
        <v>2733</v>
      </c>
      <c r="BF1222" t="s">
        <v>93</v>
      </c>
      <c r="BG1222">
        <v>2733</v>
      </c>
      <c r="BH1222">
        <v>42.7</v>
      </c>
      <c r="BI1222">
        <v>55.88</v>
      </c>
      <c r="BJ1222">
        <v>0</v>
      </c>
      <c r="BL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1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2733</v>
      </c>
      <c r="CD1222">
        <v>1</v>
      </c>
      <c r="CE1222" t="s">
        <v>121</v>
      </c>
      <c r="CF1222" t="s">
        <v>182</v>
      </c>
      <c r="CG1222" t="str">
        <f t="shared" si="193"/>
        <v>05</v>
      </c>
      <c r="CH1222" t="str">
        <f t="shared" si="194"/>
        <v>2</v>
      </c>
      <c r="CI1222" t="str">
        <f t="shared" si="196"/>
        <v>07</v>
      </c>
      <c r="CJ1222" t="s">
        <v>123</v>
      </c>
      <c r="CK1222" t="str">
        <f t="shared" si="195"/>
        <v>02</v>
      </c>
      <c r="CL1222" t="s">
        <v>193</v>
      </c>
      <c r="CR1222" s="3">
        <v>1</v>
      </c>
      <c r="CW1222">
        <v>8</v>
      </c>
      <c r="CX1222">
        <v>8</v>
      </c>
      <c r="CY1222">
        <v>8</v>
      </c>
    </row>
    <row r="1223" spans="1:103" x14ac:dyDescent="0.25">
      <c r="A1223">
        <v>410</v>
      </c>
      <c r="B1223" t="s">
        <v>80</v>
      </c>
      <c r="C1223">
        <v>410040</v>
      </c>
      <c r="D1223" t="s">
        <v>81</v>
      </c>
      <c r="E1223">
        <v>8673</v>
      </c>
      <c r="F1223" t="s">
        <v>232</v>
      </c>
      <c r="G1223" t="s">
        <v>233</v>
      </c>
      <c r="I1223" t="s">
        <v>233</v>
      </c>
      <c r="J1223">
        <v>410003</v>
      </c>
      <c r="K1223">
        <v>272</v>
      </c>
      <c r="L1223">
        <v>272</v>
      </c>
      <c r="M1223" t="s">
        <v>1309</v>
      </c>
      <c r="N1223" t="s">
        <v>113</v>
      </c>
      <c r="O1223" t="s">
        <v>114</v>
      </c>
      <c r="P1223" t="s">
        <v>115</v>
      </c>
      <c r="Q1223" t="s">
        <v>116</v>
      </c>
      <c r="R1223">
        <v>1</v>
      </c>
      <c r="S1223" t="s">
        <v>117</v>
      </c>
      <c r="T1223" t="s">
        <v>118</v>
      </c>
      <c r="U1223" t="s">
        <v>119</v>
      </c>
      <c r="V1223">
        <v>411</v>
      </c>
      <c r="Y1223">
        <v>410009</v>
      </c>
      <c r="Z1223" t="s">
        <v>236</v>
      </c>
      <c r="AG1223">
        <v>4</v>
      </c>
      <c r="AH1223" s="1">
        <v>41815</v>
      </c>
      <c r="AI1223">
        <v>57</v>
      </c>
      <c r="AS1223" s="1">
        <v>41641</v>
      </c>
      <c r="AT1223" s="1">
        <v>41988</v>
      </c>
      <c r="AU1223" s="1">
        <v>41974</v>
      </c>
      <c r="AW1223">
        <v>2</v>
      </c>
      <c r="AY1223" t="s">
        <v>237</v>
      </c>
      <c r="BB1223">
        <v>1</v>
      </c>
      <c r="BC1223">
        <v>0</v>
      </c>
      <c r="BD1223">
        <v>1</v>
      </c>
      <c r="BE1223">
        <v>2733</v>
      </c>
      <c r="BF1223" t="s">
        <v>93</v>
      </c>
      <c r="BG1223">
        <v>2733</v>
      </c>
      <c r="BH1223">
        <v>42.7</v>
      </c>
      <c r="BI1223">
        <v>55.88</v>
      </c>
      <c r="BJ1223">
        <v>0</v>
      </c>
      <c r="BL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1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2733</v>
      </c>
      <c r="CD1223">
        <v>1</v>
      </c>
      <c r="CE1223" t="s">
        <v>121</v>
      </c>
      <c r="CF1223" t="s">
        <v>182</v>
      </c>
      <c r="CG1223" t="str">
        <f t="shared" si="193"/>
        <v>05</v>
      </c>
      <c r="CH1223" t="str">
        <f t="shared" si="194"/>
        <v>2</v>
      </c>
      <c r="CI1223" t="str">
        <f t="shared" si="196"/>
        <v>07</v>
      </c>
      <c r="CJ1223" t="s">
        <v>123</v>
      </c>
      <c r="CK1223" t="str">
        <f t="shared" si="195"/>
        <v>02</v>
      </c>
      <c r="CL1223" t="s">
        <v>193</v>
      </c>
      <c r="CR1223" s="3">
        <v>1</v>
      </c>
      <c r="CW1223">
        <v>8</v>
      </c>
      <c r="CX1223">
        <v>8</v>
      </c>
      <c r="CY1223">
        <v>8</v>
      </c>
    </row>
    <row r="1224" spans="1:103" x14ac:dyDescent="0.25">
      <c r="A1224">
        <v>410</v>
      </c>
      <c r="B1224" t="s">
        <v>80</v>
      </c>
      <c r="C1224">
        <v>410040</v>
      </c>
      <c r="D1224" t="s">
        <v>81</v>
      </c>
      <c r="E1224">
        <v>8673</v>
      </c>
      <c r="F1224" t="s">
        <v>232</v>
      </c>
      <c r="G1224" t="s">
        <v>233</v>
      </c>
      <c r="I1224" t="s">
        <v>233</v>
      </c>
      <c r="J1224">
        <v>410003</v>
      </c>
      <c r="K1224">
        <v>273</v>
      </c>
      <c r="L1224">
        <v>273</v>
      </c>
      <c r="M1224" t="s">
        <v>1309</v>
      </c>
      <c r="N1224" t="s">
        <v>113</v>
      </c>
      <c r="O1224" t="s">
        <v>114</v>
      </c>
      <c r="P1224" t="s">
        <v>115</v>
      </c>
      <c r="Q1224" t="s">
        <v>116</v>
      </c>
      <c r="R1224">
        <v>1</v>
      </c>
      <c r="S1224" t="s">
        <v>117</v>
      </c>
      <c r="T1224" t="s">
        <v>118</v>
      </c>
      <c r="U1224" t="s">
        <v>119</v>
      </c>
      <c r="V1224">
        <v>411</v>
      </c>
      <c r="Y1224">
        <v>410009</v>
      </c>
      <c r="Z1224" t="s">
        <v>236</v>
      </c>
      <c r="AG1224">
        <v>4</v>
      </c>
      <c r="AH1224" s="1">
        <v>41815</v>
      </c>
      <c r="AI1224">
        <v>57</v>
      </c>
      <c r="AS1224" s="1">
        <v>41641</v>
      </c>
      <c r="AT1224" s="1">
        <v>41988</v>
      </c>
      <c r="AU1224" s="1">
        <v>41974</v>
      </c>
      <c r="AW1224">
        <v>2</v>
      </c>
      <c r="AY1224" t="s">
        <v>237</v>
      </c>
      <c r="BB1224">
        <v>1</v>
      </c>
      <c r="BC1224">
        <v>0</v>
      </c>
      <c r="BD1224">
        <v>1</v>
      </c>
      <c r="BE1224">
        <v>2733</v>
      </c>
      <c r="BF1224" t="s">
        <v>93</v>
      </c>
      <c r="BG1224">
        <v>2733</v>
      </c>
      <c r="BH1224">
        <v>42.7</v>
      </c>
      <c r="BI1224">
        <v>55.88</v>
      </c>
      <c r="BJ1224">
        <v>0</v>
      </c>
      <c r="BL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1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2733</v>
      </c>
      <c r="CD1224">
        <v>1</v>
      </c>
      <c r="CE1224" t="s">
        <v>121</v>
      </c>
      <c r="CF1224" t="s">
        <v>182</v>
      </c>
      <c r="CG1224" t="str">
        <f t="shared" si="193"/>
        <v>05</v>
      </c>
      <c r="CH1224" t="str">
        <f t="shared" si="194"/>
        <v>2</v>
      </c>
      <c r="CI1224" t="str">
        <f t="shared" si="196"/>
        <v>07</v>
      </c>
      <c r="CJ1224" t="s">
        <v>123</v>
      </c>
      <c r="CK1224" t="str">
        <f t="shared" si="195"/>
        <v>02</v>
      </c>
      <c r="CL1224" t="s">
        <v>193</v>
      </c>
      <c r="CR1224" s="3">
        <v>1</v>
      </c>
      <c r="CW1224">
        <v>8</v>
      </c>
      <c r="CX1224">
        <v>8</v>
      </c>
      <c r="CY1224">
        <v>8</v>
      </c>
    </row>
    <row r="1225" spans="1:103" x14ac:dyDescent="0.25">
      <c r="A1225">
        <v>410</v>
      </c>
      <c r="B1225" t="s">
        <v>80</v>
      </c>
      <c r="C1225">
        <v>410040</v>
      </c>
      <c r="D1225" t="s">
        <v>81</v>
      </c>
      <c r="E1225">
        <v>8673</v>
      </c>
      <c r="F1225" t="s">
        <v>232</v>
      </c>
      <c r="G1225" t="s">
        <v>233</v>
      </c>
      <c r="I1225" t="s">
        <v>233</v>
      </c>
      <c r="J1225">
        <v>410003</v>
      </c>
      <c r="K1225">
        <v>274</v>
      </c>
      <c r="L1225">
        <v>274</v>
      </c>
      <c r="M1225" t="s">
        <v>1309</v>
      </c>
      <c r="N1225" t="s">
        <v>113</v>
      </c>
      <c r="O1225" t="s">
        <v>114</v>
      </c>
      <c r="P1225" t="s">
        <v>115</v>
      </c>
      <c r="Q1225" t="s">
        <v>116</v>
      </c>
      <c r="R1225">
        <v>1</v>
      </c>
      <c r="S1225" t="s">
        <v>117</v>
      </c>
      <c r="T1225" t="s">
        <v>118</v>
      </c>
      <c r="U1225" t="s">
        <v>119</v>
      </c>
      <c r="V1225">
        <v>411</v>
      </c>
      <c r="Y1225">
        <v>410009</v>
      </c>
      <c r="Z1225" t="s">
        <v>236</v>
      </c>
      <c r="AG1225">
        <v>4</v>
      </c>
      <c r="AH1225" s="1">
        <v>41815</v>
      </c>
      <c r="AI1225">
        <v>57</v>
      </c>
      <c r="AS1225" s="1">
        <v>41641</v>
      </c>
      <c r="AT1225" s="1">
        <v>41988</v>
      </c>
      <c r="AU1225" s="1">
        <v>41974</v>
      </c>
      <c r="AW1225">
        <v>2</v>
      </c>
      <c r="AY1225" t="s">
        <v>237</v>
      </c>
      <c r="BB1225">
        <v>1</v>
      </c>
      <c r="BC1225">
        <v>0</v>
      </c>
      <c r="BD1225">
        <v>1</v>
      </c>
      <c r="BE1225">
        <v>2733</v>
      </c>
      <c r="BF1225" t="s">
        <v>93</v>
      </c>
      <c r="BG1225">
        <v>2733</v>
      </c>
      <c r="BH1225">
        <v>42.7</v>
      </c>
      <c r="BI1225">
        <v>55.88</v>
      </c>
      <c r="BJ1225">
        <v>0</v>
      </c>
      <c r="BL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1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2733</v>
      </c>
      <c r="CD1225">
        <v>1</v>
      </c>
      <c r="CE1225" t="s">
        <v>121</v>
      </c>
      <c r="CF1225" t="s">
        <v>182</v>
      </c>
      <c r="CG1225" t="str">
        <f t="shared" si="193"/>
        <v>05</v>
      </c>
      <c r="CH1225" t="str">
        <f t="shared" si="194"/>
        <v>2</v>
      </c>
      <c r="CI1225" t="str">
        <f t="shared" si="196"/>
        <v>07</v>
      </c>
      <c r="CJ1225" t="s">
        <v>123</v>
      </c>
      <c r="CK1225" t="str">
        <f t="shared" si="195"/>
        <v>02</v>
      </c>
      <c r="CL1225" t="s">
        <v>193</v>
      </c>
      <c r="CR1225" s="3">
        <v>1</v>
      </c>
      <c r="CW1225">
        <v>8</v>
      </c>
      <c r="CX1225">
        <v>8</v>
      </c>
      <c r="CY1225">
        <v>8</v>
      </c>
    </row>
    <row r="1226" spans="1:103" x14ac:dyDescent="0.25">
      <c r="A1226">
        <v>410</v>
      </c>
      <c r="B1226" t="s">
        <v>80</v>
      </c>
      <c r="C1226">
        <v>410040</v>
      </c>
      <c r="D1226" t="s">
        <v>81</v>
      </c>
      <c r="E1226">
        <v>8673</v>
      </c>
      <c r="F1226" t="s">
        <v>232</v>
      </c>
      <c r="G1226" t="s">
        <v>233</v>
      </c>
      <c r="I1226" t="s">
        <v>233</v>
      </c>
      <c r="J1226">
        <v>410003</v>
      </c>
      <c r="K1226">
        <v>275</v>
      </c>
      <c r="L1226">
        <v>275</v>
      </c>
      <c r="M1226" t="s">
        <v>1309</v>
      </c>
      <c r="N1226" t="s">
        <v>113</v>
      </c>
      <c r="O1226" t="s">
        <v>114</v>
      </c>
      <c r="P1226" t="s">
        <v>115</v>
      </c>
      <c r="Q1226" t="s">
        <v>116</v>
      </c>
      <c r="R1226">
        <v>1</v>
      </c>
      <c r="S1226" t="s">
        <v>117</v>
      </c>
      <c r="T1226" t="s">
        <v>118</v>
      </c>
      <c r="U1226" t="s">
        <v>119</v>
      </c>
      <c r="V1226">
        <v>411</v>
      </c>
      <c r="Y1226">
        <v>410009</v>
      </c>
      <c r="Z1226" t="s">
        <v>236</v>
      </c>
      <c r="AG1226">
        <v>4</v>
      </c>
      <c r="AH1226" s="1">
        <v>41815</v>
      </c>
      <c r="AI1226">
        <v>57</v>
      </c>
      <c r="AS1226" s="1">
        <v>41641</v>
      </c>
      <c r="AT1226" s="1">
        <v>41988</v>
      </c>
      <c r="AU1226" s="1">
        <v>41974</v>
      </c>
      <c r="AW1226">
        <v>2</v>
      </c>
      <c r="AY1226" t="s">
        <v>237</v>
      </c>
      <c r="BB1226">
        <v>1</v>
      </c>
      <c r="BC1226">
        <v>0</v>
      </c>
      <c r="BD1226">
        <v>1</v>
      </c>
      <c r="BE1226">
        <v>2733</v>
      </c>
      <c r="BF1226" t="s">
        <v>93</v>
      </c>
      <c r="BG1226">
        <v>2733</v>
      </c>
      <c r="BH1226">
        <v>42.7</v>
      </c>
      <c r="BI1226">
        <v>55.88</v>
      </c>
      <c r="BJ1226">
        <v>0</v>
      </c>
      <c r="BL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1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2733</v>
      </c>
      <c r="CD1226">
        <v>1</v>
      </c>
      <c r="CE1226" t="s">
        <v>121</v>
      </c>
      <c r="CF1226" t="s">
        <v>182</v>
      </c>
      <c r="CG1226" t="str">
        <f t="shared" si="193"/>
        <v>05</v>
      </c>
      <c r="CH1226" t="str">
        <f t="shared" si="194"/>
        <v>2</v>
      </c>
      <c r="CI1226" t="str">
        <f t="shared" si="196"/>
        <v>07</v>
      </c>
      <c r="CJ1226" t="s">
        <v>123</v>
      </c>
      <c r="CK1226" t="str">
        <f t="shared" si="195"/>
        <v>02</v>
      </c>
      <c r="CL1226" t="s">
        <v>193</v>
      </c>
      <c r="CR1226" s="3">
        <v>1</v>
      </c>
      <c r="CW1226">
        <v>8</v>
      </c>
      <c r="CX1226">
        <v>8</v>
      </c>
      <c r="CY1226">
        <v>8</v>
      </c>
    </row>
    <row r="1227" spans="1:103" x14ac:dyDescent="0.25">
      <c r="A1227">
        <v>410</v>
      </c>
      <c r="B1227" t="s">
        <v>80</v>
      </c>
      <c r="C1227">
        <v>410040</v>
      </c>
      <c r="D1227" t="s">
        <v>81</v>
      </c>
      <c r="E1227">
        <v>8673</v>
      </c>
      <c r="F1227" t="s">
        <v>232</v>
      </c>
      <c r="G1227" t="s">
        <v>233</v>
      </c>
      <c r="I1227" t="s">
        <v>233</v>
      </c>
      <c r="J1227">
        <v>410003</v>
      </c>
      <c r="K1227">
        <v>276</v>
      </c>
      <c r="L1227">
        <v>276</v>
      </c>
      <c r="M1227" t="s">
        <v>1309</v>
      </c>
      <c r="N1227" t="s">
        <v>113</v>
      </c>
      <c r="O1227" t="s">
        <v>114</v>
      </c>
      <c r="P1227" t="s">
        <v>115</v>
      </c>
      <c r="Q1227" t="s">
        <v>116</v>
      </c>
      <c r="R1227">
        <v>1</v>
      </c>
      <c r="S1227" t="s">
        <v>117</v>
      </c>
      <c r="T1227" t="s">
        <v>118</v>
      </c>
      <c r="U1227" t="s">
        <v>119</v>
      </c>
      <c r="V1227">
        <v>411</v>
      </c>
      <c r="Y1227">
        <v>410009</v>
      </c>
      <c r="Z1227" t="s">
        <v>236</v>
      </c>
      <c r="AG1227">
        <v>4</v>
      </c>
      <c r="AH1227" s="1">
        <v>41815</v>
      </c>
      <c r="AI1227">
        <v>57</v>
      </c>
      <c r="AS1227" s="1">
        <v>41641</v>
      </c>
      <c r="AT1227" s="1">
        <v>41988</v>
      </c>
      <c r="AU1227" s="1">
        <v>41974</v>
      </c>
      <c r="AW1227">
        <v>2</v>
      </c>
      <c r="AY1227" t="s">
        <v>237</v>
      </c>
      <c r="BB1227">
        <v>1</v>
      </c>
      <c r="BC1227">
        <v>0</v>
      </c>
      <c r="BD1227">
        <v>1</v>
      </c>
      <c r="BE1227">
        <v>2733</v>
      </c>
      <c r="BF1227" t="s">
        <v>93</v>
      </c>
      <c r="BG1227">
        <v>2733</v>
      </c>
      <c r="BH1227">
        <v>42.7</v>
      </c>
      <c r="BI1227">
        <v>55.88</v>
      </c>
      <c r="BJ1227">
        <v>0</v>
      </c>
      <c r="BL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1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2733</v>
      </c>
      <c r="CD1227">
        <v>1</v>
      </c>
      <c r="CE1227" t="s">
        <v>121</v>
      </c>
      <c r="CF1227" t="s">
        <v>182</v>
      </c>
      <c r="CG1227" t="str">
        <f t="shared" si="193"/>
        <v>05</v>
      </c>
      <c r="CH1227" t="str">
        <f t="shared" si="194"/>
        <v>2</v>
      </c>
      <c r="CI1227" t="str">
        <f t="shared" si="196"/>
        <v>07</v>
      </c>
      <c r="CJ1227" t="s">
        <v>123</v>
      </c>
      <c r="CK1227" t="str">
        <f t="shared" si="195"/>
        <v>02</v>
      </c>
      <c r="CL1227" t="s">
        <v>193</v>
      </c>
      <c r="CR1227" s="3">
        <v>1</v>
      </c>
      <c r="CW1227">
        <v>8</v>
      </c>
      <c r="CX1227">
        <v>8</v>
      </c>
      <c r="CY1227">
        <v>8</v>
      </c>
    </row>
    <row r="1228" spans="1:103" x14ac:dyDescent="0.25">
      <c r="A1228">
        <v>410</v>
      </c>
      <c r="B1228" t="s">
        <v>80</v>
      </c>
      <c r="C1228">
        <v>410040</v>
      </c>
      <c r="D1228" t="s">
        <v>81</v>
      </c>
      <c r="E1228">
        <v>8673</v>
      </c>
      <c r="F1228" t="s">
        <v>232</v>
      </c>
      <c r="G1228" t="s">
        <v>233</v>
      </c>
      <c r="I1228" t="s">
        <v>233</v>
      </c>
      <c r="J1228">
        <v>410003</v>
      </c>
      <c r="K1228">
        <v>277</v>
      </c>
      <c r="L1228">
        <v>277</v>
      </c>
      <c r="M1228" t="s">
        <v>1309</v>
      </c>
      <c r="N1228" t="s">
        <v>113</v>
      </c>
      <c r="O1228" t="s">
        <v>114</v>
      </c>
      <c r="P1228" t="s">
        <v>115</v>
      </c>
      <c r="Q1228" t="s">
        <v>116</v>
      </c>
      <c r="R1228">
        <v>1</v>
      </c>
      <c r="S1228" t="s">
        <v>117</v>
      </c>
      <c r="T1228" t="s">
        <v>118</v>
      </c>
      <c r="U1228" t="s">
        <v>119</v>
      </c>
      <c r="V1228">
        <v>411</v>
      </c>
      <c r="Y1228">
        <v>410009</v>
      </c>
      <c r="Z1228" t="s">
        <v>236</v>
      </c>
      <c r="AG1228">
        <v>4</v>
      </c>
      <c r="AH1228" s="1">
        <v>41815</v>
      </c>
      <c r="AI1228">
        <v>57</v>
      </c>
      <c r="AS1228" s="1">
        <v>41641</v>
      </c>
      <c r="AT1228" s="1">
        <v>41988</v>
      </c>
      <c r="AU1228" s="1">
        <v>41974</v>
      </c>
      <c r="AW1228">
        <v>2</v>
      </c>
      <c r="AY1228" t="s">
        <v>237</v>
      </c>
      <c r="BB1228">
        <v>1</v>
      </c>
      <c r="BC1228">
        <v>0</v>
      </c>
      <c r="BD1228">
        <v>1</v>
      </c>
      <c r="BE1228">
        <v>2733</v>
      </c>
      <c r="BF1228" t="s">
        <v>93</v>
      </c>
      <c r="BG1228">
        <v>2733</v>
      </c>
      <c r="BH1228">
        <v>42.7</v>
      </c>
      <c r="BI1228">
        <v>55.88</v>
      </c>
      <c r="BJ1228">
        <v>0</v>
      </c>
      <c r="BL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1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2733</v>
      </c>
      <c r="CD1228">
        <v>1</v>
      </c>
      <c r="CE1228" t="s">
        <v>121</v>
      </c>
      <c r="CF1228" t="s">
        <v>182</v>
      </c>
      <c r="CG1228" t="str">
        <f t="shared" si="193"/>
        <v>05</v>
      </c>
      <c r="CH1228" t="str">
        <f t="shared" si="194"/>
        <v>2</v>
      </c>
      <c r="CI1228" t="str">
        <f t="shared" si="196"/>
        <v>07</v>
      </c>
      <c r="CJ1228" t="s">
        <v>123</v>
      </c>
      <c r="CK1228" t="str">
        <f t="shared" si="195"/>
        <v>02</v>
      </c>
      <c r="CL1228" t="s">
        <v>193</v>
      </c>
      <c r="CR1228" s="3">
        <v>1</v>
      </c>
      <c r="CW1228">
        <v>8</v>
      </c>
      <c r="CX1228">
        <v>8</v>
      </c>
      <c r="CY1228">
        <v>8</v>
      </c>
    </row>
    <row r="1229" spans="1:103" x14ac:dyDescent="0.25">
      <c r="A1229">
        <v>410</v>
      </c>
      <c r="B1229" t="s">
        <v>80</v>
      </c>
      <c r="C1229">
        <v>410040</v>
      </c>
      <c r="D1229" t="s">
        <v>81</v>
      </c>
      <c r="E1229">
        <v>8673</v>
      </c>
      <c r="F1229" t="s">
        <v>232</v>
      </c>
      <c r="G1229" t="s">
        <v>233</v>
      </c>
      <c r="I1229" t="s">
        <v>233</v>
      </c>
      <c r="J1229">
        <v>410003</v>
      </c>
      <c r="K1229">
        <v>280</v>
      </c>
      <c r="L1229">
        <v>280</v>
      </c>
      <c r="M1229" t="s">
        <v>1309</v>
      </c>
      <c r="N1229" t="s">
        <v>113</v>
      </c>
      <c r="O1229" t="s">
        <v>114</v>
      </c>
      <c r="P1229" t="s">
        <v>115</v>
      </c>
      <c r="Q1229" t="s">
        <v>116</v>
      </c>
      <c r="R1229">
        <v>1</v>
      </c>
      <c r="S1229" t="s">
        <v>117</v>
      </c>
      <c r="T1229" t="s">
        <v>118</v>
      </c>
      <c r="U1229" t="s">
        <v>119</v>
      </c>
      <c r="V1229">
        <v>411</v>
      </c>
      <c r="Y1229">
        <v>410009</v>
      </c>
      <c r="Z1229" t="s">
        <v>236</v>
      </c>
      <c r="AG1229">
        <v>4</v>
      </c>
      <c r="AH1229" s="1">
        <v>41815</v>
      </c>
      <c r="AI1229">
        <v>57</v>
      </c>
      <c r="AS1229" s="1">
        <v>41641</v>
      </c>
      <c r="AT1229" s="1">
        <v>41988</v>
      </c>
      <c r="AU1229" s="1">
        <v>41974</v>
      </c>
      <c r="AW1229">
        <v>2</v>
      </c>
      <c r="AY1229" t="s">
        <v>237</v>
      </c>
      <c r="BB1229">
        <v>1</v>
      </c>
      <c r="BC1229">
        <v>0</v>
      </c>
      <c r="BD1229">
        <v>1</v>
      </c>
      <c r="BE1229">
        <v>2733</v>
      </c>
      <c r="BF1229" t="s">
        <v>93</v>
      </c>
      <c r="BG1229">
        <v>2733</v>
      </c>
      <c r="BH1229">
        <v>42.7</v>
      </c>
      <c r="BI1229">
        <v>55.88</v>
      </c>
      <c r="BJ1229">
        <v>0</v>
      </c>
      <c r="BL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1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2733</v>
      </c>
      <c r="CD1229">
        <v>1</v>
      </c>
      <c r="CE1229" t="s">
        <v>121</v>
      </c>
      <c r="CF1229" t="s">
        <v>182</v>
      </c>
      <c r="CG1229" t="str">
        <f t="shared" si="193"/>
        <v>05</v>
      </c>
      <c r="CH1229" t="str">
        <f t="shared" si="194"/>
        <v>2</v>
      </c>
      <c r="CI1229" t="str">
        <f t="shared" si="196"/>
        <v>07</v>
      </c>
      <c r="CJ1229" t="s">
        <v>123</v>
      </c>
      <c r="CK1229" t="str">
        <f t="shared" si="195"/>
        <v>02</v>
      </c>
      <c r="CL1229" t="s">
        <v>193</v>
      </c>
      <c r="CR1229" s="3">
        <v>1</v>
      </c>
      <c r="CW1229">
        <v>8</v>
      </c>
      <c r="CX1229">
        <v>8</v>
      </c>
      <c r="CY1229">
        <v>8</v>
      </c>
    </row>
    <row r="1230" spans="1:103" x14ac:dyDescent="0.25">
      <c r="A1230">
        <v>410</v>
      </c>
      <c r="B1230" t="s">
        <v>80</v>
      </c>
      <c r="C1230">
        <v>410040</v>
      </c>
      <c r="D1230" t="s">
        <v>81</v>
      </c>
      <c r="E1230">
        <v>8673</v>
      </c>
      <c r="F1230" t="s">
        <v>232</v>
      </c>
      <c r="G1230" t="s">
        <v>233</v>
      </c>
      <c r="I1230" t="s">
        <v>233</v>
      </c>
      <c r="J1230">
        <v>410003</v>
      </c>
      <c r="K1230">
        <v>281</v>
      </c>
      <c r="L1230">
        <v>281</v>
      </c>
      <c r="M1230" t="s">
        <v>1309</v>
      </c>
      <c r="N1230" t="s">
        <v>113</v>
      </c>
      <c r="O1230" t="s">
        <v>114</v>
      </c>
      <c r="P1230" t="s">
        <v>115</v>
      </c>
      <c r="Q1230" t="s">
        <v>116</v>
      </c>
      <c r="R1230">
        <v>1</v>
      </c>
      <c r="S1230" t="s">
        <v>117</v>
      </c>
      <c r="T1230" t="s">
        <v>118</v>
      </c>
      <c r="U1230" t="s">
        <v>119</v>
      </c>
      <c r="V1230">
        <v>411</v>
      </c>
      <c r="Y1230">
        <v>410009</v>
      </c>
      <c r="Z1230" t="s">
        <v>236</v>
      </c>
      <c r="AG1230">
        <v>4</v>
      </c>
      <c r="AH1230" s="1">
        <v>41815</v>
      </c>
      <c r="AI1230">
        <v>57</v>
      </c>
      <c r="AS1230" s="1">
        <v>41641</v>
      </c>
      <c r="AT1230" s="1">
        <v>41988</v>
      </c>
      <c r="AU1230" s="1">
        <v>41974</v>
      </c>
      <c r="AW1230">
        <v>2</v>
      </c>
      <c r="AY1230" t="s">
        <v>237</v>
      </c>
      <c r="BB1230">
        <v>1</v>
      </c>
      <c r="BC1230">
        <v>0</v>
      </c>
      <c r="BD1230">
        <v>1</v>
      </c>
      <c r="BE1230">
        <v>2733</v>
      </c>
      <c r="BF1230" t="s">
        <v>93</v>
      </c>
      <c r="BG1230">
        <v>2733</v>
      </c>
      <c r="BH1230">
        <v>42.7</v>
      </c>
      <c r="BI1230">
        <v>55.88</v>
      </c>
      <c r="BJ1230">
        <v>0</v>
      </c>
      <c r="BL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1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2733</v>
      </c>
      <c r="CD1230">
        <v>1</v>
      </c>
      <c r="CE1230" t="s">
        <v>121</v>
      </c>
      <c r="CF1230" t="s">
        <v>182</v>
      </c>
      <c r="CG1230" t="str">
        <f t="shared" si="193"/>
        <v>05</v>
      </c>
      <c r="CH1230" t="str">
        <f t="shared" si="194"/>
        <v>2</v>
      </c>
      <c r="CI1230" t="str">
        <f t="shared" si="196"/>
        <v>07</v>
      </c>
      <c r="CJ1230" t="s">
        <v>123</v>
      </c>
      <c r="CK1230" t="str">
        <f t="shared" si="195"/>
        <v>02</v>
      </c>
      <c r="CL1230" t="s">
        <v>193</v>
      </c>
      <c r="CR1230" s="3">
        <v>1</v>
      </c>
      <c r="CW1230">
        <v>8</v>
      </c>
      <c r="CX1230">
        <v>8</v>
      </c>
      <c r="CY1230">
        <v>8</v>
      </c>
    </row>
    <row r="1231" spans="1:103" x14ac:dyDescent="0.25">
      <c r="A1231">
        <v>410</v>
      </c>
      <c r="B1231" t="s">
        <v>80</v>
      </c>
      <c r="C1231">
        <v>410040</v>
      </c>
      <c r="D1231" t="s">
        <v>81</v>
      </c>
      <c r="E1231">
        <v>8673</v>
      </c>
      <c r="F1231" t="s">
        <v>232</v>
      </c>
      <c r="G1231" t="s">
        <v>233</v>
      </c>
      <c r="I1231" t="s">
        <v>233</v>
      </c>
      <c r="J1231">
        <v>410003</v>
      </c>
      <c r="K1231">
        <v>282</v>
      </c>
      <c r="L1231">
        <v>282</v>
      </c>
      <c r="M1231" t="s">
        <v>1309</v>
      </c>
      <c r="N1231" t="s">
        <v>113</v>
      </c>
      <c r="O1231" t="s">
        <v>114</v>
      </c>
      <c r="P1231" t="s">
        <v>115</v>
      </c>
      <c r="Q1231" t="s">
        <v>116</v>
      </c>
      <c r="R1231">
        <v>1</v>
      </c>
      <c r="S1231" t="s">
        <v>117</v>
      </c>
      <c r="T1231" t="s">
        <v>118</v>
      </c>
      <c r="U1231" t="s">
        <v>119</v>
      </c>
      <c r="V1231">
        <v>411</v>
      </c>
      <c r="Y1231">
        <v>410009</v>
      </c>
      <c r="Z1231" t="s">
        <v>236</v>
      </c>
      <c r="AG1231">
        <v>4</v>
      </c>
      <c r="AH1231" s="1">
        <v>41815</v>
      </c>
      <c r="AI1231">
        <v>57</v>
      </c>
      <c r="AS1231" s="1">
        <v>41641</v>
      </c>
      <c r="AT1231" s="1">
        <v>41988</v>
      </c>
      <c r="AU1231" s="1">
        <v>41974</v>
      </c>
      <c r="AW1231">
        <v>2</v>
      </c>
      <c r="AY1231" t="s">
        <v>237</v>
      </c>
      <c r="BB1231">
        <v>1</v>
      </c>
      <c r="BC1231">
        <v>0</v>
      </c>
      <c r="BD1231">
        <v>1</v>
      </c>
      <c r="BE1231">
        <v>2733</v>
      </c>
      <c r="BF1231" t="s">
        <v>93</v>
      </c>
      <c r="BG1231">
        <v>2733</v>
      </c>
      <c r="BH1231">
        <v>42.7</v>
      </c>
      <c r="BI1231">
        <v>55.88</v>
      </c>
      <c r="BJ1231">
        <v>0</v>
      </c>
      <c r="BL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1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2733</v>
      </c>
      <c r="CD1231">
        <v>1</v>
      </c>
      <c r="CE1231" t="s">
        <v>121</v>
      </c>
      <c r="CF1231" t="s">
        <v>182</v>
      </c>
      <c r="CG1231" t="str">
        <f t="shared" si="193"/>
        <v>05</v>
      </c>
      <c r="CH1231" t="str">
        <f t="shared" si="194"/>
        <v>2</v>
      </c>
      <c r="CI1231" t="str">
        <f t="shared" si="196"/>
        <v>07</v>
      </c>
      <c r="CJ1231" t="s">
        <v>123</v>
      </c>
      <c r="CK1231" t="str">
        <f t="shared" si="195"/>
        <v>02</v>
      </c>
      <c r="CL1231" t="s">
        <v>193</v>
      </c>
      <c r="CR1231" s="3">
        <v>1</v>
      </c>
      <c r="CW1231">
        <v>8</v>
      </c>
      <c r="CX1231">
        <v>8</v>
      </c>
      <c r="CY1231">
        <v>8</v>
      </c>
    </row>
    <row r="1232" spans="1:103" x14ac:dyDescent="0.25">
      <c r="A1232">
        <v>410</v>
      </c>
      <c r="B1232" t="s">
        <v>80</v>
      </c>
      <c r="C1232">
        <v>410040</v>
      </c>
      <c r="D1232" t="s">
        <v>81</v>
      </c>
      <c r="E1232">
        <v>8673</v>
      </c>
      <c r="F1232" t="s">
        <v>232</v>
      </c>
      <c r="G1232" t="s">
        <v>233</v>
      </c>
      <c r="I1232" t="s">
        <v>233</v>
      </c>
      <c r="J1232">
        <v>410003</v>
      </c>
      <c r="K1232">
        <v>283</v>
      </c>
      <c r="L1232">
        <v>283</v>
      </c>
      <c r="M1232" t="s">
        <v>1309</v>
      </c>
      <c r="N1232" t="s">
        <v>113</v>
      </c>
      <c r="O1232" t="s">
        <v>114</v>
      </c>
      <c r="P1232" t="s">
        <v>115</v>
      </c>
      <c r="Q1232" t="s">
        <v>116</v>
      </c>
      <c r="R1232">
        <v>1</v>
      </c>
      <c r="S1232" t="s">
        <v>117</v>
      </c>
      <c r="T1232" t="s">
        <v>118</v>
      </c>
      <c r="U1232" t="s">
        <v>119</v>
      </c>
      <c r="V1232">
        <v>411</v>
      </c>
      <c r="Y1232">
        <v>410009</v>
      </c>
      <c r="Z1232" t="s">
        <v>236</v>
      </c>
      <c r="AG1232">
        <v>4</v>
      </c>
      <c r="AH1232" s="1">
        <v>41815</v>
      </c>
      <c r="AI1232">
        <v>57</v>
      </c>
      <c r="AS1232" s="1">
        <v>41641</v>
      </c>
      <c r="AT1232" s="1">
        <v>41988</v>
      </c>
      <c r="AU1232" s="1">
        <v>41974</v>
      </c>
      <c r="AW1232">
        <v>2</v>
      </c>
      <c r="AY1232" t="s">
        <v>237</v>
      </c>
      <c r="BB1232">
        <v>1</v>
      </c>
      <c r="BC1232">
        <v>0</v>
      </c>
      <c r="BD1232">
        <v>1</v>
      </c>
      <c r="BE1232">
        <v>2733</v>
      </c>
      <c r="BF1232" t="s">
        <v>93</v>
      </c>
      <c r="BG1232">
        <v>2733</v>
      </c>
      <c r="BH1232">
        <v>42.7</v>
      </c>
      <c r="BI1232">
        <v>55.88</v>
      </c>
      <c r="BJ1232">
        <v>0</v>
      </c>
      <c r="BL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1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2733</v>
      </c>
      <c r="CD1232">
        <v>1</v>
      </c>
      <c r="CE1232" t="s">
        <v>121</v>
      </c>
      <c r="CF1232" t="s">
        <v>182</v>
      </c>
      <c r="CG1232" t="str">
        <f t="shared" si="193"/>
        <v>05</v>
      </c>
      <c r="CH1232" t="str">
        <f t="shared" si="194"/>
        <v>2</v>
      </c>
      <c r="CI1232" t="str">
        <f t="shared" si="196"/>
        <v>07</v>
      </c>
      <c r="CJ1232" t="s">
        <v>123</v>
      </c>
      <c r="CK1232" t="str">
        <f t="shared" si="195"/>
        <v>02</v>
      </c>
      <c r="CL1232" t="s">
        <v>193</v>
      </c>
      <c r="CR1232" s="3">
        <v>1</v>
      </c>
      <c r="CW1232">
        <v>8</v>
      </c>
      <c r="CX1232">
        <v>8</v>
      </c>
      <c r="CY1232">
        <v>8</v>
      </c>
    </row>
    <row r="1233" spans="1:103" x14ac:dyDescent="0.25">
      <c r="A1233">
        <v>410</v>
      </c>
      <c r="B1233" t="s">
        <v>80</v>
      </c>
      <c r="C1233">
        <v>410040</v>
      </c>
      <c r="D1233" t="s">
        <v>81</v>
      </c>
      <c r="E1233">
        <v>8673</v>
      </c>
      <c r="F1233" t="s">
        <v>232</v>
      </c>
      <c r="G1233" t="s">
        <v>233</v>
      </c>
      <c r="I1233" t="s">
        <v>233</v>
      </c>
      <c r="J1233">
        <v>410003</v>
      </c>
      <c r="K1233">
        <v>284</v>
      </c>
      <c r="L1233">
        <v>284</v>
      </c>
      <c r="M1233" t="s">
        <v>1309</v>
      </c>
      <c r="N1233" t="s">
        <v>113</v>
      </c>
      <c r="O1233" t="s">
        <v>114</v>
      </c>
      <c r="P1233" t="s">
        <v>115</v>
      </c>
      <c r="Q1233" t="s">
        <v>116</v>
      </c>
      <c r="R1233">
        <v>1</v>
      </c>
      <c r="S1233" t="s">
        <v>117</v>
      </c>
      <c r="T1233" t="s">
        <v>118</v>
      </c>
      <c r="U1233" t="s">
        <v>119</v>
      </c>
      <c r="V1233">
        <v>411</v>
      </c>
      <c r="Y1233">
        <v>410009</v>
      </c>
      <c r="Z1233" t="s">
        <v>236</v>
      </c>
      <c r="AG1233">
        <v>4</v>
      </c>
      <c r="AH1233" s="1">
        <v>41815</v>
      </c>
      <c r="AI1233">
        <v>57</v>
      </c>
      <c r="AS1233" s="1">
        <v>41641</v>
      </c>
      <c r="AT1233" s="1">
        <v>41988</v>
      </c>
      <c r="AU1233" s="1">
        <v>41974</v>
      </c>
      <c r="AW1233">
        <v>2</v>
      </c>
      <c r="AY1233" t="s">
        <v>237</v>
      </c>
      <c r="BB1233">
        <v>1</v>
      </c>
      <c r="BC1233">
        <v>0</v>
      </c>
      <c r="BD1233">
        <v>1</v>
      </c>
      <c r="BE1233">
        <v>2733</v>
      </c>
      <c r="BF1233" t="s">
        <v>93</v>
      </c>
      <c r="BG1233">
        <v>2733</v>
      </c>
      <c r="BH1233">
        <v>42.7</v>
      </c>
      <c r="BI1233">
        <v>55.88</v>
      </c>
      <c r="BJ1233">
        <v>0</v>
      </c>
      <c r="BL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1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2733</v>
      </c>
      <c r="CD1233">
        <v>1</v>
      </c>
      <c r="CE1233" t="s">
        <v>121</v>
      </c>
      <c r="CF1233" t="s">
        <v>182</v>
      </c>
      <c r="CG1233" t="str">
        <f t="shared" si="193"/>
        <v>05</v>
      </c>
      <c r="CH1233" t="str">
        <f t="shared" si="194"/>
        <v>2</v>
      </c>
      <c r="CI1233" t="str">
        <f t="shared" si="196"/>
        <v>07</v>
      </c>
      <c r="CJ1233" t="s">
        <v>123</v>
      </c>
      <c r="CK1233" t="str">
        <f t="shared" si="195"/>
        <v>02</v>
      </c>
      <c r="CL1233" t="s">
        <v>193</v>
      </c>
      <c r="CR1233" s="3">
        <v>1</v>
      </c>
      <c r="CW1233">
        <v>8</v>
      </c>
      <c r="CX1233">
        <v>8</v>
      </c>
      <c r="CY1233">
        <v>8</v>
      </c>
    </row>
    <row r="1234" spans="1:103" x14ac:dyDescent="0.25">
      <c r="A1234">
        <v>410</v>
      </c>
      <c r="B1234" t="s">
        <v>80</v>
      </c>
      <c r="C1234">
        <v>410040</v>
      </c>
      <c r="D1234" t="s">
        <v>81</v>
      </c>
      <c r="E1234">
        <v>8673</v>
      </c>
      <c r="F1234" t="s">
        <v>232</v>
      </c>
      <c r="G1234" t="s">
        <v>233</v>
      </c>
      <c r="I1234" t="s">
        <v>233</v>
      </c>
      <c r="J1234">
        <v>410003</v>
      </c>
      <c r="K1234">
        <v>285</v>
      </c>
      <c r="L1234">
        <v>285</v>
      </c>
      <c r="M1234" t="s">
        <v>1309</v>
      </c>
      <c r="N1234" t="s">
        <v>113</v>
      </c>
      <c r="O1234" t="s">
        <v>114</v>
      </c>
      <c r="P1234" t="s">
        <v>115</v>
      </c>
      <c r="Q1234" t="s">
        <v>116</v>
      </c>
      <c r="R1234">
        <v>1</v>
      </c>
      <c r="S1234" t="s">
        <v>117</v>
      </c>
      <c r="T1234" t="s">
        <v>118</v>
      </c>
      <c r="U1234" t="s">
        <v>119</v>
      </c>
      <c r="V1234">
        <v>411</v>
      </c>
      <c r="Y1234">
        <v>410009</v>
      </c>
      <c r="Z1234" t="s">
        <v>236</v>
      </c>
      <c r="AG1234">
        <v>4</v>
      </c>
      <c r="AH1234" s="1">
        <v>41815</v>
      </c>
      <c r="AI1234">
        <v>57</v>
      </c>
      <c r="AS1234" s="1">
        <v>41641</v>
      </c>
      <c r="AT1234" s="1">
        <v>41988</v>
      </c>
      <c r="AU1234" s="1">
        <v>41974</v>
      </c>
      <c r="AW1234">
        <v>2</v>
      </c>
      <c r="AY1234" t="s">
        <v>237</v>
      </c>
      <c r="BB1234">
        <v>1</v>
      </c>
      <c r="BC1234">
        <v>0</v>
      </c>
      <c r="BD1234">
        <v>1</v>
      </c>
      <c r="BE1234">
        <v>2733</v>
      </c>
      <c r="BF1234" t="s">
        <v>93</v>
      </c>
      <c r="BG1234">
        <v>2733</v>
      </c>
      <c r="BH1234">
        <v>42.7</v>
      </c>
      <c r="BI1234">
        <v>55.88</v>
      </c>
      <c r="BJ1234">
        <v>0</v>
      </c>
      <c r="BL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1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2733</v>
      </c>
      <c r="CD1234">
        <v>1</v>
      </c>
      <c r="CE1234" t="s">
        <v>121</v>
      </c>
      <c r="CF1234" t="s">
        <v>182</v>
      </c>
      <c r="CG1234" t="str">
        <f t="shared" si="193"/>
        <v>05</v>
      </c>
      <c r="CH1234" t="str">
        <f t="shared" si="194"/>
        <v>2</v>
      </c>
      <c r="CI1234" t="str">
        <f t="shared" si="196"/>
        <v>07</v>
      </c>
      <c r="CJ1234" t="s">
        <v>123</v>
      </c>
      <c r="CK1234" t="str">
        <f t="shared" si="195"/>
        <v>02</v>
      </c>
      <c r="CL1234" t="s">
        <v>193</v>
      </c>
      <c r="CR1234" s="3">
        <v>1</v>
      </c>
      <c r="CW1234">
        <v>8</v>
      </c>
      <c r="CX1234">
        <v>8</v>
      </c>
      <c r="CY1234">
        <v>8</v>
      </c>
    </row>
    <row r="1235" spans="1:103" x14ac:dyDescent="0.25">
      <c r="A1235">
        <v>410</v>
      </c>
      <c r="B1235" t="s">
        <v>80</v>
      </c>
      <c r="C1235">
        <v>410040</v>
      </c>
      <c r="D1235" t="s">
        <v>81</v>
      </c>
      <c r="E1235">
        <v>8673</v>
      </c>
      <c r="F1235" t="s">
        <v>232</v>
      </c>
      <c r="G1235" t="s">
        <v>233</v>
      </c>
      <c r="I1235" t="s">
        <v>233</v>
      </c>
      <c r="J1235">
        <v>410003</v>
      </c>
      <c r="K1235">
        <v>286</v>
      </c>
      <c r="L1235">
        <v>286</v>
      </c>
      <c r="M1235" t="s">
        <v>1309</v>
      </c>
      <c r="N1235" t="s">
        <v>113</v>
      </c>
      <c r="O1235" t="s">
        <v>114</v>
      </c>
      <c r="P1235" t="s">
        <v>115</v>
      </c>
      <c r="Q1235" t="s">
        <v>116</v>
      </c>
      <c r="R1235">
        <v>1</v>
      </c>
      <c r="S1235" t="s">
        <v>117</v>
      </c>
      <c r="T1235" t="s">
        <v>118</v>
      </c>
      <c r="U1235" t="s">
        <v>119</v>
      </c>
      <c r="V1235">
        <v>411</v>
      </c>
      <c r="Y1235">
        <v>410009</v>
      </c>
      <c r="Z1235" t="s">
        <v>236</v>
      </c>
      <c r="AG1235">
        <v>4</v>
      </c>
      <c r="AH1235" s="1">
        <v>41815</v>
      </c>
      <c r="AI1235">
        <v>57</v>
      </c>
      <c r="AS1235" s="1">
        <v>41641</v>
      </c>
      <c r="AT1235" s="1">
        <v>41988</v>
      </c>
      <c r="AU1235" s="1">
        <v>41974</v>
      </c>
      <c r="AW1235">
        <v>2</v>
      </c>
      <c r="AY1235" t="s">
        <v>237</v>
      </c>
      <c r="BB1235">
        <v>1</v>
      </c>
      <c r="BC1235">
        <v>0</v>
      </c>
      <c r="BD1235">
        <v>1</v>
      </c>
      <c r="BE1235">
        <v>2733</v>
      </c>
      <c r="BF1235" t="s">
        <v>93</v>
      </c>
      <c r="BG1235">
        <v>2733</v>
      </c>
      <c r="BH1235">
        <v>42.7</v>
      </c>
      <c r="BI1235">
        <v>55.88</v>
      </c>
      <c r="BJ1235">
        <v>0</v>
      </c>
      <c r="BL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1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2733</v>
      </c>
      <c r="CD1235">
        <v>1</v>
      </c>
      <c r="CE1235" t="s">
        <v>121</v>
      </c>
      <c r="CF1235" t="s">
        <v>182</v>
      </c>
      <c r="CG1235" t="str">
        <f t="shared" si="193"/>
        <v>05</v>
      </c>
      <c r="CH1235" t="str">
        <f t="shared" si="194"/>
        <v>2</v>
      </c>
      <c r="CI1235" t="str">
        <f t="shared" si="196"/>
        <v>07</v>
      </c>
      <c r="CJ1235" t="s">
        <v>123</v>
      </c>
      <c r="CK1235" t="str">
        <f t="shared" si="195"/>
        <v>02</v>
      </c>
      <c r="CL1235" t="s">
        <v>193</v>
      </c>
      <c r="CR1235" s="3">
        <v>1</v>
      </c>
      <c r="CW1235">
        <v>8</v>
      </c>
      <c r="CX1235">
        <v>8</v>
      </c>
      <c r="CY1235">
        <v>8</v>
      </c>
    </row>
    <row r="1236" spans="1:103" x14ac:dyDescent="0.25">
      <c r="A1236">
        <v>410</v>
      </c>
      <c r="B1236" t="s">
        <v>80</v>
      </c>
      <c r="C1236">
        <v>410040</v>
      </c>
      <c r="D1236" t="s">
        <v>81</v>
      </c>
      <c r="E1236">
        <v>8673</v>
      </c>
      <c r="F1236" t="s">
        <v>232</v>
      </c>
      <c r="G1236" t="s">
        <v>233</v>
      </c>
      <c r="I1236" t="s">
        <v>233</v>
      </c>
      <c r="J1236">
        <v>410003</v>
      </c>
      <c r="K1236">
        <v>293</v>
      </c>
      <c r="L1236">
        <v>293</v>
      </c>
      <c r="M1236" t="s">
        <v>1309</v>
      </c>
      <c r="N1236" t="s">
        <v>113</v>
      </c>
      <c r="O1236" t="s">
        <v>114</v>
      </c>
      <c r="P1236" t="s">
        <v>115</v>
      </c>
      <c r="Q1236" t="s">
        <v>116</v>
      </c>
      <c r="R1236">
        <v>1</v>
      </c>
      <c r="S1236" t="s">
        <v>117</v>
      </c>
      <c r="T1236" t="s">
        <v>118</v>
      </c>
      <c r="U1236" t="s">
        <v>119</v>
      </c>
      <c r="V1236">
        <v>411</v>
      </c>
      <c r="Y1236">
        <v>410009</v>
      </c>
      <c r="Z1236" t="s">
        <v>236</v>
      </c>
      <c r="AG1236">
        <v>4</v>
      </c>
      <c r="AH1236" s="1">
        <v>41815</v>
      </c>
      <c r="AI1236">
        <v>57</v>
      </c>
      <c r="AS1236" s="1">
        <v>41641</v>
      </c>
      <c r="AT1236" s="1">
        <v>41988</v>
      </c>
      <c r="AU1236" s="1">
        <v>41974</v>
      </c>
      <c r="AW1236">
        <v>2</v>
      </c>
      <c r="AY1236" t="s">
        <v>237</v>
      </c>
      <c r="BB1236">
        <v>1</v>
      </c>
      <c r="BC1236">
        <v>0</v>
      </c>
      <c r="BD1236">
        <v>1</v>
      </c>
      <c r="BE1236">
        <v>2733</v>
      </c>
      <c r="BF1236" t="s">
        <v>93</v>
      </c>
      <c r="BG1236">
        <v>2733</v>
      </c>
      <c r="BH1236">
        <v>42.7</v>
      </c>
      <c r="BI1236">
        <v>55.88</v>
      </c>
      <c r="BJ1236">
        <v>0</v>
      </c>
      <c r="BL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1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2733</v>
      </c>
      <c r="CD1236">
        <v>1</v>
      </c>
      <c r="CE1236" t="s">
        <v>121</v>
      </c>
      <c r="CF1236" t="s">
        <v>182</v>
      </c>
      <c r="CG1236" t="str">
        <f t="shared" si="193"/>
        <v>05</v>
      </c>
      <c r="CH1236" t="str">
        <f t="shared" si="194"/>
        <v>2</v>
      </c>
      <c r="CI1236" t="str">
        <f t="shared" si="196"/>
        <v>07</v>
      </c>
      <c r="CJ1236" t="s">
        <v>123</v>
      </c>
      <c r="CK1236" t="str">
        <f t="shared" si="195"/>
        <v>02</v>
      </c>
      <c r="CL1236" t="s">
        <v>193</v>
      </c>
      <c r="CR1236" s="3">
        <v>1</v>
      </c>
      <c r="CW1236">
        <v>8</v>
      </c>
      <c r="CX1236">
        <v>8</v>
      </c>
      <c r="CY1236">
        <v>8</v>
      </c>
    </row>
    <row r="1237" spans="1:103" x14ac:dyDescent="0.25">
      <c r="A1237">
        <v>410</v>
      </c>
      <c r="B1237" t="s">
        <v>80</v>
      </c>
      <c r="C1237">
        <v>410040</v>
      </c>
      <c r="D1237" t="s">
        <v>81</v>
      </c>
      <c r="E1237">
        <v>8673</v>
      </c>
      <c r="F1237" t="s">
        <v>232</v>
      </c>
      <c r="G1237" t="s">
        <v>233</v>
      </c>
      <c r="I1237" t="s">
        <v>233</v>
      </c>
      <c r="J1237">
        <v>410003</v>
      </c>
      <c r="K1237">
        <v>294</v>
      </c>
      <c r="L1237">
        <v>294</v>
      </c>
      <c r="M1237" t="s">
        <v>1309</v>
      </c>
      <c r="N1237" t="s">
        <v>113</v>
      </c>
      <c r="O1237" t="s">
        <v>114</v>
      </c>
      <c r="P1237" t="s">
        <v>115</v>
      </c>
      <c r="Q1237" t="s">
        <v>116</v>
      </c>
      <c r="R1237">
        <v>1</v>
      </c>
      <c r="S1237" t="s">
        <v>117</v>
      </c>
      <c r="T1237" t="s">
        <v>118</v>
      </c>
      <c r="U1237" t="s">
        <v>119</v>
      </c>
      <c r="V1237">
        <v>411</v>
      </c>
      <c r="Y1237">
        <v>410009</v>
      </c>
      <c r="Z1237" t="s">
        <v>236</v>
      </c>
      <c r="AG1237">
        <v>4</v>
      </c>
      <c r="AH1237" s="1">
        <v>41815</v>
      </c>
      <c r="AI1237">
        <v>57</v>
      </c>
      <c r="AS1237" s="1">
        <v>41641</v>
      </c>
      <c r="AT1237" s="1">
        <v>41988</v>
      </c>
      <c r="AU1237" s="1">
        <v>41974</v>
      </c>
      <c r="AW1237">
        <v>2</v>
      </c>
      <c r="AY1237" t="s">
        <v>237</v>
      </c>
      <c r="BB1237">
        <v>1</v>
      </c>
      <c r="BC1237">
        <v>0</v>
      </c>
      <c r="BD1237">
        <v>1</v>
      </c>
      <c r="BE1237">
        <v>2733</v>
      </c>
      <c r="BF1237" t="s">
        <v>93</v>
      </c>
      <c r="BG1237">
        <v>2733</v>
      </c>
      <c r="BH1237">
        <v>42.7</v>
      </c>
      <c r="BI1237">
        <v>55.88</v>
      </c>
      <c r="BJ1237">
        <v>0</v>
      </c>
      <c r="BL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1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2733</v>
      </c>
      <c r="CD1237">
        <v>1</v>
      </c>
      <c r="CE1237" t="s">
        <v>121</v>
      </c>
      <c r="CF1237" t="s">
        <v>182</v>
      </c>
      <c r="CG1237" t="str">
        <f t="shared" si="193"/>
        <v>05</v>
      </c>
      <c r="CH1237" t="str">
        <f t="shared" si="194"/>
        <v>2</v>
      </c>
      <c r="CI1237" t="str">
        <f t="shared" si="196"/>
        <v>07</v>
      </c>
      <c r="CJ1237" t="s">
        <v>123</v>
      </c>
      <c r="CK1237" t="str">
        <f t="shared" si="195"/>
        <v>02</v>
      </c>
      <c r="CL1237" t="s">
        <v>193</v>
      </c>
      <c r="CR1237" s="3">
        <v>1</v>
      </c>
      <c r="CW1237">
        <v>8</v>
      </c>
      <c r="CX1237">
        <v>8</v>
      </c>
      <c r="CY1237">
        <v>8</v>
      </c>
    </row>
    <row r="1238" spans="1:103" x14ac:dyDescent="0.25">
      <c r="A1238">
        <v>410</v>
      </c>
      <c r="B1238" t="s">
        <v>80</v>
      </c>
      <c r="C1238">
        <v>410040</v>
      </c>
      <c r="D1238" t="s">
        <v>81</v>
      </c>
      <c r="E1238">
        <v>8673</v>
      </c>
      <c r="F1238" t="s">
        <v>232</v>
      </c>
      <c r="G1238" t="s">
        <v>233</v>
      </c>
      <c r="I1238" t="s">
        <v>233</v>
      </c>
      <c r="J1238">
        <v>410003</v>
      </c>
      <c r="K1238">
        <v>296</v>
      </c>
      <c r="L1238">
        <v>296</v>
      </c>
      <c r="M1238" t="s">
        <v>1309</v>
      </c>
      <c r="N1238" t="s">
        <v>113</v>
      </c>
      <c r="O1238" t="s">
        <v>114</v>
      </c>
      <c r="P1238" t="s">
        <v>115</v>
      </c>
      <c r="Q1238" t="s">
        <v>116</v>
      </c>
      <c r="R1238">
        <v>1</v>
      </c>
      <c r="S1238" t="s">
        <v>117</v>
      </c>
      <c r="T1238" t="s">
        <v>118</v>
      </c>
      <c r="U1238" t="s">
        <v>119</v>
      </c>
      <c r="V1238">
        <v>411</v>
      </c>
      <c r="Y1238">
        <v>410009</v>
      </c>
      <c r="Z1238" t="s">
        <v>236</v>
      </c>
      <c r="AG1238">
        <v>4</v>
      </c>
      <c r="AH1238" s="1">
        <v>41815</v>
      </c>
      <c r="AI1238">
        <v>57</v>
      </c>
      <c r="AS1238" s="1">
        <v>41641</v>
      </c>
      <c r="AT1238" s="1">
        <v>41988</v>
      </c>
      <c r="AU1238" s="1">
        <v>41974</v>
      </c>
      <c r="AW1238">
        <v>2</v>
      </c>
      <c r="AY1238" t="s">
        <v>237</v>
      </c>
      <c r="BB1238">
        <v>1</v>
      </c>
      <c r="BC1238">
        <v>0</v>
      </c>
      <c r="BD1238">
        <v>1</v>
      </c>
      <c r="BE1238">
        <v>2733</v>
      </c>
      <c r="BF1238" t="s">
        <v>93</v>
      </c>
      <c r="BG1238">
        <v>2733</v>
      </c>
      <c r="BH1238">
        <v>42.7</v>
      </c>
      <c r="BI1238">
        <v>55.88</v>
      </c>
      <c r="BJ1238">
        <v>0</v>
      </c>
      <c r="BL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1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2733</v>
      </c>
      <c r="CD1238">
        <v>1</v>
      </c>
      <c r="CE1238" t="s">
        <v>121</v>
      </c>
      <c r="CF1238" t="s">
        <v>182</v>
      </c>
      <c r="CG1238" t="str">
        <f t="shared" si="193"/>
        <v>05</v>
      </c>
      <c r="CH1238" t="str">
        <f t="shared" si="194"/>
        <v>2</v>
      </c>
      <c r="CI1238" t="str">
        <f t="shared" si="196"/>
        <v>07</v>
      </c>
      <c r="CJ1238" t="s">
        <v>123</v>
      </c>
      <c r="CK1238" t="str">
        <f t="shared" si="195"/>
        <v>02</v>
      </c>
      <c r="CL1238" t="s">
        <v>193</v>
      </c>
      <c r="CR1238" s="3">
        <v>1</v>
      </c>
      <c r="CW1238">
        <v>8</v>
      </c>
      <c r="CX1238">
        <v>8</v>
      </c>
      <c r="CY1238">
        <v>8</v>
      </c>
    </row>
    <row r="1239" spans="1:103" x14ac:dyDescent="0.25">
      <c r="A1239">
        <v>410</v>
      </c>
      <c r="B1239" t="s">
        <v>80</v>
      </c>
      <c r="C1239">
        <v>410040</v>
      </c>
      <c r="D1239" t="s">
        <v>81</v>
      </c>
      <c r="E1239">
        <v>8673</v>
      </c>
      <c r="F1239" t="s">
        <v>232</v>
      </c>
      <c r="G1239" t="s">
        <v>233</v>
      </c>
      <c r="I1239" t="s">
        <v>233</v>
      </c>
      <c r="J1239">
        <v>410003</v>
      </c>
      <c r="K1239">
        <v>298</v>
      </c>
      <c r="L1239">
        <v>298</v>
      </c>
      <c r="M1239" t="s">
        <v>1309</v>
      </c>
      <c r="N1239" t="s">
        <v>113</v>
      </c>
      <c r="O1239" t="s">
        <v>114</v>
      </c>
      <c r="P1239" t="s">
        <v>115</v>
      </c>
      <c r="Q1239" t="s">
        <v>116</v>
      </c>
      <c r="R1239">
        <v>1</v>
      </c>
      <c r="S1239" t="s">
        <v>117</v>
      </c>
      <c r="T1239" t="s">
        <v>118</v>
      </c>
      <c r="U1239" t="s">
        <v>119</v>
      </c>
      <c r="V1239">
        <v>411</v>
      </c>
      <c r="Y1239">
        <v>410009</v>
      </c>
      <c r="Z1239" t="s">
        <v>236</v>
      </c>
      <c r="AG1239">
        <v>4</v>
      </c>
      <c r="AH1239" s="1">
        <v>41815</v>
      </c>
      <c r="AI1239">
        <v>57</v>
      </c>
      <c r="AS1239" s="1">
        <v>41641</v>
      </c>
      <c r="AT1239" s="1">
        <v>41988</v>
      </c>
      <c r="AU1239" s="1">
        <v>41974</v>
      </c>
      <c r="AW1239">
        <v>2</v>
      </c>
      <c r="AY1239" t="s">
        <v>237</v>
      </c>
      <c r="BB1239">
        <v>1</v>
      </c>
      <c r="BC1239">
        <v>0</v>
      </c>
      <c r="BD1239">
        <v>1</v>
      </c>
      <c r="BE1239">
        <v>2733</v>
      </c>
      <c r="BF1239" t="s">
        <v>93</v>
      </c>
      <c r="BG1239">
        <v>2733</v>
      </c>
      <c r="BH1239">
        <v>42.7</v>
      </c>
      <c r="BI1239">
        <v>55.88</v>
      </c>
      <c r="BJ1239">
        <v>0</v>
      </c>
      <c r="BL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1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2733</v>
      </c>
      <c r="CD1239">
        <v>1</v>
      </c>
      <c r="CE1239" t="s">
        <v>121</v>
      </c>
      <c r="CF1239" t="s">
        <v>182</v>
      </c>
      <c r="CG1239" t="str">
        <f t="shared" si="193"/>
        <v>05</v>
      </c>
      <c r="CH1239" t="str">
        <f t="shared" si="194"/>
        <v>2</v>
      </c>
      <c r="CI1239" t="str">
        <f t="shared" si="196"/>
        <v>07</v>
      </c>
      <c r="CJ1239" t="s">
        <v>123</v>
      </c>
      <c r="CK1239" t="str">
        <f t="shared" si="195"/>
        <v>02</v>
      </c>
      <c r="CL1239" t="s">
        <v>193</v>
      </c>
      <c r="CR1239" s="3">
        <v>1</v>
      </c>
      <c r="CW1239">
        <v>8</v>
      </c>
      <c r="CX1239">
        <v>8</v>
      </c>
      <c r="CY1239">
        <v>8</v>
      </c>
    </row>
    <row r="1240" spans="1:103" x14ac:dyDescent="0.25">
      <c r="A1240">
        <v>410</v>
      </c>
      <c r="B1240" t="s">
        <v>80</v>
      </c>
      <c r="C1240">
        <v>410040</v>
      </c>
      <c r="D1240" t="s">
        <v>81</v>
      </c>
      <c r="E1240">
        <v>8673</v>
      </c>
      <c r="F1240" t="s">
        <v>232</v>
      </c>
      <c r="G1240" t="s">
        <v>233</v>
      </c>
      <c r="I1240" t="s">
        <v>233</v>
      </c>
      <c r="J1240">
        <v>410003</v>
      </c>
      <c r="K1240">
        <v>299</v>
      </c>
      <c r="L1240">
        <v>299</v>
      </c>
      <c r="M1240" t="s">
        <v>1309</v>
      </c>
      <c r="N1240" t="s">
        <v>113</v>
      </c>
      <c r="O1240" t="s">
        <v>114</v>
      </c>
      <c r="P1240" t="s">
        <v>115</v>
      </c>
      <c r="Q1240" t="s">
        <v>116</v>
      </c>
      <c r="R1240">
        <v>1</v>
      </c>
      <c r="S1240" t="s">
        <v>117</v>
      </c>
      <c r="T1240" t="s">
        <v>118</v>
      </c>
      <c r="U1240" t="s">
        <v>119</v>
      </c>
      <c r="V1240">
        <v>411</v>
      </c>
      <c r="Y1240">
        <v>410009</v>
      </c>
      <c r="Z1240" t="s">
        <v>236</v>
      </c>
      <c r="AG1240">
        <v>4</v>
      </c>
      <c r="AH1240" s="1">
        <v>41815</v>
      </c>
      <c r="AI1240">
        <v>57</v>
      </c>
      <c r="AS1240" s="1">
        <v>41641</v>
      </c>
      <c r="AT1240" s="1">
        <v>41988</v>
      </c>
      <c r="AU1240" s="1">
        <v>41974</v>
      </c>
      <c r="AW1240">
        <v>2</v>
      </c>
      <c r="AY1240" t="s">
        <v>237</v>
      </c>
      <c r="BB1240">
        <v>1</v>
      </c>
      <c r="BC1240">
        <v>0</v>
      </c>
      <c r="BD1240">
        <v>1</v>
      </c>
      <c r="BE1240">
        <v>2733</v>
      </c>
      <c r="BF1240" t="s">
        <v>93</v>
      </c>
      <c r="BG1240">
        <v>2733</v>
      </c>
      <c r="BH1240">
        <v>42.7</v>
      </c>
      <c r="BI1240">
        <v>55.88</v>
      </c>
      <c r="BJ1240">
        <v>0</v>
      </c>
      <c r="BL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1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2733</v>
      </c>
      <c r="CD1240">
        <v>1</v>
      </c>
      <c r="CE1240" t="s">
        <v>121</v>
      </c>
      <c r="CF1240" t="s">
        <v>182</v>
      </c>
      <c r="CG1240" t="str">
        <f t="shared" si="193"/>
        <v>05</v>
      </c>
      <c r="CH1240" t="str">
        <f t="shared" si="194"/>
        <v>2</v>
      </c>
      <c r="CI1240" t="str">
        <f t="shared" si="196"/>
        <v>07</v>
      </c>
      <c r="CJ1240" t="s">
        <v>123</v>
      </c>
      <c r="CK1240" t="str">
        <f t="shared" si="195"/>
        <v>02</v>
      </c>
      <c r="CL1240" t="s">
        <v>193</v>
      </c>
      <c r="CR1240" s="3">
        <v>1</v>
      </c>
      <c r="CW1240">
        <v>8</v>
      </c>
      <c r="CX1240">
        <v>8</v>
      </c>
      <c r="CY1240">
        <v>8</v>
      </c>
    </row>
    <row r="1241" spans="1:103" x14ac:dyDescent="0.25">
      <c r="A1241">
        <v>410</v>
      </c>
      <c r="B1241" t="s">
        <v>80</v>
      </c>
      <c r="C1241">
        <v>410040</v>
      </c>
      <c r="D1241" t="s">
        <v>81</v>
      </c>
      <c r="E1241">
        <v>8673</v>
      </c>
      <c r="F1241" t="s">
        <v>232</v>
      </c>
      <c r="G1241" t="s">
        <v>233</v>
      </c>
      <c r="I1241" t="s">
        <v>233</v>
      </c>
      <c r="J1241">
        <v>410003</v>
      </c>
      <c r="K1241">
        <v>300</v>
      </c>
      <c r="L1241">
        <v>300</v>
      </c>
      <c r="M1241" t="s">
        <v>1309</v>
      </c>
      <c r="N1241" t="s">
        <v>113</v>
      </c>
      <c r="O1241" t="s">
        <v>114</v>
      </c>
      <c r="P1241" t="s">
        <v>115</v>
      </c>
      <c r="Q1241" t="s">
        <v>116</v>
      </c>
      <c r="R1241">
        <v>1</v>
      </c>
      <c r="S1241" t="s">
        <v>117</v>
      </c>
      <c r="T1241" t="s">
        <v>118</v>
      </c>
      <c r="U1241" t="s">
        <v>119</v>
      </c>
      <c r="V1241">
        <v>411</v>
      </c>
      <c r="Y1241">
        <v>410009</v>
      </c>
      <c r="Z1241" t="s">
        <v>236</v>
      </c>
      <c r="AG1241">
        <v>4</v>
      </c>
      <c r="AH1241" s="1">
        <v>41815</v>
      </c>
      <c r="AI1241">
        <v>57</v>
      </c>
      <c r="AS1241" s="1">
        <v>41641</v>
      </c>
      <c r="AT1241" s="1">
        <v>41988</v>
      </c>
      <c r="AU1241" s="1">
        <v>41974</v>
      </c>
      <c r="AW1241">
        <v>2</v>
      </c>
      <c r="AY1241" t="s">
        <v>237</v>
      </c>
      <c r="BB1241">
        <v>1</v>
      </c>
      <c r="BC1241">
        <v>0</v>
      </c>
      <c r="BD1241">
        <v>1</v>
      </c>
      <c r="BE1241">
        <v>2733</v>
      </c>
      <c r="BF1241" t="s">
        <v>93</v>
      </c>
      <c r="BG1241">
        <v>2733</v>
      </c>
      <c r="BH1241">
        <v>42.7</v>
      </c>
      <c r="BI1241">
        <v>55.88</v>
      </c>
      <c r="BJ1241">
        <v>0</v>
      </c>
      <c r="BL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1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2733</v>
      </c>
      <c r="CD1241">
        <v>1</v>
      </c>
      <c r="CE1241" t="s">
        <v>121</v>
      </c>
      <c r="CF1241" t="s">
        <v>182</v>
      </c>
      <c r="CG1241" t="str">
        <f t="shared" si="193"/>
        <v>05</v>
      </c>
      <c r="CH1241" t="str">
        <f t="shared" si="194"/>
        <v>2</v>
      </c>
      <c r="CI1241" t="str">
        <f t="shared" si="196"/>
        <v>07</v>
      </c>
      <c r="CJ1241" t="s">
        <v>123</v>
      </c>
      <c r="CK1241" t="str">
        <f t="shared" si="195"/>
        <v>02</v>
      </c>
      <c r="CL1241" t="s">
        <v>193</v>
      </c>
      <c r="CR1241" s="3">
        <v>1</v>
      </c>
      <c r="CW1241">
        <v>8</v>
      </c>
      <c r="CX1241">
        <v>8</v>
      </c>
      <c r="CY1241">
        <v>8</v>
      </c>
    </row>
    <row r="1242" spans="1:103" x14ac:dyDescent="0.25">
      <c r="A1242">
        <v>410</v>
      </c>
      <c r="B1242" t="s">
        <v>80</v>
      </c>
      <c r="C1242">
        <v>410040</v>
      </c>
      <c r="D1242" t="s">
        <v>81</v>
      </c>
      <c r="E1242">
        <v>8673</v>
      </c>
      <c r="F1242" t="s">
        <v>232</v>
      </c>
      <c r="G1242" t="s">
        <v>233</v>
      </c>
      <c r="I1242" t="s">
        <v>233</v>
      </c>
      <c r="J1242">
        <v>410003</v>
      </c>
      <c r="K1242">
        <v>301</v>
      </c>
      <c r="L1242">
        <v>301</v>
      </c>
      <c r="M1242" t="s">
        <v>1309</v>
      </c>
      <c r="N1242" t="s">
        <v>113</v>
      </c>
      <c r="O1242" t="s">
        <v>114</v>
      </c>
      <c r="P1242" t="s">
        <v>115</v>
      </c>
      <c r="Q1242" t="s">
        <v>116</v>
      </c>
      <c r="R1242">
        <v>1</v>
      </c>
      <c r="S1242" t="s">
        <v>117</v>
      </c>
      <c r="T1242" t="s">
        <v>118</v>
      </c>
      <c r="U1242" t="s">
        <v>119</v>
      </c>
      <c r="V1242">
        <v>411</v>
      </c>
      <c r="Y1242">
        <v>410009</v>
      </c>
      <c r="Z1242" t="s">
        <v>236</v>
      </c>
      <c r="AG1242">
        <v>4</v>
      </c>
      <c r="AH1242" s="1">
        <v>41815</v>
      </c>
      <c r="AI1242">
        <v>57</v>
      </c>
      <c r="AS1242" s="1">
        <v>41641</v>
      </c>
      <c r="AT1242" s="1">
        <v>41988</v>
      </c>
      <c r="AU1242" s="1">
        <v>41974</v>
      </c>
      <c r="AW1242">
        <v>2</v>
      </c>
      <c r="AY1242" t="s">
        <v>237</v>
      </c>
      <c r="BB1242">
        <v>1</v>
      </c>
      <c r="BC1242">
        <v>0</v>
      </c>
      <c r="BD1242">
        <v>1</v>
      </c>
      <c r="BE1242">
        <v>2733</v>
      </c>
      <c r="BF1242" t="s">
        <v>93</v>
      </c>
      <c r="BG1242">
        <v>2733</v>
      </c>
      <c r="BH1242">
        <v>42.7</v>
      </c>
      <c r="BI1242">
        <v>55.88</v>
      </c>
      <c r="BJ1242">
        <v>0</v>
      </c>
      <c r="BL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1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2733</v>
      </c>
      <c r="CD1242">
        <v>1</v>
      </c>
      <c r="CE1242" t="s">
        <v>121</v>
      </c>
      <c r="CF1242" t="s">
        <v>182</v>
      </c>
      <c r="CG1242" t="str">
        <f t="shared" si="193"/>
        <v>05</v>
      </c>
      <c r="CH1242" t="str">
        <f t="shared" si="194"/>
        <v>2</v>
      </c>
      <c r="CI1242" t="str">
        <f t="shared" si="196"/>
        <v>07</v>
      </c>
      <c r="CJ1242" t="s">
        <v>123</v>
      </c>
      <c r="CK1242" t="str">
        <f t="shared" si="195"/>
        <v>02</v>
      </c>
      <c r="CL1242" t="s">
        <v>193</v>
      </c>
      <c r="CR1242" s="3">
        <v>1</v>
      </c>
      <c r="CW1242">
        <v>8</v>
      </c>
      <c r="CX1242">
        <v>8</v>
      </c>
      <c r="CY1242">
        <v>8</v>
      </c>
    </row>
    <row r="1243" spans="1:103" x14ac:dyDescent="0.25">
      <c r="A1243">
        <v>410</v>
      </c>
      <c r="B1243" t="s">
        <v>80</v>
      </c>
      <c r="C1243">
        <v>410040</v>
      </c>
      <c r="D1243" t="s">
        <v>81</v>
      </c>
      <c r="E1243">
        <v>8673</v>
      </c>
      <c r="F1243" t="s">
        <v>232</v>
      </c>
      <c r="G1243" t="s">
        <v>233</v>
      </c>
      <c r="I1243" t="s">
        <v>233</v>
      </c>
      <c r="J1243">
        <v>410003</v>
      </c>
      <c r="K1243">
        <v>302</v>
      </c>
      <c r="L1243">
        <v>302</v>
      </c>
      <c r="M1243" t="s">
        <v>1309</v>
      </c>
      <c r="N1243" t="s">
        <v>113</v>
      </c>
      <c r="O1243" t="s">
        <v>114</v>
      </c>
      <c r="P1243" t="s">
        <v>115</v>
      </c>
      <c r="Q1243" t="s">
        <v>116</v>
      </c>
      <c r="R1243">
        <v>1</v>
      </c>
      <c r="S1243" t="s">
        <v>117</v>
      </c>
      <c r="T1243" t="s">
        <v>118</v>
      </c>
      <c r="U1243" t="s">
        <v>119</v>
      </c>
      <c r="V1243">
        <v>411</v>
      </c>
      <c r="Y1243">
        <v>410009</v>
      </c>
      <c r="Z1243" t="s">
        <v>236</v>
      </c>
      <c r="AG1243">
        <v>4</v>
      </c>
      <c r="AH1243" s="1">
        <v>41815</v>
      </c>
      <c r="AI1243">
        <v>57</v>
      </c>
      <c r="AS1243" s="1">
        <v>41641</v>
      </c>
      <c r="AT1243" s="1">
        <v>41988</v>
      </c>
      <c r="AU1243" s="1">
        <v>41974</v>
      </c>
      <c r="AW1243">
        <v>2</v>
      </c>
      <c r="AY1243" t="s">
        <v>237</v>
      </c>
      <c r="BB1243">
        <v>1</v>
      </c>
      <c r="BC1243">
        <v>0</v>
      </c>
      <c r="BD1243">
        <v>1</v>
      </c>
      <c r="BE1243">
        <v>2733</v>
      </c>
      <c r="BF1243" t="s">
        <v>93</v>
      </c>
      <c r="BG1243">
        <v>2733</v>
      </c>
      <c r="BH1243">
        <v>42.7</v>
      </c>
      <c r="BI1243">
        <v>55.88</v>
      </c>
      <c r="BJ1243">
        <v>0</v>
      </c>
      <c r="BL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1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2733</v>
      </c>
      <c r="CD1243">
        <v>1</v>
      </c>
      <c r="CE1243" t="s">
        <v>121</v>
      </c>
      <c r="CF1243" t="s">
        <v>182</v>
      </c>
      <c r="CG1243" t="str">
        <f t="shared" ref="CG1243:CG1306" si="197">"05"</f>
        <v>05</v>
      </c>
      <c r="CH1243" t="str">
        <f t="shared" ref="CH1243:CH1306" si="198">"2"</f>
        <v>2</v>
      </c>
      <c r="CI1243" t="str">
        <f t="shared" si="196"/>
        <v>07</v>
      </c>
      <c r="CJ1243" t="s">
        <v>123</v>
      </c>
      <c r="CK1243" t="str">
        <f t="shared" si="195"/>
        <v>02</v>
      </c>
      <c r="CL1243" t="s">
        <v>193</v>
      </c>
      <c r="CR1243" s="3">
        <v>1</v>
      </c>
      <c r="CW1243">
        <v>8</v>
      </c>
      <c r="CX1243">
        <v>8</v>
      </c>
      <c r="CY1243">
        <v>8</v>
      </c>
    </row>
    <row r="1244" spans="1:103" x14ac:dyDescent="0.25">
      <c r="A1244">
        <v>410</v>
      </c>
      <c r="B1244" t="s">
        <v>80</v>
      </c>
      <c r="C1244">
        <v>410040</v>
      </c>
      <c r="D1244" t="s">
        <v>81</v>
      </c>
      <c r="E1244">
        <v>8673</v>
      </c>
      <c r="F1244" t="s">
        <v>232</v>
      </c>
      <c r="G1244" t="s">
        <v>233</v>
      </c>
      <c r="I1244" t="s">
        <v>233</v>
      </c>
      <c r="J1244">
        <v>410003</v>
      </c>
      <c r="K1244">
        <v>303</v>
      </c>
      <c r="L1244">
        <v>303</v>
      </c>
      <c r="M1244" t="s">
        <v>1309</v>
      </c>
      <c r="N1244" t="s">
        <v>113</v>
      </c>
      <c r="O1244" t="s">
        <v>114</v>
      </c>
      <c r="P1244" t="s">
        <v>115</v>
      </c>
      <c r="Q1244" t="s">
        <v>116</v>
      </c>
      <c r="R1244">
        <v>1</v>
      </c>
      <c r="S1244" t="s">
        <v>117</v>
      </c>
      <c r="T1244" t="s">
        <v>118</v>
      </c>
      <c r="U1244" t="s">
        <v>119</v>
      </c>
      <c r="V1244">
        <v>411</v>
      </c>
      <c r="Y1244">
        <v>410009</v>
      </c>
      <c r="Z1244" t="s">
        <v>236</v>
      </c>
      <c r="AG1244">
        <v>4</v>
      </c>
      <c r="AH1244" s="1">
        <v>41815</v>
      </c>
      <c r="AI1244">
        <v>57</v>
      </c>
      <c r="AS1244" s="1">
        <v>41641</v>
      </c>
      <c r="AT1244" s="1">
        <v>41988</v>
      </c>
      <c r="AU1244" s="1">
        <v>41974</v>
      </c>
      <c r="AW1244">
        <v>2</v>
      </c>
      <c r="AY1244" t="s">
        <v>237</v>
      </c>
      <c r="BB1244">
        <v>1</v>
      </c>
      <c r="BC1244">
        <v>0</v>
      </c>
      <c r="BD1244">
        <v>1</v>
      </c>
      <c r="BE1244">
        <v>2733</v>
      </c>
      <c r="BF1244" t="s">
        <v>93</v>
      </c>
      <c r="BG1244">
        <v>2733</v>
      </c>
      <c r="BH1244">
        <v>42.7</v>
      </c>
      <c r="BI1244">
        <v>55.88</v>
      </c>
      <c r="BJ1244">
        <v>0</v>
      </c>
      <c r="BL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1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2733</v>
      </c>
      <c r="CD1244">
        <v>1</v>
      </c>
      <c r="CE1244" t="s">
        <v>121</v>
      </c>
      <c r="CF1244" t="s">
        <v>182</v>
      </c>
      <c r="CG1244" t="str">
        <f t="shared" si="197"/>
        <v>05</v>
      </c>
      <c r="CH1244" t="str">
        <f t="shared" si="198"/>
        <v>2</v>
      </c>
      <c r="CI1244" t="str">
        <f t="shared" si="196"/>
        <v>07</v>
      </c>
      <c r="CJ1244" t="s">
        <v>123</v>
      </c>
      <c r="CK1244" t="str">
        <f t="shared" si="195"/>
        <v>02</v>
      </c>
      <c r="CL1244" t="s">
        <v>193</v>
      </c>
      <c r="CR1244" s="3">
        <v>1</v>
      </c>
      <c r="CW1244">
        <v>8</v>
      </c>
      <c r="CX1244">
        <v>8</v>
      </c>
      <c r="CY1244">
        <v>8</v>
      </c>
    </row>
    <row r="1245" spans="1:103" x14ac:dyDescent="0.25">
      <c r="A1245">
        <v>410</v>
      </c>
      <c r="B1245" t="s">
        <v>80</v>
      </c>
      <c r="C1245">
        <v>410040</v>
      </c>
      <c r="D1245" t="s">
        <v>81</v>
      </c>
      <c r="E1245">
        <v>8673</v>
      </c>
      <c r="F1245" t="s">
        <v>232</v>
      </c>
      <c r="G1245" t="s">
        <v>233</v>
      </c>
      <c r="I1245" t="s">
        <v>233</v>
      </c>
      <c r="J1245">
        <v>410003</v>
      </c>
      <c r="K1245">
        <v>304</v>
      </c>
      <c r="L1245">
        <v>304</v>
      </c>
      <c r="M1245" t="s">
        <v>1309</v>
      </c>
      <c r="N1245" t="s">
        <v>113</v>
      </c>
      <c r="O1245" t="s">
        <v>114</v>
      </c>
      <c r="P1245" t="s">
        <v>115</v>
      </c>
      <c r="Q1245" t="s">
        <v>116</v>
      </c>
      <c r="R1245">
        <v>1</v>
      </c>
      <c r="S1245" t="s">
        <v>117</v>
      </c>
      <c r="T1245" t="s">
        <v>118</v>
      </c>
      <c r="U1245" t="s">
        <v>119</v>
      </c>
      <c r="V1245">
        <v>411</v>
      </c>
      <c r="Y1245">
        <v>410009</v>
      </c>
      <c r="Z1245" t="s">
        <v>236</v>
      </c>
      <c r="AG1245">
        <v>4</v>
      </c>
      <c r="AH1245" s="1">
        <v>41815</v>
      </c>
      <c r="AI1245">
        <v>57</v>
      </c>
      <c r="AS1245" s="1">
        <v>41641</v>
      </c>
      <c r="AT1245" s="1">
        <v>41988</v>
      </c>
      <c r="AU1245" s="1">
        <v>41974</v>
      </c>
      <c r="AW1245">
        <v>2</v>
      </c>
      <c r="AY1245" t="s">
        <v>237</v>
      </c>
      <c r="BB1245">
        <v>1</v>
      </c>
      <c r="BC1245">
        <v>0</v>
      </c>
      <c r="BD1245">
        <v>1</v>
      </c>
      <c r="BE1245">
        <v>2733</v>
      </c>
      <c r="BF1245" t="s">
        <v>93</v>
      </c>
      <c r="BG1245">
        <v>2733</v>
      </c>
      <c r="BH1245">
        <v>42.7</v>
      </c>
      <c r="BI1245">
        <v>55.88</v>
      </c>
      <c r="BJ1245">
        <v>0</v>
      </c>
      <c r="BL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1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2733</v>
      </c>
      <c r="CD1245">
        <v>1</v>
      </c>
      <c r="CE1245" t="s">
        <v>121</v>
      </c>
      <c r="CF1245" t="s">
        <v>182</v>
      </c>
      <c r="CG1245" t="str">
        <f t="shared" si="197"/>
        <v>05</v>
      </c>
      <c r="CH1245" t="str">
        <f t="shared" si="198"/>
        <v>2</v>
      </c>
      <c r="CI1245" t="str">
        <f t="shared" si="196"/>
        <v>07</v>
      </c>
      <c r="CJ1245" t="s">
        <v>123</v>
      </c>
      <c r="CK1245" t="str">
        <f t="shared" si="195"/>
        <v>02</v>
      </c>
      <c r="CL1245" t="s">
        <v>193</v>
      </c>
      <c r="CR1245" s="3">
        <v>1</v>
      </c>
      <c r="CW1245">
        <v>8</v>
      </c>
      <c r="CX1245">
        <v>8</v>
      </c>
      <c r="CY1245">
        <v>8</v>
      </c>
    </row>
    <row r="1246" spans="1:103" x14ac:dyDescent="0.25">
      <c r="A1246">
        <v>410</v>
      </c>
      <c r="B1246" t="s">
        <v>80</v>
      </c>
      <c r="C1246">
        <v>410040</v>
      </c>
      <c r="D1246" t="s">
        <v>81</v>
      </c>
      <c r="E1246">
        <v>8673</v>
      </c>
      <c r="F1246" t="s">
        <v>232</v>
      </c>
      <c r="G1246" t="s">
        <v>233</v>
      </c>
      <c r="I1246" t="s">
        <v>233</v>
      </c>
      <c r="J1246">
        <v>410003</v>
      </c>
      <c r="K1246">
        <v>310</v>
      </c>
      <c r="L1246">
        <v>310</v>
      </c>
      <c r="M1246" t="s">
        <v>1309</v>
      </c>
      <c r="N1246" t="s">
        <v>113</v>
      </c>
      <c r="O1246" t="s">
        <v>114</v>
      </c>
      <c r="P1246" t="s">
        <v>115</v>
      </c>
      <c r="Q1246" t="s">
        <v>116</v>
      </c>
      <c r="R1246">
        <v>1</v>
      </c>
      <c r="S1246" t="s">
        <v>117</v>
      </c>
      <c r="T1246" t="s">
        <v>118</v>
      </c>
      <c r="U1246" t="s">
        <v>119</v>
      </c>
      <c r="V1246">
        <v>411</v>
      </c>
      <c r="Y1246">
        <v>410009</v>
      </c>
      <c r="Z1246" t="s">
        <v>236</v>
      </c>
      <c r="AG1246">
        <v>4</v>
      </c>
      <c r="AH1246" s="1">
        <v>41815</v>
      </c>
      <c r="AI1246">
        <v>57</v>
      </c>
      <c r="AS1246" s="1">
        <v>41641</v>
      </c>
      <c r="AT1246" s="1">
        <v>41988</v>
      </c>
      <c r="AU1246" s="1">
        <v>41974</v>
      </c>
      <c r="AW1246">
        <v>2</v>
      </c>
      <c r="AY1246" t="s">
        <v>237</v>
      </c>
      <c r="BB1246">
        <v>1</v>
      </c>
      <c r="BC1246">
        <v>0</v>
      </c>
      <c r="BD1246">
        <v>1</v>
      </c>
      <c r="BE1246">
        <v>2733</v>
      </c>
      <c r="BF1246" t="s">
        <v>93</v>
      </c>
      <c r="BG1246">
        <v>2733</v>
      </c>
      <c r="BH1246">
        <v>42.7</v>
      </c>
      <c r="BI1246">
        <v>55.88</v>
      </c>
      <c r="BJ1246">
        <v>0</v>
      </c>
      <c r="BL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1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2733</v>
      </c>
      <c r="CD1246">
        <v>1</v>
      </c>
      <c r="CE1246" t="s">
        <v>121</v>
      </c>
      <c r="CF1246" t="s">
        <v>182</v>
      </c>
      <c r="CG1246" t="str">
        <f t="shared" si="197"/>
        <v>05</v>
      </c>
      <c r="CH1246" t="str">
        <f t="shared" si="198"/>
        <v>2</v>
      </c>
      <c r="CI1246" t="str">
        <f t="shared" si="196"/>
        <v>07</v>
      </c>
      <c r="CJ1246" t="s">
        <v>123</v>
      </c>
      <c r="CK1246" t="str">
        <f t="shared" si="195"/>
        <v>02</v>
      </c>
      <c r="CL1246" t="s">
        <v>193</v>
      </c>
      <c r="CR1246" s="3">
        <v>1</v>
      </c>
      <c r="CW1246">
        <v>8</v>
      </c>
      <c r="CX1246">
        <v>8</v>
      </c>
      <c r="CY1246">
        <v>8</v>
      </c>
    </row>
    <row r="1247" spans="1:103" x14ac:dyDescent="0.25">
      <c r="A1247">
        <v>410</v>
      </c>
      <c r="B1247" t="s">
        <v>80</v>
      </c>
      <c r="C1247">
        <v>410040</v>
      </c>
      <c r="D1247" t="s">
        <v>81</v>
      </c>
      <c r="E1247">
        <v>8673</v>
      </c>
      <c r="F1247" t="s">
        <v>232</v>
      </c>
      <c r="G1247" t="s">
        <v>233</v>
      </c>
      <c r="I1247" t="s">
        <v>233</v>
      </c>
      <c r="J1247">
        <v>410003</v>
      </c>
      <c r="K1247">
        <v>311</v>
      </c>
      <c r="L1247">
        <v>311</v>
      </c>
      <c r="M1247" t="s">
        <v>1309</v>
      </c>
      <c r="N1247" t="s">
        <v>113</v>
      </c>
      <c r="O1247" t="s">
        <v>114</v>
      </c>
      <c r="P1247" t="s">
        <v>115</v>
      </c>
      <c r="Q1247" t="s">
        <v>116</v>
      </c>
      <c r="R1247">
        <v>1</v>
      </c>
      <c r="S1247" t="s">
        <v>117</v>
      </c>
      <c r="T1247" t="s">
        <v>118</v>
      </c>
      <c r="U1247" t="s">
        <v>119</v>
      </c>
      <c r="V1247">
        <v>411</v>
      </c>
      <c r="Y1247">
        <v>410009</v>
      </c>
      <c r="Z1247" t="s">
        <v>236</v>
      </c>
      <c r="AG1247">
        <v>4</v>
      </c>
      <c r="AH1247" s="1">
        <v>41815</v>
      </c>
      <c r="AI1247">
        <v>57</v>
      </c>
      <c r="AS1247" s="1">
        <v>41641</v>
      </c>
      <c r="AT1247" s="1">
        <v>41988</v>
      </c>
      <c r="AU1247" s="1">
        <v>41974</v>
      </c>
      <c r="AW1247">
        <v>2</v>
      </c>
      <c r="AY1247" t="s">
        <v>237</v>
      </c>
      <c r="BB1247">
        <v>1</v>
      </c>
      <c r="BC1247">
        <v>0</v>
      </c>
      <c r="BD1247">
        <v>1</v>
      </c>
      <c r="BE1247">
        <v>2733</v>
      </c>
      <c r="BF1247" t="s">
        <v>93</v>
      </c>
      <c r="BG1247">
        <v>2733</v>
      </c>
      <c r="BH1247">
        <v>42.7</v>
      </c>
      <c r="BI1247">
        <v>55.88</v>
      </c>
      <c r="BJ1247">
        <v>0</v>
      </c>
      <c r="BL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1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2733</v>
      </c>
      <c r="CD1247">
        <v>1</v>
      </c>
      <c r="CE1247" t="s">
        <v>121</v>
      </c>
      <c r="CF1247" t="s">
        <v>182</v>
      </c>
      <c r="CG1247" t="str">
        <f t="shared" si="197"/>
        <v>05</v>
      </c>
      <c r="CH1247" t="str">
        <f t="shared" si="198"/>
        <v>2</v>
      </c>
      <c r="CI1247" t="str">
        <f t="shared" si="196"/>
        <v>07</v>
      </c>
      <c r="CJ1247" t="s">
        <v>123</v>
      </c>
      <c r="CK1247" t="str">
        <f t="shared" si="195"/>
        <v>02</v>
      </c>
      <c r="CL1247" t="s">
        <v>193</v>
      </c>
      <c r="CR1247" s="3">
        <v>1</v>
      </c>
      <c r="CW1247">
        <v>8</v>
      </c>
      <c r="CX1247">
        <v>8</v>
      </c>
      <c r="CY1247">
        <v>8</v>
      </c>
    </row>
    <row r="1248" spans="1:103" x14ac:dyDescent="0.25">
      <c r="A1248">
        <v>410</v>
      </c>
      <c r="B1248" t="s">
        <v>80</v>
      </c>
      <c r="C1248">
        <v>410040</v>
      </c>
      <c r="D1248" t="s">
        <v>81</v>
      </c>
      <c r="E1248">
        <v>8673</v>
      </c>
      <c r="F1248" t="s">
        <v>232</v>
      </c>
      <c r="G1248" t="s">
        <v>233</v>
      </c>
      <c r="I1248" t="s">
        <v>233</v>
      </c>
      <c r="J1248">
        <v>410003</v>
      </c>
      <c r="K1248">
        <v>312</v>
      </c>
      <c r="L1248">
        <v>312</v>
      </c>
      <c r="M1248" t="s">
        <v>1309</v>
      </c>
      <c r="N1248" t="s">
        <v>113</v>
      </c>
      <c r="O1248" t="s">
        <v>114</v>
      </c>
      <c r="P1248" t="s">
        <v>115</v>
      </c>
      <c r="Q1248" t="s">
        <v>116</v>
      </c>
      <c r="R1248">
        <v>1</v>
      </c>
      <c r="S1248" t="s">
        <v>117</v>
      </c>
      <c r="T1248" t="s">
        <v>118</v>
      </c>
      <c r="U1248" t="s">
        <v>119</v>
      </c>
      <c r="V1248">
        <v>411</v>
      </c>
      <c r="Y1248">
        <v>410009</v>
      </c>
      <c r="Z1248" t="s">
        <v>236</v>
      </c>
      <c r="AG1248">
        <v>4</v>
      </c>
      <c r="AH1248" s="1">
        <v>41815</v>
      </c>
      <c r="AI1248">
        <v>57</v>
      </c>
      <c r="AS1248" s="1">
        <v>41641</v>
      </c>
      <c r="AT1248" s="1">
        <v>41988</v>
      </c>
      <c r="AU1248" s="1">
        <v>41974</v>
      </c>
      <c r="AW1248">
        <v>2</v>
      </c>
      <c r="AY1248" t="s">
        <v>237</v>
      </c>
      <c r="BB1248">
        <v>1</v>
      </c>
      <c r="BC1248">
        <v>0</v>
      </c>
      <c r="BD1248">
        <v>1</v>
      </c>
      <c r="BE1248">
        <v>2733</v>
      </c>
      <c r="BF1248" t="s">
        <v>93</v>
      </c>
      <c r="BG1248">
        <v>2733</v>
      </c>
      <c r="BH1248">
        <v>42.7</v>
      </c>
      <c r="BI1248">
        <v>55.88</v>
      </c>
      <c r="BJ1248">
        <v>0</v>
      </c>
      <c r="BL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1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2733</v>
      </c>
      <c r="CD1248">
        <v>1</v>
      </c>
      <c r="CE1248" t="s">
        <v>121</v>
      </c>
      <c r="CF1248" t="s">
        <v>182</v>
      </c>
      <c r="CG1248" t="str">
        <f t="shared" si="197"/>
        <v>05</v>
      </c>
      <c r="CH1248" t="str">
        <f t="shared" si="198"/>
        <v>2</v>
      </c>
      <c r="CI1248" t="str">
        <f t="shared" si="196"/>
        <v>07</v>
      </c>
      <c r="CJ1248" t="s">
        <v>123</v>
      </c>
      <c r="CK1248" t="str">
        <f t="shared" si="195"/>
        <v>02</v>
      </c>
      <c r="CL1248" t="s">
        <v>193</v>
      </c>
      <c r="CR1248" s="3">
        <v>1</v>
      </c>
      <c r="CW1248">
        <v>8</v>
      </c>
      <c r="CX1248">
        <v>8</v>
      </c>
      <c r="CY1248">
        <v>8</v>
      </c>
    </row>
    <row r="1249" spans="1:103" x14ac:dyDescent="0.25">
      <c r="A1249">
        <v>410</v>
      </c>
      <c r="B1249" t="s">
        <v>80</v>
      </c>
      <c r="C1249">
        <v>410040</v>
      </c>
      <c r="D1249" t="s">
        <v>81</v>
      </c>
      <c r="E1249">
        <v>8673</v>
      </c>
      <c r="F1249" t="s">
        <v>232</v>
      </c>
      <c r="G1249" t="s">
        <v>233</v>
      </c>
      <c r="I1249" t="s">
        <v>233</v>
      </c>
      <c r="J1249">
        <v>410003</v>
      </c>
      <c r="K1249">
        <v>313</v>
      </c>
      <c r="L1249">
        <v>313</v>
      </c>
      <c r="M1249" t="s">
        <v>1309</v>
      </c>
      <c r="N1249" t="s">
        <v>113</v>
      </c>
      <c r="O1249" t="s">
        <v>114</v>
      </c>
      <c r="P1249" t="s">
        <v>115</v>
      </c>
      <c r="Q1249" t="s">
        <v>116</v>
      </c>
      <c r="R1249">
        <v>1</v>
      </c>
      <c r="S1249" t="s">
        <v>117</v>
      </c>
      <c r="T1249" t="s">
        <v>118</v>
      </c>
      <c r="U1249" t="s">
        <v>119</v>
      </c>
      <c r="V1249">
        <v>411</v>
      </c>
      <c r="Y1249">
        <v>410009</v>
      </c>
      <c r="Z1249" t="s">
        <v>236</v>
      </c>
      <c r="AG1249">
        <v>4</v>
      </c>
      <c r="AH1249" s="1">
        <v>41815</v>
      </c>
      <c r="AI1249">
        <v>57</v>
      </c>
      <c r="AS1249" s="1">
        <v>41641</v>
      </c>
      <c r="AT1249" s="1">
        <v>41988</v>
      </c>
      <c r="AU1249" s="1">
        <v>41974</v>
      </c>
      <c r="AW1249">
        <v>2</v>
      </c>
      <c r="AY1249" t="s">
        <v>237</v>
      </c>
      <c r="BB1249">
        <v>1</v>
      </c>
      <c r="BC1249">
        <v>0</v>
      </c>
      <c r="BD1249">
        <v>1</v>
      </c>
      <c r="BE1249">
        <v>2733</v>
      </c>
      <c r="BF1249" t="s">
        <v>93</v>
      </c>
      <c r="BG1249">
        <v>2733</v>
      </c>
      <c r="BH1249">
        <v>42.7</v>
      </c>
      <c r="BI1249">
        <v>55.88</v>
      </c>
      <c r="BJ1249">
        <v>0</v>
      </c>
      <c r="BL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1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2733</v>
      </c>
      <c r="CD1249">
        <v>1</v>
      </c>
      <c r="CE1249" t="s">
        <v>121</v>
      </c>
      <c r="CF1249" t="s">
        <v>182</v>
      </c>
      <c r="CG1249" t="str">
        <f t="shared" si="197"/>
        <v>05</v>
      </c>
      <c r="CH1249" t="str">
        <f t="shared" si="198"/>
        <v>2</v>
      </c>
      <c r="CI1249" t="str">
        <f t="shared" si="196"/>
        <v>07</v>
      </c>
      <c r="CJ1249" t="s">
        <v>123</v>
      </c>
      <c r="CK1249" t="str">
        <f t="shared" si="195"/>
        <v>02</v>
      </c>
      <c r="CL1249" t="s">
        <v>193</v>
      </c>
      <c r="CR1249" s="3">
        <v>1</v>
      </c>
      <c r="CW1249">
        <v>8</v>
      </c>
      <c r="CX1249">
        <v>8</v>
      </c>
      <c r="CY1249">
        <v>8</v>
      </c>
    </row>
    <row r="1250" spans="1:103" x14ac:dyDescent="0.25">
      <c r="A1250">
        <v>410</v>
      </c>
      <c r="B1250" t="s">
        <v>80</v>
      </c>
      <c r="C1250">
        <v>410040</v>
      </c>
      <c r="D1250" t="s">
        <v>81</v>
      </c>
      <c r="E1250">
        <v>8673</v>
      </c>
      <c r="F1250" t="s">
        <v>232</v>
      </c>
      <c r="G1250" t="s">
        <v>233</v>
      </c>
      <c r="I1250" t="s">
        <v>233</v>
      </c>
      <c r="J1250">
        <v>410003</v>
      </c>
      <c r="K1250">
        <v>314</v>
      </c>
      <c r="L1250">
        <v>314</v>
      </c>
      <c r="M1250" t="s">
        <v>1309</v>
      </c>
      <c r="N1250" t="s">
        <v>113</v>
      </c>
      <c r="O1250" t="s">
        <v>114</v>
      </c>
      <c r="P1250" t="s">
        <v>115</v>
      </c>
      <c r="Q1250" t="s">
        <v>116</v>
      </c>
      <c r="R1250">
        <v>1</v>
      </c>
      <c r="S1250" t="s">
        <v>117</v>
      </c>
      <c r="T1250" t="s">
        <v>118</v>
      </c>
      <c r="U1250" t="s">
        <v>119</v>
      </c>
      <c r="V1250">
        <v>411</v>
      </c>
      <c r="Y1250">
        <v>410009</v>
      </c>
      <c r="Z1250" t="s">
        <v>236</v>
      </c>
      <c r="AG1250">
        <v>4</v>
      </c>
      <c r="AH1250" s="1">
        <v>41815</v>
      </c>
      <c r="AI1250">
        <v>57</v>
      </c>
      <c r="AS1250" s="1">
        <v>41641</v>
      </c>
      <c r="AT1250" s="1">
        <v>41988</v>
      </c>
      <c r="AU1250" s="1">
        <v>41974</v>
      </c>
      <c r="AW1250">
        <v>2</v>
      </c>
      <c r="AY1250" t="s">
        <v>237</v>
      </c>
      <c r="BB1250">
        <v>1</v>
      </c>
      <c r="BC1250">
        <v>0</v>
      </c>
      <c r="BD1250">
        <v>1</v>
      </c>
      <c r="BE1250">
        <v>2733</v>
      </c>
      <c r="BF1250" t="s">
        <v>93</v>
      </c>
      <c r="BG1250">
        <v>2733</v>
      </c>
      <c r="BH1250">
        <v>42.7</v>
      </c>
      <c r="BI1250">
        <v>55.88</v>
      </c>
      <c r="BJ1250">
        <v>0</v>
      </c>
      <c r="BL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1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2733</v>
      </c>
      <c r="CD1250">
        <v>1</v>
      </c>
      <c r="CE1250" t="s">
        <v>121</v>
      </c>
      <c r="CF1250" t="s">
        <v>182</v>
      </c>
      <c r="CG1250" t="str">
        <f t="shared" si="197"/>
        <v>05</v>
      </c>
      <c r="CH1250" t="str">
        <f t="shared" si="198"/>
        <v>2</v>
      </c>
      <c r="CI1250" t="str">
        <f t="shared" si="196"/>
        <v>07</v>
      </c>
      <c r="CJ1250" t="s">
        <v>123</v>
      </c>
      <c r="CK1250" t="str">
        <f t="shared" si="195"/>
        <v>02</v>
      </c>
      <c r="CL1250" t="s">
        <v>193</v>
      </c>
      <c r="CR1250" s="3">
        <v>1</v>
      </c>
      <c r="CW1250">
        <v>8</v>
      </c>
      <c r="CX1250">
        <v>8</v>
      </c>
      <c r="CY1250">
        <v>8</v>
      </c>
    </row>
    <row r="1251" spans="1:103" x14ac:dyDescent="0.25">
      <c r="A1251">
        <v>410</v>
      </c>
      <c r="B1251" t="s">
        <v>80</v>
      </c>
      <c r="C1251">
        <v>410040</v>
      </c>
      <c r="D1251" t="s">
        <v>81</v>
      </c>
      <c r="E1251">
        <v>8673</v>
      </c>
      <c r="F1251" t="s">
        <v>232</v>
      </c>
      <c r="G1251" t="s">
        <v>233</v>
      </c>
      <c r="I1251" t="s">
        <v>233</v>
      </c>
      <c r="J1251">
        <v>410003</v>
      </c>
      <c r="K1251">
        <v>323</v>
      </c>
      <c r="L1251">
        <v>323</v>
      </c>
      <c r="M1251" t="s">
        <v>1309</v>
      </c>
      <c r="N1251" t="s">
        <v>113</v>
      </c>
      <c r="O1251" t="s">
        <v>114</v>
      </c>
      <c r="P1251" t="s">
        <v>115</v>
      </c>
      <c r="Q1251" t="s">
        <v>116</v>
      </c>
      <c r="R1251">
        <v>1</v>
      </c>
      <c r="S1251" t="s">
        <v>117</v>
      </c>
      <c r="T1251" t="s">
        <v>118</v>
      </c>
      <c r="U1251" t="s">
        <v>119</v>
      </c>
      <c r="V1251">
        <v>411</v>
      </c>
      <c r="Y1251">
        <v>410009</v>
      </c>
      <c r="Z1251" t="s">
        <v>236</v>
      </c>
      <c r="AG1251">
        <v>4</v>
      </c>
      <c r="AH1251" s="1">
        <v>41815</v>
      </c>
      <c r="AI1251">
        <v>57</v>
      </c>
      <c r="AS1251" s="1">
        <v>41641</v>
      </c>
      <c r="AT1251" s="1">
        <v>41988</v>
      </c>
      <c r="AU1251" s="1">
        <v>41974</v>
      </c>
      <c r="AW1251">
        <v>2</v>
      </c>
      <c r="AY1251" t="s">
        <v>237</v>
      </c>
      <c r="BB1251">
        <v>1</v>
      </c>
      <c r="BC1251">
        <v>0</v>
      </c>
      <c r="BD1251">
        <v>1</v>
      </c>
      <c r="BE1251">
        <v>2733</v>
      </c>
      <c r="BF1251" t="s">
        <v>93</v>
      </c>
      <c r="BG1251">
        <v>2733</v>
      </c>
      <c r="BH1251">
        <v>42.7</v>
      </c>
      <c r="BI1251">
        <v>55.88</v>
      </c>
      <c r="BJ1251">
        <v>0</v>
      </c>
      <c r="BL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1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2733</v>
      </c>
      <c r="CD1251">
        <v>1</v>
      </c>
      <c r="CE1251" t="s">
        <v>121</v>
      </c>
      <c r="CF1251" t="s">
        <v>182</v>
      </c>
      <c r="CG1251" t="str">
        <f t="shared" si="197"/>
        <v>05</v>
      </c>
      <c r="CH1251" t="str">
        <f t="shared" si="198"/>
        <v>2</v>
      </c>
      <c r="CI1251" t="str">
        <f t="shared" si="196"/>
        <v>07</v>
      </c>
      <c r="CJ1251" t="s">
        <v>123</v>
      </c>
      <c r="CK1251" t="str">
        <f t="shared" si="195"/>
        <v>02</v>
      </c>
      <c r="CL1251" t="s">
        <v>193</v>
      </c>
      <c r="CR1251" s="3">
        <v>1</v>
      </c>
      <c r="CW1251">
        <v>8</v>
      </c>
      <c r="CX1251">
        <v>8</v>
      </c>
      <c r="CY1251">
        <v>8</v>
      </c>
    </row>
    <row r="1252" spans="1:103" x14ac:dyDescent="0.25">
      <c r="A1252">
        <v>410</v>
      </c>
      <c r="B1252" t="s">
        <v>80</v>
      </c>
      <c r="C1252">
        <v>410040</v>
      </c>
      <c r="D1252" t="s">
        <v>81</v>
      </c>
      <c r="E1252">
        <v>8673</v>
      </c>
      <c r="F1252" t="s">
        <v>232</v>
      </c>
      <c r="G1252" t="s">
        <v>233</v>
      </c>
      <c r="I1252" t="s">
        <v>233</v>
      </c>
      <c r="J1252">
        <v>410003</v>
      </c>
      <c r="K1252">
        <v>324</v>
      </c>
      <c r="L1252">
        <v>324</v>
      </c>
      <c r="M1252" t="s">
        <v>1309</v>
      </c>
      <c r="N1252" t="s">
        <v>113</v>
      </c>
      <c r="O1252" t="s">
        <v>114</v>
      </c>
      <c r="P1252" t="s">
        <v>115</v>
      </c>
      <c r="Q1252" t="s">
        <v>116</v>
      </c>
      <c r="R1252">
        <v>1</v>
      </c>
      <c r="S1252" t="s">
        <v>117</v>
      </c>
      <c r="T1252" t="s">
        <v>118</v>
      </c>
      <c r="U1252" t="s">
        <v>119</v>
      </c>
      <c r="V1252">
        <v>411</v>
      </c>
      <c r="Y1252">
        <v>410009</v>
      </c>
      <c r="Z1252" t="s">
        <v>236</v>
      </c>
      <c r="AG1252">
        <v>4</v>
      </c>
      <c r="AH1252" s="1">
        <v>41815</v>
      </c>
      <c r="AI1252">
        <v>57</v>
      </c>
      <c r="AS1252" s="1">
        <v>41641</v>
      </c>
      <c r="AT1252" s="1">
        <v>41988</v>
      </c>
      <c r="AU1252" s="1">
        <v>41974</v>
      </c>
      <c r="AW1252">
        <v>2</v>
      </c>
      <c r="AY1252" t="s">
        <v>237</v>
      </c>
      <c r="BB1252">
        <v>1</v>
      </c>
      <c r="BC1252">
        <v>0</v>
      </c>
      <c r="BD1252">
        <v>1</v>
      </c>
      <c r="BE1252">
        <v>2733</v>
      </c>
      <c r="BF1252" t="s">
        <v>93</v>
      </c>
      <c r="BG1252">
        <v>2733</v>
      </c>
      <c r="BH1252">
        <v>42.7</v>
      </c>
      <c r="BI1252">
        <v>55.88</v>
      </c>
      <c r="BJ1252">
        <v>0</v>
      </c>
      <c r="BL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1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2733</v>
      </c>
      <c r="CD1252">
        <v>1</v>
      </c>
      <c r="CE1252" t="s">
        <v>121</v>
      </c>
      <c r="CF1252" t="s">
        <v>182</v>
      </c>
      <c r="CG1252" t="str">
        <f t="shared" si="197"/>
        <v>05</v>
      </c>
      <c r="CH1252" t="str">
        <f t="shared" si="198"/>
        <v>2</v>
      </c>
      <c r="CI1252" t="str">
        <f t="shared" si="196"/>
        <v>07</v>
      </c>
      <c r="CJ1252" t="s">
        <v>123</v>
      </c>
      <c r="CK1252" t="str">
        <f t="shared" si="195"/>
        <v>02</v>
      </c>
      <c r="CL1252" t="s">
        <v>193</v>
      </c>
      <c r="CR1252" s="3">
        <v>1</v>
      </c>
      <c r="CW1252">
        <v>8</v>
      </c>
      <c r="CX1252">
        <v>8</v>
      </c>
      <c r="CY1252">
        <v>8</v>
      </c>
    </row>
    <row r="1253" spans="1:103" x14ac:dyDescent="0.25">
      <c r="A1253">
        <v>410</v>
      </c>
      <c r="B1253" t="s">
        <v>80</v>
      </c>
      <c r="C1253">
        <v>410040</v>
      </c>
      <c r="D1253" t="s">
        <v>81</v>
      </c>
      <c r="E1253">
        <v>8673</v>
      </c>
      <c r="F1253" t="s">
        <v>232</v>
      </c>
      <c r="G1253" t="s">
        <v>233</v>
      </c>
      <c r="I1253" t="s">
        <v>233</v>
      </c>
      <c r="J1253">
        <v>410003</v>
      </c>
      <c r="K1253">
        <v>325</v>
      </c>
      <c r="L1253">
        <v>325</v>
      </c>
      <c r="M1253" t="s">
        <v>1309</v>
      </c>
      <c r="N1253" t="s">
        <v>113</v>
      </c>
      <c r="O1253" t="s">
        <v>114</v>
      </c>
      <c r="P1253" t="s">
        <v>115</v>
      </c>
      <c r="Q1253" t="s">
        <v>116</v>
      </c>
      <c r="R1253">
        <v>1</v>
      </c>
      <c r="S1253" t="s">
        <v>117</v>
      </c>
      <c r="T1253" t="s">
        <v>118</v>
      </c>
      <c r="U1253" t="s">
        <v>119</v>
      </c>
      <c r="V1253">
        <v>411</v>
      </c>
      <c r="Y1253">
        <v>410009</v>
      </c>
      <c r="Z1253" t="s">
        <v>236</v>
      </c>
      <c r="AG1253">
        <v>4</v>
      </c>
      <c r="AH1253" s="1">
        <v>41815</v>
      </c>
      <c r="AI1253">
        <v>57</v>
      </c>
      <c r="AS1253" s="1">
        <v>41641</v>
      </c>
      <c r="AT1253" s="1">
        <v>41988</v>
      </c>
      <c r="AU1253" s="1">
        <v>41974</v>
      </c>
      <c r="AW1253">
        <v>2</v>
      </c>
      <c r="AY1253" t="s">
        <v>237</v>
      </c>
      <c r="BB1253">
        <v>1</v>
      </c>
      <c r="BC1253">
        <v>0</v>
      </c>
      <c r="BD1253">
        <v>1</v>
      </c>
      <c r="BE1253">
        <v>2733</v>
      </c>
      <c r="BF1253" t="s">
        <v>93</v>
      </c>
      <c r="BG1253">
        <v>2733</v>
      </c>
      <c r="BH1253">
        <v>42.7</v>
      </c>
      <c r="BI1253">
        <v>55.88</v>
      </c>
      <c r="BJ1253">
        <v>0</v>
      </c>
      <c r="BL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1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2733</v>
      </c>
      <c r="CD1253">
        <v>1</v>
      </c>
      <c r="CE1253" t="s">
        <v>121</v>
      </c>
      <c r="CF1253" t="s">
        <v>182</v>
      </c>
      <c r="CG1253" t="str">
        <f t="shared" si="197"/>
        <v>05</v>
      </c>
      <c r="CH1253" t="str">
        <f t="shared" si="198"/>
        <v>2</v>
      </c>
      <c r="CI1253" t="str">
        <f t="shared" si="196"/>
        <v>07</v>
      </c>
      <c r="CJ1253" t="s">
        <v>123</v>
      </c>
      <c r="CK1253" t="str">
        <f t="shared" si="195"/>
        <v>02</v>
      </c>
      <c r="CL1253" t="s">
        <v>193</v>
      </c>
      <c r="CR1253" s="3">
        <v>1</v>
      </c>
      <c r="CW1253">
        <v>8</v>
      </c>
      <c r="CX1253">
        <v>8</v>
      </c>
      <c r="CY1253">
        <v>8</v>
      </c>
    </row>
    <row r="1254" spans="1:103" x14ac:dyDescent="0.25">
      <c r="A1254">
        <v>410</v>
      </c>
      <c r="B1254" t="s">
        <v>80</v>
      </c>
      <c r="C1254">
        <v>410040</v>
      </c>
      <c r="D1254" t="s">
        <v>81</v>
      </c>
      <c r="E1254">
        <v>8673</v>
      </c>
      <c r="F1254" t="s">
        <v>232</v>
      </c>
      <c r="G1254" t="s">
        <v>233</v>
      </c>
      <c r="I1254" t="s">
        <v>233</v>
      </c>
      <c r="J1254">
        <v>410003</v>
      </c>
      <c r="K1254">
        <v>326</v>
      </c>
      <c r="L1254">
        <v>326</v>
      </c>
      <c r="M1254" t="s">
        <v>1309</v>
      </c>
      <c r="N1254" t="s">
        <v>113</v>
      </c>
      <c r="O1254" t="s">
        <v>114</v>
      </c>
      <c r="P1254" t="s">
        <v>115</v>
      </c>
      <c r="Q1254" t="s">
        <v>116</v>
      </c>
      <c r="R1254">
        <v>1</v>
      </c>
      <c r="S1254" t="s">
        <v>117</v>
      </c>
      <c r="T1254" t="s">
        <v>118</v>
      </c>
      <c r="U1254" t="s">
        <v>119</v>
      </c>
      <c r="V1254">
        <v>411</v>
      </c>
      <c r="Y1254">
        <v>410009</v>
      </c>
      <c r="Z1254" t="s">
        <v>236</v>
      </c>
      <c r="AG1254">
        <v>4</v>
      </c>
      <c r="AH1254" s="1">
        <v>41815</v>
      </c>
      <c r="AI1254">
        <v>57</v>
      </c>
      <c r="AS1254" s="1">
        <v>41641</v>
      </c>
      <c r="AT1254" s="1">
        <v>41988</v>
      </c>
      <c r="AU1254" s="1">
        <v>41974</v>
      </c>
      <c r="AW1254">
        <v>2</v>
      </c>
      <c r="AY1254" t="s">
        <v>237</v>
      </c>
      <c r="BB1254">
        <v>1</v>
      </c>
      <c r="BC1254">
        <v>0</v>
      </c>
      <c r="BD1254">
        <v>1</v>
      </c>
      <c r="BE1254">
        <v>2733</v>
      </c>
      <c r="BF1254" t="s">
        <v>93</v>
      </c>
      <c r="BG1254">
        <v>2733</v>
      </c>
      <c r="BH1254">
        <v>42.7</v>
      </c>
      <c r="BI1254">
        <v>55.88</v>
      </c>
      <c r="BJ1254">
        <v>0</v>
      </c>
      <c r="BL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1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2733</v>
      </c>
      <c r="CD1254">
        <v>1</v>
      </c>
      <c r="CE1254" t="s">
        <v>121</v>
      </c>
      <c r="CF1254" t="s">
        <v>182</v>
      </c>
      <c r="CG1254" t="str">
        <f t="shared" si="197"/>
        <v>05</v>
      </c>
      <c r="CH1254" t="str">
        <f t="shared" si="198"/>
        <v>2</v>
      </c>
      <c r="CI1254" t="str">
        <f t="shared" si="196"/>
        <v>07</v>
      </c>
      <c r="CJ1254" t="s">
        <v>123</v>
      </c>
      <c r="CK1254" t="str">
        <f t="shared" si="195"/>
        <v>02</v>
      </c>
      <c r="CL1254" t="s">
        <v>193</v>
      </c>
      <c r="CR1254" s="3">
        <v>1</v>
      </c>
      <c r="CW1254">
        <v>8</v>
      </c>
      <c r="CX1254">
        <v>8</v>
      </c>
      <c r="CY1254">
        <v>8</v>
      </c>
    </row>
    <row r="1255" spans="1:103" x14ac:dyDescent="0.25">
      <c r="A1255">
        <v>410</v>
      </c>
      <c r="B1255" t="s">
        <v>80</v>
      </c>
      <c r="C1255">
        <v>410040</v>
      </c>
      <c r="D1255" t="s">
        <v>81</v>
      </c>
      <c r="E1255">
        <v>8673</v>
      </c>
      <c r="F1255" t="s">
        <v>232</v>
      </c>
      <c r="G1255" t="s">
        <v>233</v>
      </c>
      <c r="I1255" t="s">
        <v>233</v>
      </c>
      <c r="J1255">
        <v>410003</v>
      </c>
      <c r="K1255">
        <v>327</v>
      </c>
      <c r="L1255">
        <v>327</v>
      </c>
      <c r="M1255" t="s">
        <v>1309</v>
      </c>
      <c r="N1255" t="s">
        <v>113</v>
      </c>
      <c r="O1255" t="s">
        <v>114</v>
      </c>
      <c r="P1255" t="s">
        <v>115</v>
      </c>
      <c r="Q1255" t="s">
        <v>116</v>
      </c>
      <c r="R1255">
        <v>1</v>
      </c>
      <c r="S1255" t="s">
        <v>117</v>
      </c>
      <c r="T1255" t="s">
        <v>118</v>
      </c>
      <c r="U1255" t="s">
        <v>119</v>
      </c>
      <c r="V1255">
        <v>411</v>
      </c>
      <c r="Y1255">
        <v>410009</v>
      </c>
      <c r="Z1255" t="s">
        <v>236</v>
      </c>
      <c r="AG1255">
        <v>4</v>
      </c>
      <c r="AH1255" s="1">
        <v>41815</v>
      </c>
      <c r="AI1255">
        <v>57</v>
      </c>
      <c r="AS1255" s="1">
        <v>41641</v>
      </c>
      <c r="AT1255" s="1">
        <v>41988</v>
      </c>
      <c r="AU1255" s="1">
        <v>41974</v>
      </c>
      <c r="AW1255">
        <v>2</v>
      </c>
      <c r="AY1255" t="s">
        <v>237</v>
      </c>
      <c r="BB1255">
        <v>1</v>
      </c>
      <c r="BC1255">
        <v>0</v>
      </c>
      <c r="BD1255">
        <v>1</v>
      </c>
      <c r="BE1255">
        <v>2733</v>
      </c>
      <c r="BF1255" t="s">
        <v>93</v>
      </c>
      <c r="BG1255">
        <v>2733</v>
      </c>
      <c r="BH1255">
        <v>42.7</v>
      </c>
      <c r="BI1255">
        <v>55.88</v>
      </c>
      <c r="BJ1255">
        <v>0</v>
      </c>
      <c r="BL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1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2733</v>
      </c>
      <c r="CD1255">
        <v>1</v>
      </c>
      <c r="CE1255" t="s">
        <v>121</v>
      </c>
      <c r="CF1255" t="s">
        <v>182</v>
      </c>
      <c r="CG1255" t="str">
        <f t="shared" si="197"/>
        <v>05</v>
      </c>
      <c r="CH1255" t="str">
        <f t="shared" si="198"/>
        <v>2</v>
      </c>
      <c r="CI1255" t="str">
        <f t="shared" si="196"/>
        <v>07</v>
      </c>
      <c r="CJ1255" t="s">
        <v>123</v>
      </c>
      <c r="CK1255" t="str">
        <f t="shared" si="195"/>
        <v>02</v>
      </c>
      <c r="CL1255" t="s">
        <v>193</v>
      </c>
      <c r="CR1255" s="3">
        <v>1</v>
      </c>
      <c r="CW1255">
        <v>8</v>
      </c>
      <c r="CX1255">
        <v>8</v>
      </c>
      <c r="CY1255">
        <v>8</v>
      </c>
    </row>
    <row r="1256" spans="1:103" x14ac:dyDescent="0.25">
      <c r="A1256">
        <v>410</v>
      </c>
      <c r="B1256" t="s">
        <v>80</v>
      </c>
      <c r="C1256">
        <v>410040</v>
      </c>
      <c r="D1256" t="s">
        <v>81</v>
      </c>
      <c r="E1256">
        <v>8673</v>
      </c>
      <c r="F1256" t="s">
        <v>232</v>
      </c>
      <c r="G1256" t="s">
        <v>233</v>
      </c>
      <c r="I1256" t="s">
        <v>233</v>
      </c>
      <c r="J1256">
        <v>410003</v>
      </c>
      <c r="K1256">
        <v>328</v>
      </c>
      <c r="L1256">
        <v>328</v>
      </c>
      <c r="M1256" t="s">
        <v>1309</v>
      </c>
      <c r="N1256" t="s">
        <v>113</v>
      </c>
      <c r="O1256" t="s">
        <v>114</v>
      </c>
      <c r="P1256" t="s">
        <v>115</v>
      </c>
      <c r="Q1256" t="s">
        <v>116</v>
      </c>
      <c r="R1256">
        <v>1</v>
      </c>
      <c r="S1256" t="s">
        <v>117</v>
      </c>
      <c r="T1256" t="s">
        <v>118</v>
      </c>
      <c r="U1256" t="s">
        <v>119</v>
      </c>
      <c r="V1256">
        <v>411</v>
      </c>
      <c r="Y1256">
        <v>410009</v>
      </c>
      <c r="Z1256" t="s">
        <v>236</v>
      </c>
      <c r="AG1256">
        <v>4</v>
      </c>
      <c r="AH1256" s="1">
        <v>41815</v>
      </c>
      <c r="AI1256">
        <v>57</v>
      </c>
      <c r="AS1256" s="1">
        <v>41641</v>
      </c>
      <c r="AT1256" s="1">
        <v>41988</v>
      </c>
      <c r="AU1256" s="1">
        <v>41974</v>
      </c>
      <c r="AW1256">
        <v>2</v>
      </c>
      <c r="AY1256" t="s">
        <v>237</v>
      </c>
      <c r="BB1256">
        <v>1</v>
      </c>
      <c r="BC1256">
        <v>0</v>
      </c>
      <c r="BD1256">
        <v>1</v>
      </c>
      <c r="BE1256">
        <v>2733</v>
      </c>
      <c r="BF1256" t="s">
        <v>93</v>
      </c>
      <c r="BG1256">
        <v>2733</v>
      </c>
      <c r="BH1256">
        <v>42.7</v>
      </c>
      <c r="BI1256">
        <v>55.88</v>
      </c>
      <c r="BJ1256">
        <v>0</v>
      </c>
      <c r="BL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1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2733</v>
      </c>
      <c r="CD1256">
        <v>1</v>
      </c>
      <c r="CE1256" t="s">
        <v>121</v>
      </c>
      <c r="CF1256" t="s">
        <v>182</v>
      </c>
      <c r="CG1256" t="str">
        <f t="shared" si="197"/>
        <v>05</v>
      </c>
      <c r="CH1256" t="str">
        <f t="shared" si="198"/>
        <v>2</v>
      </c>
      <c r="CI1256" t="str">
        <f t="shared" si="196"/>
        <v>07</v>
      </c>
      <c r="CJ1256" t="s">
        <v>123</v>
      </c>
      <c r="CK1256" t="str">
        <f t="shared" si="195"/>
        <v>02</v>
      </c>
      <c r="CL1256" t="s">
        <v>193</v>
      </c>
      <c r="CR1256" s="3">
        <v>1</v>
      </c>
      <c r="CW1256">
        <v>8</v>
      </c>
      <c r="CX1256">
        <v>8</v>
      </c>
      <c r="CY1256">
        <v>8</v>
      </c>
    </row>
    <row r="1257" spans="1:103" x14ac:dyDescent="0.25">
      <c r="A1257">
        <v>410</v>
      </c>
      <c r="B1257" t="s">
        <v>80</v>
      </c>
      <c r="C1257">
        <v>410040</v>
      </c>
      <c r="D1257" t="s">
        <v>81</v>
      </c>
      <c r="E1257">
        <v>8673</v>
      </c>
      <c r="F1257" t="s">
        <v>232</v>
      </c>
      <c r="G1257" t="s">
        <v>233</v>
      </c>
      <c r="I1257" t="s">
        <v>233</v>
      </c>
      <c r="J1257">
        <v>410003</v>
      </c>
      <c r="K1257">
        <v>329</v>
      </c>
      <c r="L1257">
        <v>329</v>
      </c>
      <c r="M1257" t="s">
        <v>1309</v>
      </c>
      <c r="N1257" t="s">
        <v>113</v>
      </c>
      <c r="O1257" t="s">
        <v>114</v>
      </c>
      <c r="P1257" t="s">
        <v>115</v>
      </c>
      <c r="Q1257" t="s">
        <v>116</v>
      </c>
      <c r="R1257">
        <v>1</v>
      </c>
      <c r="S1257" t="s">
        <v>117</v>
      </c>
      <c r="T1257" t="s">
        <v>118</v>
      </c>
      <c r="U1257" t="s">
        <v>119</v>
      </c>
      <c r="V1257">
        <v>411</v>
      </c>
      <c r="Y1257">
        <v>410009</v>
      </c>
      <c r="Z1257" t="s">
        <v>236</v>
      </c>
      <c r="AG1257">
        <v>4</v>
      </c>
      <c r="AH1257" s="1">
        <v>41815</v>
      </c>
      <c r="AI1257">
        <v>57</v>
      </c>
      <c r="AS1257" s="1">
        <v>41641</v>
      </c>
      <c r="AT1257" s="1">
        <v>41988</v>
      </c>
      <c r="AU1257" s="1">
        <v>41974</v>
      </c>
      <c r="AW1257">
        <v>2</v>
      </c>
      <c r="AY1257" t="s">
        <v>237</v>
      </c>
      <c r="BB1257">
        <v>1</v>
      </c>
      <c r="BC1257">
        <v>0</v>
      </c>
      <c r="BD1257">
        <v>1</v>
      </c>
      <c r="BE1257">
        <v>2733</v>
      </c>
      <c r="BF1257" t="s">
        <v>93</v>
      </c>
      <c r="BG1257">
        <v>2733</v>
      </c>
      <c r="BH1257">
        <v>42.7</v>
      </c>
      <c r="BI1257">
        <v>55.88</v>
      </c>
      <c r="BJ1257">
        <v>0</v>
      </c>
      <c r="BL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1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2733</v>
      </c>
      <c r="CD1257">
        <v>1</v>
      </c>
      <c r="CE1257" t="s">
        <v>121</v>
      </c>
      <c r="CF1257" t="s">
        <v>182</v>
      </c>
      <c r="CG1257" t="str">
        <f t="shared" si="197"/>
        <v>05</v>
      </c>
      <c r="CH1257" t="str">
        <f t="shared" si="198"/>
        <v>2</v>
      </c>
      <c r="CI1257" t="str">
        <f t="shared" si="196"/>
        <v>07</v>
      </c>
      <c r="CJ1257" t="s">
        <v>123</v>
      </c>
      <c r="CK1257" t="str">
        <f t="shared" si="195"/>
        <v>02</v>
      </c>
      <c r="CL1257" t="s">
        <v>193</v>
      </c>
      <c r="CR1257" s="3">
        <v>1</v>
      </c>
      <c r="CW1257">
        <v>8</v>
      </c>
      <c r="CX1257">
        <v>8</v>
      </c>
      <c r="CY1257">
        <v>8</v>
      </c>
    </row>
    <row r="1258" spans="1:103" x14ac:dyDescent="0.25">
      <c r="A1258">
        <v>410</v>
      </c>
      <c r="B1258" t="s">
        <v>80</v>
      </c>
      <c r="C1258">
        <v>410040</v>
      </c>
      <c r="D1258" t="s">
        <v>81</v>
      </c>
      <c r="E1258">
        <v>8673</v>
      </c>
      <c r="F1258" t="s">
        <v>232</v>
      </c>
      <c r="G1258" t="s">
        <v>233</v>
      </c>
      <c r="I1258" t="s">
        <v>233</v>
      </c>
      <c r="J1258">
        <v>410003</v>
      </c>
      <c r="K1258">
        <v>330</v>
      </c>
      <c r="L1258">
        <v>330</v>
      </c>
      <c r="M1258" t="s">
        <v>1309</v>
      </c>
      <c r="N1258" t="s">
        <v>113</v>
      </c>
      <c r="O1258" t="s">
        <v>114</v>
      </c>
      <c r="P1258" t="s">
        <v>115</v>
      </c>
      <c r="Q1258" t="s">
        <v>116</v>
      </c>
      <c r="R1258">
        <v>1</v>
      </c>
      <c r="S1258" t="s">
        <v>117</v>
      </c>
      <c r="T1258" t="s">
        <v>118</v>
      </c>
      <c r="U1258" t="s">
        <v>119</v>
      </c>
      <c r="V1258">
        <v>411</v>
      </c>
      <c r="Y1258">
        <v>410009</v>
      </c>
      <c r="Z1258" t="s">
        <v>236</v>
      </c>
      <c r="AG1258">
        <v>4</v>
      </c>
      <c r="AH1258" s="1">
        <v>41815</v>
      </c>
      <c r="AI1258">
        <v>57</v>
      </c>
      <c r="AS1258" s="1">
        <v>41641</v>
      </c>
      <c r="AT1258" s="1">
        <v>41988</v>
      </c>
      <c r="AU1258" s="1">
        <v>41974</v>
      </c>
      <c r="AW1258">
        <v>2</v>
      </c>
      <c r="AY1258" t="s">
        <v>237</v>
      </c>
      <c r="BB1258">
        <v>1</v>
      </c>
      <c r="BC1258">
        <v>0</v>
      </c>
      <c r="BD1258">
        <v>1</v>
      </c>
      <c r="BE1258">
        <v>2733</v>
      </c>
      <c r="BF1258" t="s">
        <v>93</v>
      </c>
      <c r="BG1258">
        <v>2733</v>
      </c>
      <c r="BH1258">
        <v>42.7</v>
      </c>
      <c r="BI1258">
        <v>55.88</v>
      </c>
      <c r="BJ1258">
        <v>0</v>
      </c>
      <c r="BL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1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2733</v>
      </c>
      <c r="CD1258">
        <v>1</v>
      </c>
      <c r="CE1258" t="s">
        <v>121</v>
      </c>
      <c r="CF1258" t="s">
        <v>182</v>
      </c>
      <c r="CG1258" t="str">
        <f t="shared" si="197"/>
        <v>05</v>
      </c>
      <c r="CH1258" t="str">
        <f t="shared" si="198"/>
        <v>2</v>
      </c>
      <c r="CI1258" t="str">
        <f t="shared" si="196"/>
        <v>07</v>
      </c>
      <c r="CJ1258" t="s">
        <v>123</v>
      </c>
      <c r="CK1258" t="str">
        <f t="shared" si="195"/>
        <v>02</v>
      </c>
      <c r="CL1258" t="s">
        <v>193</v>
      </c>
      <c r="CR1258" s="3">
        <v>1</v>
      </c>
      <c r="CW1258">
        <v>8</v>
      </c>
      <c r="CX1258">
        <v>8</v>
      </c>
      <c r="CY1258">
        <v>8</v>
      </c>
    </row>
    <row r="1259" spans="1:103" x14ac:dyDescent="0.25">
      <c r="A1259">
        <v>410</v>
      </c>
      <c r="B1259" t="s">
        <v>80</v>
      </c>
      <c r="C1259">
        <v>410040</v>
      </c>
      <c r="D1259" t="s">
        <v>81</v>
      </c>
      <c r="E1259">
        <v>8673</v>
      </c>
      <c r="F1259" t="s">
        <v>232</v>
      </c>
      <c r="G1259" t="s">
        <v>233</v>
      </c>
      <c r="I1259" t="s">
        <v>233</v>
      </c>
      <c r="J1259">
        <v>410003</v>
      </c>
      <c r="K1259">
        <v>331</v>
      </c>
      <c r="L1259">
        <v>331</v>
      </c>
      <c r="M1259" t="s">
        <v>1309</v>
      </c>
      <c r="N1259" t="s">
        <v>113</v>
      </c>
      <c r="O1259" t="s">
        <v>114</v>
      </c>
      <c r="P1259" t="s">
        <v>115</v>
      </c>
      <c r="Q1259" t="s">
        <v>116</v>
      </c>
      <c r="R1259">
        <v>1</v>
      </c>
      <c r="S1259" t="s">
        <v>117</v>
      </c>
      <c r="T1259" t="s">
        <v>118</v>
      </c>
      <c r="U1259" t="s">
        <v>119</v>
      </c>
      <c r="V1259">
        <v>411</v>
      </c>
      <c r="Y1259">
        <v>410009</v>
      </c>
      <c r="Z1259" t="s">
        <v>236</v>
      </c>
      <c r="AG1259">
        <v>4</v>
      </c>
      <c r="AH1259" s="1">
        <v>41815</v>
      </c>
      <c r="AI1259">
        <v>57</v>
      </c>
      <c r="AS1259" s="1">
        <v>41641</v>
      </c>
      <c r="AT1259" s="1">
        <v>41988</v>
      </c>
      <c r="AU1259" s="1">
        <v>41974</v>
      </c>
      <c r="AW1259">
        <v>2</v>
      </c>
      <c r="AY1259" t="s">
        <v>237</v>
      </c>
      <c r="BB1259">
        <v>1</v>
      </c>
      <c r="BC1259">
        <v>0</v>
      </c>
      <c r="BD1259">
        <v>1</v>
      </c>
      <c r="BE1259">
        <v>2733</v>
      </c>
      <c r="BF1259" t="s">
        <v>93</v>
      </c>
      <c r="BG1259">
        <v>2733</v>
      </c>
      <c r="BH1259">
        <v>42.7</v>
      </c>
      <c r="BI1259">
        <v>55.88</v>
      </c>
      <c r="BJ1259">
        <v>0</v>
      </c>
      <c r="BL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1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2733</v>
      </c>
      <c r="CD1259">
        <v>1</v>
      </c>
      <c r="CE1259" t="s">
        <v>121</v>
      </c>
      <c r="CF1259" t="s">
        <v>182</v>
      </c>
      <c r="CG1259" t="str">
        <f t="shared" si="197"/>
        <v>05</v>
      </c>
      <c r="CH1259" t="str">
        <f t="shared" si="198"/>
        <v>2</v>
      </c>
      <c r="CI1259" t="str">
        <f t="shared" si="196"/>
        <v>07</v>
      </c>
      <c r="CJ1259" t="s">
        <v>123</v>
      </c>
      <c r="CK1259" t="str">
        <f t="shared" si="195"/>
        <v>02</v>
      </c>
      <c r="CL1259" t="s">
        <v>193</v>
      </c>
      <c r="CR1259" s="3">
        <v>1</v>
      </c>
      <c r="CW1259">
        <v>8</v>
      </c>
      <c r="CX1259">
        <v>8</v>
      </c>
      <c r="CY1259">
        <v>8</v>
      </c>
    </row>
    <row r="1260" spans="1:103" x14ac:dyDescent="0.25">
      <c r="A1260">
        <v>410</v>
      </c>
      <c r="B1260" t="s">
        <v>80</v>
      </c>
      <c r="C1260">
        <v>410040</v>
      </c>
      <c r="D1260" t="s">
        <v>81</v>
      </c>
      <c r="E1260">
        <v>8673</v>
      </c>
      <c r="F1260" t="s">
        <v>232</v>
      </c>
      <c r="G1260" t="s">
        <v>233</v>
      </c>
      <c r="I1260" t="s">
        <v>233</v>
      </c>
      <c r="J1260">
        <v>410003</v>
      </c>
      <c r="K1260">
        <v>332</v>
      </c>
      <c r="L1260">
        <v>332</v>
      </c>
      <c r="M1260" t="s">
        <v>1309</v>
      </c>
      <c r="N1260" t="s">
        <v>113</v>
      </c>
      <c r="O1260" t="s">
        <v>114</v>
      </c>
      <c r="P1260" t="s">
        <v>115</v>
      </c>
      <c r="Q1260" t="s">
        <v>116</v>
      </c>
      <c r="R1260">
        <v>1</v>
      </c>
      <c r="S1260" t="s">
        <v>117</v>
      </c>
      <c r="T1260" t="s">
        <v>118</v>
      </c>
      <c r="U1260" t="s">
        <v>119</v>
      </c>
      <c r="V1260">
        <v>411</v>
      </c>
      <c r="Y1260">
        <v>410009</v>
      </c>
      <c r="Z1260" t="s">
        <v>236</v>
      </c>
      <c r="AG1260">
        <v>4</v>
      </c>
      <c r="AH1260" s="1">
        <v>41815</v>
      </c>
      <c r="AI1260">
        <v>57</v>
      </c>
      <c r="AS1260" s="1">
        <v>41641</v>
      </c>
      <c r="AT1260" s="1">
        <v>41988</v>
      </c>
      <c r="AU1260" s="1">
        <v>41974</v>
      </c>
      <c r="AW1260">
        <v>2</v>
      </c>
      <c r="AY1260" t="s">
        <v>237</v>
      </c>
      <c r="BB1260">
        <v>1</v>
      </c>
      <c r="BC1260">
        <v>0</v>
      </c>
      <c r="BD1260">
        <v>1</v>
      </c>
      <c r="BE1260">
        <v>2733</v>
      </c>
      <c r="BF1260" t="s">
        <v>93</v>
      </c>
      <c r="BG1260">
        <v>2733</v>
      </c>
      <c r="BH1260">
        <v>42.7</v>
      </c>
      <c r="BI1260">
        <v>55.88</v>
      </c>
      <c r="BJ1260">
        <v>0</v>
      </c>
      <c r="BL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1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2733</v>
      </c>
      <c r="CD1260">
        <v>1</v>
      </c>
      <c r="CE1260" t="s">
        <v>121</v>
      </c>
      <c r="CF1260" t="s">
        <v>182</v>
      </c>
      <c r="CG1260" t="str">
        <f t="shared" si="197"/>
        <v>05</v>
      </c>
      <c r="CH1260" t="str">
        <f t="shared" si="198"/>
        <v>2</v>
      </c>
      <c r="CI1260" t="str">
        <f t="shared" si="196"/>
        <v>07</v>
      </c>
      <c r="CJ1260" t="s">
        <v>123</v>
      </c>
      <c r="CK1260" t="str">
        <f t="shared" si="195"/>
        <v>02</v>
      </c>
      <c r="CL1260" t="s">
        <v>193</v>
      </c>
      <c r="CR1260" s="3">
        <v>1</v>
      </c>
      <c r="CW1260">
        <v>8</v>
      </c>
      <c r="CX1260">
        <v>8</v>
      </c>
      <c r="CY1260">
        <v>8</v>
      </c>
    </row>
    <row r="1261" spans="1:103" x14ac:dyDescent="0.25">
      <c r="A1261">
        <v>410</v>
      </c>
      <c r="B1261" t="s">
        <v>80</v>
      </c>
      <c r="C1261">
        <v>410040</v>
      </c>
      <c r="D1261" t="s">
        <v>81</v>
      </c>
      <c r="E1261">
        <v>8673</v>
      </c>
      <c r="F1261" t="s">
        <v>232</v>
      </c>
      <c r="G1261" t="s">
        <v>233</v>
      </c>
      <c r="I1261" t="s">
        <v>233</v>
      </c>
      <c r="J1261">
        <v>410003</v>
      </c>
      <c r="K1261">
        <v>333</v>
      </c>
      <c r="L1261">
        <v>333</v>
      </c>
      <c r="M1261" t="s">
        <v>1309</v>
      </c>
      <c r="N1261" t="s">
        <v>113</v>
      </c>
      <c r="O1261" t="s">
        <v>114</v>
      </c>
      <c r="P1261" t="s">
        <v>115</v>
      </c>
      <c r="Q1261" t="s">
        <v>116</v>
      </c>
      <c r="R1261">
        <v>1</v>
      </c>
      <c r="S1261" t="s">
        <v>117</v>
      </c>
      <c r="T1261" t="s">
        <v>118</v>
      </c>
      <c r="U1261" t="s">
        <v>119</v>
      </c>
      <c r="V1261">
        <v>411</v>
      </c>
      <c r="Y1261">
        <v>410009</v>
      </c>
      <c r="Z1261" t="s">
        <v>236</v>
      </c>
      <c r="AG1261">
        <v>4</v>
      </c>
      <c r="AH1261" s="1">
        <v>41815</v>
      </c>
      <c r="AI1261">
        <v>57</v>
      </c>
      <c r="AS1261" s="1">
        <v>41641</v>
      </c>
      <c r="AT1261" s="1">
        <v>41988</v>
      </c>
      <c r="AU1261" s="1">
        <v>41974</v>
      </c>
      <c r="AW1261">
        <v>2</v>
      </c>
      <c r="AY1261" t="s">
        <v>237</v>
      </c>
      <c r="BB1261">
        <v>1</v>
      </c>
      <c r="BC1261">
        <v>0</v>
      </c>
      <c r="BD1261">
        <v>1</v>
      </c>
      <c r="BE1261">
        <v>2733</v>
      </c>
      <c r="BF1261" t="s">
        <v>93</v>
      </c>
      <c r="BG1261">
        <v>2733</v>
      </c>
      <c r="BH1261">
        <v>42.7</v>
      </c>
      <c r="BI1261">
        <v>55.88</v>
      </c>
      <c r="BJ1261">
        <v>0</v>
      </c>
      <c r="BL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1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2733</v>
      </c>
      <c r="CD1261">
        <v>1</v>
      </c>
      <c r="CE1261" t="s">
        <v>121</v>
      </c>
      <c r="CF1261" t="s">
        <v>182</v>
      </c>
      <c r="CG1261" t="str">
        <f t="shared" si="197"/>
        <v>05</v>
      </c>
      <c r="CH1261" t="str">
        <f t="shared" si="198"/>
        <v>2</v>
      </c>
      <c r="CI1261" t="str">
        <f t="shared" si="196"/>
        <v>07</v>
      </c>
      <c r="CJ1261" t="s">
        <v>123</v>
      </c>
      <c r="CK1261" t="str">
        <f t="shared" si="195"/>
        <v>02</v>
      </c>
      <c r="CL1261" t="s">
        <v>193</v>
      </c>
      <c r="CR1261" s="3">
        <v>1</v>
      </c>
      <c r="CW1261">
        <v>8</v>
      </c>
      <c r="CX1261">
        <v>8</v>
      </c>
      <c r="CY1261">
        <v>8</v>
      </c>
    </row>
    <row r="1262" spans="1:103" x14ac:dyDescent="0.25">
      <c r="A1262">
        <v>410</v>
      </c>
      <c r="B1262" t="s">
        <v>80</v>
      </c>
      <c r="C1262">
        <v>410040</v>
      </c>
      <c r="D1262" t="s">
        <v>81</v>
      </c>
      <c r="E1262">
        <v>8673</v>
      </c>
      <c r="F1262" t="s">
        <v>232</v>
      </c>
      <c r="G1262" t="s">
        <v>233</v>
      </c>
      <c r="I1262" t="s">
        <v>233</v>
      </c>
      <c r="J1262">
        <v>410003</v>
      </c>
      <c r="K1262">
        <v>334</v>
      </c>
      <c r="L1262">
        <v>334</v>
      </c>
      <c r="M1262" t="s">
        <v>1309</v>
      </c>
      <c r="N1262" t="s">
        <v>113</v>
      </c>
      <c r="O1262" t="s">
        <v>114</v>
      </c>
      <c r="P1262" t="s">
        <v>115</v>
      </c>
      <c r="Q1262" t="s">
        <v>116</v>
      </c>
      <c r="R1262">
        <v>1</v>
      </c>
      <c r="S1262" t="s">
        <v>117</v>
      </c>
      <c r="T1262" t="s">
        <v>118</v>
      </c>
      <c r="U1262" t="s">
        <v>119</v>
      </c>
      <c r="V1262">
        <v>411</v>
      </c>
      <c r="Y1262">
        <v>410009</v>
      </c>
      <c r="Z1262" t="s">
        <v>236</v>
      </c>
      <c r="AG1262">
        <v>4</v>
      </c>
      <c r="AH1262" s="1">
        <v>41815</v>
      </c>
      <c r="AI1262">
        <v>57</v>
      </c>
      <c r="AS1262" s="1">
        <v>41641</v>
      </c>
      <c r="AT1262" s="1">
        <v>41988</v>
      </c>
      <c r="AU1262" s="1">
        <v>41974</v>
      </c>
      <c r="AW1262">
        <v>2</v>
      </c>
      <c r="AY1262" t="s">
        <v>237</v>
      </c>
      <c r="BB1262">
        <v>1</v>
      </c>
      <c r="BC1262">
        <v>0</v>
      </c>
      <c r="BD1262">
        <v>1</v>
      </c>
      <c r="BE1262">
        <v>2733</v>
      </c>
      <c r="BF1262" t="s">
        <v>93</v>
      </c>
      <c r="BG1262">
        <v>2733</v>
      </c>
      <c r="BH1262">
        <v>42.7</v>
      </c>
      <c r="BI1262">
        <v>55.88</v>
      </c>
      <c r="BJ1262">
        <v>0</v>
      </c>
      <c r="BL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1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2733</v>
      </c>
      <c r="CD1262">
        <v>1</v>
      </c>
      <c r="CE1262" t="s">
        <v>121</v>
      </c>
      <c r="CF1262" t="s">
        <v>182</v>
      </c>
      <c r="CG1262" t="str">
        <f t="shared" si="197"/>
        <v>05</v>
      </c>
      <c r="CH1262" t="str">
        <f t="shared" si="198"/>
        <v>2</v>
      </c>
      <c r="CI1262" t="str">
        <f t="shared" si="196"/>
        <v>07</v>
      </c>
      <c r="CJ1262" t="s">
        <v>123</v>
      </c>
      <c r="CK1262" t="str">
        <f t="shared" si="195"/>
        <v>02</v>
      </c>
      <c r="CL1262" t="s">
        <v>193</v>
      </c>
      <c r="CR1262" s="3">
        <v>1</v>
      </c>
      <c r="CW1262">
        <v>8</v>
      </c>
      <c r="CX1262">
        <v>8</v>
      </c>
      <c r="CY1262">
        <v>8</v>
      </c>
    </row>
    <row r="1263" spans="1:103" x14ac:dyDescent="0.25">
      <c r="A1263">
        <v>410</v>
      </c>
      <c r="B1263" t="s">
        <v>80</v>
      </c>
      <c r="C1263">
        <v>410040</v>
      </c>
      <c r="D1263" t="s">
        <v>81</v>
      </c>
      <c r="E1263">
        <v>8673</v>
      </c>
      <c r="F1263" t="s">
        <v>232</v>
      </c>
      <c r="G1263" t="s">
        <v>233</v>
      </c>
      <c r="I1263" t="s">
        <v>233</v>
      </c>
      <c r="J1263">
        <v>410003</v>
      </c>
      <c r="K1263">
        <v>340</v>
      </c>
      <c r="L1263">
        <v>340</v>
      </c>
      <c r="M1263" t="s">
        <v>1309</v>
      </c>
      <c r="N1263" t="s">
        <v>113</v>
      </c>
      <c r="O1263" t="s">
        <v>114</v>
      </c>
      <c r="P1263" t="s">
        <v>115</v>
      </c>
      <c r="Q1263" t="s">
        <v>116</v>
      </c>
      <c r="R1263">
        <v>1</v>
      </c>
      <c r="S1263" t="s">
        <v>117</v>
      </c>
      <c r="T1263" t="s">
        <v>118</v>
      </c>
      <c r="U1263" t="s">
        <v>119</v>
      </c>
      <c r="V1263">
        <v>411</v>
      </c>
      <c r="Y1263">
        <v>410009</v>
      </c>
      <c r="Z1263" t="s">
        <v>236</v>
      </c>
      <c r="AG1263">
        <v>4</v>
      </c>
      <c r="AH1263" s="1">
        <v>41815</v>
      </c>
      <c r="AI1263">
        <v>57</v>
      </c>
      <c r="AS1263" s="1">
        <v>41641</v>
      </c>
      <c r="AT1263" s="1">
        <v>41988</v>
      </c>
      <c r="AU1263" s="1">
        <v>41974</v>
      </c>
      <c r="AW1263">
        <v>2</v>
      </c>
      <c r="AY1263" t="s">
        <v>237</v>
      </c>
      <c r="BB1263">
        <v>1</v>
      </c>
      <c r="BC1263">
        <v>0</v>
      </c>
      <c r="BD1263">
        <v>1</v>
      </c>
      <c r="BE1263">
        <v>2733</v>
      </c>
      <c r="BF1263" t="s">
        <v>93</v>
      </c>
      <c r="BG1263">
        <v>2733</v>
      </c>
      <c r="BH1263">
        <v>42.7</v>
      </c>
      <c r="BI1263">
        <v>55.88</v>
      </c>
      <c r="BJ1263">
        <v>0</v>
      </c>
      <c r="BL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1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2733</v>
      </c>
      <c r="CD1263">
        <v>1</v>
      </c>
      <c r="CE1263" t="s">
        <v>121</v>
      </c>
      <c r="CF1263" t="s">
        <v>182</v>
      </c>
      <c r="CG1263" t="str">
        <f t="shared" si="197"/>
        <v>05</v>
      </c>
      <c r="CH1263" t="str">
        <f t="shared" si="198"/>
        <v>2</v>
      </c>
      <c r="CI1263" t="str">
        <f t="shared" si="196"/>
        <v>07</v>
      </c>
      <c r="CJ1263" t="s">
        <v>123</v>
      </c>
      <c r="CK1263" t="str">
        <f t="shared" si="195"/>
        <v>02</v>
      </c>
      <c r="CL1263" t="s">
        <v>193</v>
      </c>
      <c r="CR1263" s="3">
        <v>1</v>
      </c>
      <c r="CW1263">
        <v>8</v>
      </c>
      <c r="CX1263">
        <v>8</v>
      </c>
      <c r="CY1263">
        <v>8</v>
      </c>
    </row>
    <row r="1264" spans="1:103" x14ac:dyDescent="0.25">
      <c r="A1264">
        <v>410</v>
      </c>
      <c r="B1264" t="s">
        <v>80</v>
      </c>
      <c r="C1264">
        <v>410040</v>
      </c>
      <c r="D1264" t="s">
        <v>81</v>
      </c>
      <c r="E1264">
        <v>8673</v>
      </c>
      <c r="F1264" t="s">
        <v>232</v>
      </c>
      <c r="G1264" t="s">
        <v>233</v>
      </c>
      <c r="I1264" t="s">
        <v>233</v>
      </c>
      <c r="J1264">
        <v>410003</v>
      </c>
      <c r="K1264">
        <v>341</v>
      </c>
      <c r="L1264">
        <v>341</v>
      </c>
      <c r="M1264" t="s">
        <v>1309</v>
      </c>
      <c r="N1264" t="s">
        <v>113</v>
      </c>
      <c r="O1264" t="s">
        <v>114</v>
      </c>
      <c r="P1264" t="s">
        <v>115</v>
      </c>
      <c r="Q1264" t="s">
        <v>116</v>
      </c>
      <c r="R1264">
        <v>1</v>
      </c>
      <c r="S1264" t="s">
        <v>117</v>
      </c>
      <c r="T1264" t="s">
        <v>118</v>
      </c>
      <c r="U1264" t="s">
        <v>119</v>
      </c>
      <c r="V1264">
        <v>411</v>
      </c>
      <c r="Y1264">
        <v>410009</v>
      </c>
      <c r="Z1264" t="s">
        <v>236</v>
      </c>
      <c r="AG1264">
        <v>4</v>
      </c>
      <c r="AH1264" s="1">
        <v>41815</v>
      </c>
      <c r="AI1264">
        <v>57</v>
      </c>
      <c r="AS1264" s="1">
        <v>41641</v>
      </c>
      <c r="AT1264" s="1">
        <v>41988</v>
      </c>
      <c r="AU1264" s="1">
        <v>41974</v>
      </c>
      <c r="AW1264">
        <v>2</v>
      </c>
      <c r="AY1264" t="s">
        <v>237</v>
      </c>
      <c r="BB1264">
        <v>1</v>
      </c>
      <c r="BC1264">
        <v>0</v>
      </c>
      <c r="BD1264">
        <v>1</v>
      </c>
      <c r="BE1264">
        <v>2733</v>
      </c>
      <c r="BF1264" t="s">
        <v>93</v>
      </c>
      <c r="BG1264">
        <v>2733</v>
      </c>
      <c r="BH1264">
        <v>42.7</v>
      </c>
      <c r="BI1264">
        <v>55.88</v>
      </c>
      <c r="BJ1264">
        <v>0</v>
      </c>
      <c r="BL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1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2733</v>
      </c>
      <c r="CD1264">
        <v>1</v>
      </c>
      <c r="CE1264" t="s">
        <v>121</v>
      </c>
      <c r="CF1264" t="s">
        <v>182</v>
      </c>
      <c r="CG1264" t="str">
        <f t="shared" si="197"/>
        <v>05</v>
      </c>
      <c r="CH1264" t="str">
        <f t="shared" si="198"/>
        <v>2</v>
      </c>
      <c r="CI1264" t="str">
        <f t="shared" si="196"/>
        <v>07</v>
      </c>
      <c r="CJ1264" t="s">
        <v>123</v>
      </c>
      <c r="CK1264" t="str">
        <f t="shared" si="195"/>
        <v>02</v>
      </c>
      <c r="CL1264" t="s">
        <v>193</v>
      </c>
      <c r="CR1264" s="3">
        <v>1</v>
      </c>
      <c r="CW1264">
        <v>8</v>
      </c>
      <c r="CX1264">
        <v>8</v>
      </c>
      <c r="CY1264">
        <v>8</v>
      </c>
    </row>
    <row r="1265" spans="1:103" x14ac:dyDescent="0.25">
      <c r="A1265">
        <v>410</v>
      </c>
      <c r="B1265" t="s">
        <v>80</v>
      </c>
      <c r="C1265">
        <v>410040</v>
      </c>
      <c r="D1265" t="s">
        <v>81</v>
      </c>
      <c r="E1265">
        <v>8673</v>
      </c>
      <c r="F1265" t="s">
        <v>232</v>
      </c>
      <c r="G1265" t="s">
        <v>233</v>
      </c>
      <c r="I1265" t="s">
        <v>233</v>
      </c>
      <c r="J1265">
        <v>410003</v>
      </c>
      <c r="K1265">
        <v>342</v>
      </c>
      <c r="L1265">
        <v>342</v>
      </c>
      <c r="M1265" t="s">
        <v>1309</v>
      </c>
      <c r="N1265" t="s">
        <v>113</v>
      </c>
      <c r="O1265" t="s">
        <v>114</v>
      </c>
      <c r="P1265" t="s">
        <v>115</v>
      </c>
      <c r="Q1265" t="s">
        <v>116</v>
      </c>
      <c r="R1265">
        <v>1</v>
      </c>
      <c r="S1265" t="s">
        <v>117</v>
      </c>
      <c r="T1265" t="s">
        <v>118</v>
      </c>
      <c r="U1265" t="s">
        <v>119</v>
      </c>
      <c r="V1265">
        <v>411</v>
      </c>
      <c r="Y1265">
        <v>410009</v>
      </c>
      <c r="Z1265" t="s">
        <v>236</v>
      </c>
      <c r="AG1265">
        <v>4</v>
      </c>
      <c r="AH1265" s="1">
        <v>41815</v>
      </c>
      <c r="AI1265">
        <v>57</v>
      </c>
      <c r="AS1265" s="1">
        <v>41641</v>
      </c>
      <c r="AT1265" s="1">
        <v>41988</v>
      </c>
      <c r="AU1265" s="1">
        <v>41974</v>
      </c>
      <c r="AW1265">
        <v>2</v>
      </c>
      <c r="AY1265" t="s">
        <v>237</v>
      </c>
      <c r="BB1265">
        <v>1</v>
      </c>
      <c r="BC1265">
        <v>0</v>
      </c>
      <c r="BD1265">
        <v>1</v>
      </c>
      <c r="BE1265">
        <v>2733</v>
      </c>
      <c r="BF1265" t="s">
        <v>93</v>
      </c>
      <c r="BG1265">
        <v>2733</v>
      </c>
      <c r="BH1265">
        <v>42.7</v>
      </c>
      <c r="BI1265">
        <v>55.88</v>
      </c>
      <c r="BJ1265">
        <v>0</v>
      </c>
      <c r="BL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1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2733</v>
      </c>
      <c r="CD1265">
        <v>1</v>
      </c>
      <c r="CE1265" t="s">
        <v>121</v>
      </c>
      <c r="CF1265" t="s">
        <v>182</v>
      </c>
      <c r="CG1265" t="str">
        <f t="shared" si="197"/>
        <v>05</v>
      </c>
      <c r="CH1265" t="str">
        <f t="shared" si="198"/>
        <v>2</v>
      </c>
      <c r="CI1265" t="str">
        <f t="shared" si="196"/>
        <v>07</v>
      </c>
      <c r="CJ1265" t="s">
        <v>123</v>
      </c>
      <c r="CK1265" t="str">
        <f t="shared" si="195"/>
        <v>02</v>
      </c>
      <c r="CL1265" t="s">
        <v>193</v>
      </c>
      <c r="CR1265" s="3">
        <v>1</v>
      </c>
      <c r="CW1265">
        <v>8</v>
      </c>
      <c r="CX1265">
        <v>8</v>
      </c>
      <c r="CY1265">
        <v>8</v>
      </c>
    </row>
    <row r="1266" spans="1:103" x14ac:dyDescent="0.25">
      <c r="A1266">
        <v>410</v>
      </c>
      <c r="B1266" t="s">
        <v>80</v>
      </c>
      <c r="C1266">
        <v>410040</v>
      </c>
      <c r="D1266" t="s">
        <v>81</v>
      </c>
      <c r="E1266">
        <v>8673</v>
      </c>
      <c r="F1266" t="s">
        <v>232</v>
      </c>
      <c r="G1266" t="s">
        <v>233</v>
      </c>
      <c r="I1266" t="s">
        <v>233</v>
      </c>
      <c r="J1266">
        <v>410003</v>
      </c>
      <c r="K1266">
        <v>343</v>
      </c>
      <c r="L1266">
        <v>343</v>
      </c>
      <c r="M1266" t="s">
        <v>1309</v>
      </c>
      <c r="N1266" t="s">
        <v>113</v>
      </c>
      <c r="O1266" t="s">
        <v>114</v>
      </c>
      <c r="P1266" t="s">
        <v>115</v>
      </c>
      <c r="Q1266" t="s">
        <v>116</v>
      </c>
      <c r="R1266">
        <v>1</v>
      </c>
      <c r="S1266" t="s">
        <v>117</v>
      </c>
      <c r="T1266" t="s">
        <v>118</v>
      </c>
      <c r="U1266" t="s">
        <v>119</v>
      </c>
      <c r="V1266">
        <v>411</v>
      </c>
      <c r="Y1266">
        <v>410009</v>
      </c>
      <c r="Z1266" t="s">
        <v>236</v>
      </c>
      <c r="AG1266">
        <v>4</v>
      </c>
      <c r="AH1266" s="1">
        <v>41815</v>
      </c>
      <c r="AI1266">
        <v>57</v>
      </c>
      <c r="AS1266" s="1">
        <v>41641</v>
      </c>
      <c r="AT1266" s="1">
        <v>41988</v>
      </c>
      <c r="AU1266" s="1">
        <v>41974</v>
      </c>
      <c r="AW1266">
        <v>2</v>
      </c>
      <c r="AY1266" t="s">
        <v>237</v>
      </c>
      <c r="BB1266">
        <v>1</v>
      </c>
      <c r="BC1266">
        <v>0</v>
      </c>
      <c r="BD1266">
        <v>1</v>
      </c>
      <c r="BE1266">
        <v>2733</v>
      </c>
      <c r="BF1266" t="s">
        <v>93</v>
      </c>
      <c r="BG1266">
        <v>2733</v>
      </c>
      <c r="BH1266">
        <v>42.7</v>
      </c>
      <c r="BI1266">
        <v>55.88</v>
      </c>
      <c r="BJ1266">
        <v>0</v>
      </c>
      <c r="BL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1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2733</v>
      </c>
      <c r="CD1266">
        <v>1</v>
      </c>
      <c r="CE1266" t="s">
        <v>121</v>
      </c>
      <c r="CF1266" t="s">
        <v>182</v>
      </c>
      <c r="CG1266" t="str">
        <f t="shared" si="197"/>
        <v>05</v>
      </c>
      <c r="CH1266" t="str">
        <f t="shared" si="198"/>
        <v>2</v>
      </c>
      <c r="CI1266" t="str">
        <f t="shared" si="196"/>
        <v>07</v>
      </c>
      <c r="CJ1266" t="s">
        <v>123</v>
      </c>
      <c r="CK1266" t="str">
        <f t="shared" si="195"/>
        <v>02</v>
      </c>
      <c r="CL1266" t="s">
        <v>193</v>
      </c>
      <c r="CR1266" s="3">
        <v>1</v>
      </c>
      <c r="CW1266">
        <v>8</v>
      </c>
      <c r="CX1266">
        <v>8</v>
      </c>
      <c r="CY1266">
        <v>8</v>
      </c>
    </row>
    <row r="1267" spans="1:103" x14ac:dyDescent="0.25">
      <c r="A1267">
        <v>410</v>
      </c>
      <c r="B1267" t="s">
        <v>80</v>
      </c>
      <c r="C1267">
        <v>410040</v>
      </c>
      <c r="D1267" t="s">
        <v>81</v>
      </c>
      <c r="E1267">
        <v>8673</v>
      </c>
      <c r="F1267" t="s">
        <v>232</v>
      </c>
      <c r="G1267" t="s">
        <v>233</v>
      </c>
      <c r="I1267" t="s">
        <v>233</v>
      </c>
      <c r="J1267">
        <v>410003</v>
      </c>
      <c r="K1267">
        <v>344</v>
      </c>
      <c r="L1267">
        <v>344</v>
      </c>
      <c r="M1267" t="s">
        <v>1309</v>
      </c>
      <c r="N1267" t="s">
        <v>113</v>
      </c>
      <c r="O1267" t="s">
        <v>114</v>
      </c>
      <c r="P1267" t="s">
        <v>115</v>
      </c>
      <c r="Q1267" t="s">
        <v>116</v>
      </c>
      <c r="R1267">
        <v>1</v>
      </c>
      <c r="S1267" t="s">
        <v>117</v>
      </c>
      <c r="T1267" t="s">
        <v>118</v>
      </c>
      <c r="U1267" t="s">
        <v>119</v>
      </c>
      <c r="V1267">
        <v>411</v>
      </c>
      <c r="Y1267">
        <v>410009</v>
      </c>
      <c r="Z1267" t="s">
        <v>236</v>
      </c>
      <c r="AG1267">
        <v>4</v>
      </c>
      <c r="AH1267" s="1">
        <v>41815</v>
      </c>
      <c r="AI1267">
        <v>57</v>
      </c>
      <c r="AS1267" s="1">
        <v>41641</v>
      </c>
      <c r="AT1267" s="1">
        <v>41988</v>
      </c>
      <c r="AU1267" s="1">
        <v>41974</v>
      </c>
      <c r="AW1267">
        <v>2</v>
      </c>
      <c r="AY1267" t="s">
        <v>237</v>
      </c>
      <c r="BB1267">
        <v>1</v>
      </c>
      <c r="BC1267">
        <v>0</v>
      </c>
      <c r="BD1267">
        <v>1</v>
      </c>
      <c r="BE1267">
        <v>2733</v>
      </c>
      <c r="BF1267" t="s">
        <v>93</v>
      </c>
      <c r="BG1267">
        <v>2733</v>
      </c>
      <c r="BH1267">
        <v>42.7</v>
      </c>
      <c r="BI1267">
        <v>55.88</v>
      </c>
      <c r="BJ1267">
        <v>0</v>
      </c>
      <c r="BL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1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2733</v>
      </c>
      <c r="CD1267">
        <v>1</v>
      </c>
      <c r="CE1267" t="s">
        <v>121</v>
      </c>
      <c r="CF1267" t="s">
        <v>182</v>
      </c>
      <c r="CG1267" t="str">
        <f t="shared" si="197"/>
        <v>05</v>
      </c>
      <c r="CH1267" t="str">
        <f t="shared" si="198"/>
        <v>2</v>
      </c>
      <c r="CI1267" t="str">
        <f t="shared" si="196"/>
        <v>07</v>
      </c>
      <c r="CJ1267" t="s">
        <v>123</v>
      </c>
      <c r="CK1267" t="str">
        <f t="shared" si="195"/>
        <v>02</v>
      </c>
      <c r="CL1267" t="s">
        <v>193</v>
      </c>
      <c r="CR1267" s="3">
        <v>1</v>
      </c>
      <c r="CW1267">
        <v>8</v>
      </c>
      <c r="CX1267">
        <v>8</v>
      </c>
      <c r="CY1267">
        <v>8</v>
      </c>
    </row>
    <row r="1268" spans="1:103" x14ac:dyDescent="0.25">
      <c r="A1268">
        <v>410</v>
      </c>
      <c r="B1268" t="s">
        <v>80</v>
      </c>
      <c r="C1268">
        <v>410040</v>
      </c>
      <c r="D1268" t="s">
        <v>81</v>
      </c>
      <c r="E1268">
        <v>8673</v>
      </c>
      <c r="F1268" t="s">
        <v>232</v>
      </c>
      <c r="G1268" t="s">
        <v>233</v>
      </c>
      <c r="I1268" t="s">
        <v>233</v>
      </c>
      <c r="J1268">
        <v>410003</v>
      </c>
      <c r="K1268">
        <v>345</v>
      </c>
      <c r="L1268">
        <v>345</v>
      </c>
      <c r="M1268" t="s">
        <v>1309</v>
      </c>
      <c r="N1268" t="s">
        <v>113</v>
      </c>
      <c r="O1268" t="s">
        <v>114</v>
      </c>
      <c r="P1268" t="s">
        <v>115</v>
      </c>
      <c r="Q1268" t="s">
        <v>116</v>
      </c>
      <c r="R1268">
        <v>1</v>
      </c>
      <c r="S1268" t="s">
        <v>117</v>
      </c>
      <c r="T1268" t="s">
        <v>118</v>
      </c>
      <c r="U1268" t="s">
        <v>119</v>
      </c>
      <c r="V1268">
        <v>411</v>
      </c>
      <c r="Y1268">
        <v>410009</v>
      </c>
      <c r="Z1268" t="s">
        <v>236</v>
      </c>
      <c r="AG1268">
        <v>4</v>
      </c>
      <c r="AH1268" s="1">
        <v>41815</v>
      </c>
      <c r="AI1268">
        <v>57</v>
      </c>
      <c r="AS1268" s="1">
        <v>41641</v>
      </c>
      <c r="AT1268" s="1">
        <v>41988</v>
      </c>
      <c r="AU1268" s="1">
        <v>41974</v>
      </c>
      <c r="AW1268">
        <v>2</v>
      </c>
      <c r="AY1268" t="s">
        <v>237</v>
      </c>
      <c r="BB1268">
        <v>1</v>
      </c>
      <c r="BC1268">
        <v>0</v>
      </c>
      <c r="BD1268">
        <v>1</v>
      </c>
      <c r="BE1268">
        <v>2733</v>
      </c>
      <c r="BF1268" t="s">
        <v>93</v>
      </c>
      <c r="BG1268">
        <v>2733</v>
      </c>
      <c r="BH1268">
        <v>42.7</v>
      </c>
      <c r="BI1268">
        <v>55.88</v>
      </c>
      <c r="BJ1268">
        <v>0</v>
      </c>
      <c r="BL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1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2733</v>
      </c>
      <c r="CD1268">
        <v>1</v>
      </c>
      <c r="CE1268" t="s">
        <v>121</v>
      </c>
      <c r="CF1268" t="s">
        <v>182</v>
      </c>
      <c r="CG1268" t="str">
        <f t="shared" si="197"/>
        <v>05</v>
      </c>
      <c r="CH1268" t="str">
        <f t="shared" si="198"/>
        <v>2</v>
      </c>
      <c r="CI1268" t="str">
        <f t="shared" si="196"/>
        <v>07</v>
      </c>
      <c r="CJ1268" t="s">
        <v>123</v>
      </c>
      <c r="CK1268" t="str">
        <f t="shared" si="195"/>
        <v>02</v>
      </c>
      <c r="CL1268" t="s">
        <v>193</v>
      </c>
      <c r="CR1268" s="3">
        <v>1</v>
      </c>
      <c r="CW1268">
        <v>8</v>
      </c>
      <c r="CX1268">
        <v>8</v>
      </c>
      <c r="CY1268">
        <v>8</v>
      </c>
    </row>
    <row r="1269" spans="1:103" x14ac:dyDescent="0.25">
      <c r="A1269">
        <v>410</v>
      </c>
      <c r="B1269" t="s">
        <v>80</v>
      </c>
      <c r="C1269">
        <v>410040</v>
      </c>
      <c r="D1269" t="s">
        <v>81</v>
      </c>
      <c r="E1269">
        <v>8673</v>
      </c>
      <c r="F1269" t="s">
        <v>232</v>
      </c>
      <c r="G1269" t="s">
        <v>233</v>
      </c>
      <c r="I1269" t="s">
        <v>233</v>
      </c>
      <c r="J1269">
        <v>410003</v>
      </c>
      <c r="K1269">
        <v>346</v>
      </c>
      <c r="L1269">
        <v>346</v>
      </c>
      <c r="M1269" t="s">
        <v>1309</v>
      </c>
      <c r="N1269" t="s">
        <v>113</v>
      </c>
      <c r="O1269" t="s">
        <v>114</v>
      </c>
      <c r="P1269" t="s">
        <v>115</v>
      </c>
      <c r="Q1269" t="s">
        <v>116</v>
      </c>
      <c r="R1269">
        <v>1</v>
      </c>
      <c r="S1269" t="s">
        <v>117</v>
      </c>
      <c r="T1269" t="s">
        <v>118</v>
      </c>
      <c r="U1269" t="s">
        <v>119</v>
      </c>
      <c r="V1269">
        <v>411</v>
      </c>
      <c r="Y1269">
        <v>410009</v>
      </c>
      <c r="Z1269" t="s">
        <v>236</v>
      </c>
      <c r="AG1269">
        <v>4</v>
      </c>
      <c r="AH1269" s="1">
        <v>41815</v>
      </c>
      <c r="AI1269">
        <v>57</v>
      </c>
      <c r="AS1269" s="1">
        <v>41641</v>
      </c>
      <c r="AT1269" s="1">
        <v>41988</v>
      </c>
      <c r="AU1269" s="1">
        <v>41974</v>
      </c>
      <c r="AW1269">
        <v>2</v>
      </c>
      <c r="AY1269" t="s">
        <v>237</v>
      </c>
      <c r="BB1269">
        <v>1</v>
      </c>
      <c r="BC1269">
        <v>0</v>
      </c>
      <c r="BD1269">
        <v>1</v>
      </c>
      <c r="BE1269">
        <v>2733</v>
      </c>
      <c r="BF1269" t="s">
        <v>93</v>
      </c>
      <c r="BG1269">
        <v>2733</v>
      </c>
      <c r="BH1269">
        <v>42.7</v>
      </c>
      <c r="BI1269">
        <v>55.88</v>
      </c>
      <c r="BJ1269">
        <v>0</v>
      </c>
      <c r="BL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1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2733</v>
      </c>
      <c r="CD1269">
        <v>1</v>
      </c>
      <c r="CE1269" t="s">
        <v>121</v>
      </c>
      <c r="CF1269" t="s">
        <v>182</v>
      </c>
      <c r="CG1269" t="str">
        <f t="shared" si="197"/>
        <v>05</v>
      </c>
      <c r="CH1269" t="str">
        <f t="shared" si="198"/>
        <v>2</v>
      </c>
      <c r="CI1269" t="str">
        <f t="shared" si="196"/>
        <v>07</v>
      </c>
      <c r="CJ1269" t="s">
        <v>123</v>
      </c>
      <c r="CK1269" t="str">
        <f t="shared" si="195"/>
        <v>02</v>
      </c>
      <c r="CL1269" t="s">
        <v>193</v>
      </c>
      <c r="CR1269" s="3">
        <v>1</v>
      </c>
      <c r="CW1269">
        <v>8</v>
      </c>
      <c r="CX1269">
        <v>8</v>
      </c>
      <c r="CY1269">
        <v>8</v>
      </c>
    </row>
    <row r="1270" spans="1:103" x14ac:dyDescent="0.25">
      <c r="A1270">
        <v>410</v>
      </c>
      <c r="B1270" t="s">
        <v>80</v>
      </c>
      <c r="C1270">
        <v>410040</v>
      </c>
      <c r="D1270" t="s">
        <v>81</v>
      </c>
      <c r="E1270">
        <v>8673</v>
      </c>
      <c r="F1270" t="s">
        <v>232</v>
      </c>
      <c r="G1270" t="s">
        <v>233</v>
      </c>
      <c r="I1270" t="s">
        <v>233</v>
      </c>
      <c r="J1270">
        <v>410003</v>
      </c>
      <c r="K1270">
        <v>347</v>
      </c>
      <c r="L1270">
        <v>347</v>
      </c>
      <c r="M1270" t="s">
        <v>1309</v>
      </c>
      <c r="N1270" t="s">
        <v>113</v>
      </c>
      <c r="O1270" t="s">
        <v>114</v>
      </c>
      <c r="P1270" t="s">
        <v>115</v>
      </c>
      <c r="Q1270" t="s">
        <v>116</v>
      </c>
      <c r="R1270">
        <v>1</v>
      </c>
      <c r="S1270" t="s">
        <v>117</v>
      </c>
      <c r="T1270" t="s">
        <v>118</v>
      </c>
      <c r="U1270" t="s">
        <v>119</v>
      </c>
      <c r="V1270">
        <v>411</v>
      </c>
      <c r="Y1270">
        <v>410009</v>
      </c>
      <c r="Z1270" t="s">
        <v>236</v>
      </c>
      <c r="AG1270">
        <v>4</v>
      </c>
      <c r="AH1270" s="1">
        <v>41815</v>
      </c>
      <c r="AI1270">
        <v>57</v>
      </c>
      <c r="AS1270" s="1">
        <v>41641</v>
      </c>
      <c r="AT1270" s="1">
        <v>41988</v>
      </c>
      <c r="AU1270" s="1">
        <v>41974</v>
      </c>
      <c r="AW1270">
        <v>2</v>
      </c>
      <c r="AY1270" t="s">
        <v>237</v>
      </c>
      <c r="BB1270">
        <v>1</v>
      </c>
      <c r="BC1270">
        <v>0</v>
      </c>
      <c r="BD1270">
        <v>1</v>
      </c>
      <c r="BE1270">
        <v>2733</v>
      </c>
      <c r="BF1270" t="s">
        <v>93</v>
      </c>
      <c r="BG1270">
        <v>2733</v>
      </c>
      <c r="BH1270">
        <v>42.7</v>
      </c>
      <c r="BI1270">
        <v>55.88</v>
      </c>
      <c r="BJ1270">
        <v>0</v>
      </c>
      <c r="BL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1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2733</v>
      </c>
      <c r="CD1270">
        <v>1</v>
      </c>
      <c r="CE1270" t="s">
        <v>121</v>
      </c>
      <c r="CF1270" t="s">
        <v>182</v>
      </c>
      <c r="CG1270" t="str">
        <f t="shared" si="197"/>
        <v>05</v>
      </c>
      <c r="CH1270" t="str">
        <f t="shared" si="198"/>
        <v>2</v>
      </c>
      <c r="CI1270" t="str">
        <f t="shared" si="196"/>
        <v>07</v>
      </c>
      <c r="CJ1270" t="s">
        <v>123</v>
      </c>
      <c r="CK1270" t="str">
        <f t="shared" si="195"/>
        <v>02</v>
      </c>
      <c r="CL1270" t="s">
        <v>193</v>
      </c>
      <c r="CR1270" s="3">
        <v>1</v>
      </c>
      <c r="CW1270">
        <v>8</v>
      </c>
      <c r="CX1270">
        <v>8</v>
      </c>
      <c r="CY1270">
        <v>8</v>
      </c>
    </row>
    <row r="1271" spans="1:103" x14ac:dyDescent="0.25">
      <c r="A1271">
        <v>410</v>
      </c>
      <c r="B1271" t="s">
        <v>80</v>
      </c>
      <c r="C1271">
        <v>410040</v>
      </c>
      <c r="D1271" t="s">
        <v>81</v>
      </c>
      <c r="E1271">
        <v>8673</v>
      </c>
      <c r="F1271" t="s">
        <v>232</v>
      </c>
      <c r="G1271" t="s">
        <v>233</v>
      </c>
      <c r="I1271" t="s">
        <v>233</v>
      </c>
      <c r="J1271">
        <v>410003</v>
      </c>
      <c r="K1271">
        <v>348</v>
      </c>
      <c r="L1271">
        <v>348</v>
      </c>
      <c r="M1271" t="s">
        <v>1309</v>
      </c>
      <c r="N1271" t="s">
        <v>113</v>
      </c>
      <c r="O1271" t="s">
        <v>114</v>
      </c>
      <c r="P1271" t="s">
        <v>115</v>
      </c>
      <c r="Q1271" t="s">
        <v>116</v>
      </c>
      <c r="R1271">
        <v>1</v>
      </c>
      <c r="S1271" t="s">
        <v>117</v>
      </c>
      <c r="T1271" t="s">
        <v>118</v>
      </c>
      <c r="U1271" t="s">
        <v>119</v>
      </c>
      <c r="V1271">
        <v>411</v>
      </c>
      <c r="Y1271">
        <v>410009</v>
      </c>
      <c r="Z1271" t="s">
        <v>236</v>
      </c>
      <c r="AG1271">
        <v>4</v>
      </c>
      <c r="AH1271" s="1">
        <v>41815</v>
      </c>
      <c r="AI1271">
        <v>57</v>
      </c>
      <c r="AS1271" s="1">
        <v>41641</v>
      </c>
      <c r="AT1271" s="1">
        <v>41988</v>
      </c>
      <c r="AU1271" s="1">
        <v>41974</v>
      </c>
      <c r="AW1271">
        <v>2</v>
      </c>
      <c r="AY1271" t="s">
        <v>237</v>
      </c>
      <c r="BB1271">
        <v>1</v>
      </c>
      <c r="BC1271">
        <v>0</v>
      </c>
      <c r="BD1271">
        <v>1</v>
      </c>
      <c r="BE1271">
        <v>2733</v>
      </c>
      <c r="BF1271" t="s">
        <v>93</v>
      </c>
      <c r="BG1271">
        <v>2733</v>
      </c>
      <c r="BH1271">
        <v>42.7</v>
      </c>
      <c r="BI1271">
        <v>55.88</v>
      </c>
      <c r="BJ1271">
        <v>0</v>
      </c>
      <c r="BL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1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2733</v>
      </c>
      <c r="CD1271">
        <v>1</v>
      </c>
      <c r="CE1271" t="s">
        <v>121</v>
      </c>
      <c r="CF1271" t="s">
        <v>182</v>
      </c>
      <c r="CG1271" t="str">
        <f t="shared" si="197"/>
        <v>05</v>
      </c>
      <c r="CH1271" t="str">
        <f t="shared" si="198"/>
        <v>2</v>
      </c>
      <c r="CI1271" t="str">
        <f t="shared" si="196"/>
        <v>07</v>
      </c>
      <c r="CJ1271" t="s">
        <v>123</v>
      </c>
      <c r="CK1271" t="str">
        <f t="shared" si="195"/>
        <v>02</v>
      </c>
      <c r="CL1271" t="s">
        <v>193</v>
      </c>
      <c r="CR1271" s="3">
        <v>1</v>
      </c>
      <c r="CW1271">
        <v>8</v>
      </c>
      <c r="CX1271">
        <v>8</v>
      </c>
      <c r="CY1271">
        <v>8</v>
      </c>
    </row>
    <row r="1272" spans="1:103" x14ac:dyDescent="0.25">
      <c r="A1272">
        <v>410</v>
      </c>
      <c r="B1272" t="s">
        <v>80</v>
      </c>
      <c r="C1272">
        <v>410040</v>
      </c>
      <c r="D1272" t="s">
        <v>81</v>
      </c>
      <c r="E1272">
        <v>8673</v>
      </c>
      <c r="F1272" t="s">
        <v>232</v>
      </c>
      <c r="G1272" t="s">
        <v>233</v>
      </c>
      <c r="I1272" t="s">
        <v>233</v>
      </c>
      <c r="J1272">
        <v>410003</v>
      </c>
      <c r="K1272">
        <v>349</v>
      </c>
      <c r="L1272">
        <v>349</v>
      </c>
      <c r="M1272" t="s">
        <v>1309</v>
      </c>
      <c r="N1272" t="s">
        <v>113</v>
      </c>
      <c r="O1272" t="s">
        <v>114</v>
      </c>
      <c r="P1272" t="s">
        <v>115</v>
      </c>
      <c r="Q1272" t="s">
        <v>116</v>
      </c>
      <c r="R1272">
        <v>1</v>
      </c>
      <c r="S1272" t="s">
        <v>117</v>
      </c>
      <c r="T1272" t="s">
        <v>118</v>
      </c>
      <c r="U1272" t="s">
        <v>119</v>
      </c>
      <c r="V1272">
        <v>411</v>
      </c>
      <c r="Y1272">
        <v>410009</v>
      </c>
      <c r="Z1272" t="s">
        <v>236</v>
      </c>
      <c r="AG1272">
        <v>4</v>
      </c>
      <c r="AH1272" s="1">
        <v>41815</v>
      </c>
      <c r="AI1272">
        <v>57</v>
      </c>
      <c r="AS1272" s="1">
        <v>41641</v>
      </c>
      <c r="AT1272" s="1">
        <v>41988</v>
      </c>
      <c r="AU1272" s="1">
        <v>41974</v>
      </c>
      <c r="AW1272">
        <v>2</v>
      </c>
      <c r="AY1272" t="s">
        <v>237</v>
      </c>
      <c r="BB1272">
        <v>1</v>
      </c>
      <c r="BC1272">
        <v>0</v>
      </c>
      <c r="BD1272">
        <v>1</v>
      </c>
      <c r="BE1272">
        <v>2733</v>
      </c>
      <c r="BF1272" t="s">
        <v>93</v>
      </c>
      <c r="BG1272">
        <v>2733</v>
      </c>
      <c r="BH1272">
        <v>42.7</v>
      </c>
      <c r="BI1272">
        <v>55.88</v>
      </c>
      <c r="BJ1272">
        <v>0</v>
      </c>
      <c r="BL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1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2733</v>
      </c>
      <c r="CD1272">
        <v>1</v>
      </c>
      <c r="CE1272" t="s">
        <v>121</v>
      </c>
      <c r="CF1272" t="s">
        <v>182</v>
      </c>
      <c r="CG1272" t="str">
        <f t="shared" si="197"/>
        <v>05</v>
      </c>
      <c r="CH1272" t="str">
        <f t="shared" si="198"/>
        <v>2</v>
      </c>
      <c r="CI1272" t="str">
        <f t="shared" si="196"/>
        <v>07</v>
      </c>
      <c r="CJ1272" t="s">
        <v>123</v>
      </c>
      <c r="CK1272" t="str">
        <f t="shared" si="195"/>
        <v>02</v>
      </c>
      <c r="CL1272" t="s">
        <v>193</v>
      </c>
      <c r="CR1272" s="3">
        <v>1</v>
      </c>
      <c r="CW1272">
        <v>8</v>
      </c>
      <c r="CX1272">
        <v>8</v>
      </c>
      <c r="CY1272">
        <v>8</v>
      </c>
    </row>
    <row r="1273" spans="1:103" x14ac:dyDescent="0.25">
      <c r="A1273">
        <v>410</v>
      </c>
      <c r="B1273" t="s">
        <v>80</v>
      </c>
      <c r="C1273">
        <v>410040</v>
      </c>
      <c r="D1273" t="s">
        <v>81</v>
      </c>
      <c r="E1273">
        <v>8673</v>
      </c>
      <c r="F1273" t="s">
        <v>232</v>
      </c>
      <c r="G1273" t="s">
        <v>233</v>
      </c>
      <c r="I1273" t="s">
        <v>233</v>
      </c>
      <c r="J1273">
        <v>410003</v>
      </c>
      <c r="K1273">
        <v>350</v>
      </c>
      <c r="L1273">
        <v>350</v>
      </c>
      <c r="M1273" t="s">
        <v>1309</v>
      </c>
      <c r="N1273" t="s">
        <v>113</v>
      </c>
      <c r="O1273" t="s">
        <v>114</v>
      </c>
      <c r="P1273" t="s">
        <v>115</v>
      </c>
      <c r="Q1273" t="s">
        <v>116</v>
      </c>
      <c r="R1273">
        <v>1</v>
      </c>
      <c r="S1273" t="s">
        <v>117</v>
      </c>
      <c r="T1273" t="s">
        <v>118</v>
      </c>
      <c r="U1273" t="s">
        <v>119</v>
      </c>
      <c r="V1273">
        <v>411</v>
      </c>
      <c r="Y1273">
        <v>410009</v>
      </c>
      <c r="Z1273" t="s">
        <v>236</v>
      </c>
      <c r="AG1273">
        <v>4</v>
      </c>
      <c r="AH1273" s="1">
        <v>41815</v>
      </c>
      <c r="AI1273">
        <v>57</v>
      </c>
      <c r="AS1273" s="1">
        <v>41641</v>
      </c>
      <c r="AT1273" s="1">
        <v>41988</v>
      </c>
      <c r="AU1273" s="1">
        <v>41974</v>
      </c>
      <c r="AW1273">
        <v>2</v>
      </c>
      <c r="AY1273" t="s">
        <v>237</v>
      </c>
      <c r="BB1273">
        <v>1</v>
      </c>
      <c r="BC1273">
        <v>0</v>
      </c>
      <c r="BD1273">
        <v>1</v>
      </c>
      <c r="BE1273">
        <v>2733</v>
      </c>
      <c r="BF1273" t="s">
        <v>93</v>
      </c>
      <c r="BG1273">
        <v>2733</v>
      </c>
      <c r="BH1273">
        <v>42.7</v>
      </c>
      <c r="BI1273">
        <v>55.88</v>
      </c>
      <c r="BJ1273">
        <v>0</v>
      </c>
      <c r="BL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1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2733</v>
      </c>
      <c r="CD1273">
        <v>1</v>
      </c>
      <c r="CE1273" t="s">
        <v>121</v>
      </c>
      <c r="CF1273" t="s">
        <v>182</v>
      </c>
      <c r="CG1273" t="str">
        <f t="shared" si="197"/>
        <v>05</v>
      </c>
      <c r="CH1273" t="str">
        <f t="shared" si="198"/>
        <v>2</v>
      </c>
      <c r="CI1273" t="str">
        <f t="shared" si="196"/>
        <v>07</v>
      </c>
      <c r="CJ1273" t="s">
        <v>123</v>
      </c>
      <c r="CK1273" t="str">
        <f t="shared" si="195"/>
        <v>02</v>
      </c>
      <c r="CL1273" t="s">
        <v>193</v>
      </c>
      <c r="CR1273" s="3">
        <v>1</v>
      </c>
      <c r="CW1273">
        <v>8</v>
      </c>
      <c r="CX1273">
        <v>8</v>
      </c>
      <c r="CY1273">
        <v>8</v>
      </c>
    </row>
    <row r="1274" spans="1:103" x14ac:dyDescent="0.25">
      <c r="A1274">
        <v>410</v>
      </c>
      <c r="B1274" t="s">
        <v>80</v>
      </c>
      <c r="C1274">
        <v>410040</v>
      </c>
      <c r="D1274" t="s">
        <v>81</v>
      </c>
      <c r="E1274">
        <v>8673</v>
      </c>
      <c r="F1274" t="s">
        <v>232</v>
      </c>
      <c r="G1274" t="s">
        <v>233</v>
      </c>
      <c r="I1274" t="s">
        <v>233</v>
      </c>
      <c r="J1274">
        <v>410003</v>
      </c>
      <c r="K1274">
        <v>351</v>
      </c>
      <c r="L1274">
        <v>351</v>
      </c>
      <c r="M1274" t="s">
        <v>1309</v>
      </c>
      <c r="N1274" t="s">
        <v>113</v>
      </c>
      <c r="O1274" t="s">
        <v>114</v>
      </c>
      <c r="P1274" t="s">
        <v>115</v>
      </c>
      <c r="Q1274" t="s">
        <v>116</v>
      </c>
      <c r="R1274">
        <v>1</v>
      </c>
      <c r="S1274" t="s">
        <v>117</v>
      </c>
      <c r="T1274" t="s">
        <v>118</v>
      </c>
      <c r="U1274" t="s">
        <v>119</v>
      </c>
      <c r="V1274">
        <v>411</v>
      </c>
      <c r="Y1274">
        <v>410009</v>
      </c>
      <c r="Z1274" t="s">
        <v>236</v>
      </c>
      <c r="AG1274">
        <v>4</v>
      </c>
      <c r="AH1274" s="1">
        <v>41815</v>
      </c>
      <c r="AI1274">
        <v>57</v>
      </c>
      <c r="AS1274" s="1">
        <v>41641</v>
      </c>
      <c r="AT1274" s="1">
        <v>41988</v>
      </c>
      <c r="AU1274" s="1">
        <v>41974</v>
      </c>
      <c r="AW1274">
        <v>2</v>
      </c>
      <c r="AY1274" t="s">
        <v>237</v>
      </c>
      <c r="BB1274">
        <v>1</v>
      </c>
      <c r="BC1274">
        <v>0</v>
      </c>
      <c r="BD1274">
        <v>1</v>
      </c>
      <c r="BE1274">
        <v>2733</v>
      </c>
      <c r="BF1274" t="s">
        <v>93</v>
      </c>
      <c r="BG1274">
        <v>2733</v>
      </c>
      <c r="BH1274">
        <v>42.7</v>
      </c>
      <c r="BI1274">
        <v>55.88</v>
      </c>
      <c r="BJ1274">
        <v>0</v>
      </c>
      <c r="BL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1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2733</v>
      </c>
      <c r="CD1274">
        <v>1</v>
      </c>
      <c r="CE1274" t="s">
        <v>121</v>
      </c>
      <c r="CF1274" t="s">
        <v>182</v>
      </c>
      <c r="CG1274" t="str">
        <f t="shared" si="197"/>
        <v>05</v>
      </c>
      <c r="CH1274" t="str">
        <f t="shared" si="198"/>
        <v>2</v>
      </c>
      <c r="CI1274" t="str">
        <f t="shared" si="196"/>
        <v>07</v>
      </c>
      <c r="CJ1274" t="s">
        <v>123</v>
      </c>
      <c r="CK1274" t="str">
        <f t="shared" si="195"/>
        <v>02</v>
      </c>
      <c r="CL1274" t="s">
        <v>193</v>
      </c>
      <c r="CR1274" s="3">
        <v>1</v>
      </c>
      <c r="CW1274">
        <v>8</v>
      </c>
      <c r="CX1274">
        <v>8</v>
      </c>
      <c r="CY1274">
        <v>8</v>
      </c>
    </row>
    <row r="1275" spans="1:103" x14ac:dyDescent="0.25">
      <c r="A1275">
        <v>410</v>
      </c>
      <c r="B1275" t="s">
        <v>80</v>
      </c>
      <c r="C1275">
        <v>410040</v>
      </c>
      <c r="D1275" t="s">
        <v>81</v>
      </c>
      <c r="E1275">
        <v>8673</v>
      </c>
      <c r="F1275" t="s">
        <v>232</v>
      </c>
      <c r="G1275" t="s">
        <v>233</v>
      </c>
      <c r="I1275" t="s">
        <v>233</v>
      </c>
      <c r="J1275">
        <v>410003</v>
      </c>
      <c r="K1275">
        <v>356</v>
      </c>
      <c r="L1275">
        <v>356</v>
      </c>
      <c r="M1275" t="s">
        <v>1309</v>
      </c>
      <c r="N1275" t="s">
        <v>113</v>
      </c>
      <c r="O1275" t="s">
        <v>114</v>
      </c>
      <c r="P1275" t="s">
        <v>115</v>
      </c>
      <c r="Q1275" t="s">
        <v>116</v>
      </c>
      <c r="R1275">
        <v>1</v>
      </c>
      <c r="S1275" t="s">
        <v>117</v>
      </c>
      <c r="T1275" t="s">
        <v>118</v>
      </c>
      <c r="U1275" t="s">
        <v>119</v>
      </c>
      <c r="V1275">
        <v>411</v>
      </c>
      <c r="Y1275">
        <v>410009</v>
      </c>
      <c r="Z1275" t="s">
        <v>236</v>
      </c>
      <c r="AG1275">
        <v>4</v>
      </c>
      <c r="AH1275" s="1">
        <v>41815</v>
      </c>
      <c r="AI1275">
        <v>57</v>
      </c>
      <c r="AS1275" s="1">
        <v>41641</v>
      </c>
      <c r="AT1275" s="1">
        <v>41988</v>
      </c>
      <c r="AU1275" s="1">
        <v>41974</v>
      </c>
      <c r="AW1275">
        <v>2</v>
      </c>
      <c r="AY1275" t="s">
        <v>237</v>
      </c>
      <c r="BB1275">
        <v>1</v>
      </c>
      <c r="BC1275">
        <v>0</v>
      </c>
      <c r="BD1275">
        <v>1</v>
      </c>
      <c r="BE1275">
        <v>2733</v>
      </c>
      <c r="BF1275" t="s">
        <v>93</v>
      </c>
      <c r="BG1275">
        <v>2733</v>
      </c>
      <c r="BH1275">
        <v>42.7</v>
      </c>
      <c r="BI1275">
        <v>55.88</v>
      </c>
      <c r="BJ1275">
        <v>0</v>
      </c>
      <c r="BL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1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2733</v>
      </c>
      <c r="CD1275">
        <v>1</v>
      </c>
      <c r="CE1275" t="s">
        <v>121</v>
      </c>
      <c r="CF1275" t="s">
        <v>182</v>
      </c>
      <c r="CG1275" t="str">
        <f t="shared" si="197"/>
        <v>05</v>
      </c>
      <c r="CH1275" t="str">
        <f t="shared" si="198"/>
        <v>2</v>
      </c>
      <c r="CI1275" t="str">
        <f t="shared" si="196"/>
        <v>07</v>
      </c>
      <c r="CJ1275" t="s">
        <v>123</v>
      </c>
      <c r="CK1275" t="str">
        <f t="shared" si="195"/>
        <v>02</v>
      </c>
      <c r="CL1275" t="s">
        <v>193</v>
      </c>
      <c r="CR1275" s="3">
        <v>1</v>
      </c>
      <c r="CW1275">
        <v>8</v>
      </c>
      <c r="CX1275">
        <v>8</v>
      </c>
      <c r="CY1275">
        <v>8</v>
      </c>
    </row>
    <row r="1276" spans="1:103" x14ac:dyDescent="0.25">
      <c r="A1276">
        <v>410</v>
      </c>
      <c r="B1276" t="s">
        <v>80</v>
      </c>
      <c r="C1276">
        <v>410040</v>
      </c>
      <c r="D1276" t="s">
        <v>81</v>
      </c>
      <c r="E1276">
        <v>8673</v>
      </c>
      <c r="F1276" t="s">
        <v>232</v>
      </c>
      <c r="G1276" t="s">
        <v>233</v>
      </c>
      <c r="I1276" t="s">
        <v>233</v>
      </c>
      <c r="J1276">
        <v>410003</v>
      </c>
      <c r="K1276">
        <v>358</v>
      </c>
      <c r="L1276">
        <v>358</v>
      </c>
      <c r="M1276" t="s">
        <v>1309</v>
      </c>
      <c r="N1276" t="s">
        <v>113</v>
      </c>
      <c r="O1276" t="s">
        <v>114</v>
      </c>
      <c r="P1276" t="s">
        <v>115</v>
      </c>
      <c r="Q1276" t="s">
        <v>116</v>
      </c>
      <c r="R1276">
        <v>1</v>
      </c>
      <c r="S1276" t="s">
        <v>117</v>
      </c>
      <c r="T1276" t="s">
        <v>118</v>
      </c>
      <c r="U1276" t="s">
        <v>119</v>
      </c>
      <c r="V1276">
        <v>411</v>
      </c>
      <c r="Y1276">
        <v>410009</v>
      </c>
      <c r="Z1276" t="s">
        <v>236</v>
      </c>
      <c r="AG1276">
        <v>4</v>
      </c>
      <c r="AH1276" s="1">
        <v>41815</v>
      </c>
      <c r="AI1276">
        <v>57</v>
      </c>
      <c r="AS1276" s="1">
        <v>41641</v>
      </c>
      <c r="AT1276" s="1">
        <v>41988</v>
      </c>
      <c r="AU1276" s="1">
        <v>41974</v>
      </c>
      <c r="AW1276">
        <v>2</v>
      </c>
      <c r="AY1276" t="s">
        <v>237</v>
      </c>
      <c r="BB1276">
        <v>1</v>
      </c>
      <c r="BC1276">
        <v>0</v>
      </c>
      <c r="BD1276">
        <v>1</v>
      </c>
      <c r="BE1276">
        <v>2733</v>
      </c>
      <c r="BF1276" t="s">
        <v>93</v>
      </c>
      <c r="BG1276">
        <v>2733</v>
      </c>
      <c r="BH1276">
        <v>42.7</v>
      </c>
      <c r="BI1276">
        <v>55.88</v>
      </c>
      <c r="BJ1276">
        <v>0</v>
      </c>
      <c r="BL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1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2733</v>
      </c>
      <c r="CD1276">
        <v>1</v>
      </c>
      <c r="CE1276" t="s">
        <v>121</v>
      </c>
      <c r="CF1276" t="s">
        <v>182</v>
      </c>
      <c r="CG1276" t="str">
        <f t="shared" si="197"/>
        <v>05</v>
      </c>
      <c r="CH1276" t="str">
        <f t="shared" si="198"/>
        <v>2</v>
      </c>
      <c r="CI1276" t="str">
        <f t="shared" si="196"/>
        <v>07</v>
      </c>
      <c r="CJ1276" t="s">
        <v>123</v>
      </c>
      <c r="CK1276" t="str">
        <f t="shared" si="195"/>
        <v>02</v>
      </c>
      <c r="CL1276" t="s">
        <v>193</v>
      </c>
      <c r="CR1276" s="3">
        <v>1</v>
      </c>
      <c r="CW1276">
        <v>8</v>
      </c>
      <c r="CX1276">
        <v>8</v>
      </c>
      <c r="CY1276">
        <v>8</v>
      </c>
    </row>
    <row r="1277" spans="1:103" x14ac:dyDescent="0.25">
      <c r="A1277">
        <v>410</v>
      </c>
      <c r="B1277" t="s">
        <v>80</v>
      </c>
      <c r="C1277">
        <v>410040</v>
      </c>
      <c r="D1277" t="s">
        <v>81</v>
      </c>
      <c r="E1277">
        <v>8673</v>
      </c>
      <c r="F1277" t="s">
        <v>232</v>
      </c>
      <c r="G1277" t="s">
        <v>233</v>
      </c>
      <c r="I1277" t="s">
        <v>233</v>
      </c>
      <c r="J1277">
        <v>410003</v>
      </c>
      <c r="K1277">
        <v>419</v>
      </c>
      <c r="L1277">
        <v>419</v>
      </c>
      <c r="M1277" t="s">
        <v>1309</v>
      </c>
      <c r="N1277" t="s">
        <v>113</v>
      </c>
      <c r="O1277" t="s">
        <v>114</v>
      </c>
      <c r="P1277" t="s">
        <v>115</v>
      </c>
      <c r="Q1277" t="s">
        <v>116</v>
      </c>
      <c r="R1277">
        <v>1</v>
      </c>
      <c r="S1277" t="s">
        <v>117</v>
      </c>
      <c r="T1277" t="s">
        <v>118</v>
      </c>
      <c r="U1277" t="s">
        <v>119</v>
      </c>
      <c r="V1277">
        <v>411</v>
      </c>
      <c r="Y1277">
        <v>410009</v>
      </c>
      <c r="Z1277" t="s">
        <v>236</v>
      </c>
      <c r="AG1277">
        <v>4</v>
      </c>
      <c r="AH1277" s="1">
        <v>41815</v>
      </c>
      <c r="AI1277">
        <v>57</v>
      </c>
      <c r="AS1277" s="1">
        <v>41641</v>
      </c>
      <c r="AT1277" s="1">
        <v>41988</v>
      </c>
      <c r="AU1277" s="1">
        <v>41974</v>
      </c>
      <c r="AW1277">
        <v>2</v>
      </c>
      <c r="AY1277" t="s">
        <v>237</v>
      </c>
      <c r="BB1277">
        <v>1</v>
      </c>
      <c r="BC1277">
        <v>0</v>
      </c>
      <c r="BD1277">
        <v>1</v>
      </c>
      <c r="BE1277">
        <v>2733</v>
      </c>
      <c r="BF1277" t="s">
        <v>93</v>
      </c>
      <c r="BG1277">
        <v>2733</v>
      </c>
      <c r="BH1277">
        <v>42.7</v>
      </c>
      <c r="BI1277">
        <v>55.88</v>
      </c>
      <c r="BJ1277">
        <v>0</v>
      </c>
      <c r="BL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1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2733</v>
      </c>
      <c r="CD1277">
        <v>1</v>
      </c>
      <c r="CE1277" t="s">
        <v>121</v>
      </c>
      <c r="CF1277" t="s">
        <v>182</v>
      </c>
      <c r="CG1277" t="str">
        <f t="shared" si="197"/>
        <v>05</v>
      </c>
      <c r="CH1277" t="str">
        <f t="shared" si="198"/>
        <v>2</v>
      </c>
      <c r="CI1277" t="str">
        <f t="shared" si="196"/>
        <v>07</v>
      </c>
      <c r="CJ1277" t="s">
        <v>123</v>
      </c>
      <c r="CK1277" t="str">
        <f t="shared" si="195"/>
        <v>02</v>
      </c>
      <c r="CL1277" t="s">
        <v>193</v>
      </c>
      <c r="CR1277" s="3">
        <v>1</v>
      </c>
      <c r="CW1277">
        <v>8</v>
      </c>
      <c r="CX1277">
        <v>8</v>
      </c>
      <c r="CY1277">
        <v>8</v>
      </c>
    </row>
    <row r="1278" spans="1:103" x14ac:dyDescent="0.25">
      <c r="A1278">
        <v>410</v>
      </c>
      <c r="B1278" t="s">
        <v>80</v>
      </c>
      <c r="C1278">
        <v>410040</v>
      </c>
      <c r="D1278" t="s">
        <v>81</v>
      </c>
      <c r="E1278">
        <v>8673</v>
      </c>
      <c r="F1278" t="s">
        <v>232</v>
      </c>
      <c r="G1278" t="s">
        <v>233</v>
      </c>
      <c r="I1278" t="s">
        <v>233</v>
      </c>
      <c r="J1278">
        <v>410003</v>
      </c>
      <c r="K1278">
        <v>420</v>
      </c>
      <c r="L1278">
        <v>420</v>
      </c>
      <c r="M1278" t="s">
        <v>1309</v>
      </c>
      <c r="N1278" t="s">
        <v>113</v>
      </c>
      <c r="O1278" t="s">
        <v>114</v>
      </c>
      <c r="P1278" t="s">
        <v>115</v>
      </c>
      <c r="Q1278" t="s">
        <v>116</v>
      </c>
      <c r="R1278">
        <v>1</v>
      </c>
      <c r="S1278" t="s">
        <v>117</v>
      </c>
      <c r="T1278" t="s">
        <v>118</v>
      </c>
      <c r="U1278" t="s">
        <v>119</v>
      </c>
      <c r="V1278">
        <v>411</v>
      </c>
      <c r="Y1278">
        <v>410009</v>
      </c>
      <c r="Z1278" t="s">
        <v>236</v>
      </c>
      <c r="AG1278">
        <v>4</v>
      </c>
      <c r="AH1278" s="1">
        <v>41815</v>
      </c>
      <c r="AI1278">
        <v>57</v>
      </c>
      <c r="AS1278" s="1">
        <v>41641</v>
      </c>
      <c r="AT1278" s="1">
        <v>41988</v>
      </c>
      <c r="AU1278" s="1">
        <v>41974</v>
      </c>
      <c r="AW1278">
        <v>2</v>
      </c>
      <c r="AY1278" t="s">
        <v>237</v>
      </c>
      <c r="BB1278">
        <v>1</v>
      </c>
      <c r="BC1278">
        <v>0</v>
      </c>
      <c r="BD1278">
        <v>1</v>
      </c>
      <c r="BE1278">
        <v>2733</v>
      </c>
      <c r="BF1278" t="s">
        <v>93</v>
      </c>
      <c r="BG1278">
        <v>2733</v>
      </c>
      <c r="BH1278">
        <v>42.7</v>
      </c>
      <c r="BI1278">
        <v>55.88</v>
      </c>
      <c r="BJ1278">
        <v>0</v>
      </c>
      <c r="BL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1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2733</v>
      </c>
      <c r="CD1278">
        <v>1</v>
      </c>
      <c r="CE1278" t="s">
        <v>121</v>
      </c>
      <c r="CF1278" t="s">
        <v>182</v>
      </c>
      <c r="CG1278" t="str">
        <f t="shared" si="197"/>
        <v>05</v>
      </c>
      <c r="CH1278" t="str">
        <f t="shared" si="198"/>
        <v>2</v>
      </c>
      <c r="CI1278" t="str">
        <f t="shared" si="196"/>
        <v>07</v>
      </c>
      <c r="CJ1278" t="s">
        <v>123</v>
      </c>
      <c r="CK1278" t="str">
        <f t="shared" si="195"/>
        <v>02</v>
      </c>
      <c r="CL1278" t="s">
        <v>193</v>
      </c>
      <c r="CR1278" s="3">
        <v>1</v>
      </c>
      <c r="CW1278">
        <v>8</v>
      </c>
      <c r="CX1278">
        <v>8</v>
      </c>
      <c r="CY1278">
        <v>8</v>
      </c>
    </row>
    <row r="1279" spans="1:103" x14ac:dyDescent="0.25">
      <c r="A1279">
        <v>410</v>
      </c>
      <c r="B1279" t="s">
        <v>80</v>
      </c>
      <c r="C1279">
        <v>410040</v>
      </c>
      <c r="D1279" t="s">
        <v>81</v>
      </c>
      <c r="E1279">
        <v>8673</v>
      </c>
      <c r="F1279" t="s">
        <v>232</v>
      </c>
      <c r="G1279" t="s">
        <v>233</v>
      </c>
      <c r="I1279" t="s">
        <v>233</v>
      </c>
      <c r="J1279">
        <v>410003</v>
      </c>
      <c r="K1279">
        <v>423</v>
      </c>
      <c r="L1279">
        <v>423</v>
      </c>
      <c r="M1279" t="s">
        <v>1309</v>
      </c>
      <c r="N1279" t="s">
        <v>113</v>
      </c>
      <c r="O1279" t="s">
        <v>114</v>
      </c>
      <c r="P1279" t="s">
        <v>115</v>
      </c>
      <c r="Q1279" t="s">
        <v>116</v>
      </c>
      <c r="R1279">
        <v>1</v>
      </c>
      <c r="S1279" t="s">
        <v>117</v>
      </c>
      <c r="T1279" t="s">
        <v>118</v>
      </c>
      <c r="U1279" t="s">
        <v>119</v>
      </c>
      <c r="V1279">
        <v>411</v>
      </c>
      <c r="Y1279">
        <v>410009</v>
      </c>
      <c r="Z1279" t="s">
        <v>236</v>
      </c>
      <c r="AG1279">
        <v>4</v>
      </c>
      <c r="AH1279" s="1">
        <v>41815</v>
      </c>
      <c r="AI1279">
        <v>57</v>
      </c>
      <c r="AS1279" s="1">
        <v>41641</v>
      </c>
      <c r="AT1279" s="1">
        <v>41988</v>
      </c>
      <c r="AU1279" s="1">
        <v>41974</v>
      </c>
      <c r="AW1279">
        <v>2</v>
      </c>
      <c r="AY1279" t="s">
        <v>237</v>
      </c>
      <c r="BB1279">
        <v>1</v>
      </c>
      <c r="BC1279">
        <v>0</v>
      </c>
      <c r="BD1279">
        <v>1</v>
      </c>
      <c r="BE1279">
        <v>2733</v>
      </c>
      <c r="BF1279" t="s">
        <v>93</v>
      </c>
      <c r="BG1279">
        <v>2733</v>
      </c>
      <c r="BH1279">
        <v>42.7</v>
      </c>
      <c r="BI1279">
        <v>55.88</v>
      </c>
      <c r="BJ1279">
        <v>0</v>
      </c>
      <c r="BL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1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2733</v>
      </c>
      <c r="CD1279">
        <v>1</v>
      </c>
      <c r="CE1279" t="s">
        <v>121</v>
      </c>
      <c r="CF1279" t="s">
        <v>182</v>
      </c>
      <c r="CG1279" t="str">
        <f t="shared" si="197"/>
        <v>05</v>
      </c>
      <c r="CH1279" t="str">
        <f t="shared" si="198"/>
        <v>2</v>
      </c>
      <c r="CI1279" t="str">
        <f t="shared" si="196"/>
        <v>07</v>
      </c>
      <c r="CJ1279" t="s">
        <v>123</v>
      </c>
      <c r="CK1279" t="str">
        <f t="shared" si="195"/>
        <v>02</v>
      </c>
      <c r="CL1279" t="s">
        <v>193</v>
      </c>
      <c r="CR1279" s="3">
        <v>1</v>
      </c>
      <c r="CW1279">
        <v>8</v>
      </c>
      <c r="CX1279">
        <v>8</v>
      </c>
      <c r="CY1279">
        <v>8</v>
      </c>
    </row>
    <row r="1280" spans="1:103" x14ac:dyDescent="0.25">
      <c r="A1280">
        <v>410</v>
      </c>
      <c r="B1280" t="s">
        <v>80</v>
      </c>
      <c r="C1280">
        <v>410040</v>
      </c>
      <c r="D1280" t="s">
        <v>81</v>
      </c>
      <c r="E1280">
        <v>8673</v>
      </c>
      <c r="F1280" t="s">
        <v>232</v>
      </c>
      <c r="G1280" t="s">
        <v>233</v>
      </c>
      <c r="I1280" t="s">
        <v>233</v>
      </c>
      <c r="J1280">
        <v>410003</v>
      </c>
      <c r="K1280">
        <v>429</v>
      </c>
      <c r="L1280">
        <v>429</v>
      </c>
      <c r="M1280" t="s">
        <v>1309</v>
      </c>
      <c r="N1280" t="s">
        <v>113</v>
      </c>
      <c r="O1280" t="s">
        <v>114</v>
      </c>
      <c r="P1280" t="s">
        <v>115</v>
      </c>
      <c r="Q1280" t="s">
        <v>116</v>
      </c>
      <c r="R1280">
        <v>1</v>
      </c>
      <c r="S1280" t="s">
        <v>117</v>
      </c>
      <c r="T1280" t="s">
        <v>118</v>
      </c>
      <c r="U1280" t="s">
        <v>119</v>
      </c>
      <c r="V1280">
        <v>411</v>
      </c>
      <c r="Y1280">
        <v>410009</v>
      </c>
      <c r="Z1280" t="s">
        <v>236</v>
      </c>
      <c r="AG1280">
        <v>4</v>
      </c>
      <c r="AH1280" s="1">
        <v>41815</v>
      </c>
      <c r="AI1280">
        <v>57</v>
      </c>
      <c r="AS1280" s="1">
        <v>41641</v>
      </c>
      <c r="AT1280" s="1">
        <v>41988</v>
      </c>
      <c r="AU1280" s="1">
        <v>41974</v>
      </c>
      <c r="AW1280">
        <v>2</v>
      </c>
      <c r="AY1280" t="s">
        <v>237</v>
      </c>
      <c r="BB1280">
        <v>1</v>
      </c>
      <c r="BC1280">
        <v>0</v>
      </c>
      <c r="BD1280">
        <v>1</v>
      </c>
      <c r="BE1280">
        <v>2733</v>
      </c>
      <c r="BF1280" t="s">
        <v>93</v>
      </c>
      <c r="BG1280">
        <v>2733</v>
      </c>
      <c r="BH1280">
        <v>42.7</v>
      </c>
      <c r="BI1280">
        <v>55.88</v>
      </c>
      <c r="BJ1280">
        <v>0</v>
      </c>
      <c r="BL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1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2733</v>
      </c>
      <c r="CD1280">
        <v>1</v>
      </c>
      <c r="CE1280" t="s">
        <v>121</v>
      </c>
      <c r="CF1280" t="s">
        <v>182</v>
      </c>
      <c r="CG1280" t="str">
        <f t="shared" si="197"/>
        <v>05</v>
      </c>
      <c r="CH1280" t="str">
        <f t="shared" si="198"/>
        <v>2</v>
      </c>
      <c r="CI1280" t="str">
        <f t="shared" si="196"/>
        <v>07</v>
      </c>
      <c r="CJ1280" t="s">
        <v>123</v>
      </c>
      <c r="CK1280" t="str">
        <f t="shared" si="195"/>
        <v>02</v>
      </c>
      <c r="CL1280" t="s">
        <v>193</v>
      </c>
      <c r="CR1280" s="3">
        <v>1</v>
      </c>
      <c r="CW1280">
        <v>8</v>
      </c>
      <c r="CX1280">
        <v>8</v>
      </c>
      <c r="CY1280">
        <v>8</v>
      </c>
    </row>
    <row r="1281" spans="1:103" x14ac:dyDescent="0.25">
      <c r="A1281">
        <v>410</v>
      </c>
      <c r="B1281" t="s">
        <v>80</v>
      </c>
      <c r="C1281">
        <v>410040</v>
      </c>
      <c r="D1281" t="s">
        <v>81</v>
      </c>
      <c r="E1281">
        <v>8673</v>
      </c>
      <c r="F1281" t="s">
        <v>232</v>
      </c>
      <c r="G1281" t="s">
        <v>233</v>
      </c>
      <c r="I1281" t="s">
        <v>233</v>
      </c>
      <c r="J1281">
        <v>410003</v>
      </c>
      <c r="K1281">
        <v>435</v>
      </c>
      <c r="L1281">
        <v>435</v>
      </c>
      <c r="M1281" t="s">
        <v>1309</v>
      </c>
      <c r="N1281" t="s">
        <v>113</v>
      </c>
      <c r="O1281" t="s">
        <v>114</v>
      </c>
      <c r="P1281" t="s">
        <v>115</v>
      </c>
      <c r="Q1281" t="s">
        <v>116</v>
      </c>
      <c r="R1281">
        <v>1</v>
      </c>
      <c r="S1281" t="s">
        <v>117</v>
      </c>
      <c r="T1281" t="s">
        <v>118</v>
      </c>
      <c r="U1281" t="s">
        <v>119</v>
      </c>
      <c r="V1281">
        <v>411</v>
      </c>
      <c r="Y1281">
        <v>410009</v>
      </c>
      <c r="Z1281" t="s">
        <v>236</v>
      </c>
      <c r="AG1281">
        <v>4</v>
      </c>
      <c r="AH1281" s="1">
        <v>41815</v>
      </c>
      <c r="AI1281">
        <v>57</v>
      </c>
      <c r="AS1281" s="1">
        <v>41641</v>
      </c>
      <c r="AT1281" s="1">
        <v>41988</v>
      </c>
      <c r="AU1281" s="1">
        <v>41974</v>
      </c>
      <c r="AW1281">
        <v>2</v>
      </c>
      <c r="AY1281" t="s">
        <v>237</v>
      </c>
      <c r="BB1281">
        <v>1</v>
      </c>
      <c r="BC1281">
        <v>0</v>
      </c>
      <c r="BD1281">
        <v>1</v>
      </c>
      <c r="BE1281">
        <v>2733</v>
      </c>
      <c r="BF1281" t="s">
        <v>93</v>
      </c>
      <c r="BG1281">
        <v>2733</v>
      </c>
      <c r="BH1281">
        <v>42.7</v>
      </c>
      <c r="BI1281">
        <v>55.88</v>
      </c>
      <c r="BJ1281">
        <v>0</v>
      </c>
      <c r="BL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1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2733</v>
      </c>
      <c r="CD1281">
        <v>1</v>
      </c>
      <c r="CE1281" t="s">
        <v>121</v>
      </c>
      <c r="CF1281" t="s">
        <v>182</v>
      </c>
      <c r="CG1281" t="str">
        <f t="shared" si="197"/>
        <v>05</v>
      </c>
      <c r="CH1281" t="str">
        <f t="shared" si="198"/>
        <v>2</v>
      </c>
      <c r="CI1281" t="str">
        <f t="shared" si="196"/>
        <v>07</v>
      </c>
      <c r="CJ1281" t="s">
        <v>123</v>
      </c>
      <c r="CK1281" t="str">
        <f t="shared" ref="CK1281:CK1344" si="199">"02"</f>
        <v>02</v>
      </c>
      <c r="CL1281" t="s">
        <v>193</v>
      </c>
      <c r="CR1281" s="3">
        <v>1</v>
      </c>
      <c r="CW1281">
        <v>8</v>
      </c>
      <c r="CX1281">
        <v>8</v>
      </c>
      <c r="CY1281">
        <v>8</v>
      </c>
    </row>
    <row r="1282" spans="1:103" x14ac:dyDescent="0.25">
      <c r="A1282">
        <v>410</v>
      </c>
      <c r="B1282" t="s">
        <v>80</v>
      </c>
      <c r="C1282">
        <v>410040</v>
      </c>
      <c r="D1282" t="s">
        <v>81</v>
      </c>
      <c r="E1282">
        <v>8673</v>
      </c>
      <c r="F1282" t="s">
        <v>232</v>
      </c>
      <c r="G1282" t="s">
        <v>233</v>
      </c>
      <c r="I1282" t="s">
        <v>233</v>
      </c>
      <c r="J1282">
        <v>410003</v>
      </c>
      <c r="K1282">
        <v>436</v>
      </c>
      <c r="L1282">
        <v>436</v>
      </c>
      <c r="M1282" t="s">
        <v>1309</v>
      </c>
      <c r="N1282" t="s">
        <v>113</v>
      </c>
      <c r="O1282" t="s">
        <v>114</v>
      </c>
      <c r="P1282" t="s">
        <v>115</v>
      </c>
      <c r="Q1282" t="s">
        <v>116</v>
      </c>
      <c r="R1282">
        <v>1</v>
      </c>
      <c r="S1282" t="s">
        <v>117</v>
      </c>
      <c r="T1282" t="s">
        <v>118</v>
      </c>
      <c r="U1282" t="s">
        <v>119</v>
      </c>
      <c r="V1282">
        <v>411</v>
      </c>
      <c r="Y1282">
        <v>410009</v>
      </c>
      <c r="Z1282" t="s">
        <v>236</v>
      </c>
      <c r="AG1282">
        <v>4</v>
      </c>
      <c r="AH1282" s="1">
        <v>41815</v>
      </c>
      <c r="AI1282">
        <v>57</v>
      </c>
      <c r="AS1282" s="1">
        <v>41641</v>
      </c>
      <c r="AT1282" s="1">
        <v>41988</v>
      </c>
      <c r="AU1282" s="1">
        <v>41974</v>
      </c>
      <c r="AW1282">
        <v>2</v>
      </c>
      <c r="AY1282" t="s">
        <v>237</v>
      </c>
      <c r="BB1282">
        <v>1</v>
      </c>
      <c r="BC1282">
        <v>0</v>
      </c>
      <c r="BD1282">
        <v>1</v>
      </c>
      <c r="BE1282">
        <v>2733</v>
      </c>
      <c r="BF1282" t="s">
        <v>93</v>
      </c>
      <c r="BG1282">
        <v>2733</v>
      </c>
      <c r="BH1282">
        <v>42.7</v>
      </c>
      <c r="BI1282">
        <v>55.88</v>
      </c>
      <c r="BJ1282">
        <v>0</v>
      </c>
      <c r="BL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1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2733</v>
      </c>
      <c r="CD1282">
        <v>1</v>
      </c>
      <c r="CE1282" t="s">
        <v>121</v>
      </c>
      <c r="CF1282" t="s">
        <v>182</v>
      </c>
      <c r="CG1282" t="str">
        <f t="shared" si="197"/>
        <v>05</v>
      </c>
      <c r="CH1282" t="str">
        <f t="shared" si="198"/>
        <v>2</v>
      </c>
      <c r="CI1282" t="str">
        <f t="shared" ref="CI1282:CI1345" si="200">"07"</f>
        <v>07</v>
      </c>
      <c r="CJ1282" t="s">
        <v>123</v>
      </c>
      <c r="CK1282" t="str">
        <f t="shared" si="199"/>
        <v>02</v>
      </c>
      <c r="CL1282" t="s">
        <v>193</v>
      </c>
      <c r="CR1282" s="3">
        <v>1</v>
      </c>
      <c r="CW1282">
        <v>8</v>
      </c>
      <c r="CX1282">
        <v>8</v>
      </c>
      <c r="CY1282">
        <v>8</v>
      </c>
    </row>
    <row r="1283" spans="1:103" x14ac:dyDescent="0.25">
      <c r="A1283">
        <v>410</v>
      </c>
      <c r="B1283" t="s">
        <v>80</v>
      </c>
      <c r="C1283">
        <v>410040</v>
      </c>
      <c r="D1283" t="s">
        <v>81</v>
      </c>
      <c r="E1283">
        <v>8673</v>
      </c>
      <c r="F1283" t="s">
        <v>232</v>
      </c>
      <c r="G1283" t="s">
        <v>233</v>
      </c>
      <c r="I1283" t="s">
        <v>233</v>
      </c>
      <c r="J1283">
        <v>410003</v>
      </c>
      <c r="K1283">
        <v>437</v>
      </c>
      <c r="L1283">
        <v>437</v>
      </c>
      <c r="M1283" t="s">
        <v>1309</v>
      </c>
      <c r="N1283" t="s">
        <v>113</v>
      </c>
      <c r="O1283" t="s">
        <v>114</v>
      </c>
      <c r="P1283" t="s">
        <v>115</v>
      </c>
      <c r="Q1283" t="s">
        <v>116</v>
      </c>
      <c r="R1283">
        <v>1</v>
      </c>
      <c r="S1283" t="s">
        <v>117</v>
      </c>
      <c r="T1283" t="s">
        <v>118</v>
      </c>
      <c r="U1283" t="s">
        <v>119</v>
      </c>
      <c r="V1283">
        <v>411</v>
      </c>
      <c r="Y1283">
        <v>410009</v>
      </c>
      <c r="Z1283" t="s">
        <v>236</v>
      </c>
      <c r="AG1283">
        <v>4</v>
      </c>
      <c r="AH1283" s="1">
        <v>41815</v>
      </c>
      <c r="AI1283">
        <v>57</v>
      </c>
      <c r="AS1283" s="1">
        <v>41641</v>
      </c>
      <c r="AT1283" s="1">
        <v>41988</v>
      </c>
      <c r="AU1283" s="1">
        <v>41974</v>
      </c>
      <c r="AW1283">
        <v>2</v>
      </c>
      <c r="AY1283" t="s">
        <v>237</v>
      </c>
      <c r="BB1283">
        <v>1</v>
      </c>
      <c r="BC1283">
        <v>0</v>
      </c>
      <c r="BD1283">
        <v>1</v>
      </c>
      <c r="BE1283">
        <v>2733</v>
      </c>
      <c r="BF1283" t="s">
        <v>93</v>
      </c>
      <c r="BG1283">
        <v>2733</v>
      </c>
      <c r="BH1283">
        <v>42.7</v>
      </c>
      <c r="BI1283">
        <v>55.88</v>
      </c>
      <c r="BJ1283">
        <v>0</v>
      </c>
      <c r="BL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1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2733</v>
      </c>
      <c r="CD1283">
        <v>1</v>
      </c>
      <c r="CE1283" t="s">
        <v>121</v>
      </c>
      <c r="CF1283" t="s">
        <v>182</v>
      </c>
      <c r="CG1283" t="str">
        <f t="shared" si="197"/>
        <v>05</v>
      </c>
      <c r="CH1283" t="str">
        <f t="shared" si="198"/>
        <v>2</v>
      </c>
      <c r="CI1283" t="str">
        <f t="shared" si="200"/>
        <v>07</v>
      </c>
      <c r="CJ1283" t="s">
        <v>123</v>
      </c>
      <c r="CK1283" t="str">
        <f t="shared" si="199"/>
        <v>02</v>
      </c>
      <c r="CL1283" t="s">
        <v>193</v>
      </c>
      <c r="CR1283" s="3">
        <v>1</v>
      </c>
      <c r="CW1283">
        <v>8</v>
      </c>
      <c r="CX1283">
        <v>8</v>
      </c>
      <c r="CY1283">
        <v>8</v>
      </c>
    </row>
    <row r="1284" spans="1:103" x14ac:dyDescent="0.25">
      <c r="A1284">
        <v>410</v>
      </c>
      <c r="B1284" t="s">
        <v>80</v>
      </c>
      <c r="C1284">
        <v>410040</v>
      </c>
      <c r="D1284" t="s">
        <v>81</v>
      </c>
      <c r="E1284">
        <v>8673</v>
      </c>
      <c r="F1284" t="s">
        <v>232</v>
      </c>
      <c r="G1284" t="s">
        <v>233</v>
      </c>
      <c r="I1284" t="s">
        <v>233</v>
      </c>
      <c r="J1284">
        <v>410003</v>
      </c>
      <c r="K1284">
        <v>446</v>
      </c>
      <c r="L1284">
        <v>446</v>
      </c>
      <c r="M1284" t="s">
        <v>1309</v>
      </c>
      <c r="N1284" t="s">
        <v>113</v>
      </c>
      <c r="O1284" t="s">
        <v>114</v>
      </c>
      <c r="P1284" t="s">
        <v>115</v>
      </c>
      <c r="Q1284" t="s">
        <v>116</v>
      </c>
      <c r="R1284">
        <v>1</v>
      </c>
      <c r="S1284" t="s">
        <v>117</v>
      </c>
      <c r="T1284" t="s">
        <v>118</v>
      </c>
      <c r="U1284" t="s">
        <v>119</v>
      </c>
      <c r="V1284">
        <v>411</v>
      </c>
      <c r="Y1284">
        <v>410009</v>
      </c>
      <c r="Z1284" t="s">
        <v>236</v>
      </c>
      <c r="AG1284">
        <v>4</v>
      </c>
      <c r="AH1284" s="1">
        <v>41815</v>
      </c>
      <c r="AI1284">
        <v>57</v>
      </c>
      <c r="AS1284" s="1">
        <v>41641</v>
      </c>
      <c r="AT1284" s="1">
        <v>41988</v>
      </c>
      <c r="AU1284" s="1">
        <v>41974</v>
      </c>
      <c r="AW1284">
        <v>2</v>
      </c>
      <c r="AY1284" t="s">
        <v>237</v>
      </c>
      <c r="BB1284">
        <v>1</v>
      </c>
      <c r="BC1284">
        <v>0</v>
      </c>
      <c r="BD1284">
        <v>1</v>
      </c>
      <c r="BE1284">
        <v>2733</v>
      </c>
      <c r="BF1284" t="s">
        <v>93</v>
      </c>
      <c r="BG1284">
        <v>2733</v>
      </c>
      <c r="BH1284">
        <v>42.7</v>
      </c>
      <c r="BI1284">
        <v>55.88</v>
      </c>
      <c r="BJ1284">
        <v>0</v>
      </c>
      <c r="BL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1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2733</v>
      </c>
      <c r="CD1284">
        <v>1</v>
      </c>
      <c r="CE1284" t="s">
        <v>121</v>
      </c>
      <c r="CF1284" t="s">
        <v>182</v>
      </c>
      <c r="CG1284" t="str">
        <f t="shared" si="197"/>
        <v>05</v>
      </c>
      <c r="CH1284" t="str">
        <f t="shared" si="198"/>
        <v>2</v>
      </c>
      <c r="CI1284" t="str">
        <f t="shared" si="200"/>
        <v>07</v>
      </c>
      <c r="CJ1284" t="s">
        <v>123</v>
      </c>
      <c r="CK1284" t="str">
        <f t="shared" si="199"/>
        <v>02</v>
      </c>
      <c r="CL1284" t="s">
        <v>193</v>
      </c>
      <c r="CR1284" s="3">
        <v>1</v>
      </c>
      <c r="CW1284">
        <v>8</v>
      </c>
      <c r="CX1284">
        <v>8</v>
      </c>
      <c r="CY1284">
        <v>8</v>
      </c>
    </row>
    <row r="1285" spans="1:103" x14ac:dyDescent="0.25">
      <c r="A1285">
        <v>410</v>
      </c>
      <c r="B1285" t="s">
        <v>80</v>
      </c>
      <c r="C1285">
        <v>410040</v>
      </c>
      <c r="D1285" t="s">
        <v>81</v>
      </c>
      <c r="E1285">
        <v>8673</v>
      </c>
      <c r="F1285" t="s">
        <v>232</v>
      </c>
      <c r="G1285" t="s">
        <v>233</v>
      </c>
      <c r="I1285" t="s">
        <v>233</v>
      </c>
      <c r="J1285">
        <v>410003</v>
      </c>
      <c r="K1285">
        <v>447</v>
      </c>
      <c r="L1285">
        <v>447</v>
      </c>
      <c r="M1285" t="s">
        <v>1309</v>
      </c>
      <c r="N1285" t="s">
        <v>113</v>
      </c>
      <c r="O1285" t="s">
        <v>114</v>
      </c>
      <c r="P1285" t="s">
        <v>115</v>
      </c>
      <c r="Q1285" t="s">
        <v>116</v>
      </c>
      <c r="R1285">
        <v>1</v>
      </c>
      <c r="S1285" t="s">
        <v>117</v>
      </c>
      <c r="T1285" t="s">
        <v>118</v>
      </c>
      <c r="U1285" t="s">
        <v>119</v>
      </c>
      <c r="V1285">
        <v>411</v>
      </c>
      <c r="Y1285">
        <v>410009</v>
      </c>
      <c r="Z1285" t="s">
        <v>236</v>
      </c>
      <c r="AG1285">
        <v>4</v>
      </c>
      <c r="AH1285" s="1">
        <v>41815</v>
      </c>
      <c r="AI1285">
        <v>57</v>
      </c>
      <c r="AS1285" s="1">
        <v>41641</v>
      </c>
      <c r="AT1285" s="1">
        <v>41988</v>
      </c>
      <c r="AU1285" s="1">
        <v>41974</v>
      </c>
      <c r="AW1285">
        <v>2</v>
      </c>
      <c r="AY1285" t="s">
        <v>237</v>
      </c>
      <c r="BB1285">
        <v>1</v>
      </c>
      <c r="BC1285">
        <v>0</v>
      </c>
      <c r="BD1285">
        <v>1</v>
      </c>
      <c r="BE1285">
        <v>2733</v>
      </c>
      <c r="BF1285" t="s">
        <v>93</v>
      </c>
      <c r="BG1285">
        <v>2733</v>
      </c>
      <c r="BH1285">
        <v>42.7</v>
      </c>
      <c r="BI1285">
        <v>55.88</v>
      </c>
      <c r="BJ1285">
        <v>0</v>
      </c>
      <c r="BL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1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2733</v>
      </c>
      <c r="CD1285">
        <v>1</v>
      </c>
      <c r="CE1285" t="s">
        <v>121</v>
      </c>
      <c r="CF1285" t="s">
        <v>182</v>
      </c>
      <c r="CG1285" t="str">
        <f t="shared" si="197"/>
        <v>05</v>
      </c>
      <c r="CH1285" t="str">
        <f t="shared" si="198"/>
        <v>2</v>
      </c>
      <c r="CI1285" t="str">
        <f t="shared" si="200"/>
        <v>07</v>
      </c>
      <c r="CJ1285" t="s">
        <v>123</v>
      </c>
      <c r="CK1285" t="str">
        <f t="shared" si="199"/>
        <v>02</v>
      </c>
      <c r="CL1285" t="s">
        <v>193</v>
      </c>
      <c r="CR1285" s="3">
        <v>1</v>
      </c>
      <c r="CW1285">
        <v>8</v>
      </c>
      <c r="CX1285">
        <v>8</v>
      </c>
      <c r="CY1285">
        <v>8</v>
      </c>
    </row>
    <row r="1286" spans="1:103" x14ac:dyDescent="0.25">
      <c r="A1286">
        <v>410</v>
      </c>
      <c r="B1286" t="s">
        <v>80</v>
      </c>
      <c r="C1286">
        <v>410040</v>
      </c>
      <c r="D1286" t="s">
        <v>81</v>
      </c>
      <c r="E1286">
        <v>8673</v>
      </c>
      <c r="F1286" t="s">
        <v>232</v>
      </c>
      <c r="G1286" t="s">
        <v>233</v>
      </c>
      <c r="I1286" t="s">
        <v>233</v>
      </c>
      <c r="J1286">
        <v>410003</v>
      </c>
      <c r="K1286">
        <v>448</v>
      </c>
      <c r="L1286">
        <v>448</v>
      </c>
      <c r="M1286" t="s">
        <v>1309</v>
      </c>
      <c r="N1286" t="s">
        <v>113</v>
      </c>
      <c r="O1286" t="s">
        <v>114</v>
      </c>
      <c r="P1286" t="s">
        <v>115</v>
      </c>
      <c r="Q1286" t="s">
        <v>116</v>
      </c>
      <c r="R1286">
        <v>1</v>
      </c>
      <c r="S1286" t="s">
        <v>117</v>
      </c>
      <c r="T1286" t="s">
        <v>118</v>
      </c>
      <c r="U1286" t="s">
        <v>119</v>
      </c>
      <c r="V1286">
        <v>411</v>
      </c>
      <c r="Y1286">
        <v>410009</v>
      </c>
      <c r="Z1286" t="s">
        <v>236</v>
      </c>
      <c r="AG1286">
        <v>4</v>
      </c>
      <c r="AH1286" s="1">
        <v>41815</v>
      </c>
      <c r="AI1286">
        <v>57</v>
      </c>
      <c r="AS1286" s="1">
        <v>41641</v>
      </c>
      <c r="AT1286" s="1">
        <v>41988</v>
      </c>
      <c r="AU1286" s="1">
        <v>41974</v>
      </c>
      <c r="AW1286">
        <v>2</v>
      </c>
      <c r="AY1286" t="s">
        <v>237</v>
      </c>
      <c r="BB1286">
        <v>1</v>
      </c>
      <c r="BC1286">
        <v>0</v>
      </c>
      <c r="BD1286">
        <v>1</v>
      </c>
      <c r="BE1286">
        <v>2733</v>
      </c>
      <c r="BF1286" t="s">
        <v>93</v>
      </c>
      <c r="BG1286">
        <v>2733</v>
      </c>
      <c r="BH1286">
        <v>42.7</v>
      </c>
      <c r="BI1286">
        <v>55.88</v>
      </c>
      <c r="BJ1286">
        <v>0</v>
      </c>
      <c r="BL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1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2733</v>
      </c>
      <c r="CD1286">
        <v>1</v>
      </c>
      <c r="CE1286" t="s">
        <v>121</v>
      </c>
      <c r="CF1286" t="s">
        <v>182</v>
      </c>
      <c r="CG1286" t="str">
        <f t="shared" si="197"/>
        <v>05</v>
      </c>
      <c r="CH1286" t="str">
        <f t="shared" si="198"/>
        <v>2</v>
      </c>
      <c r="CI1286" t="str">
        <f t="shared" si="200"/>
        <v>07</v>
      </c>
      <c r="CJ1286" t="s">
        <v>123</v>
      </c>
      <c r="CK1286" t="str">
        <f t="shared" si="199"/>
        <v>02</v>
      </c>
      <c r="CL1286" t="s">
        <v>193</v>
      </c>
      <c r="CR1286" s="3">
        <v>1</v>
      </c>
      <c r="CW1286">
        <v>8</v>
      </c>
      <c r="CX1286">
        <v>8</v>
      </c>
      <c r="CY1286">
        <v>8</v>
      </c>
    </row>
    <row r="1287" spans="1:103" x14ac:dyDescent="0.25">
      <c r="A1287">
        <v>410</v>
      </c>
      <c r="B1287" t="s">
        <v>80</v>
      </c>
      <c r="C1287">
        <v>410040</v>
      </c>
      <c r="D1287" t="s">
        <v>81</v>
      </c>
      <c r="E1287">
        <v>8673</v>
      </c>
      <c r="F1287" t="s">
        <v>232</v>
      </c>
      <c r="G1287" t="s">
        <v>233</v>
      </c>
      <c r="I1287" t="s">
        <v>233</v>
      </c>
      <c r="J1287">
        <v>410003</v>
      </c>
      <c r="K1287">
        <v>449</v>
      </c>
      <c r="L1287">
        <v>449</v>
      </c>
      <c r="M1287" t="s">
        <v>1309</v>
      </c>
      <c r="N1287" t="s">
        <v>113</v>
      </c>
      <c r="O1287" t="s">
        <v>114</v>
      </c>
      <c r="P1287" t="s">
        <v>115</v>
      </c>
      <c r="Q1287" t="s">
        <v>116</v>
      </c>
      <c r="R1287">
        <v>1</v>
      </c>
      <c r="S1287" t="s">
        <v>117</v>
      </c>
      <c r="T1287" t="s">
        <v>118</v>
      </c>
      <c r="U1287" t="s">
        <v>119</v>
      </c>
      <c r="V1287">
        <v>411</v>
      </c>
      <c r="Y1287">
        <v>410009</v>
      </c>
      <c r="Z1287" t="s">
        <v>236</v>
      </c>
      <c r="AG1287">
        <v>4</v>
      </c>
      <c r="AH1287" s="1">
        <v>41815</v>
      </c>
      <c r="AI1287">
        <v>57</v>
      </c>
      <c r="AS1287" s="1">
        <v>41641</v>
      </c>
      <c r="AT1287" s="1">
        <v>41988</v>
      </c>
      <c r="AU1287" s="1">
        <v>41974</v>
      </c>
      <c r="AW1287">
        <v>2</v>
      </c>
      <c r="AY1287" t="s">
        <v>237</v>
      </c>
      <c r="BB1287">
        <v>1</v>
      </c>
      <c r="BC1287">
        <v>0</v>
      </c>
      <c r="BD1287">
        <v>1</v>
      </c>
      <c r="BE1287">
        <v>2733</v>
      </c>
      <c r="BF1287" t="s">
        <v>93</v>
      </c>
      <c r="BG1287">
        <v>2733</v>
      </c>
      <c r="BH1287">
        <v>42.7</v>
      </c>
      <c r="BI1287">
        <v>55.88</v>
      </c>
      <c r="BJ1287">
        <v>0</v>
      </c>
      <c r="BL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1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2733</v>
      </c>
      <c r="CD1287">
        <v>1</v>
      </c>
      <c r="CE1287" t="s">
        <v>121</v>
      </c>
      <c r="CF1287" t="s">
        <v>182</v>
      </c>
      <c r="CG1287" t="str">
        <f t="shared" si="197"/>
        <v>05</v>
      </c>
      <c r="CH1287" t="str">
        <f t="shared" si="198"/>
        <v>2</v>
      </c>
      <c r="CI1287" t="str">
        <f t="shared" si="200"/>
        <v>07</v>
      </c>
      <c r="CJ1287" t="s">
        <v>123</v>
      </c>
      <c r="CK1287" t="str">
        <f t="shared" si="199"/>
        <v>02</v>
      </c>
      <c r="CL1287" t="s">
        <v>193</v>
      </c>
      <c r="CR1287" s="3">
        <v>1</v>
      </c>
      <c r="CW1287">
        <v>8</v>
      </c>
      <c r="CX1287">
        <v>8</v>
      </c>
      <c r="CY1287">
        <v>8</v>
      </c>
    </row>
    <row r="1288" spans="1:103" x14ac:dyDescent="0.25">
      <c r="A1288">
        <v>410</v>
      </c>
      <c r="B1288" t="s">
        <v>80</v>
      </c>
      <c r="C1288">
        <v>410040</v>
      </c>
      <c r="D1288" t="s">
        <v>81</v>
      </c>
      <c r="E1288">
        <v>8673</v>
      </c>
      <c r="F1288" t="s">
        <v>232</v>
      </c>
      <c r="G1288" t="s">
        <v>233</v>
      </c>
      <c r="I1288" t="s">
        <v>233</v>
      </c>
      <c r="J1288">
        <v>410003</v>
      </c>
      <c r="K1288">
        <v>455</v>
      </c>
      <c r="L1288">
        <v>455</v>
      </c>
      <c r="M1288" t="s">
        <v>1309</v>
      </c>
      <c r="N1288" t="s">
        <v>113</v>
      </c>
      <c r="O1288" t="s">
        <v>114</v>
      </c>
      <c r="P1288" t="s">
        <v>115</v>
      </c>
      <c r="Q1288" t="s">
        <v>116</v>
      </c>
      <c r="R1288">
        <v>1</v>
      </c>
      <c r="S1288" t="s">
        <v>117</v>
      </c>
      <c r="T1288" t="s">
        <v>118</v>
      </c>
      <c r="U1288" t="s">
        <v>119</v>
      </c>
      <c r="V1288">
        <v>411</v>
      </c>
      <c r="Y1288">
        <v>410009</v>
      </c>
      <c r="Z1288" t="s">
        <v>236</v>
      </c>
      <c r="AG1288">
        <v>4</v>
      </c>
      <c r="AH1288" s="1">
        <v>41815</v>
      </c>
      <c r="AI1288">
        <v>57</v>
      </c>
      <c r="AS1288" s="1">
        <v>41641</v>
      </c>
      <c r="AT1288" s="1">
        <v>41988</v>
      </c>
      <c r="AU1288" s="1">
        <v>41974</v>
      </c>
      <c r="AW1288">
        <v>2</v>
      </c>
      <c r="AY1288" t="s">
        <v>237</v>
      </c>
      <c r="BB1288">
        <v>1</v>
      </c>
      <c r="BC1288">
        <v>0</v>
      </c>
      <c r="BD1288">
        <v>1</v>
      </c>
      <c r="BE1288">
        <v>2733</v>
      </c>
      <c r="BF1288" t="s">
        <v>93</v>
      </c>
      <c r="BG1288">
        <v>2733</v>
      </c>
      <c r="BH1288">
        <v>42.7</v>
      </c>
      <c r="BI1288">
        <v>55.88</v>
      </c>
      <c r="BJ1288">
        <v>0</v>
      </c>
      <c r="BL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1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2733</v>
      </c>
      <c r="CD1288">
        <v>1</v>
      </c>
      <c r="CE1288" t="s">
        <v>121</v>
      </c>
      <c r="CF1288" t="s">
        <v>182</v>
      </c>
      <c r="CG1288" t="str">
        <f t="shared" si="197"/>
        <v>05</v>
      </c>
      <c r="CH1288" t="str">
        <f t="shared" si="198"/>
        <v>2</v>
      </c>
      <c r="CI1288" t="str">
        <f t="shared" si="200"/>
        <v>07</v>
      </c>
      <c r="CJ1288" t="s">
        <v>123</v>
      </c>
      <c r="CK1288" t="str">
        <f t="shared" si="199"/>
        <v>02</v>
      </c>
      <c r="CL1288" t="s">
        <v>193</v>
      </c>
      <c r="CR1288" s="3">
        <v>1</v>
      </c>
      <c r="CW1288">
        <v>8</v>
      </c>
      <c r="CX1288">
        <v>8</v>
      </c>
      <c r="CY1288">
        <v>8</v>
      </c>
    </row>
    <row r="1289" spans="1:103" x14ac:dyDescent="0.25">
      <c r="A1289">
        <v>410</v>
      </c>
      <c r="B1289" t="s">
        <v>80</v>
      </c>
      <c r="C1289">
        <v>410040</v>
      </c>
      <c r="D1289" t="s">
        <v>81</v>
      </c>
      <c r="E1289">
        <v>8673</v>
      </c>
      <c r="F1289" t="s">
        <v>232</v>
      </c>
      <c r="G1289" t="s">
        <v>233</v>
      </c>
      <c r="I1289" t="s">
        <v>233</v>
      </c>
      <c r="J1289">
        <v>410003</v>
      </c>
      <c r="K1289">
        <v>456</v>
      </c>
      <c r="L1289">
        <v>456</v>
      </c>
      <c r="M1289" t="s">
        <v>1309</v>
      </c>
      <c r="N1289" t="s">
        <v>113</v>
      </c>
      <c r="O1289" t="s">
        <v>114</v>
      </c>
      <c r="P1289" t="s">
        <v>115</v>
      </c>
      <c r="Q1289" t="s">
        <v>116</v>
      </c>
      <c r="R1289">
        <v>1</v>
      </c>
      <c r="S1289" t="s">
        <v>117</v>
      </c>
      <c r="T1289" t="s">
        <v>118</v>
      </c>
      <c r="U1289" t="s">
        <v>119</v>
      </c>
      <c r="V1289">
        <v>411</v>
      </c>
      <c r="Y1289">
        <v>410009</v>
      </c>
      <c r="Z1289" t="s">
        <v>236</v>
      </c>
      <c r="AG1289">
        <v>4</v>
      </c>
      <c r="AH1289" s="1">
        <v>41815</v>
      </c>
      <c r="AI1289">
        <v>57</v>
      </c>
      <c r="AS1289" s="1">
        <v>41641</v>
      </c>
      <c r="AT1289" s="1">
        <v>41988</v>
      </c>
      <c r="AU1289" s="1">
        <v>41974</v>
      </c>
      <c r="AW1289">
        <v>2</v>
      </c>
      <c r="AY1289" t="s">
        <v>237</v>
      </c>
      <c r="BB1289">
        <v>1</v>
      </c>
      <c r="BC1289">
        <v>0</v>
      </c>
      <c r="BD1289">
        <v>1</v>
      </c>
      <c r="BE1289">
        <v>2733</v>
      </c>
      <c r="BF1289" t="s">
        <v>93</v>
      </c>
      <c r="BG1289">
        <v>2733</v>
      </c>
      <c r="BH1289">
        <v>42.7</v>
      </c>
      <c r="BI1289">
        <v>55.88</v>
      </c>
      <c r="BJ1289">
        <v>0</v>
      </c>
      <c r="BL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1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2733</v>
      </c>
      <c r="CD1289">
        <v>1</v>
      </c>
      <c r="CE1289" t="s">
        <v>121</v>
      </c>
      <c r="CF1289" t="s">
        <v>182</v>
      </c>
      <c r="CG1289" t="str">
        <f t="shared" si="197"/>
        <v>05</v>
      </c>
      <c r="CH1289" t="str">
        <f t="shared" si="198"/>
        <v>2</v>
      </c>
      <c r="CI1289" t="str">
        <f t="shared" si="200"/>
        <v>07</v>
      </c>
      <c r="CJ1289" t="s">
        <v>123</v>
      </c>
      <c r="CK1289" t="str">
        <f t="shared" si="199"/>
        <v>02</v>
      </c>
      <c r="CL1289" t="s">
        <v>193</v>
      </c>
      <c r="CR1289" s="3">
        <v>1</v>
      </c>
      <c r="CW1289">
        <v>8</v>
      </c>
      <c r="CX1289">
        <v>8</v>
      </c>
      <c r="CY1289">
        <v>8</v>
      </c>
    </row>
    <row r="1290" spans="1:103" x14ac:dyDescent="0.25">
      <c r="A1290">
        <v>410</v>
      </c>
      <c r="B1290" t="s">
        <v>80</v>
      </c>
      <c r="C1290">
        <v>410040</v>
      </c>
      <c r="D1290" t="s">
        <v>81</v>
      </c>
      <c r="E1290">
        <v>8673</v>
      </c>
      <c r="F1290" t="s">
        <v>232</v>
      </c>
      <c r="G1290" t="s">
        <v>233</v>
      </c>
      <c r="I1290" t="s">
        <v>233</v>
      </c>
      <c r="J1290">
        <v>410003</v>
      </c>
      <c r="K1290">
        <v>463</v>
      </c>
      <c r="L1290">
        <v>463</v>
      </c>
      <c r="M1290" t="s">
        <v>1309</v>
      </c>
      <c r="N1290" t="s">
        <v>113</v>
      </c>
      <c r="O1290" t="s">
        <v>114</v>
      </c>
      <c r="P1290" t="s">
        <v>115</v>
      </c>
      <c r="Q1290" t="s">
        <v>116</v>
      </c>
      <c r="R1290">
        <v>1</v>
      </c>
      <c r="S1290" t="s">
        <v>117</v>
      </c>
      <c r="T1290" t="s">
        <v>118</v>
      </c>
      <c r="U1290" t="s">
        <v>119</v>
      </c>
      <c r="V1290">
        <v>411</v>
      </c>
      <c r="Y1290">
        <v>410009</v>
      </c>
      <c r="Z1290" t="s">
        <v>236</v>
      </c>
      <c r="AG1290">
        <v>4</v>
      </c>
      <c r="AH1290" s="1">
        <v>41815</v>
      </c>
      <c r="AI1290">
        <v>57</v>
      </c>
      <c r="AS1290" s="1">
        <v>41641</v>
      </c>
      <c r="AT1290" s="1">
        <v>41988</v>
      </c>
      <c r="AU1290" s="1">
        <v>41974</v>
      </c>
      <c r="AW1290">
        <v>2</v>
      </c>
      <c r="AY1290" t="s">
        <v>237</v>
      </c>
      <c r="BB1290">
        <v>1</v>
      </c>
      <c r="BC1290">
        <v>0</v>
      </c>
      <c r="BD1290">
        <v>1</v>
      </c>
      <c r="BE1290">
        <v>2733</v>
      </c>
      <c r="BF1290" t="s">
        <v>93</v>
      </c>
      <c r="BG1290">
        <v>2733</v>
      </c>
      <c r="BH1290">
        <v>42.7</v>
      </c>
      <c r="BI1290">
        <v>55.88</v>
      </c>
      <c r="BJ1290">
        <v>0</v>
      </c>
      <c r="BL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1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2733</v>
      </c>
      <c r="CD1290">
        <v>1</v>
      </c>
      <c r="CE1290" t="s">
        <v>121</v>
      </c>
      <c r="CF1290" t="s">
        <v>182</v>
      </c>
      <c r="CG1290" t="str">
        <f t="shared" si="197"/>
        <v>05</v>
      </c>
      <c r="CH1290" t="str">
        <f t="shared" si="198"/>
        <v>2</v>
      </c>
      <c r="CI1290" t="str">
        <f t="shared" si="200"/>
        <v>07</v>
      </c>
      <c r="CJ1290" t="s">
        <v>123</v>
      </c>
      <c r="CK1290" t="str">
        <f t="shared" si="199"/>
        <v>02</v>
      </c>
      <c r="CL1290" t="s">
        <v>193</v>
      </c>
      <c r="CR1290" s="3">
        <v>1</v>
      </c>
      <c r="CW1290">
        <v>8</v>
      </c>
      <c r="CX1290">
        <v>8</v>
      </c>
      <c r="CY1290">
        <v>8</v>
      </c>
    </row>
    <row r="1291" spans="1:103" x14ac:dyDescent="0.25">
      <c r="A1291">
        <v>410</v>
      </c>
      <c r="B1291" t="s">
        <v>80</v>
      </c>
      <c r="C1291">
        <v>410040</v>
      </c>
      <c r="D1291" t="s">
        <v>81</v>
      </c>
      <c r="E1291">
        <v>8673</v>
      </c>
      <c r="F1291" t="s">
        <v>232</v>
      </c>
      <c r="G1291" t="s">
        <v>233</v>
      </c>
      <c r="I1291" t="s">
        <v>233</v>
      </c>
      <c r="J1291">
        <v>410003</v>
      </c>
      <c r="K1291">
        <v>464</v>
      </c>
      <c r="L1291">
        <v>464</v>
      </c>
      <c r="M1291" t="s">
        <v>1309</v>
      </c>
      <c r="N1291" t="s">
        <v>113</v>
      </c>
      <c r="O1291" t="s">
        <v>114</v>
      </c>
      <c r="P1291" t="s">
        <v>115</v>
      </c>
      <c r="Q1291" t="s">
        <v>116</v>
      </c>
      <c r="R1291">
        <v>1</v>
      </c>
      <c r="S1291" t="s">
        <v>117</v>
      </c>
      <c r="T1291" t="s">
        <v>118</v>
      </c>
      <c r="U1291" t="s">
        <v>119</v>
      </c>
      <c r="V1291">
        <v>411</v>
      </c>
      <c r="Y1291">
        <v>410009</v>
      </c>
      <c r="Z1291" t="s">
        <v>236</v>
      </c>
      <c r="AG1291">
        <v>4</v>
      </c>
      <c r="AH1291" s="1">
        <v>41815</v>
      </c>
      <c r="AI1291">
        <v>57</v>
      </c>
      <c r="AS1291" s="1">
        <v>41641</v>
      </c>
      <c r="AT1291" s="1">
        <v>41988</v>
      </c>
      <c r="AU1291" s="1">
        <v>41974</v>
      </c>
      <c r="AW1291">
        <v>2</v>
      </c>
      <c r="AY1291" t="s">
        <v>237</v>
      </c>
      <c r="BB1291">
        <v>1</v>
      </c>
      <c r="BC1291">
        <v>0</v>
      </c>
      <c r="BD1291">
        <v>1</v>
      </c>
      <c r="BE1291">
        <v>2733</v>
      </c>
      <c r="BF1291" t="s">
        <v>93</v>
      </c>
      <c r="BG1291">
        <v>2733</v>
      </c>
      <c r="BH1291">
        <v>42.7</v>
      </c>
      <c r="BI1291">
        <v>55.88</v>
      </c>
      <c r="BJ1291">
        <v>0</v>
      </c>
      <c r="BL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1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2733</v>
      </c>
      <c r="CD1291">
        <v>1</v>
      </c>
      <c r="CE1291" t="s">
        <v>121</v>
      </c>
      <c r="CF1291" t="s">
        <v>182</v>
      </c>
      <c r="CG1291" t="str">
        <f t="shared" si="197"/>
        <v>05</v>
      </c>
      <c r="CH1291" t="str">
        <f t="shared" si="198"/>
        <v>2</v>
      </c>
      <c r="CI1291" t="str">
        <f t="shared" si="200"/>
        <v>07</v>
      </c>
      <c r="CJ1291" t="s">
        <v>123</v>
      </c>
      <c r="CK1291" t="str">
        <f t="shared" si="199"/>
        <v>02</v>
      </c>
      <c r="CL1291" t="s">
        <v>193</v>
      </c>
      <c r="CR1291" s="3">
        <v>1</v>
      </c>
      <c r="CW1291">
        <v>8</v>
      </c>
      <c r="CX1291">
        <v>8</v>
      </c>
      <c r="CY1291">
        <v>8</v>
      </c>
    </row>
    <row r="1292" spans="1:103" x14ac:dyDescent="0.25">
      <c r="A1292">
        <v>410</v>
      </c>
      <c r="B1292" t="s">
        <v>80</v>
      </c>
      <c r="C1292">
        <v>410040</v>
      </c>
      <c r="D1292" t="s">
        <v>81</v>
      </c>
      <c r="E1292">
        <v>8673</v>
      </c>
      <c r="F1292" t="s">
        <v>232</v>
      </c>
      <c r="G1292" t="s">
        <v>233</v>
      </c>
      <c r="I1292" t="s">
        <v>233</v>
      </c>
      <c r="J1292">
        <v>410003</v>
      </c>
      <c r="K1292">
        <v>467</v>
      </c>
      <c r="L1292">
        <v>467</v>
      </c>
      <c r="M1292" t="s">
        <v>1309</v>
      </c>
      <c r="N1292" t="s">
        <v>113</v>
      </c>
      <c r="O1292" t="s">
        <v>114</v>
      </c>
      <c r="P1292" t="s">
        <v>115</v>
      </c>
      <c r="Q1292" t="s">
        <v>116</v>
      </c>
      <c r="R1292">
        <v>1</v>
      </c>
      <c r="S1292" t="s">
        <v>117</v>
      </c>
      <c r="T1292" t="s">
        <v>118</v>
      </c>
      <c r="U1292" t="s">
        <v>119</v>
      </c>
      <c r="V1292">
        <v>411</v>
      </c>
      <c r="Y1292">
        <v>410009</v>
      </c>
      <c r="Z1292" t="s">
        <v>236</v>
      </c>
      <c r="AG1292">
        <v>4</v>
      </c>
      <c r="AH1292" s="1">
        <v>41815</v>
      </c>
      <c r="AI1292">
        <v>57</v>
      </c>
      <c r="AS1292" s="1">
        <v>41641</v>
      </c>
      <c r="AT1292" s="1">
        <v>41988</v>
      </c>
      <c r="AU1292" s="1">
        <v>41974</v>
      </c>
      <c r="AW1292">
        <v>2</v>
      </c>
      <c r="AY1292" t="s">
        <v>237</v>
      </c>
      <c r="BB1292">
        <v>1</v>
      </c>
      <c r="BC1292">
        <v>0</v>
      </c>
      <c r="BD1292">
        <v>1</v>
      </c>
      <c r="BE1292">
        <v>2733</v>
      </c>
      <c r="BF1292" t="s">
        <v>93</v>
      </c>
      <c r="BG1292">
        <v>2733</v>
      </c>
      <c r="BH1292">
        <v>42.7</v>
      </c>
      <c r="BI1292">
        <v>55.88</v>
      </c>
      <c r="BJ1292">
        <v>0</v>
      </c>
      <c r="BL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1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2733</v>
      </c>
      <c r="CD1292">
        <v>1</v>
      </c>
      <c r="CE1292" t="s">
        <v>121</v>
      </c>
      <c r="CF1292" t="s">
        <v>182</v>
      </c>
      <c r="CG1292" t="str">
        <f t="shared" si="197"/>
        <v>05</v>
      </c>
      <c r="CH1292" t="str">
        <f t="shared" si="198"/>
        <v>2</v>
      </c>
      <c r="CI1292" t="str">
        <f t="shared" si="200"/>
        <v>07</v>
      </c>
      <c r="CJ1292" t="s">
        <v>123</v>
      </c>
      <c r="CK1292" t="str">
        <f t="shared" si="199"/>
        <v>02</v>
      </c>
      <c r="CL1292" t="s">
        <v>193</v>
      </c>
      <c r="CR1292" s="3">
        <v>1</v>
      </c>
      <c r="CW1292">
        <v>8</v>
      </c>
      <c r="CX1292">
        <v>8</v>
      </c>
      <c r="CY1292">
        <v>8</v>
      </c>
    </row>
    <row r="1293" spans="1:103" x14ac:dyDescent="0.25">
      <c r="A1293">
        <v>410</v>
      </c>
      <c r="B1293" t="s">
        <v>80</v>
      </c>
      <c r="C1293">
        <v>410040</v>
      </c>
      <c r="D1293" t="s">
        <v>81</v>
      </c>
      <c r="E1293">
        <v>8673</v>
      </c>
      <c r="F1293" t="s">
        <v>232</v>
      </c>
      <c r="G1293" t="s">
        <v>233</v>
      </c>
      <c r="I1293" t="s">
        <v>233</v>
      </c>
      <c r="J1293">
        <v>410003</v>
      </c>
      <c r="K1293">
        <v>468</v>
      </c>
      <c r="L1293">
        <v>468</v>
      </c>
      <c r="M1293" t="s">
        <v>1309</v>
      </c>
      <c r="N1293" t="s">
        <v>113</v>
      </c>
      <c r="O1293" t="s">
        <v>114</v>
      </c>
      <c r="P1293" t="s">
        <v>115</v>
      </c>
      <c r="Q1293" t="s">
        <v>116</v>
      </c>
      <c r="R1293">
        <v>1</v>
      </c>
      <c r="S1293" t="s">
        <v>117</v>
      </c>
      <c r="T1293" t="s">
        <v>118</v>
      </c>
      <c r="U1293" t="s">
        <v>119</v>
      </c>
      <c r="V1293">
        <v>411</v>
      </c>
      <c r="Y1293">
        <v>410009</v>
      </c>
      <c r="Z1293" t="s">
        <v>236</v>
      </c>
      <c r="AG1293">
        <v>4</v>
      </c>
      <c r="AH1293" s="1">
        <v>41815</v>
      </c>
      <c r="AI1293">
        <v>57</v>
      </c>
      <c r="AS1293" s="1">
        <v>41641</v>
      </c>
      <c r="AT1293" s="1">
        <v>41988</v>
      </c>
      <c r="AU1293" s="1">
        <v>41974</v>
      </c>
      <c r="AW1293">
        <v>2</v>
      </c>
      <c r="AY1293" t="s">
        <v>237</v>
      </c>
      <c r="BB1293">
        <v>1</v>
      </c>
      <c r="BC1293">
        <v>0</v>
      </c>
      <c r="BD1293">
        <v>1</v>
      </c>
      <c r="BE1293">
        <v>2733</v>
      </c>
      <c r="BF1293" t="s">
        <v>93</v>
      </c>
      <c r="BG1293">
        <v>2733</v>
      </c>
      <c r="BH1293">
        <v>42.7</v>
      </c>
      <c r="BI1293">
        <v>55.88</v>
      </c>
      <c r="BJ1293">
        <v>0</v>
      </c>
      <c r="BL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1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2733</v>
      </c>
      <c r="CD1293">
        <v>1</v>
      </c>
      <c r="CE1293" t="s">
        <v>121</v>
      </c>
      <c r="CF1293" t="s">
        <v>182</v>
      </c>
      <c r="CG1293" t="str">
        <f t="shared" si="197"/>
        <v>05</v>
      </c>
      <c r="CH1293" t="str">
        <f t="shared" si="198"/>
        <v>2</v>
      </c>
      <c r="CI1293" t="str">
        <f t="shared" si="200"/>
        <v>07</v>
      </c>
      <c r="CJ1293" t="s">
        <v>123</v>
      </c>
      <c r="CK1293" t="str">
        <f t="shared" si="199"/>
        <v>02</v>
      </c>
      <c r="CL1293" t="s">
        <v>193</v>
      </c>
      <c r="CR1293" s="3">
        <v>1</v>
      </c>
      <c r="CW1293">
        <v>8</v>
      </c>
      <c r="CX1293">
        <v>8</v>
      </c>
      <c r="CY1293">
        <v>8</v>
      </c>
    </row>
    <row r="1294" spans="1:103" x14ac:dyDescent="0.25">
      <c r="A1294">
        <v>410</v>
      </c>
      <c r="B1294" t="s">
        <v>80</v>
      </c>
      <c r="C1294">
        <v>410040</v>
      </c>
      <c r="D1294" t="s">
        <v>81</v>
      </c>
      <c r="E1294">
        <v>8673</v>
      </c>
      <c r="F1294" t="s">
        <v>232</v>
      </c>
      <c r="G1294" t="s">
        <v>233</v>
      </c>
      <c r="I1294" t="s">
        <v>233</v>
      </c>
      <c r="J1294">
        <v>410003</v>
      </c>
      <c r="K1294">
        <v>481</v>
      </c>
      <c r="L1294">
        <v>481</v>
      </c>
      <c r="M1294" t="s">
        <v>1309</v>
      </c>
      <c r="N1294" t="s">
        <v>113</v>
      </c>
      <c r="O1294" t="s">
        <v>114</v>
      </c>
      <c r="P1294" t="s">
        <v>115</v>
      </c>
      <c r="Q1294" t="s">
        <v>116</v>
      </c>
      <c r="R1294">
        <v>1</v>
      </c>
      <c r="S1294" t="s">
        <v>117</v>
      </c>
      <c r="T1294" t="s">
        <v>118</v>
      </c>
      <c r="U1294" t="s">
        <v>119</v>
      </c>
      <c r="V1294">
        <v>411</v>
      </c>
      <c r="Y1294">
        <v>410009</v>
      </c>
      <c r="Z1294" t="s">
        <v>236</v>
      </c>
      <c r="AG1294">
        <v>4</v>
      </c>
      <c r="AH1294" s="1">
        <v>41815</v>
      </c>
      <c r="AI1294">
        <v>57</v>
      </c>
      <c r="AS1294" s="1">
        <v>41641</v>
      </c>
      <c r="AT1294" s="1">
        <v>41988</v>
      </c>
      <c r="AU1294" s="1">
        <v>41974</v>
      </c>
      <c r="AW1294">
        <v>2</v>
      </c>
      <c r="AY1294" t="s">
        <v>237</v>
      </c>
      <c r="BB1294">
        <v>1</v>
      </c>
      <c r="BC1294">
        <v>0</v>
      </c>
      <c r="BD1294">
        <v>1</v>
      </c>
      <c r="BE1294">
        <v>2733</v>
      </c>
      <c r="BF1294" t="s">
        <v>93</v>
      </c>
      <c r="BG1294">
        <v>2733</v>
      </c>
      <c r="BH1294">
        <v>42.7</v>
      </c>
      <c r="BI1294">
        <v>55.88</v>
      </c>
      <c r="BJ1294">
        <v>0</v>
      </c>
      <c r="BL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1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2733</v>
      </c>
      <c r="CD1294">
        <v>1</v>
      </c>
      <c r="CE1294" t="s">
        <v>121</v>
      </c>
      <c r="CF1294" t="s">
        <v>182</v>
      </c>
      <c r="CG1294" t="str">
        <f t="shared" si="197"/>
        <v>05</v>
      </c>
      <c r="CH1294" t="str">
        <f t="shared" si="198"/>
        <v>2</v>
      </c>
      <c r="CI1294" t="str">
        <f t="shared" si="200"/>
        <v>07</v>
      </c>
      <c r="CJ1294" t="s">
        <v>123</v>
      </c>
      <c r="CK1294" t="str">
        <f t="shared" si="199"/>
        <v>02</v>
      </c>
      <c r="CL1294" t="s">
        <v>193</v>
      </c>
      <c r="CR1294" s="3">
        <v>1</v>
      </c>
      <c r="CW1294">
        <v>8</v>
      </c>
      <c r="CX1294">
        <v>8</v>
      </c>
      <c r="CY1294">
        <v>8</v>
      </c>
    </row>
    <row r="1295" spans="1:103" x14ac:dyDescent="0.25">
      <c r="A1295">
        <v>410</v>
      </c>
      <c r="B1295" t="s">
        <v>80</v>
      </c>
      <c r="C1295">
        <v>410040</v>
      </c>
      <c r="D1295" t="s">
        <v>81</v>
      </c>
      <c r="E1295">
        <v>8673</v>
      </c>
      <c r="F1295" t="s">
        <v>232</v>
      </c>
      <c r="G1295" t="s">
        <v>233</v>
      </c>
      <c r="I1295" t="s">
        <v>233</v>
      </c>
      <c r="J1295">
        <v>410003</v>
      </c>
      <c r="K1295">
        <v>482</v>
      </c>
      <c r="L1295">
        <v>482</v>
      </c>
      <c r="M1295" t="s">
        <v>1309</v>
      </c>
      <c r="N1295" t="s">
        <v>113</v>
      </c>
      <c r="O1295" t="s">
        <v>114</v>
      </c>
      <c r="P1295" t="s">
        <v>115</v>
      </c>
      <c r="Q1295" t="s">
        <v>116</v>
      </c>
      <c r="R1295">
        <v>1</v>
      </c>
      <c r="S1295" t="s">
        <v>117</v>
      </c>
      <c r="T1295" t="s">
        <v>118</v>
      </c>
      <c r="U1295" t="s">
        <v>119</v>
      </c>
      <c r="V1295">
        <v>411</v>
      </c>
      <c r="Y1295">
        <v>410009</v>
      </c>
      <c r="Z1295" t="s">
        <v>236</v>
      </c>
      <c r="AG1295">
        <v>4</v>
      </c>
      <c r="AH1295" s="1">
        <v>41815</v>
      </c>
      <c r="AI1295">
        <v>57</v>
      </c>
      <c r="AS1295" s="1">
        <v>41641</v>
      </c>
      <c r="AT1295" s="1">
        <v>41988</v>
      </c>
      <c r="AU1295" s="1">
        <v>41974</v>
      </c>
      <c r="AW1295">
        <v>2</v>
      </c>
      <c r="AY1295" t="s">
        <v>237</v>
      </c>
      <c r="BB1295">
        <v>1</v>
      </c>
      <c r="BC1295">
        <v>0</v>
      </c>
      <c r="BD1295">
        <v>1</v>
      </c>
      <c r="BE1295">
        <v>2733</v>
      </c>
      <c r="BF1295" t="s">
        <v>93</v>
      </c>
      <c r="BG1295">
        <v>2733</v>
      </c>
      <c r="BH1295">
        <v>42.7</v>
      </c>
      <c r="BI1295">
        <v>55.88</v>
      </c>
      <c r="BJ1295">
        <v>0</v>
      </c>
      <c r="BL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1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2733</v>
      </c>
      <c r="CD1295">
        <v>1</v>
      </c>
      <c r="CE1295" t="s">
        <v>121</v>
      </c>
      <c r="CF1295" t="s">
        <v>182</v>
      </c>
      <c r="CG1295" t="str">
        <f t="shared" si="197"/>
        <v>05</v>
      </c>
      <c r="CH1295" t="str">
        <f t="shared" si="198"/>
        <v>2</v>
      </c>
      <c r="CI1295" t="str">
        <f t="shared" si="200"/>
        <v>07</v>
      </c>
      <c r="CJ1295" t="s">
        <v>123</v>
      </c>
      <c r="CK1295" t="str">
        <f t="shared" si="199"/>
        <v>02</v>
      </c>
      <c r="CL1295" t="s">
        <v>193</v>
      </c>
      <c r="CR1295" s="3">
        <v>1</v>
      </c>
      <c r="CW1295">
        <v>8</v>
      </c>
      <c r="CX1295">
        <v>8</v>
      </c>
      <c r="CY1295">
        <v>8</v>
      </c>
    </row>
    <row r="1296" spans="1:103" x14ac:dyDescent="0.25">
      <c r="A1296">
        <v>410</v>
      </c>
      <c r="B1296" t="s">
        <v>80</v>
      </c>
      <c r="C1296">
        <v>410040</v>
      </c>
      <c r="D1296" t="s">
        <v>81</v>
      </c>
      <c r="E1296">
        <v>8673</v>
      </c>
      <c r="F1296" t="s">
        <v>232</v>
      </c>
      <c r="G1296" t="s">
        <v>233</v>
      </c>
      <c r="I1296" t="s">
        <v>233</v>
      </c>
      <c r="J1296">
        <v>410003</v>
      </c>
      <c r="K1296">
        <v>483</v>
      </c>
      <c r="L1296">
        <v>483</v>
      </c>
      <c r="M1296" t="s">
        <v>1309</v>
      </c>
      <c r="N1296" t="s">
        <v>113</v>
      </c>
      <c r="O1296" t="s">
        <v>114</v>
      </c>
      <c r="P1296" t="s">
        <v>115</v>
      </c>
      <c r="Q1296" t="s">
        <v>116</v>
      </c>
      <c r="R1296">
        <v>1</v>
      </c>
      <c r="S1296" t="s">
        <v>117</v>
      </c>
      <c r="T1296" t="s">
        <v>118</v>
      </c>
      <c r="U1296" t="s">
        <v>119</v>
      </c>
      <c r="V1296">
        <v>411</v>
      </c>
      <c r="Y1296">
        <v>410009</v>
      </c>
      <c r="Z1296" t="s">
        <v>236</v>
      </c>
      <c r="AG1296">
        <v>4</v>
      </c>
      <c r="AH1296" s="1">
        <v>41815</v>
      </c>
      <c r="AI1296">
        <v>57</v>
      </c>
      <c r="AS1296" s="1">
        <v>41641</v>
      </c>
      <c r="AT1296" s="1">
        <v>41988</v>
      </c>
      <c r="AU1296" s="1">
        <v>41974</v>
      </c>
      <c r="AW1296">
        <v>2</v>
      </c>
      <c r="AY1296" t="s">
        <v>237</v>
      </c>
      <c r="BB1296">
        <v>1</v>
      </c>
      <c r="BC1296">
        <v>0</v>
      </c>
      <c r="BD1296">
        <v>1</v>
      </c>
      <c r="BE1296">
        <v>2733</v>
      </c>
      <c r="BF1296" t="s">
        <v>93</v>
      </c>
      <c r="BG1296">
        <v>2733</v>
      </c>
      <c r="BH1296">
        <v>42.7</v>
      </c>
      <c r="BI1296">
        <v>55.88</v>
      </c>
      <c r="BJ1296">
        <v>0</v>
      </c>
      <c r="BL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1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2733</v>
      </c>
      <c r="CD1296">
        <v>1</v>
      </c>
      <c r="CE1296" t="s">
        <v>121</v>
      </c>
      <c r="CF1296" t="s">
        <v>182</v>
      </c>
      <c r="CG1296" t="str">
        <f t="shared" si="197"/>
        <v>05</v>
      </c>
      <c r="CH1296" t="str">
        <f t="shared" si="198"/>
        <v>2</v>
      </c>
      <c r="CI1296" t="str">
        <f t="shared" si="200"/>
        <v>07</v>
      </c>
      <c r="CJ1296" t="s">
        <v>123</v>
      </c>
      <c r="CK1296" t="str">
        <f t="shared" si="199"/>
        <v>02</v>
      </c>
      <c r="CL1296" t="s">
        <v>193</v>
      </c>
      <c r="CR1296" s="3">
        <v>1</v>
      </c>
      <c r="CW1296">
        <v>8</v>
      </c>
      <c r="CX1296">
        <v>8</v>
      </c>
      <c r="CY1296">
        <v>8</v>
      </c>
    </row>
    <row r="1297" spans="1:103" x14ac:dyDescent="0.25">
      <c r="A1297">
        <v>410</v>
      </c>
      <c r="B1297" t="s">
        <v>80</v>
      </c>
      <c r="C1297">
        <v>410040</v>
      </c>
      <c r="D1297" t="s">
        <v>81</v>
      </c>
      <c r="E1297">
        <v>8673</v>
      </c>
      <c r="F1297" t="s">
        <v>232</v>
      </c>
      <c r="G1297" t="s">
        <v>233</v>
      </c>
      <c r="I1297" t="s">
        <v>233</v>
      </c>
      <c r="J1297">
        <v>410003</v>
      </c>
      <c r="K1297">
        <v>484</v>
      </c>
      <c r="L1297">
        <v>484</v>
      </c>
      <c r="M1297" t="s">
        <v>1309</v>
      </c>
      <c r="N1297" t="s">
        <v>113</v>
      </c>
      <c r="O1297" t="s">
        <v>114</v>
      </c>
      <c r="P1297" t="s">
        <v>115</v>
      </c>
      <c r="Q1297" t="s">
        <v>116</v>
      </c>
      <c r="R1297">
        <v>1</v>
      </c>
      <c r="S1297" t="s">
        <v>117</v>
      </c>
      <c r="T1297" t="s">
        <v>118</v>
      </c>
      <c r="U1297" t="s">
        <v>119</v>
      </c>
      <c r="V1297">
        <v>411</v>
      </c>
      <c r="Y1297">
        <v>410009</v>
      </c>
      <c r="Z1297" t="s">
        <v>236</v>
      </c>
      <c r="AG1297">
        <v>4</v>
      </c>
      <c r="AH1297" s="1">
        <v>41815</v>
      </c>
      <c r="AI1297">
        <v>57</v>
      </c>
      <c r="AS1297" s="1">
        <v>41641</v>
      </c>
      <c r="AT1297" s="1">
        <v>41988</v>
      </c>
      <c r="AU1297" s="1">
        <v>41974</v>
      </c>
      <c r="AW1297">
        <v>2</v>
      </c>
      <c r="AY1297" t="s">
        <v>237</v>
      </c>
      <c r="BB1297">
        <v>1</v>
      </c>
      <c r="BC1297">
        <v>0</v>
      </c>
      <c r="BD1297">
        <v>1</v>
      </c>
      <c r="BE1297">
        <v>2733</v>
      </c>
      <c r="BF1297" t="s">
        <v>93</v>
      </c>
      <c r="BG1297">
        <v>2733</v>
      </c>
      <c r="BH1297">
        <v>42.7</v>
      </c>
      <c r="BI1297">
        <v>55.88</v>
      </c>
      <c r="BJ1297">
        <v>0</v>
      </c>
      <c r="BL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1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2733</v>
      </c>
      <c r="CD1297">
        <v>1</v>
      </c>
      <c r="CE1297" t="s">
        <v>121</v>
      </c>
      <c r="CF1297" t="s">
        <v>182</v>
      </c>
      <c r="CG1297" t="str">
        <f t="shared" si="197"/>
        <v>05</v>
      </c>
      <c r="CH1297" t="str">
        <f t="shared" si="198"/>
        <v>2</v>
      </c>
      <c r="CI1297" t="str">
        <f t="shared" si="200"/>
        <v>07</v>
      </c>
      <c r="CJ1297" t="s">
        <v>123</v>
      </c>
      <c r="CK1297" t="str">
        <f t="shared" si="199"/>
        <v>02</v>
      </c>
      <c r="CL1297" t="s">
        <v>193</v>
      </c>
      <c r="CR1297" s="3">
        <v>1</v>
      </c>
      <c r="CW1297">
        <v>8</v>
      </c>
      <c r="CX1297">
        <v>8</v>
      </c>
      <c r="CY1297">
        <v>8</v>
      </c>
    </row>
    <row r="1298" spans="1:103" x14ac:dyDescent="0.25">
      <c r="A1298">
        <v>410</v>
      </c>
      <c r="B1298" t="s">
        <v>80</v>
      </c>
      <c r="C1298">
        <v>410040</v>
      </c>
      <c r="D1298" t="s">
        <v>81</v>
      </c>
      <c r="E1298">
        <v>8673</v>
      </c>
      <c r="F1298" t="s">
        <v>232</v>
      </c>
      <c r="G1298" t="s">
        <v>233</v>
      </c>
      <c r="I1298" t="s">
        <v>233</v>
      </c>
      <c r="J1298">
        <v>410003</v>
      </c>
      <c r="K1298">
        <v>485</v>
      </c>
      <c r="L1298">
        <v>485</v>
      </c>
      <c r="M1298" t="s">
        <v>1309</v>
      </c>
      <c r="N1298" t="s">
        <v>113</v>
      </c>
      <c r="O1298" t="s">
        <v>114</v>
      </c>
      <c r="P1298" t="s">
        <v>115</v>
      </c>
      <c r="Q1298" t="s">
        <v>116</v>
      </c>
      <c r="R1298">
        <v>1</v>
      </c>
      <c r="S1298" t="s">
        <v>117</v>
      </c>
      <c r="T1298" t="s">
        <v>118</v>
      </c>
      <c r="U1298" t="s">
        <v>119</v>
      </c>
      <c r="V1298">
        <v>411</v>
      </c>
      <c r="Y1298">
        <v>410009</v>
      </c>
      <c r="Z1298" t="s">
        <v>236</v>
      </c>
      <c r="AG1298">
        <v>4</v>
      </c>
      <c r="AH1298" s="1">
        <v>41815</v>
      </c>
      <c r="AI1298">
        <v>57</v>
      </c>
      <c r="AS1298" s="1">
        <v>41641</v>
      </c>
      <c r="AT1298" s="1">
        <v>41988</v>
      </c>
      <c r="AU1298" s="1">
        <v>41974</v>
      </c>
      <c r="AW1298">
        <v>2</v>
      </c>
      <c r="AY1298" t="s">
        <v>237</v>
      </c>
      <c r="BB1298">
        <v>1</v>
      </c>
      <c r="BC1298">
        <v>0</v>
      </c>
      <c r="BD1298">
        <v>1</v>
      </c>
      <c r="BE1298">
        <v>2733</v>
      </c>
      <c r="BF1298" t="s">
        <v>93</v>
      </c>
      <c r="BG1298">
        <v>2733</v>
      </c>
      <c r="BH1298">
        <v>42.7</v>
      </c>
      <c r="BI1298">
        <v>55.88</v>
      </c>
      <c r="BJ1298">
        <v>0</v>
      </c>
      <c r="BL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1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2733</v>
      </c>
      <c r="CD1298">
        <v>1</v>
      </c>
      <c r="CE1298" t="s">
        <v>121</v>
      </c>
      <c r="CF1298" t="s">
        <v>182</v>
      </c>
      <c r="CG1298" t="str">
        <f t="shared" si="197"/>
        <v>05</v>
      </c>
      <c r="CH1298" t="str">
        <f t="shared" si="198"/>
        <v>2</v>
      </c>
      <c r="CI1298" t="str">
        <f t="shared" si="200"/>
        <v>07</v>
      </c>
      <c r="CJ1298" t="s">
        <v>123</v>
      </c>
      <c r="CK1298" t="str">
        <f t="shared" si="199"/>
        <v>02</v>
      </c>
      <c r="CL1298" t="s">
        <v>193</v>
      </c>
      <c r="CR1298" s="3">
        <v>1</v>
      </c>
      <c r="CW1298">
        <v>8</v>
      </c>
      <c r="CX1298">
        <v>8</v>
      </c>
      <c r="CY1298">
        <v>8</v>
      </c>
    </row>
    <row r="1299" spans="1:103" x14ac:dyDescent="0.25">
      <c r="A1299">
        <v>410</v>
      </c>
      <c r="B1299" t="s">
        <v>80</v>
      </c>
      <c r="C1299">
        <v>410040</v>
      </c>
      <c r="D1299" t="s">
        <v>81</v>
      </c>
      <c r="E1299">
        <v>8673</v>
      </c>
      <c r="F1299" t="s">
        <v>232</v>
      </c>
      <c r="G1299" t="s">
        <v>233</v>
      </c>
      <c r="I1299" t="s">
        <v>233</v>
      </c>
      <c r="J1299">
        <v>410003</v>
      </c>
      <c r="K1299">
        <v>486</v>
      </c>
      <c r="L1299">
        <v>486</v>
      </c>
      <c r="M1299" t="s">
        <v>1309</v>
      </c>
      <c r="N1299" t="s">
        <v>113</v>
      </c>
      <c r="O1299" t="s">
        <v>114</v>
      </c>
      <c r="P1299" t="s">
        <v>115</v>
      </c>
      <c r="Q1299" t="s">
        <v>116</v>
      </c>
      <c r="R1299">
        <v>1</v>
      </c>
      <c r="S1299" t="s">
        <v>117</v>
      </c>
      <c r="T1299" t="s">
        <v>118</v>
      </c>
      <c r="U1299" t="s">
        <v>119</v>
      </c>
      <c r="V1299">
        <v>411</v>
      </c>
      <c r="Y1299">
        <v>410009</v>
      </c>
      <c r="Z1299" t="s">
        <v>236</v>
      </c>
      <c r="AG1299">
        <v>4</v>
      </c>
      <c r="AH1299" s="1">
        <v>41815</v>
      </c>
      <c r="AI1299">
        <v>57</v>
      </c>
      <c r="AS1299" s="1">
        <v>41641</v>
      </c>
      <c r="AT1299" s="1">
        <v>41988</v>
      </c>
      <c r="AU1299" s="1">
        <v>41974</v>
      </c>
      <c r="AW1299">
        <v>2</v>
      </c>
      <c r="AY1299" t="s">
        <v>237</v>
      </c>
      <c r="BB1299">
        <v>1</v>
      </c>
      <c r="BC1299">
        <v>0</v>
      </c>
      <c r="BD1299">
        <v>1</v>
      </c>
      <c r="BE1299">
        <v>2733</v>
      </c>
      <c r="BF1299" t="s">
        <v>93</v>
      </c>
      <c r="BG1299">
        <v>2733</v>
      </c>
      <c r="BH1299">
        <v>42.7</v>
      </c>
      <c r="BI1299">
        <v>55.88</v>
      </c>
      <c r="BJ1299">
        <v>0</v>
      </c>
      <c r="BL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1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2733</v>
      </c>
      <c r="CD1299">
        <v>1</v>
      </c>
      <c r="CE1299" t="s">
        <v>121</v>
      </c>
      <c r="CF1299" t="s">
        <v>182</v>
      </c>
      <c r="CG1299" t="str">
        <f t="shared" si="197"/>
        <v>05</v>
      </c>
      <c r="CH1299" t="str">
        <f t="shared" si="198"/>
        <v>2</v>
      </c>
      <c r="CI1299" t="str">
        <f t="shared" si="200"/>
        <v>07</v>
      </c>
      <c r="CJ1299" t="s">
        <v>123</v>
      </c>
      <c r="CK1299" t="str">
        <f t="shared" si="199"/>
        <v>02</v>
      </c>
      <c r="CL1299" t="s">
        <v>193</v>
      </c>
      <c r="CR1299" s="3">
        <v>1</v>
      </c>
      <c r="CW1299">
        <v>8</v>
      </c>
      <c r="CX1299">
        <v>8</v>
      </c>
      <c r="CY1299">
        <v>8</v>
      </c>
    </row>
    <row r="1300" spans="1:103" x14ac:dyDescent="0.25">
      <c r="A1300">
        <v>410</v>
      </c>
      <c r="B1300" t="s">
        <v>80</v>
      </c>
      <c r="C1300">
        <v>410040</v>
      </c>
      <c r="D1300" t="s">
        <v>81</v>
      </c>
      <c r="E1300">
        <v>8673</v>
      </c>
      <c r="F1300" t="s">
        <v>232</v>
      </c>
      <c r="G1300" t="s">
        <v>233</v>
      </c>
      <c r="I1300" t="s">
        <v>233</v>
      </c>
      <c r="J1300">
        <v>410003</v>
      </c>
      <c r="K1300">
        <v>487</v>
      </c>
      <c r="L1300">
        <v>487</v>
      </c>
      <c r="M1300" t="s">
        <v>1309</v>
      </c>
      <c r="N1300" t="s">
        <v>113</v>
      </c>
      <c r="O1300" t="s">
        <v>114</v>
      </c>
      <c r="P1300" t="s">
        <v>115</v>
      </c>
      <c r="Q1300" t="s">
        <v>116</v>
      </c>
      <c r="R1300">
        <v>1</v>
      </c>
      <c r="S1300" t="s">
        <v>117</v>
      </c>
      <c r="T1300" t="s">
        <v>118</v>
      </c>
      <c r="U1300" t="s">
        <v>119</v>
      </c>
      <c r="V1300">
        <v>411</v>
      </c>
      <c r="Y1300">
        <v>410009</v>
      </c>
      <c r="Z1300" t="s">
        <v>236</v>
      </c>
      <c r="AG1300">
        <v>4</v>
      </c>
      <c r="AH1300" s="1">
        <v>41815</v>
      </c>
      <c r="AI1300">
        <v>57</v>
      </c>
      <c r="AS1300" s="1">
        <v>41641</v>
      </c>
      <c r="AT1300" s="1">
        <v>41988</v>
      </c>
      <c r="AU1300" s="1">
        <v>41974</v>
      </c>
      <c r="AW1300">
        <v>2</v>
      </c>
      <c r="AY1300" t="s">
        <v>237</v>
      </c>
      <c r="BB1300">
        <v>1</v>
      </c>
      <c r="BC1300">
        <v>0</v>
      </c>
      <c r="BD1300">
        <v>1</v>
      </c>
      <c r="BE1300">
        <v>2733</v>
      </c>
      <c r="BF1300" t="s">
        <v>93</v>
      </c>
      <c r="BG1300">
        <v>2733</v>
      </c>
      <c r="BH1300">
        <v>42.7</v>
      </c>
      <c r="BI1300">
        <v>55.88</v>
      </c>
      <c r="BJ1300">
        <v>0</v>
      </c>
      <c r="BL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1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2733</v>
      </c>
      <c r="CD1300">
        <v>1</v>
      </c>
      <c r="CE1300" t="s">
        <v>121</v>
      </c>
      <c r="CF1300" t="s">
        <v>182</v>
      </c>
      <c r="CG1300" t="str">
        <f t="shared" si="197"/>
        <v>05</v>
      </c>
      <c r="CH1300" t="str">
        <f t="shared" si="198"/>
        <v>2</v>
      </c>
      <c r="CI1300" t="str">
        <f t="shared" si="200"/>
        <v>07</v>
      </c>
      <c r="CJ1300" t="s">
        <v>123</v>
      </c>
      <c r="CK1300" t="str">
        <f t="shared" si="199"/>
        <v>02</v>
      </c>
      <c r="CL1300" t="s">
        <v>193</v>
      </c>
      <c r="CR1300" s="3">
        <v>1</v>
      </c>
      <c r="CW1300">
        <v>8</v>
      </c>
      <c r="CX1300">
        <v>8</v>
      </c>
      <c r="CY1300">
        <v>8</v>
      </c>
    </row>
    <row r="1301" spans="1:103" x14ac:dyDescent="0.25">
      <c r="A1301">
        <v>410</v>
      </c>
      <c r="B1301" t="s">
        <v>80</v>
      </c>
      <c r="C1301">
        <v>410040</v>
      </c>
      <c r="D1301" t="s">
        <v>81</v>
      </c>
      <c r="E1301">
        <v>8673</v>
      </c>
      <c r="F1301" t="s">
        <v>232</v>
      </c>
      <c r="G1301" t="s">
        <v>233</v>
      </c>
      <c r="I1301" t="s">
        <v>233</v>
      </c>
      <c r="J1301">
        <v>410003</v>
      </c>
      <c r="K1301">
        <v>518</v>
      </c>
      <c r="L1301">
        <v>518</v>
      </c>
      <c r="M1301" t="s">
        <v>1309</v>
      </c>
      <c r="N1301" t="s">
        <v>113</v>
      </c>
      <c r="O1301" t="s">
        <v>114</v>
      </c>
      <c r="P1301" t="s">
        <v>115</v>
      </c>
      <c r="Q1301" t="s">
        <v>116</v>
      </c>
      <c r="R1301">
        <v>1</v>
      </c>
      <c r="S1301" t="s">
        <v>117</v>
      </c>
      <c r="T1301" t="s">
        <v>118</v>
      </c>
      <c r="U1301" t="s">
        <v>119</v>
      </c>
      <c r="V1301">
        <v>411</v>
      </c>
      <c r="Y1301">
        <v>410009</v>
      </c>
      <c r="Z1301" t="s">
        <v>236</v>
      </c>
      <c r="AG1301">
        <v>4</v>
      </c>
      <c r="AH1301" s="1">
        <v>41815</v>
      </c>
      <c r="AI1301">
        <v>57</v>
      </c>
      <c r="AS1301" s="1">
        <v>41641</v>
      </c>
      <c r="AT1301" s="1">
        <v>41988</v>
      </c>
      <c r="AU1301" s="1">
        <v>41974</v>
      </c>
      <c r="AW1301">
        <v>2</v>
      </c>
      <c r="AY1301" t="s">
        <v>237</v>
      </c>
      <c r="BB1301">
        <v>1</v>
      </c>
      <c r="BC1301">
        <v>0</v>
      </c>
      <c r="BD1301">
        <v>1</v>
      </c>
      <c r="BE1301">
        <v>2733</v>
      </c>
      <c r="BF1301" t="s">
        <v>93</v>
      </c>
      <c r="BG1301">
        <v>2733</v>
      </c>
      <c r="BH1301">
        <v>42.7</v>
      </c>
      <c r="BI1301">
        <v>55.88</v>
      </c>
      <c r="BJ1301">
        <v>0</v>
      </c>
      <c r="BL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1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2733</v>
      </c>
      <c r="CD1301">
        <v>1</v>
      </c>
      <c r="CE1301" t="s">
        <v>121</v>
      </c>
      <c r="CF1301" t="s">
        <v>182</v>
      </c>
      <c r="CG1301" t="str">
        <f t="shared" si="197"/>
        <v>05</v>
      </c>
      <c r="CH1301" t="str">
        <f t="shared" si="198"/>
        <v>2</v>
      </c>
      <c r="CI1301" t="str">
        <f t="shared" si="200"/>
        <v>07</v>
      </c>
      <c r="CJ1301" t="s">
        <v>123</v>
      </c>
      <c r="CK1301" t="str">
        <f t="shared" si="199"/>
        <v>02</v>
      </c>
      <c r="CL1301" t="s">
        <v>193</v>
      </c>
      <c r="CR1301" s="3">
        <v>1</v>
      </c>
      <c r="CW1301">
        <v>8</v>
      </c>
      <c r="CX1301">
        <v>8</v>
      </c>
      <c r="CY1301">
        <v>8</v>
      </c>
    </row>
    <row r="1302" spans="1:103" x14ac:dyDescent="0.25">
      <c r="A1302">
        <v>410</v>
      </c>
      <c r="B1302" t="s">
        <v>80</v>
      </c>
      <c r="C1302">
        <v>410040</v>
      </c>
      <c r="D1302" t="s">
        <v>81</v>
      </c>
      <c r="E1302">
        <v>8673</v>
      </c>
      <c r="F1302" t="s">
        <v>232</v>
      </c>
      <c r="G1302" t="s">
        <v>233</v>
      </c>
      <c r="I1302" t="s">
        <v>233</v>
      </c>
      <c r="J1302">
        <v>410003</v>
      </c>
      <c r="K1302">
        <v>519</v>
      </c>
      <c r="L1302">
        <v>519</v>
      </c>
      <c r="M1302" t="s">
        <v>1309</v>
      </c>
      <c r="N1302" t="s">
        <v>113</v>
      </c>
      <c r="O1302" t="s">
        <v>114</v>
      </c>
      <c r="P1302" t="s">
        <v>115</v>
      </c>
      <c r="Q1302" t="s">
        <v>116</v>
      </c>
      <c r="R1302">
        <v>1</v>
      </c>
      <c r="S1302" t="s">
        <v>117</v>
      </c>
      <c r="T1302" t="s">
        <v>118</v>
      </c>
      <c r="U1302" t="s">
        <v>119</v>
      </c>
      <c r="V1302">
        <v>411</v>
      </c>
      <c r="Y1302">
        <v>410009</v>
      </c>
      <c r="Z1302" t="s">
        <v>236</v>
      </c>
      <c r="AG1302">
        <v>4</v>
      </c>
      <c r="AH1302" s="1">
        <v>41815</v>
      </c>
      <c r="AI1302">
        <v>57</v>
      </c>
      <c r="AS1302" s="1">
        <v>41641</v>
      </c>
      <c r="AT1302" s="1">
        <v>41988</v>
      </c>
      <c r="AU1302" s="1">
        <v>41974</v>
      </c>
      <c r="AW1302">
        <v>2</v>
      </c>
      <c r="AY1302" t="s">
        <v>237</v>
      </c>
      <c r="BB1302">
        <v>1</v>
      </c>
      <c r="BC1302">
        <v>0</v>
      </c>
      <c r="BD1302">
        <v>1</v>
      </c>
      <c r="BE1302">
        <v>2733</v>
      </c>
      <c r="BF1302" t="s">
        <v>93</v>
      </c>
      <c r="BG1302">
        <v>2733</v>
      </c>
      <c r="BH1302">
        <v>42.7</v>
      </c>
      <c r="BI1302">
        <v>55.88</v>
      </c>
      <c r="BJ1302">
        <v>0</v>
      </c>
      <c r="BL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1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2733</v>
      </c>
      <c r="CD1302">
        <v>1</v>
      </c>
      <c r="CE1302" t="s">
        <v>121</v>
      </c>
      <c r="CF1302" t="s">
        <v>182</v>
      </c>
      <c r="CG1302" t="str">
        <f t="shared" si="197"/>
        <v>05</v>
      </c>
      <c r="CH1302" t="str">
        <f t="shared" si="198"/>
        <v>2</v>
      </c>
      <c r="CI1302" t="str">
        <f t="shared" si="200"/>
        <v>07</v>
      </c>
      <c r="CJ1302" t="s">
        <v>123</v>
      </c>
      <c r="CK1302" t="str">
        <f t="shared" si="199"/>
        <v>02</v>
      </c>
      <c r="CL1302" t="s">
        <v>193</v>
      </c>
      <c r="CR1302" s="3">
        <v>1</v>
      </c>
      <c r="CW1302">
        <v>8</v>
      </c>
      <c r="CX1302">
        <v>8</v>
      </c>
      <c r="CY1302">
        <v>8</v>
      </c>
    </row>
    <row r="1303" spans="1:103" x14ac:dyDescent="0.25">
      <c r="A1303">
        <v>410</v>
      </c>
      <c r="B1303" t="s">
        <v>80</v>
      </c>
      <c r="C1303">
        <v>410040</v>
      </c>
      <c r="D1303" t="s">
        <v>81</v>
      </c>
      <c r="E1303">
        <v>8673</v>
      </c>
      <c r="F1303" t="s">
        <v>232</v>
      </c>
      <c r="G1303" t="s">
        <v>233</v>
      </c>
      <c r="I1303" t="s">
        <v>233</v>
      </c>
      <c r="J1303">
        <v>410003</v>
      </c>
      <c r="K1303">
        <v>520</v>
      </c>
      <c r="L1303">
        <v>520</v>
      </c>
      <c r="M1303" t="s">
        <v>1309</v>
      </c>
      <c r="N1303" t="s">
        <v>113</v>
      </c>
      <c r="O1303" t="s">
        <v>114</v>
      </c>
      <c r="P1303" t="s">
        <v>115</v>
      </c>
      <c r="Q1303" t="s">
        <v>116</v>
      </c>
      <c r="R1303">
        <v>1</v>
      </c>
      <c r="S1303" t="s">
        <v>117</v>
      </c>
      <c r="T1303" t="s">
        <v>118</v>
      </c>
      <c r="U1303" t="s">
        <v>119</v>
      </c>
      <c r="V1303">
        <v>411</v>
      </c>
      <c r="Y1303">
        <v>410009</v>
      </c>
      <c r="Z1303" t="s">
        <v>236</v>
      </c>
      <c r="AG1303">
        <v>4</v>
      </c>
      <c r="AH1303" s="1">
        <v>41815</v>
      </c>
      <c r="AI1303">
        <v>57</v>
      </c>
      <c r="AS1303" s="1">
        <v>41641</v>
      </c>
      <c r="AT1303" s="1">
        <v>41988</v>
      </c>
      <c r="AU1303" s="1">
        <v>41974</v>
      </c>
      <c r="AW1303">
        <v>2</v>
      </c>
      <c r="AY1303" t="s">
        <v>237</v>
      </c>
      <c r="BB1303">
        <v>1</v>
      </c>
      <c r="BC1303">
        <v>0</v>
      </c>
      <c r="BD1303">
        <v>1</v>
      </c>
      <c r="BE1303">
        <v>2733</v>
      </c>
      <c r="BF1303" t="s">
        <v>93</v>
      </c>
      <c r="BG1303">
        <v>2733</v>
      </c>
      <c r="BH1303">
        <v>42.7</v>
      </c>
      <c r="BI1303">
        <v>55.88</v>
      </c>
      <c r="BJ1303">
        <v>0</v>
      </c>
      <c r="BL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1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2733</v>
      </c>
      <c r="CD1303">
        <v>1</v>
      </c>
      <c r="CE1303" t="s">
        <v>121</v>
      </c>
      <c r="CF1303" t="s">
        <v>182</v>
      </c>
      <c r="CG1303" t="str">
        <f t="shared" si="197"/>
        <v>05</v>
      </c>
      <c r="CH1303" t="str">
        <f t="shared" si="198"/>
        <v>2</v>
      </c>
      <c r="CI1303" t="str">
        <f t="shared" si="200"/>
        <v>07</v>
      </c>
      <c r="CJ1303" t="s">
        <v>123</v>
      </c>
      <c r="CK1303" t="str">
        <f t="shared" si="199"/>
        <v>02</v>
      </c>
      <c r="CL1303" t="s">
        <v>193</v>
      </c>
      <c r="CR1303" s="3">
        <v>1</v>
      </c>
      <c r="CW1303">
        <v>8</v>
      </c>
      <c r="CX1303">
        <v>8</v>
      </c>
      <c r="CY1303">
        <v>8</v>
      </c>
    </row>
    <row r="1304" spans="1:103" x14ac:dyDescent="0.25">
      <c r="A1304">
        <v>410</v>
      </c>
      <c r="B1304" t="s">
        <v>80</v>
      </c>
      <c r="C1304">
        <v>410040</v>
      </c>
      <c r="D1304" t="s">
        <v>81</v>
      </c>
      <c r="E1304">
        <v>8673</v>
      </c>
      <c r="F1304" t="s">
        <v>232</v>
      </c>
      <c r="G1304" t="s">
        <v>233</v>
      </c>
      <c r="I1304" t="s">
        <v>233</v>
      </c>
      <c r="J1304">
        <v>410003</v>
      </c>
      <c r="K1304">
        <v>574</v>
      </c>
      <c r="L1304">
        <v>574</v>
      </c>
      <c r="M1304" t="s">
        <v>1309</v>
      </c>
      <c r="N1304" t="s">
        <v>113</v>
      </c>
      <c r="O1304" t="s">
        <v>114</v>
      </c>
      <c r="P1304" t="s">
        <v>115</v>
      </c>
      <c r="Q1304" t="s">
        <v>116</v>
      </c>
      <c r="R1304">
        <v>1</v>
      </c>
      <c r="S1304" t="s">
        <v>117</v>
      </c>
      <c r="T1304" t="s">
        <v>118</v>
      </c>
      <c r="U1304" t="s">
        <v>119</v>
      </c>
      <c r="V1304">
        <v>411</v>
      </c>
      <c r="Y1304">
        <v>410009</v>
      </c>
      <c r="Z1304" t="s">
        <v>236</v>
      </c>
      <c r="AG1304">
        <v>4</v>
      </c>
      <c r="AH1304" s="1">
        <v>41815</v>
      </c>
      <c r="AI1304">
        <v>57</v>
      </c>
      <c r="AS1304" s="1">
        <v>41641</v>
      </c>
      <c r="AT1304" s="1">
        <v>41988</v>
      </c>
      <c r="AU1304" s="1">
        <v>41974</v>
      </c>
      <c r="AW1304">
        <v>2</v>
      </c>
      <c r="AY1304" t="s">
        <v>237</v>
      </c>
      <c r="BB1304">
        <v>1</v>
      </c>
      <c r="BC1304">
        <v>0</v>
      </c>
      <c r="BD1304">
        <v>1</v>
      </c>
      <c r="BE1304">
        <v>2733</v>
      </c>
      <c r="BF1304" t="s">
        <v>93</v>
      </c>
      <c r="BG1304">
        <v>2733</v>
      </c>
      <c r="BH1304">
        <v>42.7</v>
      </c>
      <c r="BI1304">
        <v>55.88</v>
      </c>
      <c r="BJ1304">
        <v>0</v>
      </c>
      <c r="BL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1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2733</v>
      </c>
      <c r="CD1304">
        <v>1</v>
      </c>
      <c r="CE1304" t="s">
        <v>121</v>
      </c>
      <c r="CF1304" t="s">
        <v>182</v>
      </c>
      <c r="CG1304" t="str">
        <f t="shared" si="197"/>
        <v>05</v>
      </c>
      <c r="CH1304" t="str">
        <f t="shared" si="198"/>
        <v>2</v>
      </c>
      <c r="CI1304" t="str">
        <f t="shared" si="200"/>
        <v>07</v>
      </c>
      <c r="CJ1304" t="s">
        <v>123</v>
      </c>
      <c r="CK1304" t="str">
        <f t="shared" si="199"/>
        <v>02</v>
      </c>
      <c r="CL1304" t="s">
        <v>193</v>
      </c>
      <c r="CR1304" s="3">
        <v>1</v>
      </c>
      <c r="CW1304">
        <v>8</v>
      </c>
      <c r="CX1304">
        <v>8</v>
      </c>
      <c r="CY1304">
        <v>8</v>
      </c>
    </row>
    <row r="1305" spans="1:103" x14ac:dyDescent="0.25">
      <c r="A1305">
        <v>410</v>
      </c>
      <c r="B1305" t="s">
        <v>80</v>
      </c>
      <c r="C1305">
        <v>410040</v>
      </c>
      <c r="D1305" t="s">
        <v>81</v>
      </c>
      <c r="E1305">
        <v>8673</v>
      </c>
      <c r="F1305" t="s">
        <v>232</v>
      </c>
      <c r="G1305" t="s">
        <v>233</v>
      </c>
      <c r="I1305" t="s">
        <v>233</v>
      </c>
      <c r="J1305">
        <v>410003</v>
      </c>
      <c r="K1305">
        <v>583</v>
      </c>
      <c r="L1305">
        <v>583</v>
      </c>
      <c r="M1305" t="s">
        <v>1309</v>
      </c>
      <c r="N1305" t="s">
        <v>113</v>
      </c>
      <c r="O1305" t="s">
        <v>114</v>
      </c>
      <c r="P1305" t="s">
        <v>115</v>
      </c>
      <c r="Q1305" t="s">
        <v>116</v>
      </c>
      <c r="R1305">
        <v>1</v>
      </c>
      <c r="S1305" t="s">
        <v>117</v>
      </c>
      <c r="T1305" t="s">
        <v>118</v>
      </c>
      <c r="U1305" t="s">
        <v>119</v>
      </c>
      <c r="V1305">
        <v>411</v>
      </c>
      <c r="Y1305">
        <v>410009</v>
      </c>
      <c r="Z1305" t="s">
        <v>236</v>
      </c>
      <c r="AG1305">
        <v>4</v>
      </c>
      <c r="AH1305" s="1">
        <v>41815</v>
      </c>
      <c r="AI1305">
        <v>57</v>
      </c>
      <c r="AS1305" s="1">
        <v>41641</v>
      </c>
      <c r="AT1305" s="1">
        <v>41988</v>
      </c>
      <c r="AU1305" s="1">
        <v>41974</v>
      </c>
      <c r="AW1305">
        <v>2</v>
      </c>
      <c r="AY1305" t="s">
        <v>237</v>
      </c>
      <c r="BB1305">
        <v>1</v>
      </c>
      <c r="BC1305">
        <v>0</v>
      </c>
      <c r="BD1305">
        <v>1</v>
      </c>
      <c r="BE1305">
        <v>2733</v>
      </c>
      <c r="BF1305" t="s">
        <v>93</v>
      </c>
      <c r="BG1305">
        <v>2733</v>
      </c>
      <c r="BH1305">
        <v>42.7</v>
      </c>
      <c r="BI1305">
        <v>55.88</v>
      </c>
      <c r="BJ1305">
        <v>0</v>
      </c>
      <c r="BL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1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2733</v>
      </c>
      <c r="CD1305">
        <v>1</v>
      </c>
      <c r="CE1305" t="s">
        <v>121</v>
      </c>
      <c r="CF1305" t="s">
        <v>182</v>
      </c>
      <c r="CG1305" t="str">
        <f t="shared" si="197"/>
        <v>05</v>
      </c>
      <c r="CH1305" t="str">
        <f t="shared" si="198"/>
        <v>2</v>
      </c>
      <c r="CI1305" t="str">
        <f t="shared" si="200"/>
        <v>07</v>
      </c>
      <c r="CJ1305" t="s">
        <v>123</v>
      </c>
      <c r="CK1305" t="str">
        <f t="shared" si="199"/>
        <v>02</v>
      </c>
      <c r="CL1305" t="s">
        <v>193</v>
      </c>
      <c r="CR1305" s="3">
        <v>1</v>
      </c>
      <c r="CW1305">
        <v>8</v>
      </c>
      <c r="CX1305">
        <v>8</v>
      </c>
      <c r="CY1305">
        <v>8</v>
      </c>
    </row>
    <row r="1306" spans="1:103" x14ac:dyDescent="0.25">
      <c r="A1306">
        <v>410</v>
      </c>
      <c r="B1306" t="s">
        <v>80</v>
      </c>
      <c r="C1306">
        <v>410040</v>
      </c>
      <c r="D1306" t="s">
        <v>81</v>
      </c>
      <c r="E1306">
        <v>8673</v>
      </c>
      <c r="F1306" t="s">
        <v>232</v>
      </c>
      <c r="G1306" t="s">
        <v>233</v>
      </c>
      <c r="I1306" t="s">
        <v>233</v>
      </c>
      <c r="J1306">
        <v>410003</v>
      </c>
      <c r="K1306">
        <v>584</v>
      </c>
      <c r="L1306">
        <v>584</v>
      </c>
      <c r="M1306" t="s">
        <v>1309</v>
      </c>
      <c r="N1306" t="s">
        <v>113</v>
      </c>
      <c r="O1306" t="s">
        <v>114</v>
      </c>
      <c r="P1306" t="s">
        <v>115</v>
      </c>
      <c r="Q1306" t="s">
        <v>116</v>
      </c>
      <c r="R1306">
        <v>1</v>
      </c>
      <c r="S1306" t="s">
        <v>117</v>
      </c>
      <c r="T1306" t="s">
        <v>118</v>
      </c>
      <c r="U1306" t="s">
        <v>119</v>
      </c>
      <c r="V1306">
        <v>411</v>
      </c>
      <c r="Y1306">
        <v>410009</v>
      </c>
      <c r="Z1306" t="s">
        <v>236</v>
      </c>
      <c r="AG1306">
        <v>4</v>
      </c>
      <c r="AH1306" s="1">
        <v>41815</v>
      </c>
      <c r="AI1306">
        <v>57</v>
      </c>
      <c r="AS1306" s="1">
        <v>41641</v>
      </c>
      <c r="AT1306" s="1">
        <v>41988</v>
      </c>
      <c r="AU1306" s="1">
        <v>41974</v>
      </c>
      <c r="AW1306">
        <v>2</v>
      </c>
      <c r="AY1306" t="s">
        <v>237</v>
      </c>
      <c r="BB1306">
        <v>1</v>
      </c>
      <c r="BC1306">
        <v>0</v>
      </c>
      <c r="BD1306">
        <v>1</v>
      </c>
      <c r="BE1306">
        <v>2733</v>
      </c>
      <c r="BF1306" t="s">
        <v>93</v>
      </c>
      <c r="BG1306">
        <v>2733</v>
      </c>
      <c r="BH1306">
        <v>42.7</v>
      </c>
      <c r="BI1306">
        <v>55.88</v>
      </c>
      <c r="BJ1306">
        <v>0</v>
      </c>
      <c r="BL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1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2733</v>
      </c>
      <c r="CD1306">
        <v>1</v>
      </c>
      <c r="CE1306" t="s">
        <v>121</v>
      </c>
      <c r="CF1306" t="s">
        <v>182</v>
      </c>
      <c r="CG1306" t="str">
        <f t="shared" si="197"/>
        <v>05</v>
      </c>
      <c r="CH1306" t="str">
        <f t="shared" si="198"/>
        <v>2</v>
      </c>
      <c r="CI1306" t="str">
        <f t="shared" si="200"/>
        <v>07</v>
      </c>
      <c r="CJ1306" t="s">
        <v>123</v>
      </c>
      <c r="CK1306" t="str">
        <f t="shared" si="199"/>
        <v>02</v>
      </c>
      <c r="CL1306" t="s">
        <v>193</v>
      </c>
      <c r="CR1306" s="3">
        <v>1</v>
      </c>
      <c r="CW1306">
        <v>8</v>
      </c>
      <c r="CX1306">
        <v>8</v>
      </c>
      <c r="CY1306">
        <v>8</v>
      </c>
    </row>
    <row r="1307" spans="1:103" x14ac:dyDescent="0.25">
      <c r="A1307">
        <v>410</v>
      </c>
      <c r="B1307" t="s">
        <v>80</v>
      </c>
      <c r="C1307">
        <v>410040</v>
      </c>
      <c r="D1307" t="s">
        <v>81</v>
      </c>
      <c r="E1307">
        <v>8673</v>
      </c>
      <c r="F1307" t="s">
        <v>232</v>
      </c>
      <c r="G1307" t="s">
        <v>233</v>
      </c>
      <c r="I1307" t="s">
        <v>233</v>
      </c>
      <c r="J1307">
        <v>410003</v>
      </c>
      <c r="K1307">
        <v>586</v>
      </c>
      <c r="L1307">
        <v>586</v>
      </c>
      <c r="M1307" t="s">
        <v>1309</v>
      </c>
      <c r="N1307" t="s">
        <v>113</v>
      </c>
      <c r="O1307" t="s">
        <v>114</v>
      </c>
      <c r="P1307" t="s">
        <v>115</v>
      </c>
      <c r="Q1307" t="s">
        <v>116</v>
      </c>
      <c r="R1307">
        <v>1</v>
      </c>
      <c r="S1307" t="s">
        <v>117</v>
      </c>
      <c r="T1307" t="s">
        <v>118</v>
      </c>
      <c r="U1307" t="s">
        <v>119</v>
      </c>
      <c r="V1307">
        <v>411</v>
      </c>
      <c r="Y1307">
        <v>410009</v>
      </c>
      <c r="Z1307" t="s">
        <v>236</v>
      </c>
      <c r="AG1307">
        <v>4</v>
      </c>
      <c r="AH1307" s="1">
        <v>41815</v>
      </c>
      <c r="AI1307">
        <v>57</v>
      </c>
      <c r="AS1307" s="1">
        <v>41641</v>
      </c>
      <c r="AT1307" s="1">
        <v>41988</v>
      </c>
      <c r="AU1307" s="1">
        <v>41974</v>
      </c>
      <c r="AW1307">
        <v>2</v>
      </c>
      <c r="AY1307" t="s">
        <v>237</v>
      </c>
      <c r="BB1307">
        <v>1</v>
      </c>
      <c r="BC1307">
        <v>0</v>
      </c>
      <c r="BD1307">
        <v>1</v>
      </c>
      <c r="BE1307">
        <v>2733</v>
      </c>
      <c r="BF1307" t="s">
        <v>93</v>
      </c>
      <c r="BG1307">
        <v>2733</v>
      </c>
      <c r="BH1307">
        <v>42.7</v>
      </c>
      <c r="BI1307">
        <v>55.88</v>
      </c>
      <c r="BJ1307">
        <v>0</v>
      </c>
      <c r="BL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1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2733</v>
      </c>
      <c r="CD1307">
        <v>1</v>
      </c>
      <c r="CE1307" t="s">
        <v>121</v>
      </c>
      <c r="CF1307" t="s">
        <v>182</v>
      </c>
      <c r="CG1307" t="str">
        <f t="shared" ref="CG1307:CG1370" si="201">"05"</f>
        <v>05</v>
      </c>
      <c r="CH1307" t="str">
        <f t="shared" ref="CH1307:CH1370" si="202">"2"</f>
        <v>2</v>
      </c>
      <c r="CI1307" t="str">
        <f t="shared" si="200"/>
        <v>07</v>
      </c>
      <c r="CJ1307" t="s">
        <v>123</v>
      </c>
      <c r="CK1307" t="str">
        <f t="shared" si="199"/>
        <v>02</v>
      </c>
      <c r="CL1307" t="s">
        <v>193</v>
      </c>
      <c r="CR1307" s="3">
        <v>1</v>
      </c>
      <c r="CW1307">
        <v>8</v>
      </c>
      <c r="CX1307">
        <v>8</v>
      </c>
      <c r="CY1307">
        <v>8</v>
      </c>
    </row>
    <row r="1308" spans="1:103" x14ac:dyDescent="0.25">
      <c r="A1308">
        <v>410</v>
      </c>
      <c r="B1308" t="s">
        <v>80</v>
      </c>
      <c r="C1308">
        <v>410040</v>
      </c>
      <c r="D1308" t="s">
        <v>81</v>
      </c>
      <c r="E1308">
        <v>8673</v>
      </c>
      <c r="F1308" t="s">
        <v>232</v>
      </c>
      <c r="G1308" t="s">
        <v>233</v>
      </c>
      <c r="I1308" t="s">
        <v>233</v>
      </c>
      <c r="J1308">
        <v>410003</v>
      </c>
      <c r="K1308">
        <v>587</v>
      </c>
      <c r="L1308">
        <v>587</v>
      </c>
      <c r="M1308" t="s">
        <v>1309</v>
      </c>
      <c r="N1308" t="s">
        <v>113</v>
      </c>
      <c r="O1308" t="s">
        <v>114</v>
      </c>
      <c r="P1308" t="s">
        <v>115</v>
      </c>
      <c r="Q1308" t="s">
        <v>116</v>
      </c>
      <c r="R1308">
        <v>1</v>
      </c>
      <c r="S1308" t="s">
        <v>117</v>
      </c>
      <c r="T1308" t="s">
        <v>118</v>
      </c>
      <c r="U1308" t="s">
        <v>119</v>
      </c>
      <c r="V1308">
        <v>411</v>
      </c>
      <c r="Y1308">
        <v>410009</v>
      </c>
      <c r="Z1308" t="s">
        <v>236</v>
      </c>
      <c r="AG1308">
        <v>4</v>
      </c>
      <c r="AH1308" s="1">
        <v>41815</v>
      </c>
      <c r="AI1308">
        <v>57</v>
      </c>
      <c r="AS1308" s="1">
        <v>41641</v>
      </c>
      <c r="AT1308" s="1">
        <v>41988</v>
      </c>
      <c r="AU1308" s="1">
        <v>41974</v>
      </c>
      <c r="AW1308">
        <v>2</v>
      </c>
      <c r="AY1308" t="s">
        <v>237</v>
      </c>
      <c r="BB1308">
        <v>1</v>
      </c>
      <c r="BC1308">
        <v>0</v>
      </c>
      <c r="BD1308">
        <v>1</v>
      </c>
      <c r="BE1308">
        <v>2733</v>
      </c>
      <c r="BF1308" t="s">
        <v>93</v>
      </c>
      <c r="BG1308">
        <v>2733</v>
      </c>
      <c r="BH1308">
        <v>42.7</v>
      </c>
      <c r="BI1308">
        <v>55.88</v>
      </c>
      <c r="BJ1308">
        <v>0</v>
      </c>
      <c r="BL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1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2733</v>
      </c>
      <c r="CD1308">
        <v>1</v>
      </c>
      <c r="CE1308" t="s">
        <v>121</v>
      </c>
      <c r="CF1308" t="s">
        <v>182</v>
      </c>
      <c r="CG1308" t="str">
        <f t="shared" si="201"/>
        <v>05</v>
      </c>
      <c r="CH1308" t="str">
        <f t="shared" si="202"/>
        <v>2</v>
      </c>
      <c r="CI1308" t="str">
        <f t="shared" si="200"/>
        <v>07</v>
      </c>
      <c r="CJ1308" t="s">
        <v>123</v>
      </c>
      <c r="CK1308" t="str">
        <f t="shared" si="199"/>
        <v>02</v>
      </c>
      <c r="CL1308" t="s">
        <v>193</v>
      </c>
      <c r="CR1308" s="3">
        <v>1</v>
      </c>
      <c r="CW1308">
        <v>8</v>
      </c>
      <c r="CX1308">
        <v>8</v>
      </c>
      <c r="CY1308">
        <v>8</v>
      </c>
    </row>
    <row r="1309" spans="1:103" x14ac:dyDescent="0.25">
      <c r="A1309">
        <v>410</v>
      </c>
      <c r="B1309" t="s">
        <v>80</v>
      </c>
      <c r="C1309">
        <v>410040</v>
      </c>
      <c r="D1309" t="s">
        <v>81</v>
      </c>
      <c r="E1309">
        <v>8673</v>
      </c>
      <c r="F1309" t="s">
        <v>232</v>
      </c>
      <c r="G1309" t="s">
        <v>233</v>
      </c>
      <c r="I1309" t="s">
        <v>233</v>
      </c>
      <c r="J1309">
        <v>410003</v>
      </c>
      <c r="K1309">
        <v>588</v>
      </c>
      <c r="L1309">
        <v>588</v>
      </c>
      <c r="M1309" t="s">
        <v>1309</v>
      </c>
      <c r="N1309" t="s">
        <v>113</v>
      </c>
      <c r="O1309" t="s">
        <v>114</v>
      </c>
      <c r="P1309" t="s">
        <v>115</v>
      </c>
      <c r="Q1309" t="s">
        <v>116</v>
      </c>
      <c r="R1309">
        <v>1</v>
      </c>
      <c r="S1309" t="s">
        <v>117</v>
      </c>
      <c r="T1309" t="s">
        <v>118</v>
      </c>
      <c r="U1309" t="s">
        <v>119</v>
      </c>
      <c r="V1309">
        <v>411</v>
      </c>
      <c r="Y1309">
        <v>410009</v>
      </c>
      <c r="Z1309" t="s">
        <v>236</v>
      </c>
      <c r="AG1309">
        <v>4</v>
      </c>
      <c r="AH1309" s="1">
        <v>41815</v>
      </c>
      <c r="AI1309">
        <v>57</v>
      </c>
      <c r="AS1309" s="1">
        <v>41641</v>
      </c>
      <c r="AT1309" s="1">
        <v>41988</v>
      </c>
      <c r="AU1309" s="1">
        <v>41974</v>
      </c>
      <c r="AW1309">
        <v>2</v>
      </c>
      <c r="AY1309" t="s">
        <v>237</v>
      </c>
      <c r="BB1309">
        <v>1</v>
      </c>
      <c r="BC1309">
        <v>0</v>
      </c>
      <c r="BD1309">
        <v>1</v>
      </c>
      <c r="BE1309">
        <v>2733</v>
      </c>
      <c r="BF1309" t="s">
        <v>93</v>
      </c>
      <c r="BG1309">
        <v>2733</v>
      </c>
      <c r="BH1309">
        <v>42.7</v>
      </c>
      <c r="BI1309">
        <v>55.88</v>
      </c>
      <c r="BJ1309">
        <v>0</v>
      </c>
      <c r="BL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1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2733</v>
      </c>
      <c r="CD1309">
        <v>1</v>
      </c>
      <c r="CE1309" t="s">
        <v>121</v>
      </c>
      <c r="CF1309" t="s">
        <v>182</v>
      </c>
      <c r="CG1309" t="str">
        <f t="shared" si="201"/>
        <v>05</v>
      </c>
      <c r="CH1309" t="str">
        <f t="shared" si="202"/>
        <v>2</v>
      </c>
      <c r="CI1309" t="str">
        <f t="shared" si="200"/>
        <v>07</v>
      </c>
      <c r="CJ1309" t="s">
        <v>123</v>
      </c>
      <c r="CK1309" t="str">
        <f t="shared" si="199"/>
        <v>02</v>
      </c>
      <c r="CL1309" t="s">
        <v>193</v>
      </c>
      <c r="CR1309" s="3">
        <v>1</v>
      </c>
      <c r="CW1309">
        <v>8</v>
      </c>
      <c r="CX1309">
        <v>8</v>
      </c>
      <c r="CY1309">
        <v>8</v>
      </c>
    </row>
    <row r="1310" spans="1:103" x14ac:dyDescent="0.25">
      <c r="A1310">
        <v>410</v>
      </c>
      <c r="B1310" t="s">
        <v>80</v>
      </c>
      <c r="C1310">
        <v>410040</v>
      </c>
      <c r="D1310" t="s">
        <v>81</v>
      </c>
      <c r="E1310">
        <v>8673</v>
      </c>
      <c r="F1310" t="s">
        <v>232</v>
      </c>
      <c r="G1310" t="s">
        <v>233</v>
      </c>
      <c r="I1310" t="s">
        <v>233</v>
      </c>
      <c r="J1310">
        <v>410003</v>
      </c>
      <c r="K1310">
        <v>592</v>
      </c>
      <c r="L1310">
        <v>592</v>
      </c>
      <c r="M1310" t="s">
        <v>1309</v>
      </c>
      <c r="N1310" t="s">
        <v>113</v>
      </c>
      <c r="O1310" t="s">
        <v>114</v>
      </c>
      <c r="P1310" t="s">
        <v>115</v>
      </c>
      <c r="Q1310" t="s">
        <v>116</v>
      </c>
      <c r="R1310">
        <v>1</v>
      </c>
      <c r="S1310" t="s">
        <v>117</v>
      </c>
      <c r="T1310" t="s">
        <v>118</v>
      </c>
      <c r="U1310" t="s">
        <v>119</v>
      </c>
      <c r="V1310">
        <v>411</v>
      </c>
      <c r="Y1310">
        <v>410009</v>
      </c>
      <c r="Z1310" t="s">
        <v>236</v>
      </c>
      <c r="AG1310">
        <v>4</v>
      </c>
      <c r="AH1310" s="1">
        <v>41815</v>
      </c>
      <c r="AI1310">
        <v>57</v>
      </c>
      <c r="AS1310" s="1">
        <v>41641</v>
      </c>
      <c r="AT1310" s="1">
        <v>41988</v>
      </c>
      <c r="AU1310" s="1">
        <v>41974</v>
      </c>
      <c r="AW1310">
        <v>2</v>
      </c>
      <c r="AY1310" t="s">
        <v>237</v>
      </c>
      <c r="BB1310">
        <v>0</v>
      </c>
      <c r="BC1310">
        <v>0</v>
      </c>
      <c r="BD1310">
        <v>2</v>
      </c>
      <c r="BE1310">
        <v>2733</v>
      </c>
      <c r="BF1310" t="s">
        <v>93</v>
      </c>
      <c r="BG1310">
        <v>5466</v>
      </c>
      <c r="BH1310">
        <v>85.4</v>
      </c>
      <c r="BI1310">
        <v>111.76</v>
      </c>
      <c r="BJ1310">
        <v>0</v>
      </c>
      <c r="BL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2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5466</v>
      </c>
      <c r="CD1310">
        <v>1</v>
      </c>
      <c r="CE1310" t="s">
        <v>121</v>
      </c>
      <c r="CF1310" t="s">
        <v>182</v>
      </c>
      <c r="CG1310" t="str">
        <f t="shared" si="201"/>
        <v>05</v>
      </c>
      <c r="CH1310" t="str">
        <f t="shared" si="202"/>
        <v>2</v>
      </c>
      <c r="CI1310" t="str">
        <f t="shared" si="200"/>
        <v>07</v>
      </c>
      <c r="CJ1310" t="s">
        <v>123</v>
      </c>
      <c r="CK1310" t="str">
        <f t="shared" si="199"/>
        <v>02</v>
      </c>
      <c r="CL1310" t="s">
        <v>193</v>
      </c>
      <c r="CR1310" s="3">
        <v>2</v>
      </c>
      <c r="CW1310">
        <v>8</v>
      </c>
      <c r="CX1310">
        <v>8</v>
      </c>
      <c r="CY1310">
        <v>8</v>
      </c>
    </row>
    <row r="1311" spans="1:103" x14ac:dyDescent="0.25">
      <c r="A1311">
        <v>410</v>
      </c>
      <c r="B1311" t="s">
        <v>80</v>
      </c>
      <c r="C1311">
        <v>410040</v>
      </c>
      <c r="D1311" t="s">
        <v>81</v>
      </c>
      <c r="E1311">
        <v>8673</v>
      </c>
      <c r="F1311" t="s">
        <v>232</v>
      </c>
      <c r="G1311" t="s">
        <v>233</v>
      </c>
      <c r="I1311" t="s">
        <v>233</v>
      </c>
      <c r="J1311">
        <v>410003</v>
      </c>
      <c r="K1311">
        <v>594</v>
      </c>
      <c r="L1311">
        <v>594</v>
      </c>
      <c r="M1311" t="s">
        <v>1309</v>
      </c>
      <c r="N1311" t="s">
        <v>113</v>
      </c>
      <c r="O1311" t="s">
        <v>114</v>
      </c>
      <c r="P1311" t="s">
        <v>115</v>
      </c>
      <c r="Q1311" t="s">
        <v>116</v>
      </c>
      <c r="R1311">
        <v>1</v>
      </c>
      <c r="S1311" t="s">
        <v>117</v>
      </c>
      <c r="T1311" t="s">
        <v>118</v>
      </c>
      <c r="U1311" t="s">
        <v>119</v>
      </c>
      <c r="V1311">
        <v>411</v>
      </c>
      <c r="Y1311">
        <v>410009</v>
      </c>
      <c r="Z1311" t="s">
        <v>236</v>
      </c>
      <c r="AG1311">
        <v>4</v>
      </c>
      <c r="AH1311" s="1">
        <v>41815</v>
      </c>
      <c r="AI1311">
        <v>57</v>
      </c>
      <c r="AS1311" s="1">
        <v>41641</v>
      </c>
      <c r="AT1311" s="1">
        <v>41988</v>
      </c>
      <c r="AU1311" s="1">
        <v>41974</v>
      </c>
      <c r="AW1311">
        <v>2</v>
      </c>
      <c r="AY1311" t="s">
        <v>237</v>
      </c>
      <c r="BB1311">
        <v>1</v>
      </c>
      <c r="BC1311">
        <v>0</v>
      </c>
      <c r="BD1311">
        <v>1</v>
      </c>
      <c r="BE1311">
        <v>2733</v>
      </c>
      <c r="BF1311" t="s">
        <v>93</v>
      </c>
      <c r="BG1311">
        <v>2733</v>
      </c>
      <c r="BH1311">
        <v>42.7</v>
      </c>
      <c r="BI1311">
        <v>55.88</v>
      </c>
      <c r="BJ1311">
        <v>0</v>
      </c>
      <c r="BL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1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2733</v>
      </c>
      <c r="CD1311">
        <v>1</v>
      </c>
      <c r="CE1311" t="s">
        <v>121</v>
      </c>
      <c r="CF1311" t="s">
        <v>182</v>
      </c>
      <c r="CG1311" t="str">
        <f t="shared" si="201"/>
        <v>05</v>
      </c>
      <c r="CH1311" t="str">
        <f t="shared" si="202"/>
        <v>2</v>
      </c>
      <c r="CI1311" t="str">
        <f t="shared" si="200"/>
        <v>07</v>
      </c>
      <c r="CJ1311" t="s">
        <v>123</v>
      </c>
      <c r="CK1311" t="str">
        <f t="shared" si="199"/>
        <v>02</v>
      </c>
      <c r="CL1311" t="s">
        <v>193</v>
      </c>
      <c r="CR1311" s="3">
        <v>1</v>
      </c>
      <c r="CW1311">
        <v>8</v>
      </c>
      <c r="CX1311">
        <v>8</v>
      </c>
      <c r="CY1311">
        <v>8</v>
      </c>
    </row>
    <row r="1312" spans="1:103" x14ac:dyDescent="0.25">
      <c r="A1312">
        <v>410</v>
      </c>
      <c r="B1312" t="s">
        <v>80</v>
      </c>
      <c r="C1312">
        <v>410040</v>
      </c>
      <c r="D1312" t="s">
        <v>81</v>
      </c>
      <c r="E1312">
        <v>8673</v>
      </c>
      <c r="F1312" t="s">
        <v>232</v>
      </c>
      <c r="G1312" t="s">
        <v>233</v>
      </c>
      <c r="I1312" t="s">
        <v>233</v>
      </c>
      <c r="J1312">
        <v>410003</v>
      </c>
      <c r="K1312">
        <v>595</v>
      </c>
      <c r="L1312">
        <v>595</v>
      </c>
      <c r="M1312" t="s">
        <v>1309</v>
      </c>
      <c r="N1312" t="s">
        <v>113</v>
      </c>
      <c r="O1312" t="s">
        <v>114</v>
      </c>
      <c r="P1312" t="s">
        <v>115</v>
      </c>
      <c r="Q1312" t="s">
        <v>116</v>
      </c>
      <c r="R1312">
        <v>1</v>
      </c>
      <c r="S1312" t="s">
        <v>117</v>
      </c>
      <c r="T1312" t="s">
        <v>118</v>
      </c>
      <c r="U1312" t="s">
        <v>119</v>
      </c>
      <c r="V1312">
        <v>411</v>
      </c>
      <c r="Y1312">
        <v>410009</v>
      </c>
      <c r="Z1312" t="s">
        <v>236</v>
      </c>
      <c r="AG1312">
        <v>4</v>
      </c>
      <c r="AH1312" s="1">
        <v>41815</v>
      </c>
      <c r="AI1312">
        <v>57</v>
      </c>
      <c r="AS1312" s="1">
        <v>41641</v>
      </c>
      <c r="AT1312" s="1">
        <v>41988</v>
      </c>
      <c r="AU1312" s="1">
        <v>41974</v>
      </c>
      <c r="AW1312">
        <v>2</v>
      </c>
      <c r="AY1312" t="s">
        <v>237</v>
      </c>
      <c r="BB1312">
        <v>1</v>
      </c>
      <c r="BC1312">
        <v>0</v>
      </c>
      <c r="BD1312">
        <v>1</v>
      </c>
      <c r="BE1312">
        <v>2733</v>
      </c>
      <c r="BF1312" t="s">
        <v>93</v>
      </c>
      <c r="BG1312">
        <v>2733</v>
      </c>
      <c r="BH1312">
        <v>42.7</v>
      </c>
      <c r="BI1312">
        <v>55.88</v>
      </c>
      <c r="BJ1312">
        <v>0</v>
      </c>
      <c r="BL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1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2733</v>
      </c>
      <c r="CD1312">
        <v>1</v>
      </c>
      <c r="CE1312" t="s">
        <v>121</v>
      </c>
      <c r="CF1312" t="s">
        <v>182</v>
      </c>
      <c r="CG1312" t="str">
        <f t="shared" si="201"/>
        <v>05</v>
      </c>
      <c r="CH1312" t="str">
        <f t="shared" si="202"/>
        <v>2</v>
      </c>
      <c r="CI1312" t="str">
        <f t="shared" si="200"/>
        <v>07</v>
      </c>
      <c r="CJ1312" t="s">
        <v>123</v>
      </c>
      <c r="CK1312" t="str">
        <f t="shared" si="199"/>
        <v>02</v>
      </c>
      <c r="CL1312" t="s">
        <v>193</v>
      </c>
      <c r="CR1312" s="3">
        <v>1</v>
      </c>
      <c r="CW1312">
        <v>8</v>
      </c>
      <c r="CX1312">
        <v>8</v>
      </c>
      <c r="CY1312">
        <v>8</v>
      </c>
    </row>
    <row r="1313" spans="1:103" x14ac:dyDescent="0.25">
      <c r="A1313">
        <v>410</v>
      </c>
      <c r="B1313" t="s">
        <v>80</v>
      </c>
      <c r="C1313">
        <v>410040</v>
      </c>
      <c r="D1313" t="s">
        <v>81</v>
      </c>
      <c r="E1313">
        <v>8673</v>
      </c>
      <c r="F1313" t="s">
        <v>232</v>
      </c>
      <c r="G1313" t="s">
        <v>233</v>
      </c>
      <c r="I1313" t="s">
        <v>233</v>
      </c>
      <c r="J1313">
        <v>410003</v>
      </c>
      <c r="K1313">
        <v>596</v>
      </c>
      <c r="L1313">
        <v>596</v>
      </c>
      <c r="M1313" t="s">
        <v>1309</v>
      </c>
      <c r="N1313" t="s">
        <v>113</v>
      </c>
      <c r="O1313" t="s">
        <v>114</v>
      </c>
      <c r="P1313" t="s">
        <v>115</v>
      </c>
      <c r="Q1313" t="s">
        <v>116</v>
      </c>
      <c r="R1313">
        <v>1</v>
      </c>
      <c r="S1313" t="s">
        <v>117</v>
      </c>
      <c r="T1313" t="s">
        <v>118</v>
      </c>
      <c r="U1313" t="s">
        <v>119</v>
      </c>
      <c r="V1313">
        <v>411</v>
      </c>
      <c r="Y1313">
        <v>410009</v>
      </c>
      <c r="Z1313" t="s">
        <v>236</v>
      </c>
      <c r="AG1313">
        <v>4</v>
      </c>
      <c r="AH1313" s="1">
        <v>41815</v>
      </c>
      <c r="AI1313">
        <v>57</v>
      </c>
      <c r="AS1313" s="1">
        <v>41641</v>
      </c>
      <c r="AT1313" s="1">
        <v>41988</v>
      </c>
      <c r="AU1313" s="1">
        <v>41974</v>
      </c>
      <c r="AW1313">
        <v>2</v>
      </c>
      <c r="AY1313" t="s">
        <v>237</v>
      </c>
      <c r="BB1313">
        <v>1</v>
      </c>
      <c r="BC1313">
        <v>0</v>
      </c>
      <c r="BD1313">
        <v>1</v>
      </c>
      <c r="BE1313">
        <v>2733</v>
      </c>
      <c r="BF1313" t="s">
        <v>93</v>
      </c>
      <c r="BG1313">
        <v>2733</v>
      </c>
      <c r="BH1313">
        <v>42.7</v>
      </c>
      <c r="BI1313">
        <v>55.88</v>
      </c>
      <c r="BJ1313">
        <v>0</v>
      </c>
      <c r="BL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1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2733</v>
      </c>
      <c r="CD1313">
        <v>1</v>
      </c>
      <c r="CE1313" t="s">
        <v>121</v>
      </c>
      <c r="CF1313" t="s">
        <v>182</v>
      </c>
      <c r="CG1313" t="str">
        <f t="shared" si="201"/>
        <v>05</v>
      </c>
      <c r="CH1313" t="str">
        <f t="shared" si="202"/>
        <v>2</v>
      </c>
      <c r="CI1313" t="str">
        <f t="shared" si="200"/>
        <v>07</v>
      </c>
      <c r="CJ1313" t="s">
        <v>123</v>
      </c>
      <c r="CK1313" t="str">
        <f t="shared" si="199"/>
        <v>02</v>
      </c>
      <c r="CL1313" t="s">
        <v>193</v>
      </c>
      <c r="CR1313" s="3">
        <v>1</v>
      </c>
      <c r="CW1313">
        <v>8</v>
      </c>
      <c r="CX1313">
        <v>8</v>
      </c>
      <c r="CY1313">
        <v>8</v>
      </c>
    </row>
    <row r="1314" spans="1:103" x14ac:dyDescent="0.25">
      <c r="A1314">
        <v>410</v>
      </c>
      <c r="B1314" t="s">
        <v>80</v>
      </c>
      <c r="C1314">
        <v>410040</v>
      </c>
      <c r="D1314" t="s">
        <v>81</v>
      </c>
      <c r="E1314">
        <v>8673</v>
      </c>
      <c r="F1314" t="s">
        <v>232</v>
      </c>
      <c r="G1314" t="s">
        <v>233</v>
      </c>
      <c r="I1314" t="s">
        <v>233</v>
      </c>
      <c r="J1314">
        <v>410003</v>
      </c>
      <c r="K1314">
        <v>597</v>
      </c>
      <c r="L1314">
        <v>597</v>
      </c>
      <c r="M1314" t="s">
        <v>1309</v>
      </c>
      <c r="N1314" t="s">
        <v>113</v>
      </c>
      <c r="O1314" t="s">
        <v>114</v>
      </c>
      <c r="P1314" t="s">
        <v>115</v>
      </c>
      <c r="Q1314" t="s">
        <v>116</v>
      </c>
      <c r="R1314">
        <v>1</v>
      </c>
      <c r="S1314" t="s">
        <v>117</v>
      </c>
      <c r="T1314" t="s">
        <v>118</v>
      </c>
      <c r="U1314" t="s">
        <v>119</v>
      </c>
      <c r="V1314">
        <v>411</v>
      </c>
      <c r="Y1314">
        <v>410009</v>
      </c>
      <c r="Z1314" t="s">
        <v>236</v>
      </c>
      <c r="AG1314">
        <v>4</v>
      </c>
      <c r="AH1314" s="1">
        <v>41815</v>
      </c>
      <c r="AI1314">
        <v>57</v>
      </c>
      <c r="AS1314" s="1">
        <v>41641</v>
      </c>
      <c r="AT1314" s="1">
        <v>41988</v>
      </c>
      <c r="AU1314" s="1">
        <v>41974</v>
      </c>
      <c r="AW1314">
        <v>2</v>
      </c>
      <c r="AY1314" t="s">
        <v>237</v>
      </c>
      <c r="BB1314">
        <v>1</v>
      </c>
      <c r="BC1314">
        <v>0</v>
      </c>
      <c r="BD1314">
        <v>1</v>
      </c>
      <c r="BE1314">
        <v>2733</v>
      </c>
      <c r="BF1314" t="s">
        <v>93</v>
      </c>
      <c r="BG1314">
        <v>2733</v>
      </c>
      <c r="BH1314">
        <v>42.7</v>
      </c>
      <c r="BI1314">
        <v>55.88</v>
      </c>
      <c r="BJ1314">
        <v>0</v>
      </c>
      <c r="BL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1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2733</v>
      </c>
      <c r="CD1314">
        <v>1</v>
      </c>
      <c r="CE1314" t="s">
        <v>121</v>
      </c>
      <c r="CF1314" t="s">
        <v>182</v>
      </c>
      <c r="CG1314" t="str">
        <f t="shared" si="201"/>
        <v>05</v>
      </c>
      <c r="CH1314" t="str">
        <f t="shared" si="202"/>
        <v>2</v>
      </c>
      <c r="CI1314" t="str">
        <f t="shared" si="200"/>
        <v>07</v>
      </c>
      <c r="CJ1314" t="s">
        <v>123</v>
      </c>
      <c r="CK1314" t="str">
        <f t="shared" si="199"/>
        <v>02</v>
      </c>
      <c r="CL1314" t="s">
        <v>193</v>
      </c>
      <c r="CR1314" s="3">
        <v>1</v>
      </c>
      <c r="CW1314">
        <v>8</v>
      </c>
      <c r="CX1314">
        <v>8</v>
      </c>
      <c r="CY1314">
        <v>8</v>
      </c>
    </row>
    <row r="1315" spans="1:103" x14ac:dyDescent="0.25">
      <c r="A1315">
        <v>410</v>
      </c>
      <c r="B1315" t="s">
        <v>80</v>
      </c>
      <c r="C1315">
        <v>410040</v>
      </c>
      <c r="D1315" t="s">
        <v>81</v>
      </c>
      <c r="E1315">
        <v>8673</v>
      </c>
      <c r="F1315" t="s">
        <v>232</v>
      </c>
      <c r="G1315" t="s">
        <v>233</v>
      </c>
      <c r="I1315" t="s">
        <v>233</v>
      </c>
      <c r="J1315">
        <v>410003</v>
      </c>
      <c r="K1315">
        <v>605</v>
      </c>
      <c r="L1315">
        <v>605</v>
      </c>
      <c r="M1315" t="s">
        <v>1309</v>
      </c>
      <c r="N1315" t="s">
        <v>113</v>
      </c>
      <c r="O1315" t="s">
        <v>114</v>
      </c>
      <c r="P1315" t="s">
        <v>115</v>
      </c>
      <c r="Q1315" t="s">
        <v>116</v>
      </c>
      <c r="R1315">
        <v>1</v>
      </c>
      <c r="S1315" t="s">
        <v>117</v>
      </c>
      <c r="T1315" t="s">
        <v>118</v>
      </c>
      <c r="U1315" t="s">
        <v>119</v>
      </c>
      <c r="V1315">
        <v>411</v>
      </c>
      <c r="Y1315">
        <v>410009</v>
      </c>
      <c r="Z1315" t="s">
        <v>236</v>
      </c>
      <c r="AG1315">
        <v>4</v>
      </c>
      <c r="AH1315" s="1">
        <v>41815</v>
      </c>
      <c r="AI1315">
        <v>57</v>
      </c>
      <c r="AS1315" s="1">
        <v>41641</v>
      </c>
      <c r="AT1315" s="1">
        <v>41988</v>
      </c>
      <c r="AU1315" s="1">
        <v>41974</v>
      </c>
      <c r="AW1315">
        <v>2</v>
      </c>
      <c r="AY1315" t="s">
        <v>237</v>
      </c>
      <c r="BB1315">
        <v>1</v>
      </c>
      <c r="BC1315">
        <v>0</v>
      </c>
      <c r="BD1315">
        <v>1</v>
      </c>
      <c r="BE1315">
        <v>2733</v>
      </c>
      <c r="BF1315" t="s">
        <v>93</v>
      </c>
      <c r="BG1315">
        <v>2733</v>
      </c>
      <c r="BH1315">
        <v>42.7</v>
      </c>
      <c r="BI1315">
        <v>55.88</v>
      </c>
      <c r="BJ1315">
        <v>0</v>
      </c>
      <c r="BL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1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2733</v>
      </c>
      <c r="CD1315">
        <v>1</v>
      </c>
      <c r="CE1315" t="s">
        <v>121</v>
      </c>
      <c r="CF1315" t="s">
        <v>182</v>
      </c>
      <c r="CG1315" t="str">
        <f t="shared" si="201"/>
        <v>05</v>
      </c>
      <c r="CH1315" t="str">
        <f t="shared" si="202"/>
        <v>2</v>
      </c>
      <c r="CI1315" t="str">
        <f t="shared" si="200"/>
        <v>07</v>
      </c>
      <c r="CJ1315" t="s">
        <v>123</v>
      </c>
      <c r="CK1315" t="str">
        <f t="shared" si="199"/>
        <v>02</v>
      </c>
      <c r="CL1315" t="s">
        <v>193</v>
      </c>
      <c r="CR1315" s="3">
        <v>1</v>
      </c>
      <c r="CW1315">
        <v>8</v>
      </c>
      <c r="CX1315">
        <v>8</v>
      </c>
      <c r="CY1315">
        <v>8</v>
      </c>
    </row>
    <row r="1316" spans="1:103" x14ac:dyDescent="0.25">
      <c r="A1316">
        <v>410</v>
      </c>
      <c r="B1316" t="s">
        <v>80</v>
      </c>
      <c r="C1316">
        <v>410040</v>
      </c>
      <c r="D1316" t="s">
        <v>81</v>
      </c>
      <c r="E1316">
        <v>8673</v>
      </c>
      <c r="F1316" t="s">
        <v>232</v>
      </c>
      <c r="G1316" t="s">
        <v>233</v>
      </c>
      <c r="I1316" t="s">
        <v>233</v>
      </c>
      <c r="J1316">
        <v>410003</v>
      </c>
      <c r="K1316">
        <v>606</v>
      </c>
      <c r="L1316">
        <v>606</v>
      </c>
      <c r="M1316" t="s">
        <v>1309</v>
      </c>
      <c r="N1316" t="s">
        <v>113</v>
      </c>
      <c r="O1316" t="s">
        <v>114</v>
      </c>
      <c r="P1316" t="s">
        <v>115</v>
      </c>
      <c r="Q1316" t="s">
        <v>116</v>
      </c>
      <c r="R1316">
        <v>1</v>
      </c>
      <c r="S1316" t="s">
        <v>117</v>
      </c>
      <c r="T1316" t="s">
        <v>118</v>
      </c>
      <c r="U1316" t="s">
        <v>119</v>
      </c>
      <c r="V1316">
        <v>411</v>
      </c>
      <c r="Y1316">
        <v>410009</v>
      </c>
      <c r="Z1316" t="s">
        <v>236</v>
      </c>
      <c r="AG1316">
        <v>4</v>
      </c>
      <c r="AH1316" s="1">
        <v>41815</v>
      </c>
      <c r="AI1316">
        <v>57</v>
      </c>
      <c r="AS1316" s="1">
        <v>41641</v>
      </c>
      <c r="AT1316" s="1">
        <v>41988</v>
      </c>
      <c r="AU1316" s="1">
        <v>41974</v>
      </c>
      <c r="AW1316">
        <v>2</v>
      </c>
      <c r="AY1316" t="s">
        <v>237</v>
      </c>
      <c r="BB1316">
        <v>1</v>
      </c>
      <c r="BC1316">
        <v>0</v>
      </c>
      <c r="BD1316">
        <v>1</v>
      </c>
      <c r="BE1316">
        <v>2733</v>
      </c>
      <c r="BF1316" t="s">
        <v>93</v>
      </c>
      <c r="BG1316">
        <v>2733</v>
      </c>
      <c r="BH1316">
        <v>42.7</v>
      </c>
      <c r="BI1316">
        <v>55.88</v>
      </c>
      <c r="BJ1316">
        <v>0</v>
      </c>
      <c r="BL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1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2733</v>
      </c>
      <c r="CD1316">
        <v>1</v>
      </c>
      <c r="CE1316" t="s">
        <v>121</v>
      </c>
      <c r="CF1316" t="s">
        <v>182</v>
      </c>
      <c r="CG1316" t="str">
        <f t="shared" si="201"/>
        <v>05</v>
      </c>
      <c r="CH1316" t="str">
        <f t="shared" si="202"/>
        <v>2</v>
      </c>
      <c r="CI1316" t="str">
        <f t="shared" si="200"/>
        <v>07</v>
      </c>
      <c r="CJ1316" t="s">
        <v>123</v>
      </c>
      <c r="CK1316" t="str">
        <f t="shared" si="199"/>
        <v>02</v>
      </c>
      <c r="CL1316" t="s">
        <v>193</v>
      </c>
      <c r="CR1316" s="3">
        <v>1</v>
      </c>
      <c r="CW1316">
        <v>8</v>
      </c>
      <c r="CX1316">
        <v>8</v>
      </c>
      <c r="CY1316">
        <v>8</v>
      </c>
    </row>
    <row r="1317" spans="1:103" x14ac:dyDescent="0.25">
      <c r="A1317">
        <v>410</v>
      </c>
      <c r="B1317" t="s">
        <v>80</v>
      </c>
      <c r="C1317">
        <v>410040</v>
      </c>
      <c r="D1317" t="s">
        <v>81</v>
      </c>
      <c r="E1317">
        <v>8673</v>
      </c>
      <c r="F1317" t="s">
        <v>232</v>
      </c>
      <c r="G1317" t="s">
        <v>233</v>
      </c>
      <c r="I1317" t="s">
        <v>233</v>
      </c>
      <c r="J1317">
        <v>410003</v>
      </c>
      <c r="K1317">
        <v>608</v>
      </c>
      <c r="L1317">
        <v>608</v>
      </c>
      <c r="M1317" t="s">
        <v>1309</v>
      </c>
      <c r="N1317" t="s">
        <v>113</v>
      </c>
      <c r="O1317" t="s">
        <v>114</v>
      </c>
      <c r="P1317" t="s">
        <v>115</v>
      </c>
      <c r="Q1317" t="s">
        <v>116</v>
      </c>
      <c r="R1317">
        <v>1</v>
      </c>
      <c r="S1317" t="s">
        <v>117</v>
      </c>
      <c r="T1317" t="s">
        <v>118</v>
      </c>
      <c r="U1317" t="s">
        <v>119</v>
      </c>
      <c r="V1317">
        <v>411</v>
      </c>
      <c r="Y1317">
        <v>410009</v>
      </c>
      <c r="Z1317" t="s">
        <v>236</v>
      </c>
      <c r="AG1317">
        <v>4</v>
      </c>
      <c r="AH1317" s="1">
        <v>41815</v>
      </c>
      <c r="AI1317">
        <v>57</v>
      </c>
      <c r="AS1317" s="1">
        <v>41641</v>
      </c>
      <c r="AT1317" s="1">
        <v>41988</v>
      </c>
      <c r="AU1317" s="1">
        <v>41974</v>
      </c>
      <c r="AW1317">
        <v>2</v>
      </c>
      <c r="AY1317" t="s">
        <v>237</v>
      </c>
      <c r="BB1317">
        <v>1</v>
      </c>
      <c r="BC1317">
        <v>0</v>
      </c>
      <c r="BD1317">
        <v>1</v>
      </c>
      <c r="BE1317">
        <v>2733</v>
      </c>
      <c r="BF1317" t="s">
        <v>93</v>
      </c>
      <c r="BG1317">
        <v>2733</v>
      </c>
      <c r="BH1317">
        <v>42.7</v>
      </c>
      <c r="BI1317">
        <v>55.88</v>
      </c>
      <c r="BJ1317">
        <v>0</v>
      </c>
      <c r="BL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1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2733</v>
      </c>
      <c r="CD1317">
        <v>1</v>
      </c>
      <c r="CE1317" t="s">
        <v>121</v>
      </c>
      <c r="CF1317" t="s">
        <v>182</v>
      </c>
      <c r="CG1317" t="str">
        <f t="shared" si="201"/>
        <v>05</v>
      </c>
      <c r="CH1317" t="str">
        <f t="shared" si="202"/>
        <v>2</v>
      </c>
      <c r="CI1317" t="str">
        <f t="shared" si="200"/>
        <v>07</v>
      </c>
      <c r="CJ1317" t="s">
        <v>123</v>
      </c>
      <c r="CK1317" t="str">
        <f t="shared" si="199"/>
        <v>02</v>
      </c>
      <c r="CL1317" t="s">
        <v>193</v>
      </c>
      <c r="CR1317" s="3">
        <v>1</v>
      </c>
      <c r="CW1317">
        <v>8</v>
      </c>
      <c r="CX1317">
        <v>8</v>
      </c>
      <c r="CY1317">
        <v>8</v>
      </c>
    </row>
    <row r="1318" spans="1:103" x14ac:dyDescent="0.25">
      <c r="A1318">
        <v>410</v>
      </c>
      <c r="B1318" t="s">
        <v>80</v>
      </c>
      <c r="C1318">
        <v>410040</v>
      </c>
      <c r="D1318" t="s">
        <v>81</v>
      </c>
      <c r="E1318">
        <v>8673</v>
      </c>
      <c r="F1318" t="s">
        <v>232</v>
      </c>
      <c r="G1318" t="s">
        <v>233</v>
      </c>
      <c r="I1318" t="s">
        <v>233</v>
      </c>
      <c r="J1318">
        <v>410003</v>
      </c>
      <c r="K1318">
        <v>609</v>
      </c>
      <c r="L1318">
        <v>609</v>
      </c>
      <c r="M1318" t="s">
        <v>1309</v>
      </c>
      <c r="N1318" t="s">
        <v>113</v>
      </c>
      <c r="O1318" t="s">
        <v>114</v>
      </c>
      <c r="P1318" t="s">
        <v>115</v>
      </c>
      <c r="Q1318" t="s">
        <v>116</v>
      </c>
      <c r="R1318">
        <v>1</v>
      </c>
      <c r="S1318" t="s">
        <v>117</v>
      </c>
      <c r="T1318" t="s">
        <v>118</v>
      </c>
      <c r="U1318" t="s">
        <v>119</v>
      </c>
      <c r="V1318">
        <v>411</v>
      </c>
      <c r="Y1318">
        <v>410009</v>
      </c>
      <c r="Z1318" t="s">
        <v>236</v>
      </c>
      <c r="AG1318">
        <v>4</v>
      </c>
      <c r="AH1318" s="1">
        <v>41815</v>
      </c>
      <c r="AI1318">
        <v>57</v>
      </c>
      <c r="AS1318" s="1">
        <v>41641</v>
      </c>
      <c r="AT1318" s="1">
        <v>41988</v>
      </c>
      <c r="AU1318" s="1">
        <v>41974</v>
      </c>
      <c r="AW1318">
        <v>2</v>
      </c>
      <c r="AY1318" t="s">
        <v>237</v>
      </c>
      <c r="BB1318">
        <v>1</v>
      </c>
      <c r="BC1318">
        <v>0</v>
      </c>
      <c r="BD1318">
        <v>1</v>
      </c>
      <c r="BE1318">
        <v>2733</v>
      </c>
      <c r="BF1318" t="s">
        <v>93</v>
      </c>
      <c r="BG1318">
        <v>2733</v>
      </c>
      <c r="BH1318">
        <v>42.7</v>
      </c>
      <c r="BI1318">
        <v>55.88</v>
      </c>
      <c r="BJ1318">
        <v>0</v>
      </c>
      <c r="BL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1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2733</v>
      </c>
      <c r="CD1318">
        <v>1</v>
      </c>
      <c r="CE1318" t="s">
        <v>121</v>
      </c>
      <c r="CF1318" t="s">
        <v>182</v>
      </c>
      <c r="CG1318" t="str">
        <f t="shared" si="201"/>
        <v>05</v>
      </c>
      <c r="CH1318" t="str">
        <f t="shared" si="202"/>
        <v>2</v>
      </c>
      <c r="CI1318" t="str">
        <f t="shared" si="200"/>
        <v>07</v>
      </c>
      <c r="CJ1318" t="s">
        <v>123</v>
      </c>
      <c r="CK1318" t="str">
        <f t="shared" si="199"/>
        <v>02</v>
      </c>
      <c r="CL1318" t="s">
        <v>193</v>
      </c>
      <c r="CR1318" s="3">
        <v>1</v>
      </c>
      <c r="CW1318">
        <v>8</v>
      </c>
      <c r="CX1318">
        <v>8</v>
      </c>
      <c r="CY1318">
        <v>8</v>
      </c>
    </row>
    <row r="1319" spans="1:103" x14ac:dyDescent="0.25">
      <c r="A1319">
        <v>410</v>
      </c>
      <c r="B1319" t="s">
        <v>80</v>
      </c>
      <c r="C1319">
        <v>410040</v>
      </c>
      <c r="D1319" t="s">
        <v>81</v>
      </c>
      <c r="E1319">
        <v>8673</v>
      </c>
      <c r="F1319" t="s">
        <v>232</v>
      </c>
      <c r="G1319" t="s">
        <v>233</v>
      </c>
      <c r="I1319" t="s">
        <v>233</v>
      </c>
      <c r="J1319">
        <v>410003</v>
      </c>
      <c r="K1319">
        <v>610</v>
      </c>
      <c r="L1319">
        <v>610</v>
      </c>
      <c r="M1319" t="s">
        <v>1309</v>
      </c>
      <c r="N1319" t="s">
        <v>113</v>
      </c>
      <c r="O1319" t="s">
        <v>114</v>
      </c>
      <c r="P1319" t="s">
        <v>115</v>
      </c>
      <c r="Q1319" t="s">
        <v>116</v>
      </c>
      <c r="R1319">
        <v>1</v>
      </c>
      <c r="S1319" t="s">
        <v>117</v>
      </c>
      <c r="T1319" t="s">
        <v>118</v>
      </c>
      <c r="U1319" t="s">
        <v>119</v>
      </c>
      <c r="V1319">
        <v>411</v>
      </c>
      <c r="Y1319">
        <v>410009</v>
      </c>
      <c r="Z1319" t="s">
        <v>236</v>
      </c>
      <c r="AG1319">
        <v>4</v>
      </c>
      <c r="AH1319" s="1">
        <v>41815</v>
      </c>
      <c r="AI1319">
        <v>57</v>
      </c>
      <c r="AS1319" s="1">
        <v>41641</v>
      </c>
      <c r="AT1319" s="1">
        <v>41988</v>
      </c>
      <c r="AU1319" s="1">
        <v>41974</v>
      </c>
      <c r="AW1319">
        <v>2</v>
      </c>
      <c r="AY1319" t="s">
        <v>237</v>
      </c>
      <c r="BB1319">
        <v>1</v>
      </c>
      <c r="BC1319">
        <v>0</v>
      </c>
      <c r="BD1319">
        <v>1</v>
      </c>
      <c r="BE1319">
        <v>2733</v>
      </c>
      <c r="BF1319" t="s">
        <v>93</v>
      </c>
      <c r="BG1319">
        <v>2733</v>
      </c>
      <c r="BH1319">
        <v>42.7</v>
      </c>
      <c r="BI1319">
        <v>55.88</v>
      </c>
      <c r="BJ1319">
        <v>0</v>
      </c>
      <c r="BL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1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2733</v>
      </c>
      <c r="CD1319">
        <v>1</v>
      </c>
      <c r="CE1319" t="s">
        <v>121</v>
      </c>
      <c r="CF1319" t="s">
        <v>182</v>
      </c>
      <c r="CG1319" t="str">
        <f t="shared" si="201"/>
        <v>05</v>
      </c>
      <c r="CH1319" t="str">
        <f t="shared" si="202"/>
        <v>2</v>
      </c>
      <c r="CI1319" t="str">
        <f t="shared" si="200"/>
        <v>07</v>
      </c>
      <c r="CJ1319" t="s">
        <v>123</v>
      </c>
      <c r="CK1319" t="str">
        <f t="shared" si="199"/>
        <v>02</v>
      </c>
      <c r="CL1319" t="s">
        <v>193</v>
      </c>
      <c r="CR1319" s="3">
        <v>1</v>
      </c>
      <c r="CW1319">
        <v>8</v>
      </c>
      <c r="CX1319">
        <v>8</v>
      </c>
      <c r="CY1319">
        <v>8</v>
      </c>
    </row>
    <row r="1320" spans="1:103" x14ac:dyDescent="0.25">
      <c r="A1320">
        <v>410</v>
      </c>
      <c r="B1320" t="s">
        <v>80</v>
      </c>
      <c r="C1320">
        <v>410040</v>
      </c>
      <c r="D1320" t="s">
        <v>81</v>
      </c>
      <c r="E1320">
        <v>8673</v>
      </c>
      <c r="F1320" t="s">
        <v>232</v>
      </c>
      <c r="G1320" t="s">
        <v>233</v>
      </c>
      <c r="I1320" t="s">
        <v>233</v>
      </c>
      <c r="J1320">
        <v>410003</v>
      </c>
      <c r="K1320">
        <v>611</v>
      </c>
      <c r="L1320">
        <v>611</v>
      </c>
      <c r="M1320" t="s">
        <v>1309</v>
      </c>
      <c r="N1320" t="s">
        <v>113</v>
      </c>
      <c r="O1320" t="s">
        <v>114</v>
      </c>
      <c r="P1320" t="s">
        <v>115</v>
      </c>
      <c r="Q1320" t="s">
        <v>116</v>
      </c>
      <c r="R1320">
        <v>1</v>
      </c>
      <c r="S1320" t="s">
        <v>117</v>
      </c>
      <c r="T1320" t="s">
        <v>118</v>
      </c>
      <c r="U1320" t="s">
        <v>119</v>
      </c>
      <c r="V1320">
        <v>411</v>
      </c>
      <c r="Y1320">
        <v>410009</v>
      </c>
      <c r="Z1320" t="s">
        <v>236</v>
      </c>
      <c r="AG1320">
        <v>4</v>
      </c>
      <c r="AH1320" s="1">
        <v>41815</v>
      </c>
      <c r="AI1320">
        <v>57</v>
      </c>
      <c r="AS1320" s="1">
        <v>41641</v>
      </c>
      <c r="AT1320" s="1">
        <v>41988</v>
      </c>
      <c r="AU1320" s="1">
        <v>41974</v>
      </c>
      <c r="AW1320">
        <v>2</v>
      </c>
      <c r="AY1320" t="s">
        <v>237</v>
      </c>
      <c r="BB1320">
        <v>0</v>
      </c>
      <c r="BC1320">
        <v>0</v>
      </c>
      <c r="BD1320">
        <v>2</v>
      </c>
      <c r="BE1320">
        <v>2733</v>
      </c>
      <c r="BF1320" t="s">
        <v>93</v>
      </c>
      <c r="BG1320">
        <v>5466</v>
      </c>
      <c r="BH1320">
        <v>85.4</v>
      </c>
      <c r="BI1320">
        <v>111.76</v>
      </c>
      <c r="BJ1320">
        <v>0</v>
      </c>
      <c r="BL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2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5466</v>
      </c>
      <c r="CD1320">
        <v>1</v>
      </c>
      <c r="CE1320" t="s">
        <v>121</v>
      </c>
      <c r="CF1320" t="s">
        <v>182</v>
      </c>
      <c r="CG1320" t="str">
        <f t="shared" si="201"/>
        <v>05</v>
      </c>
      <c r="CH1320" t="str">
        <f t="shared" si="202"/>
        <v>2</v>
      </c>
      <c r="CI1320" t="str">
        <f t="shared" si="200"/>
        <v>07</v>
      </c>
      <c r="CJ1320" t="s">
        <v>123</v>
      </c>
      <c r="CK1320" t="str">
        <f t="shared" si="199"/>
        <v>02</v>
      </c>
      <c r="CL1320" t="s">
        <v>193</v>
      </c>
      <c r="CR1320" s="3">
        <v>2</v>
      </c>
      <c r="CW1320">
        <v>8</v>
      </c>
      <c r="CX1320">
        <v>8</v>
      </c>
      <c r="CY1320">
        <v>8</v>
      </c>
    </row>
    <row r="1321" spans="1:103" x14ac:dyDescent="0.25">
      <c r="A1321">
        <v>410</v>
      </c>
      <c r="B1321" t="s">
        <v>80</v>
      </c>
      <c r="C1321">
        <v>410040</v>
      </c>
      <c r="D1321" t="s">
        <v>81</v>
      </c>
      <c r="E1321">
        <v>8673</v>
      </c>
      <c r="F1321" t="s">
        <v>232</v>
      </c>
      <c r="G1321" t="s">
        <v>233</v>
      </c>
      <c r="I1321" t="s">
        <v>233</v>
      </c>
      <c r="J1321">
        <v>410003</v>
      </c>
      <c r="K1321">
        <v>612</v>
      </c>
      <c r="L1321">
        <v>612</v>
      </c>
      <c r="M1321" t="s">
        <v>1309</v>
      </c>
      <c r="N1321" t="s">
        <v>113</v>
      </c>
      <c r="O1321" t="s">
        <v>114</v>
      </c>
      <c r="P1321" t="s">
        <v>115</v>
      </c>
      <c r="Q1321" t="s">
        <v>116</v>
      </c>
      <c r="R1321">
        <v>1</v>
      </c>
      <c r="S1321" t="s">
        <v>117</v>
      </c>
      <c r="T1321" t="s">
        <v>118</v>
      </c>
      <c r="U1321" t="s">
        <v>119</v>
      </c>
      <c r="V1321">
        <v>411</v>
      </c>
      <c r="Y1321">
        <v>410009</v>
      </c>
      <c r="Z1321" t="s">
        <v>236</v>
      </c>
      <c r="AG1321">
        <v>4</v>
      </c>
      <c r="AH1321" s="1">
        <v>41815</v>
      </c>
      <c r="AI1321">
        <v>57</v>
      </c>
      <c r="AS1321" s="1">
        <v>41641</v>
      </c>
      <c r="AT1321" s="1">
        <v>41988</v>
      </c>
      <c r="AU1321" s="1">
        <v>41974</v>
      </c>
      <c r="AW1321">
        <v>2</v>
      </c>
      <c r="AY1321" t="s">
        <v>237</v>
      </c>
      <c r="BB1321">
        <v>1</v>
      </c>
      <c r="BC1321">
        <v>0</v>
      </c>
      <c r="BD1321">
        <v>1</v>
      </c>
      <c r="BE1321">
        <v>2733</v>
      </c>
      <c r="BF1321" t="s">
        <v>93</v>
      </c>
      <c r="BG1321">
        <v>2733</v>
      </c>
      <c r="BH1321">
        <v>42.7</v>
      </c>
      <c r="BI1321">
        <v>55.88</v>
      </c>
      <c r="BJ1321">
        <v>0</v>
      </c>
      <c r="BL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1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2733</v>
      </c>
      <c r="CD1321">
        <v>1</v>
      </c>
      <c r="CE1321" t="s">
        <v>121</v>
      </c>
      <c r="CF1321" t="s">
        <v>182</v>
      </c>
      <c r="CG1321" t="str">
        <f t="shared" si="201"/>
        <v>05</v>
      </c>
      <c r="CH1321" t="str">
        <f t="shared" si="202"/>
        <v>2</v>
      </c>
      <c r="CI1321" t="str">
        <f t="shared" si="200"/>
        <v>07</v>
      </c>
      <c r="CJ1321" t="s">
        <v>123</v>
      </c>
      <c r="CK1321" t="str">
        <f t="shared" si="199"/>
        <v>02</v>
      </c>
      <c r="CL1321" t="s">
        <v>193</v>
      </c>
      <c r="CR1321" s="3">
        <v>1</v>
      </c>
      <c r="CW1321">
        <v>8</v>
      </c>
      <c r="CX1321">
        <v>8</v>
      </c>
      <c r="CY1321">
        <v>8</v>
      </c>
    </row>
    <row r="1322" spans="1:103" x14ac:dyDescent="0.25">
      <c r="A1322">
        <v>410</v>
      </c>
      <c r="B1322" t="s">
        <v>80</v>
      </c>
      <c r="C1322">
        <v>410040</v>
      </c>
      <c r="D1322" t="s">
        <v>81</v>
      </c>
      <c r="E1322">
        <v>8673</v>
      </c>
      <c r="F1322" t="s">
        <v>232</v>
      </c>
      <c r="G1322" t="s">
        <v>233</v>
      </c>
      <c r="I1322" t="s">
        <v>233</v>
      </c>
      <c r="J1322">
        <v>410003</v>
      </c>
      <c r="K1322">
        <v>613</v>
      </c>
      <c r="L1322">
        <v>613</v>
      </c>
      <c r="M1322" t="s">
        <v>1309</v>
      </c>
      <c r="N1322" t="s">
        <v>113</v>
      </c>
      <c r="O1322" t="s">
        <v>114</v>
      </c>
      <c r="P1322" t="s">
        <v>115</v>
      </c>
      <c r="Q1322" t="s">
        <v>116</v>
      </c>
      <c r="R1322">
        <v>1</v>
      </c>
      <c r="S1322" t="s">
        <v>117</v>
      </c>
      <c r="T1322" t="s">
        <v>118</v>
      </c>
      <c r="U1322" t="s">
        <v>119</v>
      </c>
      <c r="V1322">
        <v>411</v>
      </c>
      <c r="Y1322">
        <v>410009</v>
      </c>
      <c r="Z1322" t="s">
        <v>236</v>
      </c>
      <c r="AG1322">
        <v>4</v>
      </c>
      <c r="AH1322" s="1">
        <v>41815</v>
      </c>
      <c r="AI1322">
        <v>57</v>
      </c>
      <c r="AS1322" s="1">
        <v>41641</v>
      </c>
      <c r="AT1322" s="1">
        <v>41988</v>
      </c>
      <c r="AU1322" s="1">
        <v>41974</v>
      </c>
      <c r="AW1322">
        <v>2</v>
      </c>
      <c r="AY1322" t="s">
        <v>237</v>
      </c>
      <c r="BB1322">
        <v>1</v>
      </c>
      <c r="BC1322">
        <v>0</v>
      </c>
      <c r="BD1322">
        <v>1</v>
      </c>
      <c r="BE1322">
        <v>2733</v>
      </c>
      <c r="BF1322" t="s">
        <v>93</v>
      </c>
      <c r="BG1322">
        <v>2733</v>
      </c>
      <c r="BH1322">
        <v>42.7</v>
      </c>
      <c r="BI1322">
        <v>55.88</v>
      </c>
      <c r="BJ1322">
        <v>0</v>
      </c>
      <c r="BL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1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2733</v>
      </c>
      <c r="CD1322">
        <v>1</v>
      </c>
      <c r="CE1322" t="s">
        <v>121</v>
      </c>
      <c r="CF1322" t="s">
        <v>182</v>
      </c>
      <c r="CG1322" t="str">
        <f t="shared" si="201"/>
        <v>05</v>
      </c>
      <c r="CH1322" t="str">
        <f t="shared" si="202"/>
        <v>2</v>
      </c>
      <c r="CI1322" t="str">
        <f t="shared" si="200"/>
        <v>07</v>
      </c>
      <c r="CJ1322" t="s">
        <v>123</v>
      </c>
      <c r="CK1322" t="str">
        <f t="shared" si="199"/>
        <v>02</v>
      </c>
      <c r="CL1322" t="s">
        <v>193</v>
      </c>
      <c r="CR1322" s="3">
        <v>1</v>
      </c>
      <c r="CW1322">
        <v>8</v>
      </c>
      <c r="CX1322">
        <v>8</v>
      </c>
      <c r="CY1322">
        <v>8</v>
      </c>
    </row>
    <row r="1323" spans="1:103" x14ac:dyDescent="0.25">
      <c r="A1323">
        <v>410</v>
      </c>
      <c r="B1323" t="s">
        <v>80</v>
      </c>
      <c r="C1323">
        <v>410040</v>
      </c>
      <c r="D1323" t="s">
        <v>81</v>
      </c>
      <c r="E1323">
        <v>8673</v>
      </c>
      <c r="F1323" t="s">
        <v>232</v>
      </c>
      <c r="G1323" t="s">
        <v>233</v>
      </c>
      <c r="I1323" t="s">
        <v>233</v>
      </c>
      <c r="J1323">
        <v>410003</v>
      </c>
      <c r="K1323">
        <v>646</v>
      </c>
      <c r="L1323">
        <v>646</v>
      </c>
      <c r="M1323" t="s">
        <v>1309</v>
      </c>
      <c r="N1323" t="s">
        <v>113</v>
      </c>
      <c r="O1323" t="s">
        <v>114</v>
      </c>
      <c r="P1323" t="s">
        <v>115</v>
      </c>
      <c r="Q1323" t="s">
        <v>116</v>
      </c>
      <c r="R1323">
        <v>1</v>
      </c>
      <c r="S1323" t="s">
        <v>117</v>
      </c>
      <c r="T1323" t="s">
        <v>118</v>
      </c>
      <c r="U1323" t="s">
        <v>119</v>
      </c>
      <c r="V1323">
        <v>411</v>
      </c>
      <c r="Y1323">
        <v>410009</v>
      </c>
      <c r="Z1323" t="s">
        <v>236</v>
      </c>
      <c r="AG1323">
        <v>4</v>
      </c>
      <c r="AH1323" s="1">
        <v>41815</v>
      </c>
      <c r="AI1323">
        <v>57</v>
      </c>
      <c r="AS1323" s="1">
        <v>41815</v>
      </c>
      <c r="AT1323" s="1">
        <v>41988</v>
      </c>
      <c r="AU1323" s="1">
        <v>41974</v>
      </c>
      <c r="AW1323">
        <v>2</v>
      </c>
      <c r="AY1323" t="s">
        <v>237</v>
      </c>
      <c r="BB1323">
        <v>1</v>
      </c>
      <c r="BC1323">
        <v>0</v>
      </c>
      <c r="BD1323">
        <v>1</v>
      </c>
      <c r="BE1323">
        <v>2733</v>
      </c>
      <c r="BF1323" t="s">
        <v>93</v>
      </c>
      <c r="BG1323">
        <v>2733</v>
      </c>
      <c r="BH1323">
        <v>42.7</v>
      </c>
      <c r="BI1323">
        <v>55.88</v>
      </c>
      <c r="BJ1323">
        <v>0</v>
      </c>
      <c r="BL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1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2733</v>
      </c>
      <c r="CD1323">
        <v>1</v>
      </c>
      <c r="CE1323" t="s">
        <v>121</v>
      </c>
      <c r="CF1323" t="s">
        <v>182</v>
      </c>
      <c r="CG1323" t="str">
        <f t="shared" si="201"/>
        <v>05</v>
      </c>
      <c r="CH1323" t="str">
        <f t="shared" si="202"/>
        <v>2</v>
      </c>
      <c r="CI1323" t="str">
        <f t="shared" si="200"/>
        <v>07</v>
      </c>
      <c r="CJ1323" t="s">
        <v>123</v>
      </c>
      <c r="CK1323" t="str">
        <f t="shared" si="199"/>
        <v>02</v>
      </c>
      <c r="CL1323" t="s">
        <v>193</v>
      </c>
      <c r="CR1323" s="3">
        <v>1</v>
      </c>
      <c r="CW1323">
        <v>8</v>
      </c>
      <c r="CX1323">
        <v>8</v>
      </c>
      <c r="CY1323">
        <v>8</v>
      </c>
    </row>
    <row r="1324" spans="1:103" x14ac:dyDescent="0.25">
      <c r="A1324">
        <v>410</v>
      </c>
      <c r="B1324" t="s">
        <v>80</v>
      </c>
      <c r="C1324">
        <v>410040</v>
      </c>
      <c r="D1324" t="s">
        <v>81</v>
      </c>
      <c r="E1324">
        <v>8673</v>
      </c>
      <c r="F1324" t="s">
        <v>232</v>
      </c>
      <c r="G1324" t="s">
        <v>233</v>
      </c>
      <c r="I1324" t="s">
        <v>233</v>
      </c>
      <c r="J1324">
        <v>410003</v>
      </c>
      <c r="K1324">
        <v>647</v>
      </c>
      <c r="L1324">
        <v>647</v>
      </c>
      <c r="M1324" t="s">
        <v>1309</v>
      </c>
      <c r="N1324" t="s">
        <v>113</v>
      </c>
      <c r="O1324" t="s">
        <v>114</v>
      </c>
      <c r="P1324" t="s">
        <v>115</v>
      </c>
      <c r="Q1324" t="s">
        <v>116</v>
      </c>
      <c r="R1324">
        <v>1</v>
      </c>
      <c r="S1324" t="s">
        <v>117</v>
      </c>
      <c r="T1324" t="s">
        <v>118</v>
      </c>
      <c r="U1324" t="s">
        <v>119</v>
      </c>
      <c r="V1324">
        <v>411</v>
      </c>
      <c r="Y1324">
        <v>410009</v>
      </c>
      <c r="Z1324" t="s">
        <v>236</v>
      </c>
      <c r="AG1324">
        <v>4</v>
      </c>
      <c r="AH1324" s="1">
        <v>41815</v>
      </c>
      <c r="AI1324">
        <v>57</v>
      </c>
      <c r="AS1324" s="1">
        <v>41815</v>
      </c>
      <c r="AT1324" s="1">
        <v>41988</v>
      </c>
      <c r="AU1324" s="1">
        <v>41974</v>
      </c>
      <c r="AW1324">
        <v>2</v>
      </c>
      <c r="AY1324" t="s">
        <v>237</v>
      </c>
      <c r="BB1324">
        <v>1</v>
      </c>
      <c r="BC1324">
        <v>0</v>
      </c>
      <c r="BD1324">
        <v>1</v>
      </c>
      <c r="BE1324">
        <v>2733</v>
      </c>
      <c r="BF1324" t="s">
        <v>93</v>
      </c>
      <c r="BG1324">
        <v>2733</v>
      </c>
      <c r="BH1324">
        <v>42.7</v>
      </c>
      <c r="BI1324">
        <v>55.88</v>
      </c>
      <c r="BJ1324">
        <v>0</v>
      </c>
      <c r="BL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1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2733</v>
      </c>
      <c r="CD1324">
        <v>1</v>
      </c>
      <c r="CE1324" t="s">
        <v>121</v>
      </c>
      <c r="CF1324" t="s">
        <v>182</v>
      </c>
      <c r="CG1324" t="str">
        <f t="shared" si="201"/>
        <v>05</v>
      </c>
      <c r="CH1324" t="str">
        <f t="shared" si="202"/>
        <v>2</v>
      </c>
      <c r="CI1324" t="str">
        <f t="shared" si="200"/>
        <v>07</v>
      </c>
      <c r="CJ1324" t="s">
        <v>123</v>
      </c>
      <c r="CK1324" t="str">
        <f t="shared" si="199"/>
        <v>02</v>
      </c>
      <c r="CL1324" t="s">
        <v>193</v>
      </c>
      <c r="CR1324" s="3">
        <v>1</v>
      </c>
      <c r="CW1324">
        <v>8</v>
      </c>
      <c r="CX1324">
        <v>8</v>
      </c>
      <c r="CY1324">
        <v>8</v>
      </c>
    </row>
    <row r="1325" spans="1:103" x14ac:dyDescent="0.25">
      <c r="A1325">
        <v>410</v>
      </c>
      <c r="B1325" t="s">
        <v>80</v>
      </c>
      <c r="C1325">
        <v>410040</v>
      </c>
      <c r="D1325" t="s">
        <v>81</v>
      </c>
      <c r="E1325">
        <v>8673</v>
      </c>
      <c r="F1325" t="s">
        <v>232</v>
      </c>
      <c r="G1325" t="s">
        <v>233</v>
      </c>
      <c r="I1325" t="s">
        <v>233</v>
      </c>
      <c r="J1325">
        <v>410003</v>
      </c>
      <c r="K1325">
        <v>648</v>
      </c>
      <c r="L1325">
        <v>648</v>
      </c>
      <c r="M1325" t="s">
        <v>1309</v>
      </c>
      <c r="N1325" t="s">
        <v>113</v>
      </c>
      <c r="O1325" t="s">
        <v>114</v>
      </c>
      <c r="P1325" t="s">
        <v>115</v>
      </c>
      <c r="Q1325" t="s">
        <v>116</v>
      </c>
      <c r="R1325">
        <v>1</v>
      </c>
      <c r="S1325" t="s">
        <v>117</v>
      </c>
      <c r="T1325" t="s">
        <v>118</v>
      </c>
      <c r="U1325" t="s">
        <v>119</v>
      </c>
      <c r="V1325">
        <v>411</v>
      </c>
      <c r="Y1325">
        <v>410009</v>
      </c>
      <c r="Z1325" t="s">
        <v>236</v>
      </c>
      <c r="AG1325">
        <v>4</v>
      </c>
      <c r="AH1325" s="1">
        <v>41815</v>
      </c>
      <c r="AI1325">
        <v>57</v>
      </c>
      <c r="AS1325" s="1">
        <v>41815</v>
      </c>
      <c r="AT1325" s="1">
        <v>41988</v>
      </c>
      <c r="AU1325" s="1">
        <v>41974</v>
      </c>
      <c r="AW1325">
        <v>2</v>
      </c>
      <c r="AY1325" t="s">
        <v>237</v>
      </c>
      <c r="BB1325">
        <v>1</v>
      </c>
      <c r="BC1325">
        <v>0</v>
      </c>
      <c r="BD1325">
        <v>1</v>
      </c>
      <c r="BE1325">
        <v>2733</v>
      </c>
      <c r="BF1325" t="s">
        <v>93</v>
      </c>
      <c r="BG1325">
        <v>2733</v>
      </c>
      <c r="BH1325">
        <v>42.7</v>
      </c>
      <c r="BI1325">
        <v>55.88</v>
      </c>
      <c r="BJ1325">
        <v>0</v>
      </c>
      <c r="BL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1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2733</v>
      </c>
      <c r="CD1325">
        <v>1</v>
      </c>
      <c r="CE1325" t="s">
        <v>121</v>
      </c>
      <c r="CF1325" t="s">
        <v>182</v>
      </c>
      <c r="CG1325" t="str">
        <f t="shared" si="201"/>
        <v>05</v>
      </c>
      <c r="CH1325" t="str">
        <f t="shared" si="202"/>
        <v>2</v>
      </c>
      <c r="CI1325" t="str">
        <f t="shared" si="200"/>
        <v>07</v>
      </c>
      <c r="CJ1325" t="s">
        <v>123</v>
      </c>
      <c r="CK1325" t="str">
        <f t="shared" si="199"/>
        <v>02</v>
      </c>
      <c r="CL1325" t="s">
        <v>193</v>
      </c>
      <c r="CR1325" s="3">
        <v>1</v>
      </c>
      <c r="CW1325">
        <v>8</v>
      </c>
      <c r="CX1325">
        <v>8</v>
      </c>
      <c r="CY1325">
        <v>8</v>
      </c>
    </row>
    <row r="1326" spans="1:103" x14ac:dyDescent="0.25">
      <c r="A1326">
        <v>410</v>
      </c>
      <c r="B1326" t="s">
        <v>80</v>
      </c>
      <c r="C1326">
        <v>410040</v>
      </c>
      <c r="D1326" t="s">
        <v>81</v>
      </c>
      <c r="E1326">
        <v>8673</v>
      </c>
      <c r="F1326" t="s">
        <v>232</v>
      </c>
      <c r="G1326" t="s">
        <v>233</v>
      </c>
      <c r="I1326" t="s">
        <v>233</v>
      </c>
      <c r="J1326">
        <v>410003</v>
      </c>
      <c r="K1326">
        <v>649</v>
      </c>
      <c r="L1326">
        <v>649</v>
      </c>
      <c r="M1326" t="s">
        <v>1309</v>
      </c>
      <c r="N1326" t="s">
        <v>113</v>
      </c>
      <c r="O1326" t="s">
        <v>114</v>
      </c>
      <c r="P1326" t="s">
        <v>115</v>
      </c>
      <c r="Q1326" t="s">
        <v>116</v>
      </c>
      <c r="R1326">
        <v>1</v>
      </c>
      <c r="S1326" t="s">
        <v>117</v>
      </c>
      <c r="T1326" t="s">
        <v>118</v>
      </c>
      <c r="U1326" t="s">
        <v>119</v>
      </c>
      <c r="V1326">
        <v>411</v>
      </c>
      <c r="Y1326">
        <v>410009</v>
      </c>
      <c r="Z1326" t="s">
        <v>236</v>
      </c>
      <c r="AG1326">
        <v>4</v>
      </c>
      <c r="AH1326" s="1">
        <v>41815</v>
      </c>
      <c r="AI1326">
        <v>57</v>
      </c>
      <c r="AS1326" s="1">
        <v>41815</v>
      </c>
      <c r="AT1326" s="1">
        <v>41988</v>
      </c>
      <c r="AU1326" s="1">
        <v>41974</v>
      </c>
      <c r="AW1326">
        <v>2</v>
      </c>
      <c r="AY1326" t="s">
        <v>237</v>
      </c>
      <c r="BB1326">
        <v>1</v>
      </c>
      <c r="BC1326">
        <v>0</v>
      </c>
      <c r="BD1326">
        <v>1</v>
      </c>
      <c r="BE1326">
        <v>2733</v>
      </c>
      <c r="BF1326" t="s">
        <v>93</v>
      </c>
      <c r="BG1326">
        <v>2733</v>
      </c>
      <c r="BH1326">
        <v>42.7</v>
      </c>
      <c r="BI1326">
        <v>55.88</v>
      </c>
      <c r="BJ1326">
        <v>0</v>
      </c>
      <c r="BL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1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2733</v>
      </c>
      <c r="CD1326">
        <v>1</v>
      </c>
      <c r="CE1326" t="s">
        <v>121</v>
      </c>
      <c r="CF1326" t="s">
        <v>182</v>
      </c>
      <c r="CG1326" t="str">
        <f t="shared" si="201"/>
        <v>05</v>
      </c>
      <c r="CH1326" t="str">
        <f t="shared" si="202"/>
        <v>2</v>
      </c>
      <c r="CI1326" t="str">
        <f t="shared" si="200"/>
        <v>07</v>
      </c>
      <c r="CJ1326" t="s">
        <v>123</v>
      </c>
      <c r="CK1326" t="str">
        <f t="shared" si="199"/>
        <v>02</v>
      </c>
      <c r="CL1326" t="s">
        <v>193</v>
      </c>
      <c r="CR1326" s="3">
        <v>1</v>
      </c>
      <c r="CW1326">
        <v>8</v>
      </c>
      <c r="CX1326">
        <v>8</v>
      </c>
      <c r="CY1326">
        <v>8</v>
      </c>
    </row>
    <row r="1327" spans="1:103" x14ac:dyDescent="0.25">
      <c r="A1327">
        <v>410</v>
      </c>
      <c r="B1327" t="s">
        <v>80</v>
      </c>
      <c r="C1327">
        <v>410040</v>
      </c>
      <c r="D1327" t="s">
        <v>81</v>
      </c>
      <c r="E1327">
        <v>8673</v>
      </c>
      <c r="F1327" t="s">
        <v>232</v>
      </c>
      <c r="G1327" t="s">
        <v>233</v>
      </c>
      <c r="I1327" t="s">
        <v>233</v>
      </c>
      <c r="J1327">
        <v>410003</v>
      </c>
      <c r="K1327">
        <v>650</v>
      </c>
      <c r="L1327">
        <v>650</v>
      </c>
      <c r="M1327" t="s">
        <v>1309</v>
      </c>
      <c r="N1327" t="s">
        <v>113</v>
      </c>
      <c r="O1327" t="s">
        <v>114</v>
      </c>
      <c r="P1327" t="s">
        <v>115</v>
      </c>
      <c r="Q1327" t="s">
        <v>116</v>
      </c>
      <c r="R1327">
        <v>1</v>
      </c>
      <c r="S1327" t="s">
        <v>117</v>
      </c>
      <c r="T1327" t="s">
        <v>118</v>
      </c>
      <c r="U1327" t="s">
        <v>119</v>
      </c>
      <c r="V1327">
        <v>411</v>
      </c>
      <c r="Y1327">
        <v>410009</v>
      </c>
      <c r="Z1327" t="s">
        <v>236</v>
      </c>
      <c r="AG1327">
        <v>4</v>
      </c>
      <c r="AH1327" s="1">
        <v>41815</v>
      </c>
      <c r="AI1327">
        <v>57</v>
      </c>
      <c r="AS1327" s="1">
        <v>41815</v>
      </c>
      <c r="AT1327" s="1">
        <v>41988</v>
      </c>
      <c r="AU1327" s="1">
        <v>41974</v>
      </c>
      <c r="AW1327">
        <v>2</v>
      </c>
      <c r="AY1327" t="s">
        <v>237</v>
      </c>
      <c r="BB1327">
        <v>1</v>
      </c>
      <c r="BC1327">
        <v>0</v>
      </c>
      <c r="BD1327">
        <v>1</v>
      </c>
      <c r="BE1327">
        <v>2733</v>
      </c>
      <c r="BF1327" t="s">
        <v>93</v>
      </c>
      <c r="BG1327">
        <v>2733</v>
      </c>
      <c r="BH1327">
        <v>42.7</v>
      </c>
      <c r="BI1327">
        <v>55.88</v>
      </c>
      <c r="BJ1327">
        <v>0</v>
      </c>
      <c r="BL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1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2733</v>
      </c>
      <c r="CD1327">
        <v>1</v>
      </c>
      <c r="CE1327" t="s">
        <v>121</v>
      </c>
      <c r="CF1327" t="s">
        <v>182</v>
      </c>
      <c r="CG1327" t="str">
        <f t="shared" si="201"/>
        <v>05</v>
      </c>
      <c r="CH1327" t="str">
        <f t="shared" si="202"/>
        <v>2</v>
      </c>
      <c r="CI1327" t="str">
        <f t="shared" si="200"/>
        <v>07</v>
      </c>
      <c r="CJ1327" t="s">
        <v>123</v>
      </c>
      <c r="CK1327" t="str">
        <f t="shared" si="199"/>
        <v>02</v>
      </c>
      <c r="CL1327" t="s">
        <v>193</v>
      </c>
      <c r="CR1327" s="3">
        <v>1</v>
      </c>
      <c r="CW1327">
        <v>8</v>
      </c>
      <c r="CX1327">
        <v>8</v>
      </c>
      <c r="CY1327">
        <v>8</v>
      </c>
    </row>
    <row r="1328" spans="1:103" x14ac:dyDescent="0.25">
      <c r="A1328">
        <v>410</v>
      </c>
      <c r="B1328" t="s">
        <v>80</v>
      </c>
      <c r="C1328">
        <v>410040</v>
      </c>
      <c r="D1328" t="s">
        <v>81</v>
      </c>
      <c r="E1328">
        <v>8673</v>
      </c>
      <c r="F1328" t="s">
        <v>232</v>
      </c>
      <c r="G1328" t="s">
        <v>233</v>
      </c>
      <c r="I1328" t="s">
        <v>233</v>
      </c>
      <c r="J1328">
        <v>410003</v>
      </c>
      <c r="K1328">
        <v>651</v>
      </c>
      <c r="L1328">
        <v>651</v>
      </c>
      <c r="M1328" t="s">
        <v>1309</v>
      </c>
      <c r="N1328" t="s">
        <v>113</v>
      </c>
      <c r="O1328" t="s">
        <v>114</v>
      </c>
      <c r="P1328" t="s">
        <v>115</v>
      </c>
      <c r="Q1328" t="s">
        <v>116</v>
      </c>
      <c r="R1328">
        <v>1</v>
      </c>
      <c r="S1328" t="s">
        <v>117</v>
      </c>
      <c r="T1328" t="s">
        <v>118</v>
      </c>
      <c r="U1328" t="s">
        <v>119</v>
      </c>
      <c r="V1328">
        <v>411</v>
      </c>
      <c r="Y1328">
        <v>410009</v>
      </c>
      <c r="Z1328" t="s">
        <v>236</v>
      </c>
      <c r="AG1328">
        <v>4</v>
      </c>
      <c r="AH1328" s="1">
        <v>41815</v>
      </c>
      <c r="AI1328">
        <v>57</v>
      </c>
      <c r="AS1328" s="1">
        <v>41815</v>
      </c>
      <c r="AT1328" s="1">
        <v>41988</v>
      </c>
      <c r="AU1328" s="1">
        <v>41974</v>
      </c>
      <c r="AW1328">
        <v>2</v>
      </c>
      <c r="AY1328" t="s">
        <v>237</v>
      </c>
      <c r="BB1328">
        <v>1</v>
      </c>
      <c r="BC1328">
        <v>0</v>
      </c>
      <c r="BD1328">
        <v>1</v>
      </c>
      <c r="BE1328">
        <v>2733</v>
      </c>
      <c r="BF1328" t="s">
        <v>93</v>
      </c>
      <c r="BG1328">
        <v>2733</v>
      </c>
      <c r="BH1328">
        <v>42.7</v>
      </c>
      <c r="BI1328">
        <v>55.88</v>
      </c>
      <c r="BJ1328">
        <v>0</v>
      </c>
      <c r="BL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1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2733</v>
      </c>
      <c r="CD1328">
        <v>1</v>
      </c>
      <c r="CE1328" t="s">
        <v>121</v>
      </c>
      <c r="CF1328" t="s">
        <v>182</v>
      </c>
      <c r="CG1328" t="str">
        <f t="shared" si="201"/>
        <v>05</v>
      </c>
      <c r="CH1328" t="str">
        <f t="shared" si="202"/>
        <v>2</v>
      </c>
      <c r="CI1328" t="str">
        <f t="shared" si="200"/>
        <v>07</v>
      </c>
      <c r="CJ1328" t="s">
        <v>123</v>
      </c>
      <c r="CK1328" t="str">
        <f t="shared" si="199"/>
        <v>02</v>
      </c>
      <c r="CL1328" t="s">
        <v>193</v>
      </c>
      <c r="CR1328" s="3">
        <v>1</v>
      </c>
      <c r="CW1328">
        <v>8</v>
      </c>
      <c r="CX1328">
        <v>8</v>
      </c>
      <c r="CY1328">
        <v>8</v>
      </c>
    </row>
    <row r="1329" spans="1:103" x14ac:dyDescent="0.25">
      <c r="A1329">
        <v>410</v>
      </c>
      <c r="B1329" t="s">
        <v>80</v>
      </c>
      <c r="C1329">
        <v>410040</v>
      </c>
      <c r="D1329" t="s">
        <v>81</v>
      </c>
      <c r="E1329">
        <v>8673</v>
      </c>
      <c r="F1329" t="s">
        <v>232</v>
      </c>
      <c r="G1329" t="s">
        <v>233</v>
      </c>
      <c r="I1329" t="s">
        <v>233</v>
      </c>
      <c r="J1329">
        <v>410003</v>
      </c>
      <c r="K1329">
        <v>652</v>
      </c>
      <c r="L1329">
        <v>652</v>
      </c>
      <c r="M1329" t="s">
        <v>1309</v>
      </c>
      <c r="N1329" t="s">
        <v>113</v>
      </c>
      <c r="O1329" t="s">
        <v>114</v>
      </c>
      <c r="P1329" t="s">
        <v>115</v>
      </c>
      <c r="Q1329" t="s">
        <v>116</v>
      </c>
      <c r="R1329">
        <v>1</v>
      </c>
      <c r="S1329" t="s">
        <v>117</v>
      </c>
      <c r="T1329" t="s">
        <v>118</v>
      </c>
      <c r="U1329" t="s">
        <v>119</v>
      </c>
      <c r="V1329">
        <v>411</v>
      </c>
      <c r="Y1329">
        <v>410009</v>
      </c>
      <c r="Z1329" t="s">
        <v>236</v>
      </c>
      <c r="AG1329">
        <v>4</v>
      </c>
      <c r="AH1329" s="1">
        <v>41815</v>
      </c>
      <c r="AI1329">
        <v>57</v>
      </c>
      <c r="AS1329" s="1">
        <v>41815</v>
      </c>
      <c r="AT1329" s="1">
        <v>41988</v>
      </c>
      <c r="AU1329" s="1">
        <v>41974</v>
      </c>
      <c r="AW1329">
        <v>2</v>
      </c>
      <c r="AY1329" t="s">
        <v>237</v>
      </c>
      <c r="BB1329">
        <v>1</v>
      </c>
      <c r="BC1329">
        <v>0</v>
      </c>
      <c r="BD1329">
        <v>1</v>
      </c>
      <c r="BE1329">
        <v>2733</v>
      </c>
      <c r="BF1329" t="s">
        <v>93</v>
      </c>
      <c r="BG1329">
        <v>2733</v>
      </c>
      <c r="BH1329">
        <v>42.7</v>
      </c>
      <c r="BI1329">
        <v>55.88</v>
      </c>
      <c r="BJ1329">
        <v>0</v>
      </c>
      <c r="BL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1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2733</v>
      </c>
      <c r="CD1329">
        <v>1</v>
      </c>
      <c r="CE1329" t="s">
        <v>121</v>
      </c>
      <c r="CF1329" t="s">
        <v>182</v>
      </c>
      <c r="CG1329" t="str">
        <f t="shared" si="201"/>
        <v>05</v>
      </c>
      <c r="CH1329" t="str">
        <f t="shared" si="202"/>
        <v>2</v>
      </c>
      <c r="CI1329" t="str">
        <f t="shared" si="200"/>
        <v>07</v>
      </c>
      <c r="CJ1329" t="s">
        <v>123</v>
      </c>
      <c r="CK1329" t="str">
        <f t="shared" si="199"/>
        <v>02</v>
      </c>
      <c r="CL1329" t="s">
        <v>193</v>
      </c>
      <c r="CR1329" s="3">
        <v>1</v>
      </c>
      <c r="CW1329">
        <v>8</v>
      </c>
      <c r="CX1329">
        <v>8</v>
      </c>
      <c r="CY1329">
        <v>8</v>
      </c>
    </row>
    <row r="1330" spans="1:103" x14ac:dyDescent="0.25">
      <c r="A1330">
        <v>410</v>
      </c>
      <c r="B1330" t="s">
        <v>80</v>
      </c>
      <c r="C1330">
        <v>410040</v>
      </c>
      <c r="D1330" t="s">
        <v>81</v>
      </c>
      <c r="E1330">
        <v>8673</v>
      </c>
      <c r="F1330" t="s">
        <v>232</v>
      </c>
      <c r="G1330" t="s">
        <v>233</v>
      </c>
      <c r="I1330" t="s">
        <v>233</v>
      </c>
      <c r="J1330">
        <v>410003</v>
      </c>
      <c r="K1330">
        <v>653</v>
      </c>
      <c r="L1330">
        <v>653</v>
      </c>
      <c r="M1330" t="s">
        <v>1309</v>
      </c>
      <c r="N1330" t="s">
        <v>113</v>
      </c>
      <c r="O1330" t="s">
        <v>114</v>
      </c>
      <c r="P1330" t="s">
        <v>115</v>
      </c>
      <c r="Q1330" t="s">
        <v>116</v>
      </c>
      <c r="R1330">
        <v>1</v>
      </c>
      <c r="S1330" t="s">
        <v>117</v>
      </c>
      <c r="T1330" t="s">
        <v>118</v>
      </c>
      <c r="U1330" t="s">
        <v>119</v>
      </c>
      <c r="V1330">
        <v>411</v>
      </c>
      <c r="Y1330">
        <v>410009</v>
      </c>
      <c r="Z1330" t="s">
        <v>236</v>
      </c>
      <c r="AG1330">
        <v>4</v>
      </c>
      <c r="AH1330" s="1">
        <v>41815</v>
      </c>
      <c r="AI1330">
        <v>57</v>
      </c>
      <c r="AS1330" s="1">
        <v>41815</v>
      </c>
      <c r="AT1330" s="1">
        <v>41988</v>
      </c>
      <c r="AU1330" s="1">
        <v>41974</v>
      </c>
      <c r="AW1330">
        <v>2</v>
      </c>
      <c r="AY1330" t="s">
        <v>237</v>
      </c>
      <c r="BB1330">
        <v>0</v>
      </c>
      <c r="BC1330">
        <v>0</v>
      </c>
      <c r="BD1330">
        <v>2</v>
      </c>
      <c r="BE1330">
        <v>2733</v>
      </c>
      <c r="BF1330" t="s">
        <v>93</v>
      </c>
      <c r="BG1330">
        <v>5466</v>
      </c>
      <c r="BH1330">
        <v>85.4</v>
      </c>
      <c r="BI1330">
        <v>111.76</v>
      </c>
      <c r="BJ1330">
        <v>0</v>
      </c>
      <c r="BL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2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5466</v>
      </c>
      <c r="CD1330">
        <v>1</v>
      </c>
      <c r="CE1330" t="s">
        <v>121</v>
      </c>
      <c r="CF1330" t="s">
        <v>182</v>
      </c>
      <c r="CG1330" t="str">
        <f t="shared" si="201"/>
        <v>05</v>
      </c>
      <c r="CH1330" t="str">
        <f t="shared" si="202"/>
        <v>2</v>
      </c>
      <c r="CI1330" t="str">
        <f t="shared" si="200"/>
        <v>07</v>
      </c>
      <c r="CJ1330" t="s">
        <v>123</v>
      </c>
      <c r="CK1330" t="str">
        <f t="shared" si="199"/>
        <v>02</v>
      </c>
      <c r="CL1330" t="s">
        <v>193</v>
      </c>
      <c r="CR1330" s="3">
        <v>2</v>
      </c>
      <c r="CW1330">
        <v>8</v>
      </c>
      <c r="CX1330">
        <v>8</v>
      </c>
      <c r="CY1330">
        <v>8</v>
      </c>
    </row>
    <row r="1331" spans="1:103" x14ac:dyDescent="0.25">
      <c r="A1331">
        <v>410</v>
      </c>
      <c r="B1331" t="s">
        <v>80</v>
      </c>
      <c r="C1331">
        <v>410040</v>
      </c>
      <c r="D1331" t="s">
        <v>81</v>
      </c>
      <c r="E1331">
        <v>8673</v>
      </c>
      <c r="F1331" t="s">
        <v>232</v>
      </c>
      <c r="G1331" t="s">
        <v>233</v>
      </c>
      <c r="I1331" t="s">
        <v>233</v>
      </c>
      <c r="J1331">
        <v>410003</v>
      </c>
      <c r="K1331">
        <v>654</v>
      </c>
      <c r="L1331">
        <v>654</v>
      </c>
      <c r="M1331" t="s">
        <v>1309</v>
      </c>
      <c r="N1331" t="s">
        <v>113</v>
      </c>
      <c r="O1331" t="s">
        <v>114</v>
      </c>
      <c r="P1331" t="s">
        <v>115</v>
      </c>
      <c r="Q1331" t="s">
        <v>116</v>
      </c>
      <c r="R1331">
        <v>1</v>
      </c>
      <c r="S1331" t="s">
        <v>117</v>
      </c>
      <c r="T1331" t="s">
        <v>118</v>
      </c>
      <c r="U1331" t="s">
        <v>119</v>
      </c>
      <c r="V1331">
        <v>411</v>
      </c>
      <c r="Y1331">
        <v>410009</v>
      </c>
      <c r="Z1331" t="s">
        <v>236</v>
      </c>
      <c r="AG1331">
        <v>4</v>
      </c>
      <c r="AH1331" s="1">
        <v>41815</v>
      </c>
      <c r="AI1331">
        <v>57</v>
      </c>
      <c r="AS1331" s="1">
        <v>41815</v>
      </c>
      <c r="AT1331" s="1">
        <v>41988</v>
      </c>
      <c r="AU1331" s="1">
        <v>41974</v>
      </c>
      <c r="AW1331">
        <v>2</v>
      </c>
      <c r="AY1331" t="s">
        <v>237</v>
      </c>
      <c r="BB1331">
        <v>1</v>
      </c>
      <c r="BC1331">
        <v>0</v>
      </c>
      <c r="BD1331">
        <v>1</v>
      </c>
      <c r="BE1331">
        <v>2733</v>
      </c>
      <c r="BF1331" t="s">
        <v>93</v>
      </c>
      <c r="BG1331">
        <v>2733</v>
      </c>
      <c r="BH1331">
        <v>42.7</v>
      </c>
      <c r="BI1331">
        <v>55.88</v>
      </c>
      <c r="BJ1331">
        <v>0</v>
      </c>
      <c r="BL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1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2733</v>
      </c>
      <c r="CD1331">
        <v>1</v>
      </c>
      <c r="CE1331" t="s">
        <v>121</v>
      </c>
      <c r="CF1331" t="s">
        <v>182</v>
      </c>
      <c r="CG1331" t="str">
        <f t="shared" si="201"/>
        <v>05</v>
      </c>
      <c r="CH1331" t="str">
        <f t="shared" si="202"/>
        <v>2</v>
      </c>
      <c r="CI1331" t="str">
        <f t="shared" si="200"/>
        <v>07</v>
      </c>
      <c r="CJ1331" t="s">
        <v>123</v>
      </c>
      <c r="CK1331" t="str">
        <f t="shared" si="199"/>
        <v>02</v>
      </c>
      <c r="CL1331" t="s">
        <v>193</v>
      </c>
      <c r="CR1331" s="3">
        <v>1</v>
      </c>
      <c r="CW1331">
        <v>8</v>
      </c>
      <c r="CX1331">
        <v>8</v>
      </c>
      <c r="CY1331">
        <v>8</v>
      </c>
    </row>
    <row r="1332" spans="1:103" x14ac:dyDescent="0.25">
      <c r="A1332">
        <v>410</v>
      </c>
      <c r="B1332" t="s">
        <v>80</v>
      </c>
      <c r="C1332">
        <v>410040</v>
      </c>
      <c r="D1332" t="s">
        <v>81</v>
      </c>
      <c r="E1332">
        <v>8673</v>
      </c>
      <c r="F1332" t="s">
        <v>232</v>
      </c>
      <c r="G1332" t="s">
        <v>233</v>
      </c>
      <c r="I1332" t="s">
        <v>233</v>
      </c>
      <c r="J1332">
        <v>410003</v>
      </c>
      <c r="K1332">
        <v>655</v>
      </c>
      <c r="L1332">
        <v>655</v>
      </c>
      <c r="M1332" t="s">
        <v>1309</v>
      </c>
      <c r="N1332" t="s">
        <v>113</v>
      </c>
      <c r="O1332" t="s">
        <v>114</v>
      </c>
      <c r="P1332" t="s">
        <v>115</v>
      </c>
      <c r="Q1332" t="s">
        <v>116</v>
      </c>
      <c r="R1332">
        <v>1</v>
      </c>
      <c r="S1332" t="s">
        <v>117</v>
      </c>
      <c r="T1332" t="s">
        <v>118</v>
      </c>
      <c r="U1332" t="s">
        <v>119</v>
      </c>
      <c r="V1332">
        <v>411</v>
      </c>
      <c r="Y1332">
        <v>410009</v>
      </c>
      <c r="Z1332" t="s">
        <v>236</v>
      </c>
      <c r="AG1332">
        <v>4</v>
      </c>
      <c r="AH1332" s="1">
        <v>41815</v>
      </c>
      <c r="AI1332">
        <v>57</v>
      </c>
      <c r="AS1332" s="1">
        <v>41815</v>
      </c>
      <c r="AT1332" s="1">
        <v>41988</v>
      </c>
      <c r="AU1332" s="1">
        <v>41974</v>
      </c>
      <c r="AW1332">
        <v>2</v>
      </c>
      <c r="AY1332" t="s">
        <v>237</v>
      </c>
      <c r="BB1332">
        <v>1</v>
      </c>
      <c r="BC1332">
        <v>0</v>
      </c>
      <c r="BD1332">
        <v>1</v>
      </c>
      <c r="BE1332">
        <v>2733</v>
      </c>
      <c r="BF1332" t="s">
        <v>93</v>
      </c>
      <c r="BG1332">
        <v>2733</v>
      </c>
      <c r="BH1332">
        <v>42.7</v>
      </c>
      <c r="BI1332">
        <v>55.88</v>
      </c>
      <c r="BJ1332">
        <v>0</v>
      </c>
      <c r="BL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1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2733</v>
      </c>
      <c r="CD1332">
        <v>1</v>
      </c>
      <c r="CE1332" t="s">
        <v>121</v>
      </c>
      <c r="CF1332" t="s">
        <v>182</v>
      </c>
      <c r="CG1332" t="str">
        <f t="shared" si="201"/>
        <v>05</v>
      </c>
      <c r="CH1332" t="str">
        <f t="shared" si="202"/>
        <v>2</v>
      </c>
      <c r="CI1332" t="str">
        <f t="shared" si="200"/>
        <v>07</v>
      </c>
      <c r="CJ1332" t="s">
        <v>123</v>
      </c>
      <c r="CK1332" t="str">
        <f t="shared" si="199"/>
        <v>02</v>
      </c>
      <c r="CL1332" t="s">
        <v>193</v>
      </c>
      <c r="CR1332" s="3">
        <v>1</v>
      </c>
      <c r="CW1332">
        <v>8</v>
      </c>
      <c r="CX1332">
        <v>8</v>
      </c>
      <c r="CY1332">
        <v>8</v>
      </c>
    </row>
    <row r="1333" spans="1:103" x14ac:dyDescent="0.25">
      <c r="A1333">
        <v>410</v>
      </c>
      <c r="B1333" t="s">
        <v>80</v>
      </c>
      <c r="C1333">
        <v>410040</v>
      </c>
      <c r="D1333" t="s">
        <v>81</v>
      </c>
      <c r="E1333">
        <v>8673</v>
      </c>
      <c r="F1333" t="s">
        <v>232</v>
      </c>
      <c r="G1333" t="s">
        <v>233</v>
      </c>
      <c r="I1333" t="s">
        <v>233</v>
      </c>
      <c r="J1333">
        <v>410003</v>
      </c>
      <c r="K1333">
        <v>657</v>
      </c>
      <c r="L1333">
        <v>657</v>
      </c>
      <c r="M1333" t="s">
        <v>1309</v>
      </c>
      <c r="N1333" t="s">
        <v>113</v>
      </c>
      <c r="O1333" t="s">
        <v>114</v>
      </c>
      <c r="P1333" t="s">
        <v>115</v>
      </c>
      <c r="Q1333" t="s">
        <v>116</v>
      </c>
      <c r="R1333">
        <v>1</v>
      </c>
      <c r="S1333" t="s">
        <v>117</v>
      </c>
      <c r="T1333" t="s">
        <v>118</v>
      </c>
      <c r="U1333" t="s">
        <v>119</v>
      </c>
      <c r="V1333">
        <v>411</v>
      </c>
      <c r="Y1333">
        <v>410009</v>
      </c>
      <c r="Z1333" t="s">
        <v>236</v>
      </c>
      <c r="AG1333">
        <v>4</v>
      </c>
      <c r="AH1333" s="1">
        <v>41815</v>
      </c>
      <c r="AI1333">
        <v>57</v>
      </c>
      <c r="AS1333" s="1">
        <v>41815</v>
      </c>
      <c r="AT1333" s="1">
        <v>41988</v>
      </c>
      <c r="AU1333" s="1">
        <v>41974</v>
      </c>
      <c r="AW1333">
        <v>2</v>
      </c>
      <c r="AY1333" t="s">
        <v>237</v>
      </c>
      <c r="BB1333">
        <v>1</v>
      </c>
      <c r="BC1333">
        <v>0</v>
      </c>
      <c r="BD1333">
        <v>1</v>
      </c>
      <c r="BE1333">
        <v>2733</v>
      </c>
      <c r="BF1333" t="s">
        <v>93</v>
      </c>
      <c r="BG1333">
        <v>2733</v>
      </c>
      <c r="BH1333">
        <v>42.7</v>
      </c>
      <c r="BI1333">
        <v>55.88</v>
      </c>
      <c r="BJ1333">
        <v>0</v>
      </c>
      <c r="BL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1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2733</v>
      </c>
      <c r="CD1333">
        <v>1</v>
      </c>
      <c r="CE1333" t="s">
        <v>121</v>
      </c>
      <c r="CF1333" t="s">
        <v>182</v>
      </c>
      <c r="CG1333" t="str">
        <f t="shared" si="201"/>
        <v>05</v>
      </c>
      <c r="CH1333" t="str">
        <f t="shared" si="202"/>
        <v>2</v>
      </c>
      <c r="CI1333" t="str">
        <f t="shared" si="200"/>
        <v>07</v>
      </c>
      <c r="CJ1333" t="s">
        <v>123</v>
      </c>
      <c r="CK1333" t="str">
        <f t="shared" si="199"/>
        <v>02</v>
      </c>
      <c r="CL1333" t="s">
        <v>193</v>
      </c>
      <c r="CR1333" s="3">
        <v>1</v>
      </c>
      <c r="CW1333">
        <v>8</v>
      </c>
      <c r="CX1333">
        <v>8</v>
      </c>
      <c r="CY1333">
        <v>8</v>
      </c>
    </row>
    <row r="1334" spans="1:103" x14ac:dyDescent="0.25">
      <c r="A1334">
        <v>410</v>
      </c>
      <c r="B1334" t="s">
        <v>80</v>
      </c>
      <c r="C1334">
        <v>410040</v>
      </c>
      <c r="D1334" t="s">
        <v>81</v>
      </c>
      <c r="E1334">
        <v>8673</v>
      </c>
      <c r="F1334" t="s">
        <v>232</v>
      </c>
      <c r="G1334" t="s">
        <v>233</v>
      </c>
      <c r="I1334" t="s">
        <v>233</v>
      </c>
      <c r="J1334">
        <v>410003</v>
      </c>
      <c r="K1334">
        <v>658</v>
      </c>
      <c r="L1334">
        <v>658</v>
      </c>
      <c r="M1334" t="s">
        <v>1309</v>
      </c>
      <c r="N1334" t="s">
        <v>113</v>
      </c>
      <c r="O1334" t="s">
        <v>114</v>
      </c>
      <c r="P1334" t="s">
        <v>115</v>
      </c>
      <c r="Q1334" t="s">
        <v>116</v>
      </c>
      <c r="R1334">
        <v>1</v>
      </c>
      <c r="S1334" t="s">
        <v>117</v>
      </c>
      <c r="T1334" t="s">
        <v>118</v>
      </c>
      <c r="U1334" t="s">
        <v>119</v>
      </c>
      <c r="V1334">
        <v>411</v>
      </c>
      <c r="Y1334">
        <v>410009</v>
      </c>
      <c r="Z1334" t="s">
        <v>236</v>
      </c>
      <c r="AG1334">
        <v>4</v>
      </c>
      <c r="AH1334" s="1">
        <v>41815</v>
      </c>
      <c r="AI1334">
        <v>57</v>
      </c>
      <c r="AS1334" s="1">
        <v>41815</v>
      </c>
      <c r="AT1334" s="1">
        <v>41988</v>
      </c>
      <c r="AU1334" s="1">
        <v>41974</v>
      </c>
      <c r="AW1334">
        <v>2</v>
      </c>
      <c r="AY1334" t="s">
        <v>237</v>
      </c>
      <c r="BB1334">
        <v>1</v>
      </c>
      <c r="BC1334">
        <v>0</v>
      </c>
      <c r="BD1334">
        <v>1</v>
      </c>
      <c r="BE1334">
        <v>2733</v>
      </c>
      <c r="BF1334" t="s">
        <v>93</v>
      </c>
      <c r="BG1334">
        <v>2733</v>
      </c>
      <c r="BH1334">
        <v>42.7</v>
      </c>
      <c r="BI1334">
        <v>55.88</v>
      </c>
      <c r="BJ1334">
        <v>0</v>
      </c>
      <c r="BL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1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2733</v>
      </c>
      <c r="CD1334">
        <v>1</v>
      </c>
      <c r="CE1334" t="s">
        <v>121</v>
      </c>
      <c r="CF1334" t="s">
        <v>182</v>
      </c>
      <c r="CG1334" t="str">
        <f t="shared" si="201"/>
        <v>05</v>
      </c>
      <c r="CH1334" t="str">
        <f t="shared" si="202"/>
        <v>2</v>
      </c>
      <c r="CI1334" t="str">
        <f t="shared" si="200"/>
        <v>07</v>
      </c>
      <c r="CJ1334" t="s">
        <v>123</v>
      </c>
      <c r="CK1334" t="str">
        <f t="shared" si="199"/>
        <v>02</v>
      </c>
      <c r="CL1334" t="s">
        <v>193</v>
      </c>
      <c r="CR1334" s="3">
        <v>1</v>
      </c>
      <c r="CW1334">
        <v>8</v>
      </c>
      <c r="CX1334">
        <v>8</v>
      </c>
      <c r="CY1334">
        <v>8</v>
      </c>
    </row>
    <row r="1335" spans="1:103" x14ac:dyDescent="0.25">
      <c r="A1335">
        <v>410</v>
      </c>
      <c r="B1335" t="s">
        <v>80</v>
      </c>
      <c r="C1335">
        <v>410040</v>
      </c>
      <c r="D1335" t="s">
        <v>81</v>
      </c>
      <c r="E1335">
        <v>8673</v>
      </c>
      <c r="F1335" t="s">
        <v>232</v>
      </c>
      <c r="G1335" t="s">
        <v>233</v>
      </c>
      <c r="I1335" t="s">
        <v>233</v>
      </c>
      <c r="J1335">
        <v>410003</v>
      </c>
      <c r="K1335">
        <v>659</v>
      </c>
      <c r="L1335">
        <v>659</v>
      </c>
      <c r="M1335" t="s">
        <v>1309</v>
      </c>
      <c r="N1335" t="s">
        <v>113</v>
      </c>
      <c r="O1335" t="s">
        <v>114</v>
      </c>
      <c r="P1335" t="s">
        <v>115</v>
      </c>
      <c r="Q1335" t="s">
        <v>116</v>
      </c>
      <c r="R1335">
        <v>1</v>
      </c>
      <c r="S1335" t="s">
        <v>117</v>
      </c>
      <c r="T1335" t="s">
        <v>118</v>
      </c>
      <c r="U1335" t="s">
        <v>119</v>
      </c>
      <c r="V1335">
        <v>411</v>
      </c>
      <c r="Y1335">
        <v>410009</v>
      </c>
      <c r="Z1335" t="s">
        <v>236</v>
      </c>
      <c r="AG1335">
        <v>4</v>
      </c>
      <c r="AH1335" s="1">
        <v>41815</v>
      </c>
      <c r="AI1335">
        <v>57</v>
      </c>
      <c r="AS1335" s="1">
        <v>41815</v>
      </c>
      <c r="AT1335" s="1">
        <v>41988</v>
      </c>
      <c r="AU1335" s="1">
        <v>41974</v>
      </c>
      <c r="AW1335">
        <v>2</v>
      </c>
      <c r="AY1335" t="s">
        <v>237</v>
      </c>
      <c r="BB1335">
        <v>1</v>
      </c>
      <c r="BC1335">
        <v>0</v>
      </c>
      <c r="BD1335">
        <v>1</v>
      </c>
      <c r="BE1335">
        <v>2733</v>
      </c>
      <c r="BF1335" t="s">
        <v>93</v>
      </c>
      <c r="BG1335">
        <v>2733</v>
      </c>
      <c r="BH1335">
        <v>42.7</v>
      </c>
      <c r="BI1335">
        <v>55.88</v>
      </c>
      <c r="BJ1335">
        <v>0</v>
      </c>
      <c r="BL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1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2733</v>
      </c>
      <c r="CD1335">
        <v>1</v>
      </c>
      <c r="CE1335" t="s">
        <v>121</v>
      </c>
      <c r="CF1335" t="s">
        <v>182</v>
      </c>
      <c r="CG1335" t="str">
        <f t="shared" si="201"/>
        <v>05</v>
      </c>
      <c r="CH1335" t="str">
        <f t="shared" si="202"/>
        <v>2</v>
      </c>
      <c r="CI1335" t="str">
        <f t="shared" si="200"/>
        <v>07</v>
      </c>
      <c r="CJ1335" t="s">
        <v>123</v>
      </c>
      <c r="CK1335" t="str">
        <f t="shared" si="199"/>
        <v>02</v>
      </c>
      <c r="CL1335" t="s">
        <v>193</v>
      </c>
      <c r="CR1335" s="3">
        <v>1</v>
      </c>
      <c r="CW1335">
        <v>8</v>
      </c>
      <c r="CX1335">
        <v>8</v>
      </c>
      <c r="CY1335">
        <v>8</v>
      </c>
    </row>
    <row r="1336" spans="1:103" x14ac:dyDescent="0.25">
      <c r="A1336">
        <v>410</v>
      </c>
      <c r="B1336" t="s">
        <v>80</v>
      </c>
      <c r="C1336">
        <v>410040</v>
      </c>
      <c r="D1336" t="s">
        <v>81</v>
      </c>
      <c r="E1336">
        <v>8673</v>
      </c>
      <c r="F1336" t="s">
        <v>232</v>
      </c>
      <c r="G1336" t="s">
        <v>233</v>
      </c>
      <c r="I1336" t="s">
        <v>233</v>
      </c>
      <c r="J1336">
        <v>410003</v>
      </c>
      <c r="K1336">
        <v>660</v>
      </c>
      <c r="L1336">
        <v>660</v>
      </c>
      <c r="M1336" t="s">
        <v>1309</v>
      </c>
      <c r="N1336" t="s">
        <v>113</v>
      </c>
      <c r="O1336" t="s">
        <v>114</v>
      </c>
      <c r="P1336" t="s">
        <v>115</v>
      </c>
      <c r="Q1336" t="s">
        <v>116</v>
      </c>
      <c r="R1336">
        <v>1</v>
      </c>
      <c r="S1336" t="s">
        <v>117</v>
      </c>
      <c r="T1336" t="s">
        <v>118</v>
      </c>
      <c r="U1336" t="s">
        <v>119</v>
      </c>
      <c r="V1336">
        <v>411</v>
      </c>
      <c r="Y1336">
        <v>410009</v>
      </c>
      <c r="Z1336" t="s">
        <v>236</v>
      </c>
      <c r="AG1336">
        <v>4</v>
      </c>
      <c r="AH1336" s="1">
        <v>41815</v>
      </c>
      <c r="AI1336">
        <v>57</v>
      </c>
      <c r="AS1336" s="1">
        <v>41815</v>
      </c>
      <c r="AT1336" s="1">
        <v>41988</v>
      </c>
      <c r="AU1336" s="1">
        <v>41974</v>
      </c>
      <c r="AW1336">
        <v>2</v>
      </c>
      <c r="AY1336" t="s">
        <v>237</v>
      </c>
      <c r="BB1336">
        <v>1</v>
      </c>
      <c r="BC1336">
        <v>0</v>
      </c>
      <c r="BD1336">
        <v>1</v>
      </c>
      <c r="BE1336">
        <v>2733</v>
      </c>
      <c r="BF1336" t="s">
        <v>93</v>
      </c>
      <c r="BG1336">
        <v>2733</v>
      </c>
      <c r="BH1336">
        <v>42.7</v>
      </c>
      <c r="BI1336">
        <v>55.88</v>
      </c>
      <c r="BJ1336">
        <v>0</v>
      </c>
      <c r="BL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1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2733</v>
      </c>
      <c r="CD1336">
        <v>1</v>
      </c>
      <c r="CE1336" t="s">
        <v>121</v>
      </c>
      <c r="CF1336" t="s">
        <v>182</v>
      </c>
      <c r="CG1336" t="str">
        <f t="shared" si="201"/>
        <v>05</v>
      </c>
      <c r="CH1336" t="str">
        <f t="shared" si="202"/>
        <v>2</v>
      </c>
      <c r="CI1336" t="str">
        <f t="shared" si="200"/>
        <v>07</v>
      </c>
      <c r="CJ1336" t="s">
        <v>123</v>
      </c>
      <c r="CK1336" t="str">
        <f t="shared" si="199"/>
        <v>02</v>
      </c>
      <c r="CL1336" t="s">
        <v>193</v>
      </c>
      <c r="CR1336" s="3">
        <v>1</v>
      </c>
      <c r="CW1336">
        <v>8</v>
      </c>
      <c r="CX1336">
        <v>8</v>
      </c>
      <c r="CY1336">
        <v>8</v>
      </c>
    </row>
    <row r="1337" spans="1:103" x14ac:dyDescent="0.25">
      <c r="A1337">
        <v>410</v>
      </c>
      <c r="B1337" t="s">
        <v>80</v>
      </c>
      <c r="C1337">
        <v>410040</v>
      </c>
      <c r="D1337" t="s">
        <v>81</v>
      </c>
      <c r="E1337">
        <v>8673</v>
      </c>
      <c r="F1337" t="s">
        <v>232</v>
      </c>
      <c r="G1337" t="s">
        <v>233</v>
      </c>
      <c r="I1337" t="s">
        <v>233</v>
      </c>
      <c r="J1337">
        <v>410003</v>
      </c>
      <c r="K1337">
        <v>661</v>
      </c>
      <c r="L1337">
        <v>661</v>
      </c>
      <c r="M1337" t="s">
        <v>1309</v>
      </c>
      <c r="N1337" t="s">
        <v>113</v>
      </c>
      <c r="O1337" t="s">
        <v>114</v>
      </c>
      <c r="P1337" t="s">
        <v>115</v>
      </c>
      <c r="Q1337" t="s">
        <v>116</v>
      </c>
      <c r="R1337">
        <v>1</v>
      </c>
      <c r="S1337" t="s">
        <v>117</v>
      </c>
      <c r="T1337" t="s">
        <v>118</v>
      </c>
      <c r="U1337" t="s">
        <v>119</v>
      </c>
      <c r="V1337">
        <v>411</v>
      </c>
      <c r="Y1337">
        <v>410009</v>
      </c>
      <c r="Z1337" t="s">
        <v>236</v>
      </c>
      <c r="AG1337">
        <v>4</v>
      </c>
      <c r="AH1337" s="1">
        <v>41815</v>
      </c>
      <c r="AI1337">
        <v>57</v>
      </c>
      <c r="AS1337" s="1">
        <v>41815</v>
      </c>
      <c r="AT1337" s="1">
        <v>41988</v>
      </c>
      <c r="AU1337" s="1">
        <v>41974</v>
      </c>
      <c r="AW1337">
        <v>2</v>
      </c>
      <c r="AY1337" t="s">
        <v>237</v>
      </c>
      <c r="BB1337">
        <v>1</v>
      </c>
      <c r="BC1337">
        <v>0</v>
      </c>
      <c r="BD1337">
        <v>1</v>
      </c>
      <c r="BE1337">
        <v>2733</v>
      </c>
      <c r="BF1337" t="s">
        <v>93</v>
      </c>
      <c r="BG1337">
        <v>2733</v>
      </c>
      <c r="BH1337">
        <v>42.7</v>
      </c>
      <c r="BI1337">
        <v>55.88</v>
      </c>
      <c r="BJ1337">
        <v>0</v>
      </c>
      <c r="BL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1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2733</v>
      </c>
      <c r="CD1337">
        <v>1</v>
      </c>
      <c r="CE1337" t="s">
        <v>121</v>
      </c>
      <c r="CF1337" t="s">
        <v>182</v>
      </c>
      <c r="CG1337" t="str">
        <f t="shared" si="201"/>
        <v>05</v>
      </c>
      <c r="CH1337" t="str">
        <f t="shared" si="202"/>
        <v>2</v>
      </c>
      <c r="CI1337" t="str">
        <f t="shared" si="200"/>
        <v>07</v>
      </c>
      <c r="CJ1337" t="s">
        <v>123</v>
      </c>
      <c r="CK1337" t="str">
        <f t="shared" si="199"/>
        <v>02</v>
      </c>
      <c r="CL1337" t="s">
        <v>193</v>
      </c>
      <c r="CR1337" s="3">
        <v>1</v>
      </c>
      <c r="CW1337">
        <v>8</v>
      </c>
      <c r="CX1337">
        <v>8</v>
      </c>
      <c r="CY1337">
        <v>8</v>
      </c>
    </row>
    <row r="1338" spans="1:103" x14ac:dyDescent="0.25">
      <c r="A1338">
        <v>410</v>
      </c>
      <c r="B1338" t="s">
        <v>80</v>
      </c>
      <c r="C1338">
        <v>410040</v>
      </c>
      <c r="D1338" t="s">
        <v>81</v>
      </c>
      <c r="E1338">
        <v>8673</v>
      </c>
      <c r="F1338" t="s">
        <v>232</v>
      </c>
      <c r="G1338" t="s">
        <v>233</v>
      </c>
      <c r="I1338" t="s">
        <v>233</v>
      </c>
      <c r="J1338">
        <v>410003</v>
      </c>
      <c r="K1338">
        <v>662</v>
      </c>
      <c r="L1338">
        <v>662</v>
      </c>
      <c r="M1338" t="s">
        <v>1309</v>
      </c>
      <c r="N1338" t="s">
        <v>113</v>
      </c>
      <c r="O1338" t="s">
        <v>114</v>
      </c>
      <c r="P1338" t="s">
        <v>115</v>
      </c>
      <c r="Q1338" t="s">
        <v>116</v>
      </c>
      <c r="R1338">
        <v>1</v>
      </c>
      <c r="S1338" t="s">
        <v>117</v>
      </c>
      <c r="T1338" t="s">
        <v>118</v>
      </c>
      <c r="U1338" t="s">
        <v>119</v>
      </c>
      <c r="V1338">
        <v>411</v>
      </c>
      <c r="Y1338">
        <v>410009</v>
      </c>
      <c r="Z1338" t="s">
        <v>236</v>
      </c>
      <c r="AG1338">
        <v>4</v>
      </c>
      <c r="AH1338" s="1">
        <v>41815</v>
      </c>
      <c r="AI1338">
        <v>57</v>
      </c>
      <c r="AS1338" s="1">
        <v>41815</v>
      </c>
      <c r="AT1338" s="1">
        <v>41988</v>
      </c>
      <c r="AU1338" s="1">
        <v>41974</v>
      </c>
      <c r="AW1338">
        <v>2</v>
      </c>
      <c r="AY1338" t="s">
        <v>237</v>
      </c>
      <c r="BB1338">
        <v>1</v>
      </c>
      <c r="BC1338">
        <v>0</v>
      </c>
      <c r="BD1338">
        <v>1</v>
      </c>
      <c r="BE1338">
        <v>2733</v>
      </c>
      <c r="BF1338" t="s">
        <v>93</v>
      </c>
      <c r="BG1338">
        <v>2733</v>
      </c>
      <c r="BH1338">
        <v>42.7</v>
      </c>
      <c r="BI1338">
        <v>55.88</v>
      </c>
      <c r="BJ1338">
        <v>0</v>
      </c>
      <c r="BL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1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2733</v>
      </c>
      <c r="CD1338">
        <v>1</v>
      </c>
      <c r="CE1338" t="s">
        <v>121</v>
      </c>
      <c r="CF1338" t="s">
        <v>182</v>
      </c>
      <c r="CG1338" t="str">
        <f t="shared" si="201"/>
        <v>05</v>
      </c>
      <c r="CH1338" t="str">
        <f t="shared" si="202"/>
        <v>2</v>
      </c>
      <c r="CI1338" t="str">
        <f t="shared" si="200"/>
        <v>07</v>
      </c>
      <c r="CJ1338" t="s">
        <v>123</v>
      </c>
      <c r="CK1338" t="str">
        <f t="shared" si="199"/>
        <v>02</v>
      </c>
      <c r="CL1338" t="s">
        <v>193</v>
      </c>
      <c r="CR1338" s="3">
        <v>1</v>
      </c>
      <c r="CW1338">
        <v>8</v>
      </c>
      <c r="CX1338">
        <v>8</v>
      </c>
      <c r="CY1338">
        <v>8</v>
      </c>
    </row>
    <row r="1339" spans="1:103" x14ac:dyDescent="0.25">
      <c r="A1339">
        <v>410</v>
      </c>
      <c r="B1339" t="s">
        <v>80</v>
      </c>
      <c r="C1339">
        <v>410040</v>
      </c>
      <c r="D1339" t="s">
        <v>81</v>
      </c>
      <c r="E1339">
        <v>8673</v>
      </c>
      <c r="F1339" t="s">
        <v>232</v>
      </c>
      <c r="G1339" t="s">
        <v>233</v>
      </c>
      <c r="I1339" t="s">
        <v>233</v>
      </c>
      <c r="J1339">
        <v>410003</v>
      </c>
      <c r="K1339">
        <v>666</v>
      </c>
      <c r="L1339">
        <v>666</v>
      </c>
      <c r="M1339" t="s">
        <v>1309</v>
      </c>
      <c r="N1339" t="s">
        <v>113</v>
      </c>
      <c r="O1339" t="s">
        <v>114</v>
      </c>
      <c r="P1339" t="s">
        <v>115</v>
      </c>
      <c r="Q1339" t="s">
        <v>116</v>
      </c>
      <c r="R1339">
        <v>1</v>
      </c>
      <c r="S1339" t="s">
        <v>117</v>
      </c>
      <c r="T1339" t="s">
        <v>118</v>
      </c>
      <c r="U1339" t="s">
        <v>119</v>
      </c>
      <c r="V1339">
        <v>411</v>
      </c>
      <c r="Y1339">
        <v>410009</v>
      </c>
      <c r="Z1339" t="s">
        <v>236</v>
      </c>
      <c r="AG1339">
        <v>4</v>
      </c>
      <c r="AH1339" s="1">
        <v>41815</v>
      </c>
      <c r="AI1339">
        <v>57</v>
      </c>
      <c r="AS1339" s="1">
        <v>41815</v>
      </c>
      <c r="AT1339" s="1">
        <v>41988</v>
      </c>
      <c r="AU1339" s="1">
        <v>41974</v>
      </c>
      <c r="AW1339">
        <v>2</v>
      </c>
      <c r="AY1339" t="s">
        <v>237</v>
      </c>
      <c r="BB1339">
        <v>1</v>
      </c>
      <c r="BC1339">
        <v>0</v>
      </c>
      <c r="BD1339">
        <v>1</v>
      </c>
      <c r="BE1339">
        <v>2733</v>
      </c>
      <c r="BF1339" t="s">
        <v>93</v>
      </c>
      <c r="BG1339">
        <v>2733</v>
      </c>
      <c r="BH1339">
        <v>42.7</v>
      </c>
      <c r="BI1339">
        <v>55.88</v>
      </c>
      <c r="BJ1339">
        <v>0</v>
      </c>
      <c r="BL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1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2733</v>
      </c>
      <c r="CD1339">
        <v>1</v>
      </c>
      <c r="CE1339" t="s">
        <v>121</v>
      </c>
      <c r="CF1339" t="s">
        <v>182</v>
      </c>
      <c r="CG1339" t="str">
        <f t="shared" si="201"/>
        <v>05</v>
      </c>
      <c r="CH1339" t="str">
        <f t="shared" si="202"/>
        <v>2</v>
      </c>
      <c r="CI1339" t="str">
        <f t="shared" si="200"/>
        <v>07</v>
      </c>
      <c r="CJ1339" t="s">
        <v>123</v>
      </c>
      <c r="CK1339" t="str">
        <f t="shared" si="199"/>
        <v>02</v>
      </c>
      <c r="CL1339" t="s">
        <v>193</v>
      </c>
      <c r="CR1339" s="3">
        <v>1</v>
      </c>
      <c r="CW1339">
        <v>8</v>
      </c>
      <c r="CX1339">
        <v>8</v>
      </c>
      <c r="CY1339">
        <v>8</v>
      </c>
    </row>
    <row r="1340" spans="1:103" x14ac:dyDescent="0.25">
      <c r="A1340">
        <v>410</v>
      </c>
      <c r="B1340" t="s">
        <v>80</v>
      </c>
      <c r="C1340">
        <v>410040</v>
      </c>
      <c r="D1340" t="s">
        <v>81</v>
      </c>
      <c r="E1340">
        <v>8673</v>
      </c>
      <c r="F1340" t="s">
        <v>232</v>
      </c>
      <c r="G1340" t="s">
        <v>233</v>
      </c>
      <c r="I1340" t="s">
        <v>233</v>
      </c>
      <c r="J1340">
        <v>410003</v>
      </c>
      <c r="K1340">
        <v>667</v>
      </c>
      <c r="L1340">
        <v>667</v>
      </c>
      <c r="M1340" t="s">
        <v>1309</v>
      </c>
      <c r="N1340" t="s">
        <v>113</v>
      </c>
      <c r="O1340" t="s">
        <v>114</v>
      </c>
      <c r="P1340" t="s">
        <v>115</v>
      </c>
      <c r="Q1340" t="s">
        <v>116</v>
      </c>
      <c r="R1340">
        <v>1</v>
      </c>
      <c r="S1340" t="s">
        <v>117</v>
      </c>
      <c r="T1340" t="s">
        <v>118</v>
      </c>
      <c r="U1340" t="s">
        <v>119</v>
      </c>
      <c r="V1340">
        <v>411</v>
      </c>
      <c r="Y1340">
        <v>410009</v>
      </c>
      <c r="Z1340" t="s">
        <v>236</v>
      </c>
      <c r="AG1340">
        <v>4</v>
      </c>
      <c r="AH1340" s="1">
        <v>41815</v>
      </c>
      <c r="AI1340">
        <v>57</v>
      </c>
      <c r="AS1340" s="1">
        <v>41815</v>
      </c>
      <c r="AT1340" s="1">
        <v>41988</v>
      </c>
      <c r="AU1340" s="1">
        <v>41974</v>
      </c>
      <c r="AW1340">
        <v>2</v>
      </c>
      <c r="AY1340" t="s">
        <v>237</v>
      </c>
      <c r="BB1340">
        <v>1</v>
      </c>
      <c r="BC1340">
        <v>0</v>
      </c>
      <c r="BD1340">
        <v>1</v>
      </c>
      <c r="BE1340">
        <v>2733</v>
      </c>
      <c r="BF1340" t="s">
        <v>93</v>
      </c>
      <c r="BG1340">
        <v>2733</v>
      </c>
      <c r="BH1340">
        <v>42.7</v>
      </c>
      <c r="BI1340">
        <v>55.88</v>
      </c>
      <c r="BJ1340">
        <v>0</v>
      </c>
      <c r="BL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1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2733</v>
      </c>
      <c r="CD1340">
        <v>1</v>
      </c>
      <c r="CE1340" t="s">
        <v>121</v>
      </c>
      <c r="CF1340" t="s">
        <v>182</v>
      </c>
      <c r="CG1340" t="str">
        <f t="shared" si="201"/>
        <v>05</v>
      </c>
      <c r="CH1340" t="str">
        <f t="shared" si="202"/>
        <v>2</v>
      </c>
      <c r="CI1340" t="str">
        <f t="shared" si="200"/>
        <v>07</v>
      </c>
      <c r="CJ1340" t="s">
        <v>123</v>
      </c>
      <c r="CK1340" t="str">
        <f t="shared" si="199"/>
        <v>02</v>
      </c>
      <c r="CL1340" t="s">
        <v>193</v>
      </c>
      <c r="CR1340" s="3">
        <v>1</v>
      </c>
      <c r="CW1340">
        <v>8</v>
      </c>
      <c r="CX1340">
        <v>8</v>
      </c>
      <c r="CY1340">
        <v>8</v>
      </c>
    </row>
    <row r="1341" spans="1:103" x14ac:dyDescent="0.25">
      <c r="A1341">
        <v>410</v>
      </c>
      <c r="B1341" t="s">
        <v>80</v>
      </c>
      <c r="C1341">
        <v>410040</v>
      </c>
      <c r="D1341" t="s">
        <v>81</v>
      </c>
      <c r="E1341">
        <v>8673</v>
      </c>
      <c r="F1341" t="s">
        <v>232</v>
      </c>
      <c r="G1341" t="s">
        <v>233</v>
      </c>
      <c r="I1341" t="s">
        <v>233</v>
      </c>
      <c r="J1341">
        <v>410003</v>
      </c>
      <c r="K1341">
        <v>668</v>
      </c>
      <c r="L1341">
        <v>668</v>
      </c>
      <c r="M1341" t="s">
        <v>1309</v>
      </c>
      <c r="N1341" t="s">
        <v>113</v>
      </c>
      <c r="O1341" t="s">
        <v>114</v>
      </c>
      <c r="P1341" t="s">
        <v>115</v>
      </c>
      <c r="Q1341" t="s">
        <v>116</v>
      </c>
      <c r="R1341">
        <v>1</v>
      </c>
      <c r="S1341" t="s">
        <v>117</v>
      </c>
      <c r="T1341" t="s">
        <v>118</v>
      </c>
      <c r="U1341" t="s">
        <v>119</v>
      </c>
      <c r="V1341">
        <v>411</v>
      </c>
      <c r="Y1341">
        <v>410009</v>
      </c>
      <c r="Z1341" t="s">
        <v>236</v>
      </c>
      <c r="AG1341">
        <v>4</v>
      </c>
      <c r="AH1341" s="1">
        <v>41815</v>
      </c>
      <c r="AI1341">
        <v>57</v>
      </c>
      <c r="AS1341" s="1">
        <v>41815</v>
      </c>
      <c r="AT1341" s="1">
        <v>41988</v>
      </c>
      <c r="AU1341" s="1">
        <v>41974</v>
      </c>
      <c r="AW1341">
        <v>2</v>
      </c>
      <c r="AY1341" t="s">
        <v>237</v>
      </c>
      <c r="BB1341">
        <v>1</v>
      </c>
      <c r="BC1341">
        <v>0</v>
      </c>
      <c r="BD1341">
        <v>1</v>
      </c>
      <c r="BE1341">
        <v>2733</v>
      </c>
      <c r="BF1341" t="s">
        <v>93</v>
      </c>
      <c r="BG1341">
        <v>2733</v>
      </c>
      <c r="BH1341">
        <v>42.7</v>
      </c>
      <c r="BI1341">
        <v>55.88</v>
      </c>
      <c r="BJ1341">
        <v>0</v>
      </c>
      <c r="BL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1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2733</v>
      </c>
      <c r="CD1341">
        <v>1</v>
      </c>
      <c r="CE1341" t="s">
        <v>121</v>
      </c>
      <c r="CF1341" t="s">
        <v>182</v>
      </c>
      <c r="CG1341" t="str">
        <f t="shared" si="201"/>
        <v>05</v>
      </c>
      <c r="CH1341" t="str">
        <f t="shared" si="202"/>
        <v>2</v>
      </c>
      <c r="CI1341" t="str">
        <f t="shared" si="200"/>
        <v>07</v>
      </c>
      <c r="CJ1341" t="s">
        <v>123</v>
      </c>
      <c r="CK1341" t="str">
        <f t="shared" si="199"/>
        <v>02</v>
      </c>
      <c r="CL1341" t="s">
        <v>193</v>
      </c>
      <c r="CR1341" s="3">
        <v>1</v>
      </c>
      <c r="CW1341">
        <v>8</v>
      </c>
      <c r="CX1341">
        <v>8</v>
      </c>
      <c r="CY1341">
        <v>8</v>
      </c>
    </row>
    <row r="1342" spans="1:103" x14ac:dyDescent="0.25">
      <c r="A1342">
        <v>410</v>
      </c>
      <c r="B1342" t="s">
        <v>80</v>
      </c>
      <c r="C1342">
        <v>410040</v>
      </c>
      <c r="D1342" t="s">
        <v>81</v>
      </c>
      <c r="E1342">
        <v>8673</v>
      </c>
      <c r="F1342" t="s">
        <v>232</v>
      </c>
      <c r="G1342" t="s">
        <v>233</v>
      </c>
      <c r="I1342" t="s">
        <v>233</v>
      </c>
      <c r="J1342">
        <v>410003</v>
      </c>
      <c r="K1342">
        <v>669</v>
      </c>
      <c r="L1342">
        <v>669</v>
      </c>
      <c r="M1342" t="s">
        <v>1309</v>
      </c>
      <c r="N1342" t="s">
        <v>113</v>
      </c>
      <c r="O1342" t="s">
        <v>114</v>
      </c>
      <c r="P1342" t="s">
        <v>115</v>
      </c>
      <c r="Q1342" t="s">
        <v>116</v>
      </c>
      <c r="R1342">
        <v>1</v>
      </c>
      <c r="S1342" t="s">
        <v>117</v>
      </c>
      <c r="T1342" t="s">
        <v>118</v>
      </c>
      <c r="U1342" t="s">
        <v>119</v>
      </c>
      <c r="V1342">
        <v>411</v>
      </c>
      <c r="Y1342">
        <v>410009</v>
      </c>
      <c r="Z1342" t="s">
        <v>236</v>
      </c>
      <c r="AG1342">
        <v>4</v>
      </c>
      <c r="AH1342" s="1">
        <v>41815</v>
      </c>
      <c r="AI1342">
        <v>57</v>
      </c>
      <c r="AS1342" s="1">
        <v>41815</v>
      </c>
      <c r="AT1342" s="1">
        <v>41988</v>
      </c>
      <c r="AU1342" s="1">
        <v>41974</v>
      </c>
      <c r="AW1342">
        <v>2</v>
      </c>
      <c r="AY1342" t="s">
        <v>237</v>
      </c>
      <c r="BB1342">
        <v>1</v>
      </c>
      <c r="BC1342">
        <v>0</v>
      </c>
      <c r="BD1342">
        <v>1</v>
      </c>
      <c r="BE1342">
        <v>2733</v>
      </c>
      <c r="BF1342" t="s">
        <v>93</v>
      </c>
      <c r="BG1342">
        <v>2733</v>
      </c>
      <c r="BH1342">
        <v>42.7</v>
      </c>
      <c r="BI1342">
        <v>55.88</v>
      </c>
      <c r="BJ1342">
        <v>0</v>
      </c>
      <c r="BL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1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2733</v>
      </c>
      <c r="CD1342">
        <v>1</v>
      </c>
      <c r="CE1342" t="s">
        <v>121</v>
      </c>
      <c r="CF1342" t="s">
        <v>182</v>
      </c>
      <c r="CG1342" t="str">
        <f t="shared" si="201"/>
        <v>05</v>
      </c>
      <c r="CH1342" t="str">
        <f t="shared" si="202"/>
        <v>2</v>
      </c>
      <c r="CI1342" t="str">
        <f t="shared" si="200"/>
        <v>07</v>
      </c>
      <c r="CJ1342" t="s">
        <v>123</v>
      </c>
      <c r="CK1342" t="str">
        <f t="shared" si="199"/>
        <v>02</v>
      </c>
      <c r="CL1342" t="s">
        <v>193</v>
      </c>
      <c r="CR1342" s="3">
        <v>1</v>
      </c>
      <c r="CW1342">
        <v>8</v>
      </c>
      <c r="CX1342">
        <v>8</v>
      </c>
      <c r="CY1342">
        <v>8</v>
      </c>
    </row>
    <row r="1343" spans="1:103" x14ac:dyDescent="0.25">
      <c r="A1343">
        <v>410</v>
      </c>
      <c r="B1343" t="s">
        <v>80</v>
      </c>
      <c r="C1343">
        <v>410040</v>
      </c>
      <c r="D1343" t="s">
        <v>81</v>
      </c>
      <c r="E1343">
        <v>8673</v>
      </c>
      <c r="F1343" t="s">
        <v>232</v>
      </c>
      <c r="G1343" t="s">
        <v>233</v>
      </c>
      <c r="I1343" t="s">
        <v>233</v>
      </c>
      <c r="J1343">
        <v>410003</v>
      </c>
      <c r="K1343">
        <v>670</v>
      </c>
      <c r="L1343">
        <v>670</v>
      </c>
      <c r="M1343" t="s">
        <v>1309</v>
      </c>
      <c r="N1343" t="s">
        <v>113</v>
      </c>
      <c r="O1343" t="s">
        <v>114</v>
      </c>
      <c r="P1343" t="s">
        <v>115</v>
      </c>
      <c r="Q1343" t="s">
        <v>116</v>
      </c>
      <c r="R1343">
        <v>1</v>
      </c>
      <c r="S1343" t="s">
        <v>117</v>
      </c>
      <c r="T1343" t="s">
        <v>118</v>
      </c>
      <c r="U1343" t="s">
        <v>119</v>
      </c>
      <c r="V1343">
        <v>411</v>
      </c>
      <c r="Y1343">
        <v>410009</v>
      </c>
      <c r="Z1343" t="s">
        <v>236</v>
      </c>
      <c r="AG1343">
        <v>4</v>
      </c>
      <c r="AH1343" s="1">
        <v>41815</v>
      </c>
      <c r="AI1343">
        <v>57</v>
      </c>
      <c r="AS1343" s="1">
        <v>41815</v>
      </c>
      <c r="AT1343" s="1">
        <v>41988</v>
      </c>
      <c r="AU1343" s="1">
        <v>41974</v>
      </c>
      <c r="AW1343">
        <v>2</v>
      </c>
      <c r="AY1343" t="s">
        <v>237</v>
      </c>
      <c r="BB1343">
        <v>1</v>
      </c>
      <c r="BC1343">
        <v>0</v>
      </c>
      <c r="BD1343">
        <v>1</v>
      </c>
      <c r="BE1343">
        <v>2733</v>
      </c>
      <c r="BF1343" t="s">
        <v>93</v>
      </c>
      <c r="BG1343">
        <v>2733</v>
      </c>
      <c r="BH1343">
        <v>42.7</v>
      </c>
      <c r="BI1343">
        <v>55.88</v>
      </c>
      <c r="BJ1343">
        <v>0</v>
      </c>
      <c r="BL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1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2733</v>
      </c>
      <c r="CD1343">
        <v>1</v>
      </c>
      <c r="CE1343" t="s">
        <v>121</v>
      </c>
      <c r="CF1343" t="s">
        <v>182</v>
      </c>
      <c r="CG1343" t="str">
        <f t="shared" si="201"/>
        <v>05</v>
      </c>
      <c r="CH1343" t="str">
        <f t="shared" si="202"/>
        <v>2</v>
      </c>
      <c r="CI1343" t="str">
        <f t="shared" si="200"/>
        <v>07</v>
      </c>
      <c r="CJ1343" t="s">
        <v>123</v>
      </c>
      <c r="CK1343" t="str">
        <f t="shared" si="199"/>
        <v>02</v>
      </c>
      <c r="CL1343" t="s">
        <v>193</v>
      </c>
      <c r="CR1343" s="3">
        <v>1</v>
      </c>
      <c r="CW1343">
        <v>8</v>
      </c>
      <c r="CX1343">
        <v>8</v>
      </c>
      <c r="CY1343">
        <v>8</v>
      </c>
    </row>
    <row r="1344" spans="1:103" x14ac:dyDescent="0.25">
      <c r="A1344">
        <v>410</v>
      </c>
      <c r="B1344" t="s">
        <v>80</v>
      </c>
      <c r="C1344">
        <v>410040</v>
      </c>
      <c r="D1344" t="s">
        <v>81</v>
      </c>
      <c r="E1344">
        <v>8673</v>
      </c>
      <c r="F1344" t="s">
        <v>232</v>
      </c>
      <c r="G1344" t="s">
        <v>233</v>
      </c>
      <c r="I1344" t="s">
        <v>233</v>
      </c>
      <c r="J1344">
        <v>410003</v>
      </c>
      <c r="K1344">
        <v>671</v>
      </c>
      <c r="L1344">
        <v>671</v>
      </c>
      <c r="M1344" t="s">
        <v>1309</v>
      </c>
      <c r="N1344" t="s">
        <v>113</v>
      </c>
      <c r="O1344" t="s">
        <v>114</v>
      </c>
      <c r="P1344" t="s">
        <v>115</v>
      </c>
      <c r="Q1344" t="s">
        <v>116</v>
      </c>
      <c r="R1344">
        <v>1</v>
      </c>
      <c r="S1344" t="s">
        <v>117</v>
      </c>
      <c r="T1344" t="s">
        <v>118</v>
      </c>
      <c r="U1344" t="s">
        <v>119</v>
      </c>
      <c r="V1344">
        <v>411</v>
      </c>
      <c r="Y1344">
        <v>410009</v>
      </c>
      <c r="Z1344" t="s">
        <v>236</v>
      </c>
      <c r="AG1344">
        <v>4</v>
      </c>
      <c r="AH1344" s="1">
        <v>41815</v>
      </c>
      <c r="AI1344">
        <v>57</v>
      </c>
      <c r="AS1344" s="1">
        <v>41815</v>
      </c>
      <c r="AT1344" s="1">
        <v>41988</v>
      </c>
      <c r="AU1344" s="1">
        <v>41974</v>
      </c>
      <c r="AW1344">
        <v>2</v>
      </c>
      <c r="AY1344" t="s">
        <v>237</v>
      </c>
      <c r="BB1344">
        <v>1</v>
      </c>
      <c r="BC1344">
        <v>0</v>
      </c>
      <c r="BD1344">
        <v>1</v>
      </c>
      <c r="BE1344">
        <v>2733</v>
      </c>
      <c r="BF1344" t="s">
        <v>93</v>
      </c>
      <c r="BG1344">
        <v>2733</v>
      </c>
      <c r="BH1344">
        <v>42.7</v>
      </c>
      <c r="BI1344">
        <v>55.88</v>
      </c>
      <c r="BJ1344">
        <v>0</v>
      </c>
      <c r="BL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1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2733</v>
      </c>
      <c r="CD1344">
        <v>1</v>
      </c>
      <c r="CE1344" t="s">
        <v>121</v>
      </c>
      <c r="CF1344" t="s">
        <v>182</v>
      </c>
      <c r="CG1344" t="str">
        <f t="shared" si="201"/>
        <v>05</v>
      </c>
      <c r="CH1344" t="str">
        <f t="shared" si="202"/>
        <v>2</v>
      </c>
      <c r="CI1344" t="str">
        <f t="shared" si="200"/>
        <v>07</v>
      </c>
      <c r="CJ1344" t="s">
        <v>123</v>
      </c>
      <c r="CK1344" t="str">
        <f t="shared" si="199"/>
        <v>02</v>
      </c>
      <c r="CL1344" t="s">
        <v>193</v>
      </c>
      <c r="CR1344" s="3">
        <v>1</v>
      </c>
      <c r="CW1344">
        <v>8</v>
      </c>
      <c r="CX1344">
        <v>8</v>
      </c>
      <c r="CY1344">
        <v>8</v>
      </c>
    </row>
    <row r="1345" spans="1:103" x14ac:dyDescent="0.25">
      <c r="A1345">
        <v>410</v>
      </c>
      <c r="B1345" t="s">
        <v>80</v>
      </c>
      <c r="C1345">
        <v>410040</v>
      </c>
      <c r="D1345" t="s">
        <v>81</v>
      </c>
      <c r="E1345">
        <v>8673</v>
      </c>
      <c r="F1345" t="s">
        <v>232</v>
      </c>
      <c r="G1345" t="s">
        <v>233</v>
      </c>
      <c r="I1345" t="s">
        <v>233</v>
      </c>
      <c r="J1345">
        <v>410003</v>
      </c>
      <c r="K1345">
        <v>675</v>
      </c>
      <c r="L1345">
        <v>675</v>
      </c>
      <c r="M1345" t="s">
        <v>1309</v>
      </c>
      <c r="N1345" t="s">
        <v>113</v>
      </c>
      <c r="O1345" t="s">
        <v>114</v>
      </c>
      <c r="P1345" t="s">
        <v>115</v>
      </c>
      <c r="Q1345" t="s">
        <v>116</v>
      </c>
      <c r="R1345">
        <v>1</v>
      </c>
      <c r="S1345" t="s">
        <v>117</v>
      </c>
      <c r="T1345" t="s">
        <v>118</v>
      </c>
      <c r="U1345" t="s">
        <v>119</v>
      </c>
      <c r="V1345">
        <v>411</v>
      </c>
      <c r="Y1345">
        <v>410009</v>
      </c>
      <c r="Z1345" t="s">
        <v>236</v>
      </c>
      <c r="AG1345">
        <v>4</v>
      </c>
      <c r="AH1345" s="1">
        <v>41815</v>
      </c>
      <c r="AI1345">
        <v>57</v>
      </c>
      <c r="AS1345" s="1">
        <v>41815</v>
      </c>
      <c r="AT1345" s="1">
        <v>41988</v>
      </c>
      <c r="AU1345" s="1">
        <v>41974</v>
      </c>
      <c r="AW1345">
        <v>2</v>
      </c>
      <c r="AY1345" t="s">
        <v>237</v>
      </c>
      <c r="BB1345">
        <v>1</v>
      </c>
      <c r="BC1345">
        <v>0</v>
      </c>
      <c r="BD1345">
        <v>1</v>
      </c>
      <c r="BE1345">
        <v>2733</v>
      </c>
      <c r="BF1345" t="s">
        <v>93</v>
      </c>
      <c r="BG1345">
        <v>2733</v>
      </c>
      <c r="BH1345">
        <v>42.7</v>
      </c>
      <c r="BI1345">
        <v>55.88</v>
      </c>
      <c r="BJ1345">
        <v>0</v>
      </c>
      <c r="BL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1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2733</v>
      </c>
      <c r="CD1345">
        <v>1</v>
      </c>
      <c r="CE1345" t="s">
        <v>121</v>
      </c>
      <c r="CF1345" t="s">
        <v>182</v>
      </c>
      <c r="CG1345" t="str">
        <f t="shared" si="201"/>
        <v>05</v>
      </c>
      <c r="CH1345" t="str">
        <f t="shared" si="202"/>
        <v>2</v>
      </c>
      <c r="CI1345" t="str">
        <f t="shared" si="200"/>
        <v>07</v>
      </c>
      <c r="CJ1345" t="s">
        <v>123</v>
      </c>
      <c r="CK1345" t="str">
        <f t="shared" ref="CK1345:CK1352" si="203">"02"</f>
        <v>02</v>
      </c>
      <c r="CL1345" t="s">
        <v>193</v>
      </c>
      <c r="CR1345" s="3">
        <v>1</v>
      </c>
      <c r="CW1345">
        <v>8</v>
      </c>
      <c r="CX1345">
        <v>8</v>
      </c>
      <c r="CY1345">
        <v>8</v>
      </c>
    </row>
    <row r="1346" spans="1:103" x14ac:dyDescent="0.25">
      <c r="A1346">
        <v>410</v>
      </c>
      <c r="B1346" t="s">
        <v>80</v>
      </c>
      <c r="C1346">
        <v>410040</v>
      </c>
      <c r="D1346" t="s">
        <v>81</v>
      </c>
      <c r="E1346">
        <v>8673</v>
      </c>
      <c r="F1346" t="s">
        <v>232</v>
      </c>
      <c r="G1346" t="s">
        <v>233</v>
      </c>
      <c r="I1346" t="s">
        <v>233</v>
      </c>
      <c r="J1346">
        <v>410003</v>
      </c>
      <c r="K1346">
        <v>677</v>
      </c>
      <c r="L1346">
        <v>677</v>
      </c>
      <c r="M1346" t="s">
        <v>1309</v>
      </c>
      <c r="N1346" t="s">
        <v>113</v>
      </c>
      <c r="O1346" t="s">
        <v>114</v>
      </c>
      <c r="P1346" t="s">
        <v>115</v>
      </c>
      <c r="Q1346" t="s">
        <v>116</v>
      </c>
      <c r="R1346">
        <v>1</v>
      </c>
      <c r="S1346" t="s">
        <v>117</v>
      </c>
      <c r="T1346" t="s">
        <v>118</v>
      </c>
      <c r="U1346" t="s">
        <v>119</v>
      </c>
      <c r="V1346">
        <v>411</v>
      </c>
      <c r="Y1346">
        <v>410009</v>
      </c>
      <c r="Z1346" t="s">
        <v>236</v>
      </c>
      <c r="AG1346">
        <v>4</v>
      </c>
      <c r="AH1346" s="1">
        <v>41815</v>
      </c>
      <c r="AI1346">
        <v>57</v>
      </c>
      <c r="AS1346" s="1">
        <v>41815</v>
      </c>
      <c r="AT1346" s="1">
        <v>41988</v>
      </c>
      <c r="AU1346" s="1">
        <v>41974</v>
      </c>
      <c r="AW1346">
        <v>2</v>
      </c>
      <c r="AY1346" t="s">
        <v>237</v>
      </c>
      <c r="BB1346">
        <v>0</v>
      </c>
      <c r="BC1346">
        <v>0</v>
      </c>
      <c r="BD1346">
        <v>2</v>
      </c>
      <c r="BE1346">
        <v>2733</v>
      </c>
      <c r="BF1346" t="s">
        <v>93</v>
      </c>
      <c r="BG1346">
        <v>5466</v>
      </c>
      <c r="BH1346">
        <v>85.4</v>
      </c>
      <c r="BI1346">
        <v>111.76</v>
      </c>
      <c r="BJ1346">
        <v>0</v>
      </c>
      <c r="BL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2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5466</v>
      </c>
      <c r="CD1346">
        <v>1</v>
      </c>
      <c r="CE1346" t="s">
        <v>121</v>
      </c>
      <c r="CF1346" t="s">
        <v>182</v>
      </c>
      <c r="CG1346" t="str">
        <f t="shared" si="201"/>
        <v>05</v>
      </c>
      <c r="CH1346" t="str">
        <f t="shared" si="202"/>
        <v>2</v>
      </c>
      <c r="CI1346" t="str">
        <f t="shared" ref="CI1346:CI1409" si="204">"07"</f>
        <v>07</v>
      </c>
      <c r="CJ1346" t="s">
        <v>123</v>
      </c>
      <c r="CK1346" t="str">
        <f t="shared" si="203"/>
        <v>02</v>
      </c>
      <c r="CL1346" t="s">
        <v>193</v>
      </c>
      <c r="CR1346" s="3">
        <v>2</v>
      </c>
      <c r="CW1346">
        <v>8</v>
      </c>
      <c r="CX1346">
        <v>8</v>
      </c>
      <c r="CY1346">
        <v>8</v>
      </c>
    </row>
    <row r="1347" spans="1:103" x14ac:dyDescent="0.25">
      <c r="A1347">
        <v>410</v>
      </c>
      <c r="B1347" t="s">
        <v>80</v>
      </c>
      <c r="C1347">
        <v>410040</v>
      </c>
      <c r="D1347" t="s">
        <v>81</v>
      </c>
      <c r="E1347">
        <v>8673</v>
      </c>
      <c r="F1347" t="s">
        <v>232</v>
      </c>
      <c r="G1347" t="s">
        <v>233</v>
      </c>
      <c r="I1347" t="s">
        <v>233</v>
      </c>
      <c r="J1347">
        <v>410003</v>
      </c>
      <c r="K1347">
        <v>695</v>
      </c>
      <c r="L1347">
        <v>695</v>
      </c>
      <c r="M1347" t="s">
        <v>1309</v>
      </c>
      <c r="N1347" t="s">
        <v>113</v>
      </c>
      <c r="O1347" t="s">
        <v>114</v>
      </c>
      <c r="P1347" t="s">
        <v>115</v>
      </c>
      <c r="Q1347" t="s">
        <v>116</v>
      </c>
      <c r="R1347">
        <v>1</v>
      </c>
      <c r="S1347" t="s">
        <v>117</v>
      </c>
      <c r="T1347" t="s">
        <v>118</v>
      </c>
      <c r="U1347" t="s">
        <v>119</v>
      </c>
      <c r="V1347">
        <v>411</v>
      </c>
      <c r="Y1347">
        <v>410009</v>
      </c>
      <c r="Z1347" t="s">
        <v>236</v>
      </c>
      <c r="AG1347">
        <v>4</v>
      </c>
      <c r="AH1347" s="1">
        <v>41815</v>
      </c>
      <c r="AI1347">
        <v>57</v>
      </c>
      <c r="AS1347" s="1">
        <v>41815</v>
      </c>
      <c r="AT1347" s="1">
        <v>41988</v>
      </c>
      <c r="AU1347" s="1">
        <v>41974</v>
      </c>
      <c r="AW1347">
        <v>2</v>
      </c>
      <c r="AY1347" t="s">
        <v>237</v>
      </c>
      <c r="BB1347">
        <v>1</v>
      </c>
      <c r="BC1347">
        <v>0</v>
      </c>
      <c r="BD1347">
        <v>1</v>
      </c>
      <c r="BE1347">
        <v>2733</v>
      </c>
      <c r="BF1347" t="s">
        <v>93</v>
      </c>
      <c r="BG1347">
        <v>2733</v>
      </c>
      <c r="BH1347">
        <v>42.7</v>
      </c>
      <c r="BI1347">
        <v>55.88</v>
      </c>
      <c r="BJ1347">
        <v>0</v>
      </c>
      <c r="BL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1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2733</v>
      </c>
      <c r="CD1347">
        <v>1</v>
      </c>
      <c r="CE1347" t="s">
        <v>121</v>
      </c>
      <c r="CF1347" t="s">
        <v>182</v>
      </c>
      <c r="CG1347" t="str">
        <f t="shared" si="201"/>
        <v>05</v>
      </c>
      <c r="CH1347" t="str">
        <f t="shared" si="202"/>
        <v>2</v>
      </c>
      <c r="CI1347" t="str">
        <f t="shared" si="204"/>
        <v>07</v>
      </c>
      <c r="CJ1347" t="s">
        <v>123</v>
      </c>
      <c r="CK1347" t="str">
        <f t="shared" si="203"/>
        <v>02</v>
      </c>
      <c r="CL1347" t="s">
        <v>193</v>
      </c>
      <c r="CR1347" s="3">
        <v>1</v>
      </c>
      <c r="CW1347">
        <v>8</v>
      </c>
      <c r="CX1347">
        <v>8</v>
      </c>
      <c r="CY1347">
        <v>8</v>
      </c>
    </row>
    <row r="1348" spans="1:103" x14ac:dyDescent="0.25">
      <c r="A1348">
        <v>410</v>
      </c>
      <c r="B1348" t="s">
        <v>80</v>
      </c>
      <c r="C1348">
        <v>410040</v>
      </c>
      <c r="D1348" t="s">
        <v>81</v>
      </c>
      <c r="E1348">
        <v>8673</v>
      </c>
      <c r="F1348" t="s">
        <v>232</v>
      </c>
      <c r="G1348" t="s">
        <v>233</v>
      </c>
      <c r="I1348" t="s">
        <v>233</v>
      </c>
      <c r="J1348">
        <v>410003</v>
      </c>
      <c r="K1348">
        <v>696</v>
      </c>
      <c r="L1348">
        <v>696</v>
      </c>
      <c r="M1348" t="s">
        <v>1309</v>
      </c>
      <c r="N1348" t="s">
        <v>113</v>
      </c>
      <c r="O1348" t="s">
        <v>114</v>
      </c>
      <c r="P1348" t="s">
        <v>115</v>
      </c>
      <c r="Q1348" t="s">
        <v>116</v>
      </c>
      <c r="R1348">
        <v>1</v>
      </c>
      <c r="S1348" t="s">
        <v>117</v>
      </c>
      <c r="T1348" t="s">
        <v>118</v>
      </c>
      <c r="U1348" t="s">
        <v>119</v>
      </c>
      <c r="V1348">
        <v>411</v>
      </c>
      <c r="Y1348">
        <v>410009</v>
      </c>
      <c r="Z1348" t="s">
        <v>236</v>
      </c>
      <c r="AG1348">
        <v>4</v>
      </c>
      <c r="AH1348" s="1">
        <v>41815</v>
      </c>
      <c r="AI1348">
        <v>57</v>
      </c>
      <c r="AS1348" s="1">
        <v>41815</v>
      </c>
      <c r="AT1348" s="1">
        <v>41988</v>
      </c>
      <c r="AU1348" s="1">
        <v>41974</v>
      </c>
      <c r="AW1348">
        <v>2</v>
      </c>
      <c r="AY1348" t="s">
        <v>237</v>
      </c>
      <c r="BB1348">
        <v>1</v>
      </c>
      <c r="BC1348">
        <v>0</v>
      </c>
      <c r="BD1348">
        <v>1</v>
      </c>
      <c r="BE1348">
        <v>2733</v>
      </c>
      <c r="BF1348" t="s">
        <v>93</v>
      </c>
      <c r="BG1348">
        <v>2733</v>
      </c>
      <c r="BH1348">
        <v>42.7</v>
      </c>
      <c r="BI1348">
        <v>55.88</v>
      </c>
      <c r="BJ1348">
        <v>0</v>
      </c>
      <c r="BL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1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2733</v>
      </c>
      <c r="CD1348">
        <v>1</v>
      </c>
      <c r="CE1348" t="s">
        <v>121</v>
      </c>
      <c r="CF1348" t="s">
        <v>182</v>
      </c>
      <c r="CG1348" t="str">
        <f t="shared" si="201"/>
        <v>05</v>
      </c>
      <c r="CH1348" t="str">
        <f t="shared" si="202"/>
        <v>2</v>
      </c>
      <c r="CI1348" t="str">
        <f t="shared" si="204"/>
        <v>07</v>
      </c>
      <c r="CJ1348" t="s">
        <v>123</v>
      </c>
      <c r="CK1348" t="str">
        <f t="shared" si="203"/>
        <v>02</v>
      </c>
      <c r="CL1348" t="s">
        <v>193</v>
      </c>
      <c r="CR1348" s="3">
        <v>1</v>
      </c>
      <c r="CW1348">
        <v>8</v>
      </c>
      <c r="CX1348">
        <v>8</v>
      </c>
      <c r="CY1348">
        <v>8</v>
      </c>
    </row>
    <row r="1349" spans="1:103" x14ac:dyDescent="0.25">
      <c r="A1349">
        <v>410</v>
      </c>
      <c r="B1349" t="s">
        <v>80</v>
      </c>
      <c r="C1349">
        <v>410040</v>
      </c>
      <c r="D1349" t="s">
        <v>81</v>
      </c>
      <c r="E1349">
        <v>8673</v>
      </c>
      <c r="F1349" t="s">
        <v>232</v>
      </c>
      <c r="G1349" t="s">
        <v>233</v>
      </c>
      <c r="I1349" t="s">
        <v>233</v>
      </c>
      <c r="J1349">
        <v>410003</v>
      </c>
      <c r="K1349">
        <v>703</v>
      </c>
      <c r="L1349">
        <v>703</v>
      </c>
      <c r="M1349" t="s">
        <v>1309</v>
      </c>
      <c r="N1349" t="s">
        <v>113</v>
      </c>
      <c r="O1349" t="s">
        <v>114</v>
      </c>
      <c r="P1349" t="s">
        <v>115</v>
      </c>
      <c r="Q1349" t="s">
        <v>116</v>
      </c>
      <c r="R1349">
        <v>1</v>
      </c>
      <c r="S1349" t="s">
        <v>117</v>
      </c>
      <c r="T1349" t="s">
        <v>118</v>
      </c>
      <c r="U1349" t="s">
        <v>119</v>
      </c>
      <c r="V1349">
        <v>411</v>
      </c>
      <c r="Y1349">
        <v>410009</v>
      </c>
      <c r="Z1349" t="s">
        <v>236</v>
      </c>
      <c r="AG1349">
        <v>4</v>
      </c>
      <c r="AH1349" s="1">
        <v>41815</v>
      </c>
      <c r="AI1349">
        <v>57</v>
      </c>
      <c r="AS1349" s="1">
        <v>41815</v>
      </c>
      <c r="AT1349" s="1">
        <v>41988</v>
      </c>
      <c r="AU1349" s="1">
        <v>41974</v>
      </c>
      <c r="AW1349">
        <v>2</v>
      </c>
      <c r="AY1349" t="s">
        <v>237</v>
      </c>
      <c r="BB1349">
        <v>1</v>
      </c>
      <c r="BC1349">
        <v>0</v>
      </c>
      <c r="BD1349">
        <v>1</v>
      </c>
      <c r="BE1349">
        <v>2733</v>
      </c>
      <c r="BF1349" t="s">
        <v>93</v>
      </c>
      <c r="BG1349">
        <v>2733</v>
      </c>
      <c r="BH1349">
        <v>42.7</v>
      </c>
      <c r="BI1349">
        <v>55.88</v>
      </c>
      <c r="BJ1349">
        <v>0</v>
      </c>
      <c r="BL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1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2733</v>
      </c>
      <c r="CD1349">
        <v>1</v>
      </c>
      <c r="CE1349" t="s">
        <v>121</v>
      </c>
      <c r="CF1349" t="s">
        <v>182</v>
      </c>
      <c r="CG1349" t="str">
        <f t="shared" si="201"/>
        <v>05</v>
      </c>
      <c r="CH1349" t="str">
        <f t="shared" si="202"/>
        <v>2</v>
      </c>
      <c r="CI1349" t="str">
        <f t="shared" si="204"/>
        <v>07</v>
      </c>
      <c r="CJ1349" t="s">
        <v>123</v>
      </c>
      <c r="CK1349" t="str">
        <f t="shared" si="203"/>
        <v>02</v>
      </c>
      <c r="CL1349" t="s">
        <v>193</v>
      </c>
      <c r="CR1349" s="3">
        <v>1</v>
      </c>
      <c r="CW1349">
        <v>8</v>
      </c>
      <c r="CX1349">
        <v>8</v>
      </c>
      <c r="CY1349">
        <v>8</v>
      </c>
    </row>
    <row r="1350" spans="1:103" x14ac:dyDescent="0.25">
      <c r="A1350">
        <v>410</v>
      </c>
      <c r="B1350" t="s">
        <v>80</v>
      </c>
      <c r="C1350">
        <v>410040</v>
      </c>
      <c r="D1350" t="s">
        <v>81</v>
      </c>
      <c r="E1350">
        <v>8673</v>
      </c>
      <c r="F1350" t="s">
        <v>232</v>
      </c>
      <c r="G1350" t="s">
        <v>233</v>
      </c>
      <c r="I1350" t="s">
        <v>233</v>
      </c>
      <c r="J1350">
        <v>410003</v>
      </c>
      <c r="K1350">
        <v>704</v>
      </c>
      <c r="L1350">
        <v>704</v>
      </c>
      <c r="M1350" t="s">
        <v>1309</v>
      </c>
      <c r="N1350" t="s">
        <v>113</v>
      </c>
      <c r="O1350" t="s">
        <v>114</v>
      </c>
      <c r="P1350" t="s">
        <v>115</v>
      </c>
      <c r="Q1350" t="s">
        <v>116</v>
      </c>
      <c r="R1350">
        <v>1</v>
      </c>
      <c r="S1350" t="s">
        <v>117</v>
      </c>
      <c r="T1350" t="s">
        <v>118</v>
      </c>
      <c r="U1350" t="s">
        <v>119</v>
      </c>
      <c r="V1350">
        <v>411</v>
      </c>
      <c r="Y1350">
        <v>410009</v>
      </c>
      <c r="Z1350" t="s">
        <v>236</v>
      </c>
      <c r="AG1350">
        <v>4</v>
      </c>
      <c r="AH1350" s="1">
        <v>41815</v>
      </c>
      <c r="AI1350">
        <v>57</v>
      </c>
      <c r="AS1350" s="1">
        <v>41815</v>
      </c>
      <c r="AT1350" s="1">
        <v>41988</v>
      </c>
      <c r="AU1350" s="1">
        <v>41974</v>
      </c>
      <c r="AW1350">
        <v>2</v>
      </c>
      <c r="AY1350" t="s">
        <v>237</v>
      </c>
      <c r="BB1350">
        <v>1</v>
      </c>
      <c r="BC1350">
        <v>0</v>
      </c>
      <c r="BD1350">
        <v>1</v>
      </c>
      <c r="BE1350">
        <v>2733</v>
      </c>
      <c r="BF1350" t="s">
        <v>93</v>
      </c>
      <c r="BG1350">
        <v>2733</v>
      </c>
      <c r="BH1350">
        <v>42.7</v>
      </c>
      <c r="BI1350">
        <v>55.88</v>
      </c>
      <c r="BJ1350">
        <v>0</v>
      </c>
      <c r="BL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1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2733</v>
      </c>
      <c r="CD1350">
        <v>1</v>
      </c>
      <c r="CE1350" t="s">
        <v>121</v>
      </c>
      <c r="CF1350" t="s">
        <v>182</v>
      </c>
      <c r="CG1350" t="str">
        <f t="shared" si="201"/>
        <v>05</v>
      </c>
      <c r="CH1350" t="str">
        <f t="shared" si="202"/>
        <v>2</v>
      </c>
      <c r="CI1350" t="str">
        <f t="shared" si="204"/>
        <v>07</v>
      </c>
      <c r="CJ1350" t="s">
        <v>123</v>
      </c>
      <c r="CK1350" t="str">
        <f t="shared" si="203"/>
        <v>02</v>
      </c>
      <c r="CL1350" t="s">
        <v>193</v>
      </c>
      <c r="CR1350" s="3">
        <v>1</v>
      </c>
      <c r="CW1350">
        <v>8</v>
      </c>
      <c r="CX1350">
        <v>8</v>
      </c>
      <c r="CY1350">
        <v>8</v>
      </c>
    </row>
    <row r="1351" spans="1:103" x14ac:dyDescent="0.25">
      <c r="A1351">
        <v>410</v>
      </c>
      <c r="B1351" t="s">
        <v>80</v>
      </c>
      <c r="C1351">
        <v>410175</v>
      </c>
      <c r="D1351" t="s">
        <v>81</v>
      </c>
      <c r="E1351">
        <v>8700</v>
      </c>
      <c r="F1351" t="s">
        <v>82</v>
      </c>
      <c r="G1351" t="s">
        <v>396</v>
      </c>
      <c r="I1351" t="s">
        <v>396</v>
      </c>
      <c r="K1351">
        <v>4</v>
      </c>
      <c r="L1351">
        <v>4</v>
      </c>
      <c r="M1351" t="s">
        <v>1310</v>
      </c>
      <c r="N1351" t="s">
        <v>1311</v>
      </c>
      <c r="O1351" t="s">
        <v>114</v>
      </c>
      <c r="P1351" t="s">
        <v>115</v>
      </c>
      <c r="Q1351" t="s">
        <v>116</v>
      </c>
      <c r="R1351">
        <v>1</v>
      </c>
      <c r="S1351" t="s">
        <v>117</v>
      </c>
      <c r="T1351" t="s">
        <v>118</v>
      </c>
      <c r="U1351" t="s">
        <v>119</v>
      </c>
      <c r="V1351">
        <v>411</v>
      </c>
      <c r="Y1351">
        <v>410054</v>
      </c>
      <c r="Z1351" t="s">
        <v>92</v>
      </c>
      <c r="AG1351">
        <v>1</v>
      </c>
      <c r="AH1351" s="1">
        <v>42145</v>
      </c>
      <c r="AI1351">
        <v>57</v>
      </c>
      <c r="AS1351" s="1">
        <v>42145</v>
      </c>
      <c r="AT1351" s="1">
        <v>42277</v>
      </c>
      <c r="AU1351" s="1">
        <v>42248</v>
      </c>
      <c r="AW1351">
        <v>5</v>
      </c>
      <c r="AY1351" t="s">
        <v>237</v>
      </c>
      <c r="BB1351">
        <v>0</v>
      </c>
      <c r="BC1351">
        <v>0</v>
      </c>
      <c r="BD1351">
        <v>5</v>
      </c>
      <c r="BE1351">
        <v>2318</v>
      </c>
      <c r="BF1351" t="s">
        <v>93</v>
      </c>
      <c r="BG1351">
        <v>11590</v>
      </c>
      <c r="BH1351">
        <v>181.08</v>
      </c>
      <c r="BI1351">
        <v>236.96</v>
      </c>
      <c r="BJ1351">
        <v>0</v>
      </c>
      <c r="BL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5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11590</v>
      </c>
      <c r="CD1351">
        <v>1</v>
      </c>
      <c r="CE1351" t="s">
        <v>121</v>
      </c>
      <c r="CF1351" t="s">
        <v>182</v>
      </c>
      <c r="CG1351" t="str">
        <f t="shared" si="201"/>
        <v>05</v>
      </c>
      <c r="CH1351" t="str">
        <f t="shared" si="202"/>
        <v>2</v>
      </c>
      <c r="CI1351" t="str">
        <f t="shared" si="204"/>
        <v>07</v>
      </c>
      <c r="CJ1351" t="s">
        <v>123</v>
      </c>
      <c r="CK1351" t="str">
        <f t="shared" si="203"/>
        <v>02</v>
      </c>
      <c r="CL1351" t="s">
        <v>124</v>
      </c>
      <c r="CW1351">
        <v>8</v>
      </c>
      <c r="CX1351">
        <v>8</v>
      </c>
      <c r="CY1351">
        <v>8</v>
      </c>
    </row>
    <row r="1352" spans="1:103" x14ac:dyDescent="0.25">
      <c r="A1352">
        <v>410</v>
      </c>
      <c r="B1352" t="s">
        <v>80</v>
      </c>
      <c r="C1352">
        <v>410180</v>
      </c>
      <c r="D1352" t="s">
        <v>81</v>
      </c>
      <c r="E1352">
        <v>8700</v>
      </c>
      <c r="F1352" t="s">
        <v>82</v>
      </c>
      <c r="G1352" t="s">
        <v>400</v>
      </c>
      <c r="I1352" t="s">
        <v>400</v>
      </c>
      <c r="K1352">
        <v>7</v>
      </c>
      <c r="L1352">
        <v>7</v>
      </c>
      <c r="M1352" t="s">
        <v>1310</v>
      </c>
      <c r="N1352" t="s">
        <v>1311</v>
      </c>
      <c r="O1352" t="s">
        <v>114</v>
      </c>
      <c r="P1352" t="s">
        <v>115</v>
      </c>
      <c r="Q1352" t="s">
        <v>116</v>
      </c>
      <c r="R1352">
        <v>1</v>
      </c>
      <c r="S1352" t="s">
        <v>117</v>
      </c>
      <c r="T1352" t="s">
        <v>118</v>
      </c>
      <c r="U1352" t="s">
        <v>119</v>
      </c>
      <c r="V1352">
        <v>411</v>
      </c>
      <c r="Y1352">
        <v>410054</v>
      </c>
      <c r="Z1352" t="s">
        <v>92</v>
      </c>
      <c r="AG1352">
        <v>2</v>
      </c>
      <c r="AH1352" s="1">
        <v>42192</v>
      </c>
      <c r="AI1352">
        <v>57</v>
      </c>
      <c r="AS1352" s="1">
        <v>42153</v>
      </c>
      <c r="AT1352" s="1">
        <v>42277</v>
      </c>
      <c r="AU1352" s="1">
        <v>42248</v>
      </c>
      <c r="AW1352">
        <v>3</v>
      </c>
      <c r="AY1352" t="s">
        <v>237</v>
      </c>
      <c r="BB1352">
        <v>0</v>
      </c>
      <c r="BC1352">
        <v>0</v>
      </c>
      <c r="BD1352">
        <v>3</v>
      </c>
      <c r="BE1352">
        <v>2318</v>
      </c>
      <c r="BF1352" t="s">
        <v>93</v>
      </c>
      <c r="BG1352">
        <v>6954</v>
      </c>
      <c r="BH1352">
        <v>108.65</v>
      </c>
      <c r="BI1352">
        <v>142.18</v>
      </c>
      <c r="BJ1352">
        <v>0</v>
      </c>
      <c r="BL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3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6954</v>
      </c>
      <c r="CD1352">
        <v>1</v>
      </c>
      <c r="CE1352" t="s">
        <v>121</v>
      </c>
      <c r="CF1352" t="s">
        <v>182</v>
      </c>
      <c r="CG1352" t="str">
        <f t="shared" si="201"/>
        <v>05</v>
      </c>
      <c r="CH1352" t="str">
        <f t="shared" si="202"/>
        <v>2</v>
      </c>
      <c r="CI1352" t="str">
        <f t="shared" si="204"/>
        <v>07</v>
      </c>
      <c r="CJ1352" t="s">
        <v>123</v>
      </c>
      <c r="CK1352" t="str">
        <f t="shared" si="203"/>
        <v>02</v>
      </c>
      <c r="CL1352" t="s">
        <v>124</v>
      </c>
      <c r="CW1352">
        <v>8</v>
      </c>
      <c r="CX1352">
        <v>8</v>
      </c>
      <c r="CY1352">
        <v>8</v>
      </c>
    </row>
    <row r="1353" spans="1:103" x14ac:dyDescent="0.25">
      <c r="A1353">
        <v>410</v>
      </c>
      <c r="B1353" t="s">
        <v>80</v>
      </c>
      <c r="C1353">
        <v>410038</v>
      </c>
      <c r="D1353" t="s">
        <v>81</v>
      </c>
      <c r="E1353">
        <v>8673</v>
      </c>
      <c r="F1353" t="s">
        <v>232</v>
      </c>
      <c r="G1353" t="s">
        <v>248</v>
      </c>
      <c r="I1353" t="s">
        <v>248</v>
      </c>
      <c r="J1353">
        <v>410002</v>
      </c>
      <c r="K1353">
        <v>817</v>
      </c>
      <c r="L1353">
        <v>817</v>
      </c>
      <c r="M1353" t="s">
        <v>1312</v>
      </c>
      <c r="N1353" t="s">
        <v>126</v>
      </c>
      <c r="O1353" t="s">
        <v>235</v>
      </c>
      <c r="P1353" t="s">
        <v>127</v>
      </c>
      <c r="Q1353" t="s">
        <v>116</v>
      </c>
      <c r="R1353">
        <v>1</v>
      </c>
      <c r="S1353" t="s">
        <v>117</v>
      </c>
      <c r="T1353" t="s">
        <v>118</v>
      </c>
      <c r="U1353" t="s">
        <v>119</v>
      </c>
      <c r="V1353">
        <v>411</v>
      </c>
      <c r="Y1353">
        <v>410009</v>
      </c>
      <c r="Z1353" t="s">
        <v>236</v>
      </c>
      <c r="AG1353">
        <v>2</v>
      </c>
      <c r="AH1353" s="1">
        <v>41674</v>
      </c>
      <c r="AI1353">
        <v>57</v>
      </c>
      <c r="AS1353" s="1">
        <v>41754</v>
      </c>
      <c r="AT1353" s="1">
        <v>41947</v>
      </c>
      <c r="AU1353" s="1">
        <v>41852</v>
      </c>
      <c r="AW1353">
        <v>1</v>
      </c>
      <c r="AY1353" t="s">
        <v>237</v>
      </c>
      <c r="BB1353">
        <v>0</v>
      </c>
      <c r="BC1353">
        <v>0</v>
      </c>
      <c r="BD1353">
        <v>1</v>
      </c>
      <c r="BE1353">
        <v>0</v>
      </c>
      <c r="BF1353" t="s">
        <v>93</v>
      </c>
      <c r="BG1353">
        <v>0</v>
      </c>
      <c r="BH1353">
        <v>0</v>
      </c>
      <c r="BI1353">
        <v>0</v>
      </c>
      <c r="BJ1353">
        <v>0</v>
      </c>
      <c r="BL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1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1</v>
      </c>
      <c r="CE1353" t="s">
        <v>121</v>
      </c>
      <c r="CF1353" t="s">
        <v>182</v>
      </c>
      <c r="CG1353" t="str">
        <f t="shared" si="201"/>
        <v>05</v>
      </c>
      <c r="CH1353" t="str">
        <f t="shared" si="202"/>
        <v>2</v>
      </c>
      <c r="CI1353" t="str">
        <f t="shared" si="204"/>
        <v>07</v>
      </c>
      <c r="CJ1353" t="s">
        <v>123</v>
      </c>
      <c r="CK1353" t="str">
        <f t="shared" ref="CK1353:CK1393" si="205">"06"</f>
        <v>06</v>
      </c>
      <c r="CL1353" t="s">
        <v>193</v>
      </c>
      <c r="CR1353" s="3">
        <v>1</v>
      </c>
      <c r="CW1353">
        <v>8</v>
      </c>
      <c r="CX1353">
        <v>8</v>
      </c>
      <c r="CY1353">
        <v>8</v>
      </c>
    </row>
    <row r="1354" spans="1:103" x14ac:dyDescent="0.25">
      <c r="A1354">
        <v>410</v>
      </c>
      <c r="B1354" t="s">
        <v>80</v>
      </c>
      <c r="C1354">
        <v>410039</v>
      </c>
      <c r="D1354" t="s">
        <v>81</v>
      </c>
      <c r="E1354">
        <v>8673</v>
      </c>
      <c r="F1354" t="s">
        <v>232</v>
      </c>
      <c r="G1354" t="s">
        <v>248</v>
      </c>
      <c r="I1354" t="s">
        <v>248</v>
      </c>
      <c r="J1354">
        <v>410002</v>
      </c>
      <c r="K1354">
        <v>67</v>
      </c>
      <c r="L1354">
        <v>67</v>
      </c>
      <c r="M1354" t="s">
        <v>1312</v>
      </c>
      <c r="N1354" t="s">
        <v>126</v>
      </c>
      <c r="O1354" t="s">
        <v>235</v>
      </c>
      <c r="P1354" t="s">
        <v>127</v>
      </c>
      <c r="Q1354" t="s">
        <v>116</v>
      </c>
      <c r="R1354">
        <v>1</v>
      </c>
      <c r="S1354" t="s">
        <v>117</v>
      </c>
      <c r="T1354" t="s">
        <v>118</v>
      </c>
      <c r="U1354" t="s">
        <v>119</v>
      </c>
      <c r="V1354">
        <v>411</v>
      </c>
      <c r="Y1354">
        <v>410009</v>
      </c>
      <c r="Z1354" t="s">
        <v>236</v>
      </c>
      <c r="AG1354">
        <v>3</v>
      </c>
      <c r="AH1354" s="1">
        <v>41988</v>
      </c>
      <c r="AI1354">
        <v>57</v>
      </c>
      <c r="AS1354" s="1">
        <v>41639</v>
      </c>
      <c r="AT1354" s="1">
        <v>42067</v>
      </c>
      <c r="AU1354" s="1">
        <v>41974</v>
      </c>
      <c r="AW1354">
        <v>2</v>
      </c>
      <c r="AY1354" t="s">
        <v>237</v>
      </c>
      <c r="BB1354">
        <v>1</v>
      </c>
      <c r="BC1354">
        <v>0</v>
      </c>
      <c r="BD1354">
        <v>1</v>
      </c>
      <c r="BE1354">
        <v>3774</v>
      </c>
      <c r="BF1354" t="s">
        <v>93</v>
      </c>
      <c r="BG1354">
        <v>3774</v>
      </c>
      <c r="BH1354">
        <v>58.96</v>
      </c>
      <c r="BI1354">
        <v>77.16</v>
      </c>
      <c r="BJ1354">
        <v>0</v>
      </c>
      <c r="BL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1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3774</v>
      </c>
      <c r="CD1354">
        <v>1</v>
      </c>
      <c r="CE1354" t="s">
        <v>121</v>
      </c>
      <c r="CF1354" t="s">
        <v>182</v>
      </c>
      <c r="CG1354" t="str">
        <f t="shared" si="201"/>
        <v>05</v>
      </c>
      <c r="CH1354" t="str">
        <f t="shared" si="202"/>
        <v>2</v>
      </c>
      <c r="CI1354" t="str">
        <f t="shared" si="204"/>
        <v>07</v>
      </c>
      <c r="CJ1354" t="s">
        <v>123</v>
      </c>
      <c r="CK1354" t="str">
        <f t="shared" si="205"/>
        <v>06</v>
      </c>
      <c r="CL1354" t="s">
        <v>193</v>
      </c>
      <c r="CR1354" s="3">
        <v>1</v>
      </c>
      <c r="CW1354">
        <v>8</v>
      </c>
      <c r="CX1354">
        <v>8</v>
      </c>
      <c r="CY1354">
        <v>8</v>
      </c>
    </row>
    <row r="1355" spans="1:103" x14ac:dyDescent="0.25">
      <c r="A1355">
        <v>410</v>
      </c>
      <c r="B1355" t="s">
        <v>80</v>
      </c>
      <c r="C1355">
        <v>410039</v>
      </c>
      <c r="D1355" t="s">
        <v>81</v>
      </c>
      <c r="E1355">
        <v>8673</v>
      </c>
      <c r="F1355" t="s">
        <v>232</v>
      </c>
      <c r="G1355" t="s">
        <v>248</v>
      </c>
      <c r="I1355" t="s">
        <v>248</v>
      </c>
      <c r="J1355">
        <v>410002</v>
      </c>
      <c r="K1355">
        <v>68</v>
      </c>
      <c r="L1355">
        <v>68</v>
      </c>
      <c r="M1355" t="s">
        <v>1312</v>
      </c>
      <c r="N1355" t="s">
        <v>126</v>
      </c>
      <c r="O1355" t="s">
        <v>235</v>
      </c>
      <c r="P1355" t="s">
        <v>127</v>
      </c>
      <c r="Q1355" t="s">
        <v>116</v>
      </c>
      <c r="R1355">
        <v>1</v>
      </c>
      <c r="S1355" t="s">
        <v>117</v>
      </c>
      <c r="T1355" t="s">
        <v>118</v>
      </c>
      <c r="U1355" t="s">
        <v>119</v>
      </c>
      <c r="V1355">
        <v>411</v>
      </c>
      <c r="Y1355">
        <v>410009</v>
      </c>
      <c r="Z1355" t="s">
        <v>236</v>
      </c>
      <c r="AG1355">
        <v>3</v>
      </c>
      <c r="AH1355" s="1">
        <v>41988</v>
      </c>
      <c r="AI1355">
        <v>57</v>
      </c>
      <c r="AS1355" s="1">
        <v>41639</v>
      </c>
      <c r="AT1355" s="1">
        <v>42067</v>
      </c>
      <c r="AU1355" s="1">
        <v>41974</v>
      </c>
      <c r="AW1355">
        <v>2</v>
      </c>
      <c r="AY1355" t="s">
        <v>237</v>
      </c>
      <c r="BB1355">
        <v>1</v>
      </c>
      <c r="BC1355">
        <v>0</v>
      </c>
      <c r="BD1355">
        <v>1</v>
      </c>
      <c r="BE1355">
        <v>3774</v>
      </c>
      <c r="BF1355" t="s">
        <v>93</v>
      </c>
      <c r="BG1355">
        <v>3774</v>
      </c>
      <c r="BH1355">
        <v>58.96</v>
      </c>
      <c r="BI1355">
        <v>77.16</v>
      </c>
      <c r="BJ1355">
        <v>0</v>
      </c>
      <c r="BL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1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3774</v>
      </c>
      <c r="CD1355">
        <v>1</v>
      </c>
      <c r="CE1355" t="s">
        <v>121</v>
      </c>
      <c r="CF1355" t="s">
        <v>182</v>
      </c>
      <c r="CG1355" t="str">
        <f t="shared" si="201"/>
        <v>05</v>
      </c>
      <c r="CH1355" t="str">
        <f t="shared" si="202"/>
        <v>2</v>
      </c>
      <c r="CI1355" t="str">
        <f t="shared" si="204"/>
        <v>07</v>
      </c>
      <c r="CJ1355" t="s">
        <v>123</v>
      </c>
      <c r="CK1355" t="str">
        <f t="shared" si="205"/>
        <v>06</v>
      </c>
      <c r="CL1355" t="s">
        <v>193</v>
      </c>
      <c r="CR1355" s="3">
        <v>1</v>
      </c>
      <c r="CW1355">
        <v>8</v>
      </c>
      <c r="CX1355">
        <v>8</v>
      </c>
      <c r="CY1355">
        <v>8</v>
      </c>
    </row>
    <row r="1356" spans="1:103" x14ac:dyDescent="0.25">
      <c r="A1356">
        <v>410</v>
      </c>
      <c r="B1356" t="s">
        <v>80</v>
      </c>
      <c r="C1356">
        <v>410039</v>
      </c>
      <c r="D1356" t="s">
        <v>81</v>
      </c>
      <c r="E1356">
        <v>8673</v>
      </c>
      <c r="F1356" t="s">
        <v>232</v>
      </c>
      <c r="G1356" t="s">
        <v>248</v>
      </c>
      <c r="I1356" t="s">
        <v>248</v>
      </c>
      <c r="J1356">
        <v>410002</v>
      </c>
      <c r="K1356">
        <v>69</v>
      </c>
      <c r="L1356">
        <v>69</v>
      </c>
      <c r="M1356" t="s">
        <v>1312</v>
      </c>
      <c r="N1356" t="s">
        <v>126</v>
      </c>
      <c r="O1356" t="s">
        <v>235</v>
      </c>
      <c r="P1356" t="s">
        <v>127</v>
      </c>
      <c r="Q1356" t="s">
        <v>116</v>
      </c>
      <c r="R1356">
        <v>1</v>
      </c>
      <c r="S1356" t="s">
        <v>117</v>
      </c>
      <c r="T1356" t="s">
        <v>118</v>
      </c>
      <c r="U1356" t="s">
        <v>119</v>
      </c>
      <c r="V1356">
        <v>411</v>
      </c>
      <c r="Y1356">
        <v>410009</v>
      </c>
      <c r="Z1356" t="s">
        <v>236</v>
      </c>
      <c r="AG1356">
        <v>3</v>
      </c>
      <c r="AH1356" s="1">
        <v>41988</v>
      </c>
      <c r="AI1356">
        <v>57</v>
      </c>
      <c r="AS1356" s="1">
        <v>41639</v>
      </c>
      <c r="AT1356" s="1">
        <v>42067</v>
      </c>
      <c r="AU1356" s="1">
        <v>41974</v>
      </c>
      <c r="AW1356">
        <v>2</v>
      </c>
      <c r="AY1356" t="s">
        <v>237</v>
      </c>
      <c r="BB1356">
        <v>1</v>
      </c>
      <c r="BC1356">
        <v>0</v>
      </c>
      <c r="BD1356">
        <v>1</v>
      </c>
      <c r="BE1356">
        <v>3774</v>
      </c>
      <c r="BF1356" t="s">
        <v>93</v>
      </c>
      <c r="BG1356">
        <v>3774</v>
      </c>
      <c r="BH1356">
        <v>58.96</v>
      </c>
      <c r="BI1356">
        <v>77.16</v>
      </c>
      <c r="BJ1356">
        <v>0</v>
      </c>
      <c r="BL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1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3774</v>
      </c>
      <c r="CD1356">
        <v>1</v>
      </c>
      <c r="CE1356" t="s">
        <v>121</v>
      </c>
      <c r="CF1356" t="s">
        <v>182</v>
      </c>
      <c r="CG1356" t="str">
        <f t="shared" si="201"/>
        <v>05</v>
      </c>
      <c r="CH1356" t="str">
        <f t="shared" si="202"/>
        <v>2</v>
      </c>
      <c r="CI1356" t="str">
        <f t="shared" si="204"/>
        <v>07</v>
      </c>
      <c r="CJ1356" t="s">
        <v>123</v>
      </c>
      <c r="CK1356" t="str">
        <f t="shared" si="205"/>
        <v>06</v>
      </c>
      <c r="CL1356" t="s">
        <v>193</v>
      </c>
      <c r="CR1356" s="3">
        <v>1</v>
      </c>
      <c r="CW1356">
        <v>8</v>
      </c>
      <c r="CX1356">
        <v>8</v>
      </c>
      <c r="CY1356">
        <v>8</v>
      </c>
    </row>
    <row r="1357" spans="1:103" x14ac:dyDescent="0.25">
      <c r="A1357">
        <v>410</v>
      </c>
      <c r="B1357" t="s">
        <v>80</v>
      </c>
      <c r="C1357">
        <v>410039</v>
      </c>
      <c r="D1357" t="s">
        <v>81</v>
      </c>
      <c r="E1357">
        <v>8673</v>
      </c>
      <c r="F1357" t="s">
        <v>232</v>
      </c>
      <c r="G1357" t="s">
        <v>248</v>
      </c>
      <c r="I1357" t="s">
        <v>248</v>
      </c>
      <c r="J1357">
        <v>410002</v>
      </c>
      <c r="K1357">
        <v>70</v>
      </c>
      <c r="L1357">
        <v>70</v>
      </c>
      <c r="M1357" t="s">
        <v>1312</v>
      </c>
      <c r="N1357" t="s">
        <v>126</v>
      </c>
      <c r="O1357" t="s">
        <v>235</v>
      </c>
      <c r="P1357" t="s">
        <v>127</v>
      </c>
      <c r="Q1357" t="s">
        <v>116</v>
      </c>
      <c r="R1357">
        <v>1</v>
      </c>
      <c r="S1357" t="s">
        <v>117</v>
      </c>
      <c r="T1357" t="s">
        <v>118</v>
      </c>
      <c r="U1357" t="s">
        <v>119</v>
      </c>
      <c r="V1357">
        <v>411</v>
      </c>
      <c r="Y1357">
        <v>410009</v>
      </c>
      <c r="Z1357" t="s">
        <v>236</v>
      </c>
      <c r="AG1357">
        <v>3</v>
      </c>
      <c r="AH1357" s="1">
        <v>41988</v>
      </c>
      <c r="AI1357">
        <v>57</v>
      </c>
      <c r="AS1357" s="1">
        <v>41639</v>
      </c>
      <c r="AT1357" s="1">
        <v>42067</v>
      </c>
      <c r="AU1357" s="1">
        <v>41974</v>
      </c>
      <c r="AW1357">
        <v>2</v>
      </c>
      <c r="AY1357" t="s">
        <v>237</v>
      </c>
      <c r="BB1357">
        <v>1</v>
      </c>
      <c r="BC1357">
        <v>0</v>
      </c>
      <c r="BD1357">
        <v>1</v>
      </c>
      <c r="BE1357">
        <v>3774</v>
      </c>
      <c r="BF1357" t="s">
        <v>93</v>
      </c>
      <c r="BG1357">
        <v>3774</v>
      </c>
      <c r="BH1357">
        <v>58.96</v>
      </c>
      <c r="BI1357">
        <v>77.16</v>
      </c>
      <c r="BJ1357">
        <v>0</v>
      </c>
      <c r="BL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1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3774</v>
      </c>
      <c r="CD1357">
        <v>1</v>
      </c>
      <c r="CE1357" t="s">
        <v>121</v>
      </c>
      <c r="CF1357" t="s">
        <v>182</v>
      </c>
      <c r="CG1357" t="str">
        <f t="shared" si="201"/>
        <v>05</v>
      </c>
      <c r="CH1357" t="str">
        <f t="shared" si="202"/>
        <v>2</v>
      </c>
      <c r="CI1357" t="str">
        <f t="shared" si="204"/>
        <v>07</v>
      </c>
      <c r="CJ1357" t="s">
        <v>123</v>
      </c>
      <c r="CK1357" t="str">
        <f t="shared" si="205"/>
        <v>06</v>
      </c>
      <c r="CL1357" t="s">
        <v>193</v>
      </c>
      <c r="CR1357" s="3">
        <v>1</v>
      </c>
      <c r="CW1357">
        <v>8</v>
      </c>
      <c r="CX1357">
        <v>8</v>
      </c>
      <c r="CY1357">
        <v>8</v>
      </c>
    </row>
    <row r="1358" spans="1:103" x14ac:dyDescent="0.25">
      <c r="A1358">
        <v>410</v>
      </c>
      <c r="B1358" t="s">
        <v>80</v>
      </c>
      <c r="C1358">
        <v>410039</v>
      </c>
      <c r="D1358" t="s">
        <v>81</v>
      </c>
      <c r="E1358">
        <v>8673</v>
      </c>
      <c r="F1358" t="s">
        <v>232</v>
      </c>
      <c r="G1358" t="s">
        <v>248</v>
      </c>
      <c r="I1358" t="s">
        <v>248</v>
      </c>
      <c r="J1358">
        <v>410002</v>
      </c>
      <c r="K1358">
        <v>85</v>
      </c>
      <c r="L1358">
        <v>85</v>
      </c>
      <c r="M1358" t="s">
        <v>1312</v>
      </c>
      <c r="N1358" t="s">
        <v>126</v>
      </c>
      <c r="O1358" t="s">
        <v>235</v>
      </c>
      <c r="P1358" t="s">
        <v>127</v>
      </c>
      <c r="Q1358" t="s">
        <v>116</v>
      </c>
      <c r="R1358">
        <v>1</v>
      </c>
      <c r="S1358" t="s">
        <v>117</v>
      </c>
      <c r="T1358" t="s">
        <v>118</v>
      </c>
      <c r="U1358" t="s">
        <v>119</v>
      </c>
      <c r="V1358">
        <v>411</v>
      </c>
      <c r="Y1358">
        <v>410009</v>
      </c>
      <c r="Z1358" t="s">
        <v>236</v>
      </c>
      <c r="AG1358">
        <v>3</v>
      </c>
      <c r="AH1358" s="1">
        <v>41988</v>
      </c>
      <c r="AI1358">
        <v>57</v>
      </c>
      <c r="AS1358" s="1">
        <v>41639</v>
      </c>
      <c r="AT1358" s="1">
        <v>42067</v>
      </c>
      <c r="AU1358" s="1">
        <v>41974</v>
      </c>
      <c r="AW1358">
        <v>2</v>
      </c>
      <c r="AY1358" t="s">
        <v>237</v>
      </c>
      <c r="BB1358">
        <v>1</v>
      </c>
      <c r="BC1358">
        <v>0</v>
      </c>
      <c r="BD1358">
        <v>1</v>
      </c>
      <c r="BE1358">
        <v>3774</v>
      </c>
      <c r="BF1358" t="s">
        <v>93</v>
      </c>
      <c r="BG1358">
        <v>3774</v>
      </c>
      <c r="BH1358">
        <v>58.96</v>
      </c>
      <c r="BI1358">
        <v>77.16</v>
      </c>
      <c r="BJ1358">
        <v>0</v>
      </c>
      <c r="BL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1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3774</v>
      </c>
      <c r="CD1358">
        <v>1</v>
      </c>
      <c r="CE1358" t="s">
        <v>121</v>
      </c>
      <c r="CF1358" t="s">
        <v>182</v>
      </c>
      <c r="CG1358" t="str">
        <f t="shared" si="201"/>
        <v>05</v>
      </c>
      <c r="CH1358" t="str">
        <f t="shared" si="202"/>
        <v>2</v>
      </c>
      <c r="CI1358" t="str">
        <f t="shared" si="204"/>
        <v>07</v>
      </c>
      <c r="CJ1358" t="s">
        <v>123</v>
      </c>
      <c r="CK1358" t="str">
        <f t="shared" si="205"/>
        <v>06</v>
      </c>
      <c r="CL1358" t="s">
        <v>193</v>
      </c>
      <c r="CR1358" s="3">
        <v>1</v>
      </c>
      <c r="CW1358">
        <v>8</v>
      </c>
      <c r="CX1358">
        <v>8</v>
      </c>
      <c r="CY1358">
        <v>8</v>
      </c>
    </row>
    <row r="1359" spans="1:103" x14ac:dyDescent="0.25">
      <c r="A1359">
        <v>410</v>
      </c>
      <c r="B1359" t="s">
        <v>80</v>
      </c>
      <c r="C1359">
        <v>410039</v>
      </c>
      <c r="D1359" t="s">
        <v>81</v>
      </c>
      <c r="E1359">
        <v>8673</v>
      </c>
      <c r="F1359" t="s">
        <v>232</v>
      </c>
      <c r="G1359" t="s">
        <v>248</v>
      </c>
      <c r="I1359" t="s">
        <v>248</v>
      </c>
      <c r="J1359">
        <v>410002</v>
      </c>
      <c r="K1359">
        <v>86</v>
      </c>
      <c r="L1359">
        <v>86</v>
      </c>
      <c r="M1359" t="s">
        <v>1312</v>
      </c>
      <c r="N1359" t="s">
        <v>126</v>
      </c>
      <c r="O1359" t="s">
        <v>235</v>
      </c>
      <c r="P1359" t="s">
        <v>127</v>
      </c>
      <c r="Q1359" t="s">
        <v>116</v>
      </c>
      <c r="R1359">
        <v>1</v>
      </c>
      <c r="S1359" t="s">
        <v>117</v>
      </c>
      <c r="T1359" t="s">
        <v>118</v>
      </c>
      <c r="U1359" t="s">
        <v>119</v>
      </c>
      <c r="V1359">
        <v>411</v>
      </c>
      <c r="Y1359">
        <v>410009</v>
      </c>
      <c r="Z1359" t="s">
        <v>236</v>
      </c>
      <c r="AG1359">
        <v>3</v>
      </c>
      <c r="AH1359" s="1">
        <v>41988</v>
      </c>
      <c r="AI1359">
        <v>57</v>
      </c>
      <c r="AS1359" s="1">
        <v>41639</v>
      </c>
      <c r="AT1359" s="1">
        <v>42067</v>
      </c>
      <c r="AU1359" s="1">
        <v>41974</v>
      </c>
      <c r="AW1359">
        <v>2</v>
      </c>
      <c r="AY1359" t="s">
        <v>237</v>
      </c>
      <c r="BB1359">
        <v>1</v>
      </c>
      <c r="BC1359">
        <v>0</v>
      </c>
      <c r="BD1359">
        <v>1</v>
      </c>
      <c r="BE1359">
        <v>3774</v>
      </c>
      <c r="BF1359" t="s">
        <v>93</v>
      </c>
      <c r="BG1359">
        <v>3774</v>
      </c>
      <c r="BH1359">
        <v>58.96</v>
      </c>
      <c r="BI1359">
        <v>77.16</v>
      </c>
      <c r="BJ1359">
        <v>0</v>
      </c>
      <c r="BL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1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3774</v>
      </c>
      <c r="CD1359">
        <v>1</v>
      </c>
      <c r="CE1359" t="s">
        <v>121</v>
      </c>
      <c r="CF1359" t="s">
        <v>182</v>
      </c>
      <c r="CG1359" t="str">
        <f t="shared" si="201"/>
        <v>05</v>
      </c>
      <c r="CH1359" t="str">
        <f t="shared" si="202"/>
        <v>2</v>
      </c>
      <c r="CI1359" t="str">
        <f t="shared" si="204"/>
        <v>07</v>
      </c>
      <c r="CJ1359" t="s">
        <v>123</v>
      </c>
      <c r="CK1359" t="str">
        <f t="shared" si="205"/>
        <v>06</v>
      </c>
      <c r="CL1359" t="s">
        <v>193</v>
      </c>
      <c r="CR1359" s="3">
        <v>1</v>
      </c>
      <c r="CW1359">
        <v>8</v>
      </c>
      <c r="CX1359">
        <v>8</v>
      </c>
      <c r="CY1359">
        <v>8</v>
      </c>
    </row>
    <row r="1360" spans="1:103" x14ac:dyDescent="0.25">
      <c r="A1360">
        <v>410</v>
      </c>
      <c r="B1360" t="s">
        <v>80</v>
      </c>
      <c r="C1360">
        <v>410039</v>
      </c>
      <c r="D1360" t="s">
        <v>81</v>
      </c>
      <c r="E1360">
        <v>8673</v>
      </c>
      <c r="F1360" t="s">
        <v>232</v>
      </c>
      <c r="G1360" t="s">
        <v>248</v>
      </c>
      <c r="I1360" t="s">
        <v>248</v>
      </c>
      <c r="J1360">
        <v>410002</v>
      </c>
      <c r="K1360">
        <v>87</v>
      </c>
      <c r="L1360">
        <v>87</v>
      </c>
      <c r="M1360" t="s">
        <v>1312</v>
      </c>
      <c r="N1360" t="s">
        <v>126</v>
      </c>
      <c r="O1360" t="s">
        <v>235</v>
      </c>
      <c r="P1360" t="s">
        <v>127</v>
      </c>
      <c r="Q1360" t="s">
        <v>116</v>
      </c>
      <c r="R1360">
        <v>1</v>
      </c>
      <c r="S1360" t="s">
        <v>117</v>
      </c>
      <c r="T1360" t="s">
        <v>118</v>
      </c>
      <c r="U1360" t="s">
        <v>119</v>
      </c>
      <c r="V1360">
        <v>411</v>
      </c>
      <c r="Y1360">
        <v>410009</v>
      </c>
      <c r="Z1360" t="s">
        <v>236</v>
      </c>
      <c r="AG1360">
        <v>3</v>
      </c>
      <c r="AH1360" s="1">
        <v>41988</v>
      </c>
      <c r="AI1360">
        <v>57</v>
      </c>
      <c r="AS1360" s="1">
        <v>41639</v>
      </c>
      <c r="AT1360" s="1">
        <v>42067</v>
      </c>
      <c r="AU1360" s="1">
        <v>41974</v>
      </c>
      <c r="AW1360">
        <v>2</v>
      </c>
      <c r="AY1360" t="s">
        <v>237</v>
      </c>
      <c r="BB1360">
        <v>1</v>
      </c>
      <c r="BC1360">
        <v>0</v>
      </c>
      <c r="BD1360">
        <v>1</v>
      </c>
      <c r="BE1360">
        <v>3774</v>
      </c>
      <c r="BF1360" t="s">
        <v>93</v>
      </c>
      <c r="BG1360">
        <v>3774</v>
      </c>
      <c r="BH1360">
        <v>58.96</v>
      </c>
      <c r="BI1360">
        <v>77.16</v>
      </c>
      <c r="BJ1360">
        <v>0</v>
      </c>
      <c r="BL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1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3774</v>
      </c>
      <c r="CD1360">
        <v>1</v>
      </c>
      <c r="CE1360" t="s">
        <v>121</v>
      </c>
      <c r="CF1360" t="s">
        <v>182</v>
      </c>
      <c r="CG1360" t="str">
        <f t="shared" si="201"/>
        <v>05</v>
      </c>
      <c r="CH1360" t="str">
        <f t="shared" si="202"/>
        <v>2</v>
      </c>
      <c r="CI1360" t="str">
        <f t="shared" si="204"/>
        <v>07</v>
      </c>
      <c r="CJ1360" t="s">
        <v>123</v>
      </c>
      <c r="CK1360" t="str">
        <f t="shared" si="205"/>
        <v>06</v>
      </c>
      <c r="CL1360" t="s">
        <v>193</v>
      </c>
      <c r="CR1360" s="3">
        <v>1</v>
      </c>
      <c r="CW1360">
        <v>8</v>
      </c>
      <c r="CX1360">
        <v>8</v>
      </c>
      <c r="CY1360">
        <v>8</v>
      </c>
    </row>
    <row r="1361" spans="1:103" x14ac:dyDescent="0.25">
      <c r="A1361">
        <v>410</v>
      </c>
      <c r="B1361" t="s">
        <v>80</v>
      </c>
      <c r="C1361">
        <v>410039</v>
      </c>
      <c r="D1361" t="s">
        <v>81</v>
      </c>
      <c r="E1361">
        <v>8673</v>
      </c>
      <c r="F1361" t="s">
        <v>232</v>
      </c>
      <c r="G1361" t="s">
        <v>248</v>
      </c>
      <c r="I1361" t="s">
        <v>248</v>
      </c>
      <c r="J1361">
        <v>410002</v>
      </c>
      <c r="K1361">
        <v>88</v>
      </c>
      <c r="L1361">
        <v>88</v>
      </c>
      <c r="M1361" t="s">
        <v>1312</v>
      </c>
      <c r="N1361" t="s">
        <v>126</v>
      </c>
      <c r="O1361" t="s">
        <v>235</v>
      </c>
      <c r="P1361" t="s">
        <v>127</v>
      </c>
      <c r="Q1361" t="s">
        <v>116</v>
      </c>
      <c r="R1361">
        <v>1</v>
      </c>
      <c r="S1361" t="s">
        <v>117</v>
      </c>
      <c r="T1361" t="s">
        <v>118</v>
      </c>
      <c r="U1361" t="s">
        <v>119</v>
      </c>
      <c r="V1361">
        <v>411</v>
      </c>
      <c r="Y1361">
        <v>410009</v>
      </c>
      <c r="Z1361" t="s">
        <v>236</v>
      </c>
      <c r="AG1361">
        <v>3</v>
      </c>
      <c r="AH1361" s="1">
        <v>41988</v>
      </c>
      <c r="AI1361">
        <v>57</v>
      </c>
      <c r="AS1361" s="1">
        <v>41639</v>
      </c>
      <c r="AT1361" s="1">
        <v>42067</v>
      </c>
      <c r="AU1361" s="1">
        <v>41974</v>
      </c>
      <c r="AW1361">
        <v>2</v>
      </c>
      <c r="AY1361" t="s">
        <v>237</v>
      </c>
      <c r="BB1361">
        <v>1</v>
      </c>
      <c r="BC1361">
        <v>0</v>
      </c>
      <c r="BD1361">
        <v>1</v>
      </c>
      <c r="BE1361">
        <v>3774</v>
      </c>
      <c r="BF1361" t="s">
        <v>93</v>
      </c>
      <c r="BG1361">
        <v>3774</v>
      </c>
      <c r="BH1361">
        <v>58.96</v>
      </c>
      <c r="BI1361">
        <v>77.16</v>
      </c>
      <c r="BJ1361">
        <v>0</v>
      </c>
      <c r="BL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1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3774</v>
      </c>
      <c r="CD1361">
        <v>1</v>
      </c>
      <c r="CE1361" t="s">
        <v>121</v>
      </c>
      <c r="CF1361" t="s">
        <v>182</v>
      </c>
      <c r="CG1361" t="str">
        <f t="shared" si="201"/>
        <v>05</v>
      </c>
      <c r="CH1361" t="str">
        <f t="shared" si="202"/>
        <v>2</v>
      </c>
      <c r="CI1361" t="str">
        <f t="shared" si="204"/>
        <v>07</v>
      </c>
      <c r="CJ1361" t="s">
        <v>123</v>
      </c>
      <c r="CK1361" t="str">
        <f t="shared" si="205"/>
        <v>06</v>
      </c>
      <c r="CL1361" t="s">
        <v>193</v>
      </c>
      <c r="CR1361" s="3">
        <v>1</v>
      </c>
      <c r="CW1361">
        <v>8</v>
      </c>
      <c r="CX1361">
        <v>8</v>
      </c>
      <c r="CY1361">
        <v>8</v>
      </c>
    </row>
    <row r="1362" spans="1:103" x14ac:dyDescent="0.25">
      <c r="A1362">
        <v>410</v>
      </c>
      <c r="B1362" t="s">
        <v>80</v>
      </c>
      <c r="C1362">
        <v>410039</v>
      </c>
      <c r="D1362" t="s">
        <v>81</v>
      </c>
      <c r="E1362">
        <v>8673</v>
      </c>
      <c r="F1362" t="s">
        <v>232</v>
      </c>
      <c r="G1362" t="s">
        <v>248</v>
      </c>
      <c r="I1362" t="s">
        <v>248</v>
      </c>
      <c r="J1362">
        <v>410002</v>
      </c>
      <c r="K1362">
        <v>328</v>
      </c>
      <c r="L1362">
        <v>328</v>
      </c>
      <c r="M1362" t="s">
        <v>1312</v>
      </c>
      <c r="N1362" t="s">
        <v>126</v>
      </c>
      <c r="O1362" t="s">
        <v>235</v>
      </c>
      <c r="P1362" t="s">
        <v>127</v>
      </c>
      <c r="Q1362" t="s">
        <v>116</v>
      </c>
      <c r="R1362">
        <v>1</v>
      </c>
      <c r="S1362" t="s">
        <v>117</v>
      </c>
      <c r="T1362" t="s">
        <v>118</v>
      </c>
      <c r="U1362" t="s">
        <v>119</v>
      </c>
      <c r="V1362">
        <v>411</v>
      </c>
      <c r="Y1362">
        <v>410009</v>
      </c>
      <c r="Z1362" t="s">
        <v>236</v>
      </c>
      <c r="AG1362">
        <v>3</v>
      </c>
      <c r="AH1362" s="1">
        <v>41988</v>
      </c>
      <c r="AI1362">
        <v>57</v>
      </c>
      <c r="AS1362" s="1">
        <v>41639</v>
      </c>
      <c r="AT1362" s="1">
        <v>42067</v>
      </c>
      <c r="AU1362" s="1">
        <v>41974</v>
      </c>
      <c r="AW1362">
        <v>2</v>
      </c>
      <c r="AY1362" t="s">
        <v>237</v>
      </c>
      <c r="BB1362">
        <v>1</v>
      </c>
      <c r="BC1362">
        <v>0</v>
      </c>
      <c r="BD1362">
        <v>1</v>
      </c>
      <c r="BE1362">
        <v>3774</v>
      </c>
      <c r="BF1362" t="s">
        <v>93</v>
      </c>
      <c r="BG1362">
        <v>3774</v>
      </c>
      <c r="BH1362">
        <v>58.96</v>
      </c>
      <c r="BI1362">
        <v>77.16</v>
      </c>
      <c r="BJ1362">
        <v>0</v>
      </c>
      <c r="BL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1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3774</v>
      </c>
      <c r="CD1362">
        <v>1</v>
      </c>
      <c r="CE1362" t="s">
        <v>121</v>
      </c>
      <c r="CF1362" t="s">
        <v>182</v>
      </c>
      <c r="CG1362" t="str">
        <f t="shared" si="201"/>
        <v>05</v>
      </c>
      <c r="CH1362" t="str">
        <f t="shared" si="202"/>
        <v>2</v>
      </c>
      <c r="CI1362" t="str">
        <f t="shared" si="204"/>
        <v>07</v>
      </c>
      <c r="CJ1362" t="s">
        <v>123</v>
      </c>
      <c r="CK1362" t="str">
        <f t="shared" si="205"/>
        <v>06</v>
      </c>
      <c r="CL1362" t="s">
        <v>193</v>
      </c>
      <c r="CR1362" s="3">
        <v>1</v>
      </c>
      <c r="CW1362">
        <v>8</v>
      </c>
      <c r="CX1362">
        <v>8</v>
      </c>
      <c r="CY1362">
        <v>8</v>
      </c>
    </row>
    <row r="1363" spans="1:103" x14ac:dyDescent="0.25">
      <c r="A1363">
        <v>410</v>
      </c>
      <c r="B1363" t="s">
        <v>80</v>
      </c>
      <c r="C1363">
        <v>410039</v>
      </c>
      <c r="D1363" t="s">
        <v>81</v>
      </c>
      <c r="E1363">
        <v>8673</v>
      </c>
      <c r="F1363" t="s">
        <v>232</v>
      </c>
      <c r="G1363" t="s">
        <v>248</v>
      </c>
      <c r="I1363" t="s">
        <v>248</v>
      </c>
      <c r="J1363">
        <v>410002</v>
      </c>
      <c r="K1363">
        <v>329</v>
      </c>
      <c r="L1363">
        <v>329</v>
      </c>
      <c r="M1363" t="s">
        <v>1312</v>
      </c>
      <c r="N1363" t="s">
        <v>126</v>
      </c>
      <c r="O1363" t="s">
        <v>235</v>
      </c>
      <c r="P1363" t="s">
        <v>127</v>
      </c>
      <c r="Q1363" t="s">
        <v>116</v>
      </c>
      <c r="R1363">
        <v>1</v>
      </c>
      <c r="S1363" t="s">
        <v>117</v>
      </c>
      <c r="T1363" t="s">
        <v>118</v>
      </c>
      <c r="U1363" t="s">
        <v>119</v>
      </c>
      <c r="V1363">
        <v>411</v>
      </c>
      <c r="Y1363">
        <v>410009</v>
      </c>
      <c r="Z1363" t="s">
        <v>236</v>
      </c>
      <c r="AG1363">
        <v>3</v>
      </c>
      <c r="AH1363" s="1">
        <v>41988</v>
      </c>
      <c r="AI1363">
        <v>57</v>
      </c>
      <c r="AS1363" s="1">
        <v>41639</v>
      </c>
      <c r="AT1363" s="1">
        <v>42067</v>
      </c>
      <c r="AU1363" s="1">
        <v>41974</v>
      </c>
      <c r="AW1363">
        <v>2</v>
      </c>
      <c r="AY1363" t="s">
        <v>237</v>
      </c>
      <c r="BB1363">
        <v>1</v>
      </c>
      <c r="BC1363">
        <v>0</v>
      </c>
      <c r="BD1363">
        <v>1</v>
      </c>
      <c r="BE1363">
        <v>3774</v>
      </c>
      <c r="BF1363" t="s">
        <v>93</v>
      </c>
      <c r="BG1363">
        <v>3774</v>
      </c>
      <c r="BH1363">
        <v>58.96</v>
      </c>
      <c r="BI1363">
        <v>77.16</v>
      </c>
      <c r="BJ1363">
        <v>0</v>
      </c>
      <c r="BL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1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3774</v>
      </c>
      <c r="CD1363">
        <v>1</v>
      </c>
      <c r="CE1363" t="s">
        <v>121</v>
      </c>
      <c r="CF1363" t="s">
        <v>182</v>
      </c>
      <c r="CG1363" t="str">
        <f t="shared" si="201"/>
        <v>05</v>
      </c>
      <c r="CH1363" t="str">
        <f t="shared" si="202"/>
        <v>2</v>
      </c>
      <c r="CI1363" t="str">
        <f t="shared" si="204"/>
        <v>07</v>
      </c>
      <c r="CJ1363" t="s">
        <v>123</v>
      </c>
      <c r="CK1363" t="str">
        <f t="shared" si="205"/>
        <v>06</v>
      </c>
      <c r="CL1363" t="s">
        <v>193</v>
      </c>
      <c r="CR1363" s="3">
        <v>1</v>
      </c>
      <c r="CW1363">
        <v>8</v>
      </c>
      <c r="CX1363">
        <v>8</v>
      </c>
      <c r="CY1363">
        <v>8</v>
      </c>
    </row>
    <row r="1364" spans="1:103" x14ac:dyDescent="0.25">
      <c r="A1364">
        <v>410</v>
      </c>
      <c r="B1364" t="s">
        <v>80</v>
      </c>
      <c r="C1364">
        <v>410039</v>
      </c>
      <c r="D1364" t="s">
        <v>81</v>
      </c>
      <c r="E1364">
        <v>8673</v>
      </c>
      <c r="F1364" t="s">
        <v>232</v>
      </c>
      <c r="G1364" t="s">
        <v>248</v>
      </c>
      <c r="I1364" t="s">
        <v>248</v>
      </c>
      <c r="J1364">
        <v>410002</v>
      </c>
      <c r="K1364">
        <v>330</v>
      </c>
      <c r="L1364">
        <v>330</v>
      </c>
      <c r="M1364" t="s">
        <v>1312</v>
      </c>
      <c r="N1364" t="s">
        <v>126</v>
      </c>
      <c r="O1364" t="s">
        <v>235</v>
      </c>
      <c r="P1364" t="s">
        <v>127</v>
      </c>
      <c r="Q1364" t="s">
        <v>116</v>
      </c>
      <c r="R1364">
        <v>1</v>
      </c>
      <c r="S1364" t="s">
        <v>117</v>
      </c>
      <c r="T1364" t="s">
        <v>118</v>
      </c>
      <c r="U1364" t="s">
        <v>119</v>
      </c>
      <c r="V1364">
        <v>411</v>
      </c>
      <c r="Y1364">
        <v>410009</v>
      </c>
      <c r="Z1364" t="s">
        <v>236</v>
      </c>
      <c r="AG1364">
        <v>3</v>
      </c>
      <c r="AH1364" s="1">
        <v>41988</v>
      </c>
      <c r="AI1364">
        <v>57</v>
      </c>
      <c r="AS1364" s="1">
        <v>41639</v>
      </c>
      <c r="AT1364" s="1">
        <v>42067</v>
      </c>
      <c r="AU1364" s="1">
        <v>41974</v>
      </c>
      <c r="AW1364">
        <v>2</v>
      </c>
      <c r="AY1364" t="s">
        <v>237</v>
      </c>
      <c r="BB1364">
        <v>1</v>
      </c>
      <c r="BC1364">
        <v>0</v>
      </c>
      <c r="BD1364">
        <v>1</v>
      </c>
      <c r="BE1364">
        <v>3774</v>
      </c>
      <c r="BF1364" t="s">
        <v>93</v>
      </c>
      <c r="BG1364">
        <v>3774</v>
      </c>
      <c r="BH1364">
        <v>58.96</v>
      </c>
      <c r="BI1364">
        <v>77.16</v>
      </c>
      <c r="BJ1364">
        <v>0</v>
      </c>
      <c r="BL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1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3774</v>
      </c>
      <c r="CD1364">
        <v>1</v>
      </c>
      <c r="CE1364" t="s">
        <v>121</v>
      </c>
      <c r="CF1364" t="s">
        <v>182</v>
      </c>
      <c r="CG1364" t="str">
        <f t="shared" si="201"/>
        <v>05</v>
      </c>
      <c r="CH1364" t="str">
        <f t="shared" si="202"/>
        <v>2</v>
      </c>
      <c r="CI1364" t="str">
        <f t="shared" si="204"/>
        <v>07</v>
      </c>
      <c r="CJ1364" t="s">
        <v>123</v>
      </c>
      <c r="CK1364" t="str">
        <f t="shared" si="205"/>
        <v>06</v>
      </c>
      <c r="CL1364" t="s">
        <v>193</v>
      </c>
      <c r="CR1364" s="3">
        <v>1</v>
      </c>
      <c r="CW1364">
        <v>8</v>
      </c>
      <c r="CX1364">
        <v>8</v>
      </c>
      <c r="CY1364">
        <v>8</v>
      </c>
    </row>
    <row r="1365" spans="1:103" x14ac:dyDescent="0.25">
      <c r="A1365">
        <v>410</v>
      </c>
      <c r="B1365" t="s">
        <v>80</v>
      </c>
      <c r="C1365">
        <v>410039</v>
      </c>
      <c r="D1365" t="s">
        <v>81</v>
      </c>
      <c r="E1365">
        <v>8673</v>
      </c>
      <c r="F1365" t="s">
        <v>232</v>
      </c>
      <c r="G1365" t="s">
        <v>248</v>
      </c>
      <c r="I1365" t="s">
        <v>248</v>
      </c>
      <c r="J1365">
        <v>410002</v>
      </c>
      <c r="K1365">
        <v>337</v>
      </c>
      <c r="L1365">
        <v>337</v>
      </c>
      <c r="M1365" t="s">
        <v>1312</v>
      </c>
      <c r="N1365" t="s">
        <v>126</v>
      </c>
      <c r="O1365" t="s">
        <v>235</v>
      </c>
      <c r="P1365" t="s">
        <v>127</v>
      </c>
      <c r="Q1365" t="s">
        <v>116</v>
      </c>
      <c r="R1365">
        <v>1</v>
      </c>
      <c r="S1365" t="s">
        <v>117</v>
      </c>
      <c r="T1365" t="s">
        <v>118</v>
      </c>
      <c r="U1365" t="s">
        <v>119</v>
      </c>
      <c r="V1365">
        <v>411</v>
      </c>
      <c r="Y1365">
        <v>410009</v>
      </c>
      <c r="Z1365" t="s">
        <v>236</v>
      </c>
      <c r="AG1365">
        <v>3</v>
      </c>
      <c r="AH1365" s="1">
        <v>41988</v>
      </c>
      <c r="AI1365">
        <v>57</v>
      </c>
      <c r="AS1365" s="1">
        <v>41639</v>
      </c>
      <c r="AT1365" s="1">
        <v>42067</v>
      </c>
      <c r="AU1365" s="1">
        <v>41974</v>
      </c>
      <c r="AW1365">
        <v>2</v>
      </c>
      <c r="AY1365" t="s">
        <v>237</v>
      </c>
      <c r="BB1365">
        <v>1</v>
      </c>
      <c r="BC1365">
        <v>0</v>
      </c>
      <c r="BD1365">
        <v>1</v>
      </c>
      <c r="BE1365">
        <v>3774</v>
      </c>
      <c r="BF1365" t="s">
        <v>93</v>
      </c>
      <c r="BG1365">
        <v>3774</v>
      </c>
      <c r="BH1365">
        <v>58.96</v>
      </c>
      <c r="BI1365">
        <v>77.16</v>
      </c>
      <c r="BJ1365">
        <v>0</v>
      </c>
      <c r="BL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1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3774</v>
      </c>
      <c r="CD1365">
        <v>1</v>
      </c>
      <c r="CE1365" t="s">
        <v>121</v>
      </c>
      <c r="CF1365" t="s">
        <v>182</v>
      </c>
      <c r="CG1365" t="str">
        <f t="shared" si="201"/>
        <v>05</v>
      </c>
      <c r="CH1365" t="str">
        <f t="shared" si="202"/>
        <v>2</v>
      </c>
      <c r="CI1365" t="str">
        <f t="shared" si="204"/>
        <v>07</v>
      </c>
      <c r="CJ1365" t="s">
        <v>123</v>
      </c>
      <c r="CK1365" t="str">
        <f t="shared" si="205"/>
        <v>06</v>
      </c>
      <c r="CL1365" t="s">
        <v>193</v>
      </c>
      <c r="CR1365" s="3">
        <v>1</v>
      </c>
      <c r="CW1365">
        <v>8</v>
      </c>
      <c r="CX1365">
        <v>8</v>
      </c>
      <c r="CY1365">
        <v>8</v>
      </c>
    </row>
    <row r="1366" spans="1:103" x14ac:dyDescent="0.25">
      <c r="A1366">
        <v>410</v>
      </c>
      <c r="B1366" t="s">
        <v>80</v>
      </c>
      <c r="C1366">
        <v>410039</v>
      </c>
      <c r="D1366" t="s">
        <v>81</v>
      </c>
      <c r="E1366">
        <v>8673</v>
      </c>
      <c r="F1366" t="s">
        <v>232</v>
      </c>
      <c r="G1366" t="s">
        <v>248</v>
      </c>
      <c r="I1366" t="s">
        <v>248</v>
      </c>
      <c r="J1366">
        <v>410002</v>
      </c>
      <c r="K1366">
        <v>338</v>
      </c>
      <c r="L1366">
        <v>338</v>
      </c>
      <c r="M1366" t="s">
        <v>1312</v>
      </c>
      <c r="N1366" t="s">
        <v>126</v>
      </c>
      <c r="O1366" t="s">
        <v>235</v>
      </c>
      <c r="P1366" t="s">
        <v>127</v>
      </c>
      <c r="Q1366" t="s">
        <v>116</v>
      </c>
      <c r="R1366">
        <v>1</v>
      </c>
      <c r="S1366" t="s">
        <v>117</v>
      </c>
      <c r="T1366" t="s">
        <v>118</v>
      </c>
      <c r="U1366" t="s">
        <v>119</v>
      </c>
      <c r="V1366">
        <v>411</v>
      </c>
      <c r="Y1366">
        <v>410009</v>
      </c>
      <c r="Z1366" t="s">
        <v>236</v>
      </c>
      <c r="AG1366">
        <v>3</v>
      </c>
      <c r="AH1366" s="1">
        <v>41988</v>
      </c>
      <c r="AI1366">
        <v>57</v>
      </c>
      <c r="AS1366" s="1">
        <v>41639</v>
      </c>
      <c r="AT1366" s="1">
        <v>42067</v>
      </c>
      <c r="AU1366" s="1">
        <v>41974</v>
      </c>
      <c r="AW1366">
        <v>2</v>
      </c>
      <c r="AY1366" t="s">
        <v>237</v>
      </c>
      <c r="BB1366">
        <v>1</v>
      </c>
      <c r="BC1366">
        <v>0</v>
      </c>
      <c r="BD1366">
        <v>1</v>
      </c>
      <c r="BE1366">
        <v>3774</v>
      </c>
      <c r="BF1366" t="s">
        <v>93</v>
      </c>
      <c r="BG1366">
        <v>3774</v>
      </c>
      <c r="BH1366">
        <v>58.96</v>
      </c>
      <c r="BI1366">
        <v>77.16</v>
      </c>
      <c r="BJ1366">
        <v>0</v>
      </c>
      <c r="BL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1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3774</v>
      </c>
      <c r="CD1366">
        <v>1</v>
      </c>
      <c r="CE1366" t="s">
        <v>121</v>
      </c>
      <c r="CF1366" t="s">
        <v>182</v>
      </c>
      <c r="CG1366" t="str">
        <f t="shared" si="201"/>
        <v>05</v>
      </c>
      <c r="CH1366" t="str">
        <f t="shared" si="202"/>
        <v>2</v>
      </c>
      <c r="CI1366" t="str">
        <f t="shared" si="204"/>
        <v>07</v>
      </c>
      <c r="CJ1366" t="s">
        <v>123</v>
      </c>
      <c r="CK1366" t="str">
        <f t="shared" si="205"/>
        <v>06</v>
      </c>
      <c r="CL1366" t="s">
        <v>193</v>
      </c>
      <c r="CR1366" s="3">
        <v>1</v>
      </c>
      <c r="CW1366">
        <v>8</v>
      </c>
      <c r="CX1366">
        <v>8</v>
      </c>
      <c r="CY1366">
        <v>8</v>
      </c>
    </row>
    <row r="1367" spans="1:103" x14ac:dyDescent="0.25">
      <c r="A1367">
        <v>410</v>
      </c>
      <c r="B1367" t="s">
        <v>80</v>
      </c>
      <c r="C1367">
        <v>410039</v>
      </c>
      <c r="D1367" t="s">
        <v>81</v>
      </c>
      <c r="E1367">
        <v>8673</v>
      </c>
      <c r="F1367" t="s">
        <v>232</v>
      </c>
      <c r="G1367" t="s">
        <v>248</v>
      </c>
      <c r="I1367" t="s">
        <v>248</v>
      </c>
      <c r="J1367">
        <v>410002</v>
      </c>
      <c r="K1367">
        <v>339</v>
      </c>
      <c r="L1367">
        <v>339</v>
      </c>
      <c r="M1367" t="s">
        <v>1312</v>
      </c>
      <c r="N1367" t="s">
        <v>126</v>
      </c>
      <c r="O1367" t="s">
        <v>235</v>
      </c>
      <c r="P1367" t="s">
        <v>127</v>
      </c>
      <c r="Q1367" t="s">
        <v>116</v>
      </c>
      <c r="R1367">
        <v>1</v>
      </c>
      <c r="S1367" t="s">
        <v>117</v>
      </c>
      <c r="T1367" t="s">
        <v>118</v>
      </c>
      <c r="U1367" t="s">
        <v>119</v>
      </c>
      <c r="V1367">
        <v>411</v>
      </c>
      <c r="Y1367">
        <v>410009</v>
      </c>
      <c r="Z1367" t="s">
        <v>236</v>
      </c>
      <c r="AG1367">
        <v>3</v>
      </c>
      <c r="AH1367" s="1">
        <v>41988</v>
      </c>
      <c r="AI1367">
        <v>57</v>
      </c>
      <c r="AS1367" s="1">
        <v>41639</v>
      </c>
      <c r="AT1367" s="1">
        <v>42067</v>
      </c>
      <c r="AU1367" s="1">
        <v>41974</v>
      </c>
      <c r="AW1367">
        <v>2</v>
      </c>
      <c r="AY1367" t="s">
        <v>237</v>
      </c>
      <c r="BB1367">
        <v>1</v>
      </c>
      <c r="BC1367">
        <v>0</v>
      </c>
      <c r="BD1367">
        <v>1</v>
      </c>
      <c r="BE1367">
        <v>3774</v>
      </c>
      <c r="BF1367" t="s">
        <v>93</v>
      </c>
      <c r="BG1367">
        <v>3774</v>
      </c>
      <c r="BH1367">
        <v>58.96</v>
      </c>
      <c r="BI1367">
        <v>77.16</v>
      </c>
      <c r="BJ1367">
        <v>0</v>
      </c>
      <c r="BL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1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3774</v>
      </c>
      <c r="CD1367">
        <v>1</v>
      </c>
      <c r="CE1367" t="s">
        <v>121</v>
      </c>
      <c r="CF1367" t="s">
        <v>182</v>
      </c>
      <c r="CG1367" t="str">
        <f t="shared" si="201"/>
        <v>05</v>
      </c>
      <c r="CH1367" t="str">
        <f t="shared" si="202"/>
        <v>2</v>
      </c>
      <c r="CI1367" t="str">
        <f t="shared" si="204"/>
        <v>07</v>
      </c>
      <c r="CJ1367" t="s">
        <v>123</v>
      </c>
      <c r="CK1367" t="str">
        <f t="shared" si="205"/>
        <v>06</v>
      </c>
      <c r="CL1367" t="s">
        <v>193</v>
      </c>
      <c r="CR1367" s="3">
        <v>1</v>
      </c>
      <c r="CW1367">
        <v>8</v>
      </c>
      <c r="CX1367">
        <v>8</v>
      </c>
      <c r="CY1367">
        <v>8</v>
      </c>
    </row>
    <row r="1368" spans="1:103" x14ac:dyDescent="0.25">
      <c r="A1368">
        <v>410</v>
      </c>
      <c r="B1368" t="s">
        <v>80</v>
      </c>
      <c r="C1368">
        <v>410039</v>
      </c>
      <c r="D1368" t="s">
        <v>81</v>
      </c>
      <c r="E1368">
        <v>8673</v>
      </c>
      <c r="F1368" t="s">
        <v>232</v>
      </c>
      <c r="G1368" t="s">
        <v>248</v>
      </c>
      <c r="I1368" t="s">
        <v>248</v>
      </c>
      <c r="J1368">
        <v>410002</v>
      </c>
      <c r="K1368">
        <v>340</v>
      </c>
      <c r="L1368">
        <v>340</v>
      </c>
      <c r="M1368" t="s">
        <v>1312</v>
      </c>
      <c r="N1368" t="s">
        <v>126</v>
      </c>
      <c r="O1368" t="s">
        <v>235</v>
      </c>
      <c r="P1368" t="s">
        <v>127</v>
      </c>
      <c r="Q1368" t="s">
        <v>116</v>
      </c>
      <c r="R1368">
        <v>1</v>
      </c>
      <c r="S1368" t="s">
        <v>117</v>
      </c>
      <c r="T1368" t="s">
        <v>118</v>
      </c>
      <c r="U1368" t="s">
        <v>119</v>
      </c>
      <c r="V1368">
        <v>411</v>
      </c>
      <c r="Y1368">
        <v>410009</v>
      </c>
      <c r="Z1368" t="s">
        <v>236</v>
      </c>
      <c r="AG1368">
        <v>3</v>
      </c>
      <c r="AH1368" s="1">
        <v>41988</v>
      </c>
      <c r="AI1368">
        <v>57</v>
      </c>
      <c r="AS1368" s="1">
        <v>41639</v>
      </c>
      <c r="AT1368" s="1">
        <v>42067</v>
      </c>
      <c r="AU1368" s="1">
        <v>41974</v>
      </c>
      <c r="AW1368">
        <v>2</v>
      </c>
      <c r="AY1368" t="s">
        <v>237</v>
      </c>
      <c r="BB1368">
        <v>1</v>
      </c>
      <c r="BC1368">
        <v>0</v>
      </c>
      <c r="BD1368">
        <v>1</v>
      </c>
      <c r="BE1368">
        <v>3774</v>
      </c>
      <c r="BF1368" t="s">
        <v>93</v>
      </c>
      <c r="BG1368">
        <v>3774</v>
      </c>
      <c r="BH1368">
        <v>58.96</v>
      </c>
      <c r="BI1368">
        <v>77.16</v>
      </c>
      <c r="BJ1368">
        <v>0</v>
      </c>
      <c r="BL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1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3774</v>
      </c>
      <c r="CD1368">
        <v>1</v>
      </c>
      <c r="CE1368" t="s">
        <v>121</v>
      </c>
      <c r="CF1368" t="s">
        <v>182</v>
      </c>
      <c r="CG1368" t="str">
        <f t="shared" si="201"/>
        <v>05</v>
      </c>
      <c r="CH1368" t="str">
        <f t="shared" si="202"/>
        <v>2</v>
      </c>
      <c r="CI1368" t="str">
        <f t="shared" si="204"/>
        <v>07</v>
      </c>
      <c r="CJ1368" t="s">
        <v>123</v>
      </c>
      <c r="CK1368" t="str">
        <f t="shared" si="205"/>
        <v>06</v>
      </c>
      <c r="CL1368" t="s">
        <v>193</v>
      </c>
      <c r="CR1368" s="3">
        <v>1</v>
      </c>
      <c r="CW1368">
        <v>8</v>
      </c>
      <c r="CX1368">
        <v>8</v>
      </c>
      <c r="CY1368">
        <v>8</v>
      </c>
    </row>
    <row r="1369" spans="1:103" x14ac:dyDescent="0.25">
      <c r="A1369">
        <v>410</v>
      </c>
      <c r="B1369" t="s">
        <v>80</v>
      </c>
      <c r="C1369">
        <v>410039</v>
      </c>
      <c r="D1369" t="s">
        <v>81</v>
      </c>
      <c r="E1369">
        <v>8673</v>
      </c>
      <c r="F1369" t="s">
        <v>232</v>
      </c>
      <c r="G1369" t="s">
        <v>248</v>
      </c>
      <c r="I1369" t="s">
        <v>248</v>
      </c>
      <c r="J1369">
        <v>410002</v>
      </c>
      <c r="K1369">
        <v>341</v>
      </c>
      <c r="L1369">
        <v>341</v>
      </c>
      <c r="M1369" t="s">
        <v>1312</v>
      </c>
      <c r="N1369" t="s">
        <v>126</v>
      </c>
      <c r="O1369" t="s">
        <v>235</v>
      </c>
      <c r="P1369" t="s">
        <v>127</v>
      </c>
      <c r="Q1369" t="s">
        <v>116</v>
      </c>
      <c r="R1369">
        <v>1</v>
      </c>
      <c r="S1369" t="s">
        <v>117</v>
      </c>
      <c r="T1369" t="s">
        <v>118</v>
      </c>
      <c r="U1369" t="s">
        <v>119</v>
      </c>
      <c r="V1369">
        <v>411</v>
      </c>
      <c r="Y1369">
        <v>410009</v>
      </c>
      <c r="Z1369" t="s">
        <v>236</v>
      </c>
      <c r="AG1369">
        <v>3</v>
      </c>
      <c r="AH1369" s="1">
        <v>41988</v>
      </c>
      <c r="AI1369">
        <v>57</v>
      </c>
      <c r="AS1369" s="1">
        <v>41639</v>
      </c>
      <c r="AT1369" s="1">
        <v>42067</v>
      </c>
      <c r="AU1369" s="1">
        <v>41974</v>
      </c>
      <c r="AW1369">
        <v>2</v>
      </c>
      <c r="AY1369" t="s">
        <v>237</v>
      </c>
      <c r="BB1369">
        <v>1</v>
      </c>
      <c r="BC1369">
        <v>0</v>
      </c>
      <c r="BD1369">
        <v>1</v>
      </c>
      <c r="BE1369">
        <v>3774</v>
      </c>
      <c r="BF1369" t="s">
        <v>93</v>
      </c>
      <c r="BG1369">
        <v>3774</v>
      </c>
      <c r="BH1369">
        <v>58.96</v>
      </c>
      <c r="BI1369">
        <v>77.16</v>
      </c>
      <c r="BJ1369">
        <v>0</v>
      </c>
      <c r="BL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1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3774</v>
      </c>
      <c r="CD1369">
        <v>1</v>
      </c>
      <c r="CE1369" t="s">
        <v>121</v>
      </c>
      <c r="CF1369" t="s">
        <v>182</v>
      </c>
      <c r="CG1369" t="str">
        <f t="shared" si="201"/>
        <v>05</v>
      </c>
      <c r="CH1369" t="str">
        <f t="shared" si="202"/>
        <v>2</v>
      </c>
      <c r="CI1369" t="str">
        <f t="shared" si="204"/>
        <v>07</v>
      </c>
      <c r="CJ1369" t="s">
        <v>123</v>
      </c>
      <c r="CK1369" t="str">
        <f t="shared" si="205"/>
        <v>06</v>
      </c>
      <c r="CL1369" t="s">
        <v>193</v>
      </c>
      <c r="CR1369" s="3">
        <v>1</v>
      </c>
      <c r="CW1369">
        <v>8</v>
      </c>
      <c r="CX1369">
        <v>8</v>
      </c>
      <c r="CY1369">
        <v>8</v>
      </c>
    </row>
    <row r="1370" spans="1:103" x14ac:dyDescent="0.25">
      <c r="A1370">
        <v>410</v>
      </c>
      <c r="B1370" t="s">
        <v>80</v>
      </c>
      <c r="C1370">
        <v>410039</v>
      </c>
      <c r="D1370" t="s">
        <v>81</v>
      </c>
      <c r="E1370">
        <v>8673</v>
      </c>
      <c r="F1370" t="s">
        <v>232</v>
      </c>
      <c r="G1370" t="s">
        <v>248</v>
      </c>
      <c r="I1370" t="s">
        <v>248</v>
      </c>
      <c r="J1370">
        <v>410002</v>
      </c>
      <c r="K1370">
        <v>342</v>
      </c>
      <c r="L1370">
        <v>342</v>
      </c>
      <c r="M1370" t="s">
        <v>1312</v>
      </c>
      <c r="N1370" t="s">
        <v>126</v>
      </c>
      <c r="O1370" t="s">
        <v>235</v>
      </c>
      <c r="P1370" t="s">
        <v>127</v>
      </c>
      <c r="Q1370" t="s">
        <v>116</v>
      </c>
      <c r="R1370">
        <v>1</v>
      </c>
      <c r="S1370" t="s">
        <v>117</v>
      </c>
      <c r="T1370" t="s">
        <v>118</v>
      </c>
      <c r="U1370" t="s">
        <v>119</v>
      </c>
      <c r="V1370">
        <v>411</v>
      </c>
      <c r="Y1370">
        <v>410009</v>
      </c>
      <c r="Z1370" t="s">
        <v>236</v>
      </c>
      <c r="AG1370">
        <v>3</v>
      </c>
      <c r="AH1370" s="1">
        <v>41988</v>
      </c>
      <c r="AI1370">
        <v>57</v>
      </c>
      <c r="AS1370" s="1">
        <v>41639</v>
      </c>
      <c r="AT1370" s="1">
        <v>42067</v>
      </c>
      <c r="AU1370" s="1">
        <v>41974</v>
      </c>
      <c r="AW1370">
        <v>2</v>
      </c>
      <c r="AY1370" t="s">
        <v>237</v>
      </c>
      <c r="BB1370">
        <v>1</v>
      </c>
      <c r="BC1370">
        <v>0</v>
      </c>
      <c r="BD1370">
        <v>1</v>
      </c>
      <c r="BE1370">
        <v>3774</v>
      </c>
      <c r="BF1370" t="s">
        <v>93</v>
      </c>
      <c r="BG1370">
        <v>3774</v>
      </c>
      <c r="BH1370">
        <v>58.96</v>
      </c>
      <c r="BI1370">
        <v>77.16</v>
      </c>
      <c r="BJ1370">
        <v>0</v>
      </c>
      <c r="BL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1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3774</v>
      </c>
      <c r="CD1370">
        <v>1</v>
      </c>
      <c r="CE1370" t="s">
        <v>121</v>
      </c>
      <c r="CF1370" t="s">
        <v>182</v>
      </c>
      <c r="CG1370" t="str">
        <f t="shared" si="201"/>
        <v>05</v>
      </c>
      <c r="CH1370" t="str">
        <f t="shared" si="202"/>
        <v>2</v>
      </c>
      <c r="CI1370" t="str">
        <f t="shared" si="204"/>
        <v>07</v>
      </c>
      <c r="CJ1370" t="s">
        <v>123</v>
      </c>
      <c r="CK1370" t="str">
        <f t="shared" si="205"/>
        <v>06</v>
      </c>
      <c r="CL1370" t="s">
        <v>193</v>
      </c>
      <c r="CR1370" s="3">
        <v>1</v>
      </c>
      <c r="CW1370">
        <v>8</v>
      </c>
      <c r="CX1370">
        <v>8</v>
      </c>
      <c r="CY1370">
        <v>8</v>
      </c>
    </row>
    <row r="1371" spans="1:103" x14ac:dyDescent="0.25">
      <c r="A1371">
        <v>410</v>
      </c>
      <c r="B1371" t="s">
        <v>80</v>
      </c>
      <c r="C1371">
        <v>410039</v>
      </c>
      <c r="D1371" t="s">
        <v>81</v>
      </c>
      <c r="E1371">
        <v>8673</v>
      </c>
      <c r="F1371" t="s">
        <v>232</v>
      </c>
      <c r="G1371" t="s">
        <v>248</v>
      </c>
      <c r="I1371" t="s">
        <v>248</v>
      </c>
      <c r="J1371">
        <v>410002</v>
      </c>
      <c r="K1371">
        <v>343</v>
      </c>
      <c r="L1371">
        <v>343</v>
      </c>
      <c r="M1371" t="s">
        <v>1312</v>
      </c>
      <c r="N1371" t="s">
        <v>126</v>
      </c>
      <c r="O1371" t="s">
        <v>235</v>
      </c>
      <c r="P1371" t="s">
        <v>127</v>
      </c>
      <c r="Q1371" t="s">
        <v>116</v>
      </c>
      <c r="R1371">
        <v>1</v>
      </c>
      <c r="S1371" t="s">
        <v>117</v>
      </c>
      <c r="T1371" t="s">
        <v>118</v>
      </c>
      <c r="U1371" t="s">
        <v>119</v>
      </c>
      <c r="V1371">
        <v>411</v>
      </c>
      <c r="Y1371">
        <v>410009</v>
      </c>
      <c r="Z1371" t="s">
        <v>236</v>
      </c>
      <c r="AG1371">
        <v>3</v>
      </c>
      <c r="AH1371" s="1">
        <v>41988</v>
      </c>
      <c r="AI1371">
        <v>57</v>
      </c>
      <c r="AS1371" s="1">
        <v>41639</v>
      </c>
      <c r="AT1371" s="1">
        <v>42067</v>
      </c>
      <c r="AU1371" s="1">
        <v>41974</v>
      </c>
      <c r="AW1371">
        <v>2</v>
      </c>
      <c r="AY1371" t="s">
        <v>237</v>
      </c>
      <c r="BB1371">
        <v>1</v>
      </c>
      <c r="BC1371">
        <v>0</v>
      </c>
      <c r="BD1371">
        <v>1</v>
      </c>
      <c r="BE1371">
        <v>3774</v>
      </c>
      <c r="BF1371" t="s">
        <v>93</v>
      </c>
      <c r="BG1371">
        <v>3774</v>
      </c>
      <c r="BH1371">
        <v>58.96</v>
      </c>
      <c r="BI1371">
        <v>77.16</v>
      </c>
      <c r="BJ1371">
        <v>0</v>
      </c>
      <c r="BL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1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3774</v>
      </c>
      <c r="CD1371">
        <v>1</v>
      </c>
      <c r="CE1371" t="s">
        <v>121</v>
      </c>
      <c r="CF1371" t="s">
        <v>182</v>
      </c>
      <c r="CG1371" t="str">
        <f t="shared" ref="CG1371:CG1434" si="206">"05"</f>
        <v>05</v>
      </c>
      <c r="CH1371" t="str">
        <f t="shared" ref="CH1371:CH1438" si="207">"2"</f>
        <v>2</v>
      </c>
      <c r="CI1371" t="str">
        <f t="shared" si="204"/>
        <v>07</v>
      </c>
      <c r="CJ1371" t="s">
        <v>123</v>
      </c>
      <c r="CK1371" t="str">
        <f t="shared" si="205"/>
        <v>06</v>
      </c>
      <c r="CL1371" t="s">
        <v>193</v>
      </c>
      <c r="CR1371" s="3">
        <v>1</v>
      </c>
      <c r="CW1371">
        <v>8</v>
      </c>
      <c r="CX1371">
        <v>8</v>
      </c>
      <c r="CY1371">
        <v>8</v>
      </c>
    </row>
    <row r="1372" spans="1:103" x14ac:dyDescent="0.25">
      <c r="A1372">
        <v>410</v>
      </c>
      <c r="B1372" t="s">
        <v>80</v>
      </c>
      <c r="C1372">
        <v>410039</v>
      </c>
      <c r="D1372" t="s">
        <v>81</v>
      </c>
      <c r="E1372">
        <v>8673</v>
      </c>
      <c r="F1372" t="s">
        <v>232</v>
      </c>
      <c r="G1372" t="s">
        <v>248</v>
      </c>
      <c r="I1372" t="s">
        <v>248</v>
      </c>
      <c r="J1372">
        <v>410002</v>
      </c>
      <c r="K1372">
        <v>344</v>
      </c>
      <c r="L1372">
        <v>344</v>
      </c>
      <c r="M1372" t="s">
        <v>1312</v>
      </c>
      <c r="N1372" t="s">
        <v>126</v>
      </c>
      <c r="O1372" t="s">
        <v>235</v>
      </c>
      <c r="P1372" t="s">
        <v>127</v>
      </c>
      <c r="Q1372" t="s">
        <v>116</v>
      </c>
      <c r="R1372">
        <v>1</v>
      </c>
      <c r="S1372" t="s">
        <v>117</v>
      </c>
      <c r="T1372" t="s">
        <v>118</v>
      </c>
      <c r="U1372" t="s">
        <v>119</v>
      </c>
      <c r="V1372">
        <v>411</v>
      </c>
      <c r="Y1372">
        <v>410009</v>
      </c>
      <c r="Z1372" t="s">
        <v>236</v>
      </c>
      <c r="AG1372">
        <v>3</v>
      </c>
      <c r="AH1372" s="1">
        <v>41988</v>
      </c>
      <c r="AI1372">
        <v>57</v>
      </c>
      <c r="AS1372" s="1">
        <v>41639</v>
      </c>
      <c r="AT1372" s="1">
        <v>42067</v>
      </c>
      <c r="AU1372" s="1">
        <v>41974</v>
      </c>
      <c r="AW1372">
        <v>2</v>
      </c>
      <c r="AY1372" t="s">
        <v>237</v>
      </c>
      <c r="BB1372">
        <v>1</v>
      </c>
      <c r="BC1372">
        <v>0</v>
      </c>
      <c r="BD1372">
        <v>1</v>
      </c>
      <c r="BE1372">
        <v>3774</v>
      </c>
      <c r="BF1372" t="s">
        <v>93</v>
      </c>
      <c r="BG1372">
        <v>3774</v>
      </c>
      <c r="BH1372">
        <v>58.96</v>
      </c>
      <c r="BI1372">
        <v>77.16</v>
      </c>
      <c r="BJ1372">
        <v>0</v>
      </c>
      <c r="BL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1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3774</v>
      </c>
      <c r="CD1372">
        <v>1</v>
      </c>
      <c r="CE1372" t="s">
        <v>121</v>
      </c>
      <c r="CF1372" t="s">
        <v>182</v>
      </c>
      <c r="CG1372" t="str">
        <f t="shared" si="206"/>
        <v>05</v>
      </c>
      <c r="CH1372" t="str">
        <f t="shared" si="207"/>
        <v>2</v>
      </c>
      <c r="CI1372" t="str">
        <f t="shared" si="204"/>
        <v>07</v>
      </c>
      <c r="CJ1372" t="s">
        <v>123</v>
      </c>
      <c r="CK1372" t="str">
        <f t="shared" si="205"/>
        <v>06</v>
      </c>
      <c r="CL1372" t="s">
        <v>193</v>
      </c>
      <c r="CR1372" s="3">
        <v>1</v>
      </c>
      <c r="CW1372">
        <v>8</v>
      </c>
      <c r="CX1372">
        <v>8</v>
      </c>
      <c r="CY1372">
        <v>8</v>
      </c>
    </row>
    <row r="1373" spans="1:103" x14ac:dyDescent="0.25">
      <c r="A1373">
        <v>410</v>
      </c>
      <c r="B1373" t="s">
        <v>80</v>
      </c>
      <c r="C1373">
        <v>410039</v>
      </c>
      <c r="D1373" t="s">
        <v>81</v>
      </c>
      <c r="E1373">
        <v>8673</v>
      </c>
      <c r="F1373" t="s">
        <v>232</v>
      </c>
      <c r="G1373" t="s">
        <v>248</v>
      </c>
      <c r="I1373" t="s">
        <v>248</v>
      </c>
      <c r="J1373">
        <v>410002</v>
      </c>
      <c r="K1373">
        <v>345</v>
      </c>
      <c r="L1373">
        <v>345</v>
      </c>
      <c r="M1373" t="s">
        <v>1312</v>
      </c>
      <c r="N1373" t="s">
        <v>126</v>
      </c>
      <c r="O1373" t="s">
        <v>235</v>
      </c>
      <c r="P1373" t="s">
        <v>127</v>
      </c>
      <c r="Q1373" t="s">
        <v>116</v>
      </c>
      <c r="R1373">
        <v>1</v>
      </c>
      <c r="S1373" t="s">
        <v>117</v>
      </c>
      <c r="T1373" t="s">
        <v>118</v>
      </c>
      <c r="U1373" t="s">
        <v>119</v>
      </c>
      <c r="V1373">
        <v>411</v>
      </c>
      <c r="Y1373">
        <v>410009</v>
      </c>
      <c r="Z1373" t="s">
        <v>236</v>
      </c>
      <c r="AG1373">
        <v>3</v>
      </c>
      <c r="AH1373" s="1">
        <v>41988</v>
      </c>
      <c r="AI1373">
        <v>57</v>
      </c>
      <c r="AS1373" s="1">
        <v>41639</v>
      </c>
      <c r="AT1373" s="1">
        <v>42067</v>
      </c>
      <c r="AU1373" s="1">
        <v>41974</v>
      </c>
      <c r="AW1373">
        <v>2</v>
      </c>
      <c r="AY1373" t="s">
        <v>237</v>
      </c>
      <c r="BB1373">
        <v>1</v>
      </c>
      <c r="BC1373">
        <v>0</v>
      </c>
      <c r="BD1373">
        <v>1</v>
      </c>
      <c r="BE1373">
        <v>3774</v>
      </c>
      <c r="BF1373" t="s">
        <v>93</v>
      </c>
      <c r="BG1373">
        <v>3774</v>
      </c>
      <c r="BH1373">
        <v>58.96</v>
      </c>
      <c r="BI1373">
        <v>77.16</v>
      </c>
      <c r="BJ1373">
        <v>0</v>
      </c>
      <c r="BL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1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3774</v>
      </c>
      <c r="CD1373">
        <v>1</v>
      </c>
      <c r="CE1373" t="s">
        <v>121</v>
      </c>
      <c r="CF1373" t="s">
        <v>182</v>
      </c>
      <c r="CG1373" t="str">
        <f t="shared" si="206"/>
        <v>05</v>
      </c>
      <c r="CH1373" t="str">
        <f t="shared" si="207"/>
        <v>2</v>
      </c>
      <c r="CI1373" t="str">
        <f t="shared" si="204"/>
        <v>07</v>
      </c>
      <c r="CJ1373" t="s">
        <v>123</v>
      </c>
      <c r="CK1373" t="str">
        <f t="shared" si="205"/>
        <v>06</v>
      </c>
      <c r="CL1373" t="s">
        <v>193</v>
      </c>
      <c r="CR1373" s="3">
        <v>1</v>
      </c>
      <c r="CW1373">
        <v>8</v>
      </c>
      <c r="CX1373">
        <v>8</v>
      </c>
      <c r="CY1373">
        <v>8</v>
      </c>
    </row>
    <row r="1374" spans="1:103" x14ac:dyDescent="0.25">
      <c r="A1374">
        <v>410</v>
      </c>
      <c r="B1374" t="s">
        <v>80</v>
      </c>
      <c r="C1374">
        <v>410039</v>
      </c>
      <c r="D1374" t="s">
        <v>81</v>
      </c>
      <c r="E1374">
        <v>8673</v>
      </c>
      <c r="F1374" t="s">
        <v>232</v>
      </c>
      <c r="G1374" t="s">
        <v>248</v>
      </c>
      <c r="I1374" t="s">
        <v>248</v>
      </c>
      <c r="J1374">
        <v>410002</v>
      </c>
      <c r="K1374">
        <v>346</v>
      </c>
      <c r="L1374">
        <v>346</v>
      </c>
      <c r="M1374" t="s">
        <v>1312</v>
      </c>
      <c r="N1374" t="s">
        <v>126</v>
      </c>
      <c r="O1374" t="s">
        <v>235</v>
      </c>
      <c r="P1374" t="s">
        <v>127</v>
      </c>
      <c r="Q1374" t="s">
        <v>116</v>
      </c>
      <c r="R1374">
        <v>1</v>
      </c>
      <c r="S1374" t="s">
        <v>117</v>
      </c>
      <c r="T1374" t="s">
        <v>118</v>
      </c>
      <c r="U1374" t="s">
        <v>119</v>
      </c>
      <c r="V1374">
        <v>411</v>
      </c>
      <c r="Y1374">
        <v>410009</v>
      </c>
      <c r="Z1374" t="s">
        <v>236</v>
      </c>
      <c r="AG1374">
        <v>3</v>
      </c>
      <c r="AH1374" s="1">
        <v>41988</v>
      </c>
      <c r="AI1374">
        <v>57</v>
      </c>
      <c r="AS1374" s="1">
        <v>41639</v>
      </c>
      <c r="AT1374" s="1">
        <v>42067</v>
      </c>
      <c r="AU1374" s="1">
        <v>41974</v>
      </c>
      <c r="AW1374">
        <v>2</v>
      </c>
      <c r="AY1374" t="s">
        <v>237</v>
      </c>
      <c r="BB1374">
        <v>1</v>
      </c>
      <c r="BC1374">
        <v>0</v>
      </c>
      <c r="BD1374">
        <v>1</v>
      </c>
      <c r="BE1374">
        <v>3774</v>
      </c>
      <c r="BF1374" t="s">
        <v>93</v>
      </c>
      <c r="BG1374">
        <v>3774</v>
      </c>
      <c r="BH1374">
        <v>58.96</v>
      </c>
      <c r="BI1374">
        <v>77.16</v>
      </c>
      <c r="BJ1374">
        <v>0</v>
      </c>
      <c r="BL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1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3774</v>
      </c>
      <c r="CD1374">
        <v>1</v>
      </c>
      <c r="CE1374" t="s">
        <v>121</v>
      </c>
      <c r="CF1374" t="s">
        <v>182</v>
      </c>
      <c r="CG1374" t="str">
        <f t="shared" si="206"/>
        <v>05</v>
      </c>
      <c r="CH1374" t="str">
        <f t="shared" si="207"/>
        <v>2</v>
      </c>
      <c r="CI1374" t="str">
        <f t="shared" si="204"/>
        <v>07</v>
      </c>
      <c r="CJ1374" t="s">
        <v>123</v>
      </c>
      <c r="CK1374" t="str">
        <f t="shared" si="205"/>
        <v>06</v>
      </c>
      <c r="CL1374" t="s">
        <v>193</v>
      </c>
      <c r="CR1374" s="3">
        <v>1</v>
      </c>
      <c r="CW1374">
        <v>8</v>
      </c>
      <c r="CX1374">
        <v>8</v>
      </c>
      <c r="CY1374">
        <v>8</v>
      </c>
    </row>
    <row r="1375" spans="1:103" x14ac:dyDescent="0.25">
      <c r="A1375">
        <v>410</v>
      </c>
      <c r="B1375" t="s">
        <v>80</v>
      </c>
      <c r="C1375">
        <v>410039</v>
      </c>
      <c r="D1375" t="s">
        <v>81</v>
      </c>
      <c r="E1375">
        <v>8673</v>
      </c>
      <c r="F1375" t="s">
        <v>232</v>
      </c>
      <c r="G1375" t="s">
        <v>248</v>
      </c>
      <c r="I1375" t="s">
        <v>248</v>
      </c>
      <c r="J1375">
        <v>410002</v>
      </c>
      <c r="K1375">
        <v>347</v>
      </c>
      <c r="L1375">
        <v>347</v>
      </c>
      <c r="M1375" t="s">
        <v>1312</v>
      </c>
      <c r="N1375" t="s">
        <v>126</v>
      </c>
      <c r="O1375" t="s">
        <v>235</v>
      </c>
      <c r="P1375" t="s">
        <v>127</v>
      </c>
      <c r="Q1375" t="s">
        <v>116</v>
      </c>
      <c r="R1375">
        <v>1</v>
      </c>
      <c r="S1375" t="s">
        <v>117</v>
      </c>
      <c r="T1375" t="s">
        <v>118</v>
      </c>
      <c r="U1375" t="s">
        <v>119</v>
      </c>
      <c r="V1375">
        <v>411</v>
      </c>
      <c r="Y1375">
        <v>410009</v>
      </c>
      <c r="Z1375" t="s">
        <v>236</v>
      </c>
      <c r="AG1375">
        <v>3</v>
      </c>
      <c r="AH1375" s="1">
        <v>41988</v>
      </c>
      <c r="AI1375">
        <v>57</v>
      </c>
      <c r="AS1375" s="1">
        <v>41639</v>
      </c>
      <c r="AT1375" s="1">
        <v>42067</v>
      </c>
      <c r="AU1375" s="1">
        <v>41974</v>
      </c>
      <c r="AW1375">
        <v>2</v>
      </c>
      <c r="AY1375" t="s">
        <v>237</v>
      </c>
      <c r="BB1375">
        <v>1</v>
      </c>
      <c r="BC1375">
        <v>0</v>
      </c>
      <c r="BD1375">
        <v>1</v>
      </c>
      <c r="BE1375">
        <v>3774</v>
      </c>
      <c r="BF1375" t="s">
        <v>93</v>
      </c>
      <c r="BG1375">
        <v>3774</v>
      </c>
      <c r="BH1375">
        <v>58.96</v>
      </c>
      <c r="BI1375">
        <v>77.16</v>
      </c>
      <c r="BJ1375">
        <v>0</v>
      </c>
      <c r="BL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1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3774</v>
      </c>
      <c r="CD1375">
        <v>1</v>
      </c>
      <c r="CE1375" t="s">
        <v>121</v>
      </c>
      <c r="CF1375" t="s">
        <v>182</v>
      </c>
      <c r="CG1375" t="str">
        <f t="shared" si="206"/>
        <v>05</v>
      </c>
      <c r="CH1375" t="str">
        <f t="shared" si="207"/>
        <v>2</v>
      </c>
      <c r="CI1375" t="str">
        <f t="shared" si="204"/>
        <v>07</v>
      </c>
      <c r="CJ1375" t="s">
        <v>123</v>
      </c>
      <c r="CK1375" t="str">
        <f t="shared" si="205"/>
        <v>06</v>
      </c>
      <c r="CL1375" t="s">
        <v>193</v>
      </c>
      <c r="CR1375" s="3">
        <v>1</v>
      </c>
      <c r="CW1375">
        <v>8</v>
      </c>
      <c r="CX1375">
        <v>8</v>
      </c>
      <c r="CY1375">
        <v>8</v>
      </c>
    </row>
    <row r="1376" spans="1:103" x14ac:dyDescent="0.25">
      <c r="A1376">
        <v>410</v>
      </c>
      <c r="B1376" t="s">
        <v>80</v>
      </c>
      <c r="C1376">
        <v>410039</v>
      </c>
      <c r="D1376" t="s">
        <v>81</v>
      </c>
      <c r="E1376">
        <v>8673</v>
      </c>
      <c r="F1376" t="s">
        <v>232</v>
      </c>
      <c r="G1376" t="s">
        <v>248</v>
      </c>
      <c r="I1376" t="s">
        <v>248</v>
      </c>
      <c r="J1376">
        <v>410002</v>
      </c>
      <c r="K1376">
        <v>552</v>
      </c>
      <c r="L1376">
        <v>552</v>
      </c>
      <c r="M1376" t="s">
        <v>1312</v>
      </c>
      <c r="N1376" t="s">
        <v>126</v>
      </c>
      <c r="O1376" t="s">
        <v>235</v>
      </c>
      <c r="P1376" t="s">
        <v>127</v>
      </c>
      <c r="Q1376" t="s">
        <v>116</v>
      </c>
      <c r="R1376">
        <v>1</v>
      </c>
      <c r="S1376" t="s">
        <v>117</v>
      </c>
      <c r="T1376" t="s">
        <v>118</v>
      </c>
      <c r="U1376" t="s">
        <v>119</v>
      </c>
      <c r="V1376">
        <v>411</v>
      </c>
      <c r="Y1376">
        <v>410009</v>
      </c>
      <c r="Z1376" t="s">
        <v>236</v>
      </c>
      <c r="AG1376">
        <v>3</v>
      </c>
      <c r="AH1376" s="1">
        <v>41988</v>
      </c>
      <c r="AI1376">
        <v>57</v>
      </c>
      <c r="AS1376" s="1">
        <v>41639</v>
      </c>
      <c r="AT1376" s="1">
        <v>42067</v>
      </c>
      <c r="AU1376" s="1">
        <v>41974</v>
      </c>
      <c r="AW1376">
        <v>2</v>
      </c>
      <c r="AY1376" t="s">
        <v>237</v>
      </c>
      <c r="BB1376">
        <v>1</v>
      </c>
      <c r="BC1376">
        <v>0</v>
      </c>
      <c r="BD1376">
        <v>1</v>
      </c>
      <c r="BE1376">
        <v>3774</v>
      </c>
      <c r="BF1376" t="s">
        <v>93</v>
      </c>
      <c r="BG1376">
        <v>3774</v>
      </c>
      <c r="BH1376">
        <v>58.96</v>
      </c>
      <c r="BI1376">
        <v>77.16</v>
      </c>
      <c r="BJ1376">
        <v>0</v>
      </c>
      <c r="BL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1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3774</v>
      </c>
      <c r="CD1376">
        <v>1</v>
      </c>
      <c r="CE1376" t="s">
        <v>121</v>
      </c>
      <c r="CF1376" t="s">
        <v>182</v>
      </c>
      <c r="CG1376" t="str">
        <f t="shared" si="206"/>
        <v>05</v>
      </c>
      <c r="CH1376" t="str">
        <f t="shared" si="207"/>
        <v>2</v>
      </c>
      <c r="CI1376" t="str">
        <f t="shared" si="204"/>
        <v>07</v>
      </c>
      <c r="CJ1376" t="s">
        <v>123</v>
      </c>
      <c r="CK1376" t="str">
        <f t="shared" si="205"/>
        <v>06</v>
      </c>
      <c r="CL1376" t="s">
        <v>193</v>
      </c>
      <c r="CR1376" s="3">
        <v>1</v>
      </c>
      <c r="CW1376">
        <v>8</v>
      </c>
      <c r="CX1376">
        <v>8</v>
      </c>
      <c r="CY1376">
        <v>8</v>
      </c>
    </row>
    <row r="1377" spans="1:103" x14ac:dyDescent="0.25">
      <c r="A1377">
        <v>410</v>
      </c>
      <c r="B1377" t="s">
        <v>80</v>
      </c>
      <c r="C1377">
        <v>410039</v>
      </c>
      <c r="D1377" t="s">
        <v>81</v>
      </c>
      <c r="E1377">
        <v>8673</v>
      </c>
      <c r="F1377" t="s">
        <v>232</v>
      </c>
      <c r="G1377" t="s">
        <v>248</v>
      </c>
      <c r="I1377" t="s">
        <v>248</v>
      </c>
      <c r="J1377">
        <v>410002</v>
      </c>
      <c r="K1377">
        <v>553</v>
      </c>
      <c r="L1377">
        <v>553</v>
      </c>
      <c r="M1377" t="s">
        <v>1312</v>
      </c>
      <c r="N1377" t="s">
        <v>126</v>
      </c>
      <c r="O1377" t="s">
        <v>235</v>
      </c>
      <c r="P1377" t="s">
        <v>127</v>
      </c>
      <c r="Q1377" t="s">
        <v>116</v>
      </c>
      <c r="R1377">
        <v>1</v>
      </c>
      <c r="S1377" t="s">
        <v>117</v>
      </c>
      <c r="T1377" t="s">
        <v>118</v>
      </c>
      <c r="U1377" t="s">
        <v>119</v>
      </c>
      <c r="V1377">
        <v>411</v>
      </c>
      <c r="Y1377">
        <v>410009</v>
      </c>
      <c r="Z1377" t="s">
        <v>236</v>
      </c>
      <c r="AG1377">
        <v>3</v>
      </c>
      <c r="AH1377" s="1">
        <v>41988</v>
      </c>
      <c r="AI1377">
        <v>57</v>
      </c>
      <c r="AS1377" s="1">
        <v>41639</v>
      </c>
      <c r="AT1377" s="1">
        <v>42067</v>
      </c>
      <c r="AU1377" s="1">
        <v>41974</v>
      </c>
      <c r="AW1377">
        <v>2</v>
      </c>
      <c r="AY1377" t="s">
        <v>237</v>
      </c>
      <c r="BB1377">
        <v>1</v>
      </c>
      <c r="BC1377">
        <v>0</v>
      </c>
      <c r="BD1377">
        <v>1</v>
      </c>
      <c r="BE1377">
        <v>3774</v>
      </c>
      <c r="BF1377" t="s">
        <v>93</v>
      </c>
      <c r="BG1377">
        <v>3774</v>
      </c>
      <c r="BH1377">
        <v>58.96</v>
      </c>
      <c r="BI1377">
        <v>77.16</v>
      </c>
      <c r="BJ1377">
        <v>0</v>
      </c>
      <c r="BL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1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3774</v>
      </c>
      <c r="CD1377">
        <v>1</v>
      </c>
      <c r="CE1377" t="s">
        <v>121</v>
      </c>
      <c r="CF1377" t="s">
        <v>182</v>
      </c>
      <c r="CG1377" t="str">
        <f t="shared" si="206"/>
        <v>05</v>
      </c>
      <c r="CH1377" t="str">
        <f t="shared" si="207"/>
        <v>2</v>
      </c>
      <c r="CI1377" t="str">
        <f t="shared" si="204"/>
        <v>07</v>
      </c>
      <c r="CJ1377" t="s">
        <v>123</v>
      </c>
      <c r="CK1377" t="str">
        <f t="shared" si="205"/>
        <v>06</v>
      </c>
      <c r="CL1377" t="s">
        <v>193</v>
      </c>
      <c r="CR1377" s="3">
        <v>1</v>
      </c>
      <c r="CW1377">
        <v>8</v>
      </c>
      <c r="CX1377">
        <v>8</v>
      </c>
      <c r="CY1377">
        <v>8</v>
      </c>
    </row>
    <row r="1378" spans="1:103" x14ac:dyDescent="0.25">
      <c r="A1378">
        <v>410</v>
      </c>
      <c r="B1378" t="s">
        <v>80</v>
      </c>
      <c r="C1378">
        <v>410039</v>
      </c>
      <c r="D1378" t="s">
        <v>81</v>
      </c>
      <c r="E1378">
        <v>8673</v>
      </c>
      <c r="F1378" t="s">
        <v>232</v>
      </c>
      <c r="G1378" t="s">
        <v>248</v>
      </c>
      <c r="I1378" t="s">
        <v>248</v>
      </c>
      <c r="J1378">
        <v>410002</v>
      </c>
      <c r="K1378">
        <v>673</v>
      </c>
      <c r="L1378">
        <v>673</v>
      </c>
      <c r="M1378" t="s">
        <v>1312</v>
      </c>
      <c r="N1378" t="s">
        <v>126</v>
      </c>
      <c r="O1378" t="s">
        <v>235</v>
      </c>
      <c r="P1378" t="s">
        <v>127</v>
      </c>
      <c r="Q1378" t="s">
        <v>116</v>
      </c>
      <c r="R1378">
        <v>1</v>
      </c>
      <c r="S1378" t="s">
        <v>117</v>
      </c>
      <c r="T1378" t="s">
        <v>118</v>
      </c>
      <c r="U1378" t="s">
        <v>119</v>
      </c>
      <c r="V1378">
        <v>411</v>
      </c>
      <c r="W1378" t="s">
        <v>255</v>
      </c>
      <c r="X1378" t="s">
        <v>326</v>
      </c>
      <c r="Y1378">
        <v>410009</v>
      </c>
      <c r="Z1378" t="s">
        <v>236</v>
      </c>
      <c r="AG1378">
        <v>3</v>
      </c>
      <c r="AH1378" s="1">
        <v>41988</v>
      </c>
      <c r="AI1378">
        <v>57</v>
      </c>
      <c r="AS1378" s="1">
        <v>41716</v>
      </c>
      <c r="AT1378" s="1">
        <v>42067</v>
      </c>
      <c r="AU1378" s="1">
        <v>41974</v>
      </c>
      <c r="AW1378">
        <v>2</v>
      </c>
      <c r="AY1378" t="s">
        <v>237</v>
      </c>
      <c r="BB1378">
        <v>1</v>
      </c>
      <c r="BC1378">
        <v>0</v>
      </c>
      <c r="BD1378">
        <v>1</v>
      </c>
      <c r="BE1378">
        <v>3774</v>
      </c>
      <c r="BF1378" t="s">
        <v>93</v>
      </c>
      <c r="BG1378">
        <v>3774</v>
      </c>
      <c r="BH1378">
        <v>58.96</v>
      </c>
      <c r="BI1378">
        <v>77.16</v>
      </c>
      <c r="BJ1378">
        <v>0</v>
      </c>
      <c r="BL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1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3774</v>
      </c>
      <c r="CD1378">
        <v>1</v>
      </c>
      <c r="CE1378" t="s">
        <v>121</v>
      </c>
      <c r="CF1378" t="s">
        <v>182</v>
      </c>
      <c r="CG1378" t="str">
        <f t="shared" si="206"/>
        <v>05</v>
      </c>
      <c r="CH1378" t="str">
        <f t="shared" si="207"/>
        <v>2</v>
      </c>
      <c r="CI1378" t="str">
        <f t="shared" si="204"/>
        <v>07</v>
      </c>
      <c r="CJ1378" t="s">
        <v>123</v>
      </c>
      <c r="CK1378" t="str">
        <f t="shared" si="205"/>
        <v>06</v>
      </c>
      <c r="CL1378" t="s">
        <v>193</v>
      </c>
      <c r="CR1378" s="3">
        <v>1</v>
      </c>
      <c r="CW1378">
        <v>8</v>
      </c>
      <c r="CX1378">
        <v>8</v>
      </c>
      <c r="CY1378">
        <v>8</v>
      </c>
    </row>
    <row r="1379" spans="1:103" x14ac:dyDescent="0.25">
      <c r="A1379">
        <v>410</v>
      </c>
      <c r="B1379" t="s">
        <v>80</v>
      </c>
      <c r="C1379">
        <v>410039</v>
      </c>
      <c r="D1379" t="s">
        <v>81</v>
      </c>
      <c r="E1379">
        <v>8673</v>
      </c>
      <c r="F1379" t="s">
        <v>232</v>
      </c>
      <c r="G1379" t="s">
        <v>248</v>
      </c>
      <c r="I1379" t="s">
        <v>248</v>
      </c>
      <c r="J1379">
        <v>410002</v>
      </c>
      <c r="K1379">
        <v>730</v>
      </c>
      <c r="L1379">
        <v>730</v>
      </c>
      <c r="M1379" t="s">
        <v>1312</v>
      </c>
      <c r="N1379" t="s">
        <v>126</v>
      </c>
      <c r="O1379" t="s">
        <v>235</v>
      </c>
      <c r="P1379" t="s">
        <v>127</v>
      </c>
      <c r="Q1379" t="s">
        <v>116</v>
      </c>
      <c r="R1379">
        <v>1</v>
      </c>
      <c r="S1379" t="s">
        <v>117</v>
      </c>
      <c r="T1379" t="s">
        <v>118</v>
      </c>
      <c r="U1379" t="s">
        <v>119</v>
      </c>
      <c r="V1379">
        <v>411</v>
      </c>
      <c r="Y1379">
        <v>410009</v>
      </c>
      <c r="Z1379" t="s">
        <v>236</v>
      </c>
      <c r="AG1379">
        <v>3</v>
      </c>
      <c r="AH1379" s="1">
        <v>41988</v>
      </c>
      <c r="AI1379">
        <v>57</v>
      </c>
      <c r="AS1379" s="1">
        <v>41740</v>
      </c>
      <c r="AT1379" s="1">
        <v>42067</v>
      </c>
      <c r="AU1379" s="1">
        <v>41974</v>
      </c>
      <c r="AW1379">
        <v>2</v>
      </c>
      <c r="AY1379" t="s">
        <v>237</v>
      </c>
      <c r="BB1379">
        <v>1</v>
      </c>
      <c r="BC1379">
        <v>0</v>
      </c>
      <c r="BD1379">
        <v>1</v>
      </c>
      <c r="BE1379">
        <v>3774</v>
      </c>
      <c r="BF1379" t="s">
        <v>93</v>
      </c>
      <c r="BG1379">
        <v>3774</v>
      </c>
      <c r="BH1379">
        <v>58.96</v>
      </c>
      <c r="BI1379">
        <v>77.16</v>
      </c>
      <c r="BJ1379">
        <v>0</v>
      </c>
      <c r="BL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1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3774</v>
      </c>
      <c r="CD1379">
        <v>1</v>
      </c>
      <c r="CE1379" t="s">
        <v>121</v>
      </c>
      <c r="CF1379" t="s">
        <v>182</v>
      </c>
      <c r="CG1379" t="str">
        <f t="shared" si="206"/>
        <v>05</v>
      </c>
      <c r="CH1379" t="str">
        <f t="shared" si="207"/>
        <v>2</v>
      </c>
      <c r="CI1379" t="str">
        <f t="shared" si="204"/>
        <v>07</v>
      </c>
      <c r="CJ1379" t="s">
        <v>123</v>
      </c>
      <c r="CK1379" t="str">
        <f t="shared" si="205"/>
        <v>06</v>
      </c>
      <c r="CL1379" t="s">
        <v>193</v>
      </c>
      <c r="CR1379" s="3">
        <v>1</v>
      </c>
      <c r="CW1379">
        <v>8</v>
      </c>
      <c r="CX1379">
        <v>8</v>
      </c>
      <c r="CY1379">
        <v>8</v>
      </c>
    </row>
    <row r="1380" spans="1:103" x14ac:dyDescent="0.25">
      <c r="A1380">
        <v>410</v>
      </c>
      <c r="B1380" t="s">
        <v>80</v>
      </c>
      <c r="C1380">
        <v>410039</v>
      </c>
      <c r="D1380" t="s">
        <v>81</v>
      </c>
      <c r="E1380">
        <v>8673</v>
      </c>
      <c r="F1380" t="s">
        <v>232</v>
      </c>
      <c r="G1380" t="s">
        <v>248</v>
      </c>
      <c r="I1380" t="s">
        <v>248</v>
      </c>
      <c r="J1380">
        <v>410002</v>
      </c>
      <c r="K1380">
        <v>816</v>
      </c>
      <c r="L1380">
        <v>816</v>
      </c>
      <c r="M1380" t="s">
        <v>1312</v>
      </c>
      <c r="N1380" t="s">
        <v>126</v>
      </c>
      <c r="O1380" t="s">
        <v>235</v>
      </c>
      <c r="P1380" t="s">
        <v>127</v>
      </c>
      <c r="Q1380" t="s">
        <v>116</v>
      </c>
      <c r="R1380">
        <v>1</v>
      </c>
      <c r="S1380" t="s">
        <v>117</v>
      </c>
      <c r="T1380" t="s">
        <v>118</v>
      </c>
      <c r="U1380" t="s">
        <v>119</v>
      </c>
      <c r="V1380">
        <v>411</v>
      </c>
      <c r="Y1380">
        <v>410009</v>
      </c>
      <c r="Z1380" t="s">
        <v>236</v>
      </c>
      <c r="AG1380">
        <v>3</v>
      </c>
      <c r="AH1380" s="1">
        <v>41988</v>
      </c>
      <c r="AI1380">
        <v>57</v>
      </c>
      <c r="AS1380" s="1">
        <v>41754</v>
      </c>
      <c r="AT1380" s="1">
        <v>42067</v>
      </c>
      <c r="AU1380" s="1">
        <v>41974</v>
      </c>
      <c r="AW1380">
        <v>2</v>
      </c>
      <c r="AY1380" t="s">
        <v>237</v>
      </c>
      <c r="BB1380">
        <v>1</v>
      </c>
      <c r="BC1380">
        <v>0</v>
      </c>
      <c r="BD1380">
        <v>1</v>
      </c>
      <c r="BE1380">
        <v>3774</v>
      </c>
      <c r="BF1380" t="s">
        <v>93</v>
      </c>
      <c r="BG1380">
        <v>3774</v>
      </c>
      <c r="BH1380">
        <v>58.96</v>
      </c>
      <c r="BI1380">
        <v>77.16</v>
      </c>
      <c r="BJ1380">
        <v>0</v>
      </c>
      <c r="BL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1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3774</v>
      </c>
      <c r="CD1380">
        <v>1</v>
      </c>
      <c r="CE1380" t="s">
        <v>121</v>
      </c>
      <c r="CF1380" t="s">
        <v>182</v>
      </c>
      <c r="CG1380" t="str">
        <f t="shared" si="206"/>
        <v>05</v>
      </c>
      <c r="CH1380" t="str">
        <f t="shared" si="207"/>
        <v>2</v>
      </c>
      <c r="CI1380" t="str">
        <f t="shared" si="204"/>
        <v>07</v>
      </c>
      <c r="CJ1380" t="s">
        <v>123</v>
      </c>
      <c r="CK1380" t="str">
        <f t="shared" si="205"/>
        <v>06</v>
      </c>
      <c r="CL1380" t="s">
        <v>193</v>
      </c>
      <c r="CR1380" s="3">
        <v>1</v>
      </c>
      <c r="CW1380">
        <v>8</v>
      </c>
      <c r="CX1380">
        <v>8</v>
      </c>
      <c r="CY1380">
        <v>8</v>
      </c>
    </row>
    <row r="1381" spans="1:103" x14ac:dyDescent="0.25">
      <c r="A1381">
        <v>410</v>
      </c>
      <c r="B1381" t="s">
        <v>80</v>
      </c>
      <c r="C1381">
        <v>410039</v>
      </c>
      <c r="D1381" t="s">
        <v>81</v>
      </c>
      <c r="E1381">
        <v>8673</v>
      </c>
      <c r="F1381" t="s">
        <v>232</v>
      </c>
      <c r="G1381" t="s">
        <v>248</v>
      </c>
      <c r="I1381" t="s">
        <v>248</v>
      </c>
      <c r="J1381">
        <v>410002</v>
      </c>
      <c r="K1381">
        <v>817</v>
      </c>
      <c r="L1381">
        <v>817</v>
      </c>
      <c r="M1381" t="s">
        <v>1312</v>
      </c>
      <c r="N1381" t="s">
        <v>126</v>
      </c>
      <c r="O1381" t="s">
        <v>235</v>
      </c>
      <c r="P1381" t="s">
        <v>127</v>
      </c>
      <c r="Q1381" t="s">
        <v>116</v>
      </c>
      <c r="R1381">
        <v>1</v>
      </c>
      <c r="S1381" t="s">
        <v>117</v>
      </c>
      <c r="T1381" t="s">
        <v>118</v>
      </c>
      <c r="U1381" t="s">
        <v>119</v>
      </c>
      <c r="V1381">
        <v>411</v>
      </c>
      <c r="Y1381">
        <v>410009</v>
      </c>
      <c r="Z1381" t="s">
        <v>236</v>
      </c>
      <c r="AG1381">
        <v>3</v>
      </c>
      <c r="AH1381" s="1">
        <v>41988</v>
      </c>
      <c r="AI1381">
        <v>57</v>
      </c>
      <c r="AS1381" s="1">
        <v>41754</v>
      </c>
      <c r="AT1381" s="1">
        <v>42067</v>
      </c>
      <c r="AU1381" s="1">
        <v>41974</v>
      </c>
      <c r="AW1381">
        <v>2</v>
      </c>
      <c r="AY1381" t="s">
        <v>237</v>
      </c>
      <c r="BB1381">
        <v>1</v>
      </c>
      <c r="BC1381">
        <v>0</v>
      </c>
      <c r="BD1381">
        <v>1</v>
      </c>
      <c r="BE1381">
        <v>3774</v>
      </c>
      <c r="BF1381" t="s">
        <v>93</v>
      </c>
      <c r="BG1381">
        <v>3774</v>
      </c>
      <c r="BH1381">
        <v>58.96</v>
      </c>
      <c r="BI1381">
        <v>77.16</v>
      </c>
      <c r="BJ1381">
        <v>0</v>
      </c>
      <c r="BL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1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3774</v>
      </c>
      <c r="CD1381">
        <v>1</v>
      </c>
      <c r="CE1381" t="s">
        <v>121</v>
      </c>
      <c r="CF1381" t="s">
        <v>182</v>
      </c>
      <c r="CG1381" t="str">
        <f t="shared" si="206"/>
        <v>05</v>
      </c>
      <c r="CH1381" t="str">
        <f t="shared" si="207"/>
        <v>2</v>
      </c>
      <c r="CI1381" t="str">
        <f t="shared" si="204"/>
        <v>07</v>
      </c>
      <c r="CJ1381" t="s">
        <v>123</v>
      </c>
      <c r="CK1381" t="str">
        <f t="shared" si="205"/>
        <v>06</v>
      </c>
      <c r="CL1381" t="s">
        <v>193</v>
      </c>
      <c r="CR1381" s="3">
        <v>1</v>
      </c>
      <c r="CW1381">
        <v>8</v>
      </c>
      <c r="CX1381">
        <v>8</v>
      </c>
      <c r="CY1381">
        <v>8</v>
      </c>
    </row>
    <row r="1382" spans="1:103" x14ac:dyDescent="0.25">
      <c r="A1382">
        <v>410</v>
      </c>
      <c r="B1382" t="s">
        <v>80</v>
      </c>
      <c r="C1382">
        <v>410040</v>
      </c>
      <c r="D1382" t="s">
        <v>81</v>
      </c>
      <c r="E1382">
        <v>8673</v>
      </c>
      <c r="F1382" t="s">
        <v>232</v>
      </c>
      <c r="G1382" t="s">
        <v>233</v>
      </c>
      <c r="I1382" t="s">
        <v>233</v>
      </c>
      <c r="J1382">
        <v>410003</v>
      </c>
      <c r="K1382">
        <v>415</v>
      </c>
      <c r="L1382">
        <v>415</v>
      </c>
      <c r="M1382" t="s">
        <v>1312</v>
      </c>
      <c r="N1382" t="s">
        <v>126</v>
      </c>
      <c r="O1382" t="s">
        <v>235</v>
      </c>
      <c r="P1382" t="s">
        <v>127</v>
      </c>
      <c r="Q1382" t="s">
        <v>116</v>
      </c>
      <c r="R1382">
        <v>1</v>
      </c>
      <c r="S1382" t="s">
        <v>117</v>
      </c>
      <c r="T1382" t="s">
        <v>118</v>
      </c>
      <c r="U1382" t="s">
        <v>119</v>
      </c>
      <c r="V1382">
        <v>411</v>
      </c>
      <c r="Y1382">
        <v>410009</v>
      </c>
      <c r="Z1382" t="s">
        <v>236</v>
      </c>
      <c r="AG1382">
        <v>4</v>
      </c>
      <c r="AH1382" s="1">
        <v>41815</v>
      </c>
      <c r="AI1382">
        <v>57</v>
      </c>
      <c r="AS1382" s="1">
        <v>41641</v>
      </c>
      <c r="AT1382" s="1">
        <v>41988</v>
      </c>
      <c r="AU1382" s="1">
        <v>41974</v>
      </c>
      <c r="AW1382">
        <v>2</v>
      </c>
      <c r="AY1382" t="s">
        <v>237</v>
      </c>
      <c r="BB1382">
        <v>1</v>
      </c>
      <c r="BC1382">
        <v>0</v>
      </c>
      <c r="BD1382">
        <v>1</v>
      </c>
      <c r="BE1382">
        <v>3834</v>
      </c>
      <c r="BF1382" t="s">
        <v>93</v>
      </c>
      <c r="BG1382">
        <v>3834</v>
      </c>
      <c r="BH1382">
        <v>59.9</v>
      </c>
      <c r="BI1382">
        <v>78.39</v>
      </c>
      <c r="BJ1382">
        <v>0</v>
      </c>
      <c r="BL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1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3834</v>
      </c>
      <c r="CD1382">
        <v>1</v>
      </c>
      <c r="CE1382" t="s">
        <v>121</v>
      </c>
      <c r="CF1382" t="s">
        <v>182</v>
      </c>
      <c r="CG1382" t="str">
        <f t="shared" si="206"/>
        <v>05</v>
      </c>
      <c r="CH1382" t="str">
        <f t="shared" si="207"/>
        <v>2</v>
      </c>
      <c r="CI1382" t="str">
        <f t="shared" si="204"/>
        <v>07</v>
      </c>
      <c r="CJ1382" t="s">
        <v>123</v>
      </c>
      <c r="CK1382" t="str">
        <f t="shared" si="205"/>
        <v>06</v>
      </c>
      <c r="CL1382" t="s">
        <v>193</v>
      </c>
      <c r="CR1382" s="3">
        <v>1</v>
      </c>
      <c r="CW1382">
        <v>8</v>
      </c>
      <c r="CX1382">
        <v>8</v>
      </c>
      <c r="CY1382">
        <v>8</v>
      </c>
    </row>
    <row r="1383" spans="1:103" x14ac:dyDescent="0.25">
      <c r="A1383">
        <v>410</v>
      </c>
      <c r="B1383" t="s">
        <v>80</v>
      </c>
      <c r="C1383">
        <v>410040</v>
      </c>
      <c r="D1383" t="s">
        <v>81</v>
      </c>
      <c r="E1383">
        <v>8673</v>
      </c>
      <c r="F1383" t="s">
        <v>232</v>
      </c>
      <c r="G1383" t="s">
        <v>233</v>
      </c>
      <c r="I1383" t="s">
        <v>233</v>
      </c>
      <c r="J1383">
        <v>410003</v>
      </c>
      <c r="K1383">
        <v>416</v>
      </c>
      <c r="L1383">
        <v>416</v>
      </c>
      <c r="M1383" t="s">
        <v>1312</v>
      </c>
      <c r="N1383" t="s">
        <v>126</v>
      </c>
      <c r="O1383" t="s">
        <v>235</v>
      </c>
      <c r="P1383" t="s">
        <v>127</v>
      </c>
      <c r="Q1383" t="s">
        <v>116</v>
      </c>
      <c r="R1383">
        <v>1</v>
      </c>
      <c r="S1383" t="s">
        <v>117</v>
      </c>
      <c r="T1383" t="s">
        <v>118</v>
      </c>
      <c r="U1383" t="s">
        <v>119</v>
      </c>
      <c r="V1383">
        <v>411</v>
      </c>
      <c r="Y1383">
        <v>410009</v>
      </c>
      <c r="Z1383" t="s">
        <v>236</v>
      </c>
      <c r="AG1383">
        <v>4</v>
      </c>
      <c r="AH1383" s="1">
        <v>41815</v>
      </c>
      <c r="AI1383">
        <v>57</v>
      </c>
      <c r="AS1383" s="1">
        <v>41641</v>
      </c>
      <c r="AT1383" s="1">
        <v>41988</v>
      </c>
      <c r="AU1383" s="1">
        <v>41974</v>
      </c>
      <c r="AW1383">
        <v>2</v>
      </c>
      <c r="AY1383" t="s">
        <v>237</v>
      </c>
      <c r="BB1383">
        <v>1</v>
      </c>
      <c r="BC1383">
        <v>0</v>
      </c>
      <c r="BD1383">
        <v>1</v>
      </c>
      <c r="BE1383">
        <v>3834</v>
      </c>
      <c r="BF1383" t="s">
        <v>93</v>
      </c>
      <c r="BG1383">
        <v>3834</v>
      </c>
      <c r="BH1383">
        <v>59.9</v>
      </c>
      <c r="BI1383">
        <v>78.39</v>
      </c>
      <c r="BJ1383">
        <v>0</v>
      </c>
      <c r="BL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1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3834</v>
      </c>
      <c r="CD1383">
        <v>1</v>
      </c>
      <c r="CE1383" t="s">
        <v>121</v>
      </c>
      <c r="CF1383" t="s">
        <v>182</v>
      </c>
      <c r="CG1383" t="str">
        <f t="shared" si="206"/>
        <v>05</v>
      </c>
      <c r="CH1383" t="str">
        <f t="shared" si="207"/>
        <v>2</v>
      </c>
      <c r="CI1383" t="str">
        <f t="shared" si="204"/>
        <v>07</v>
      </c>
      <c r="CJ1383" t="s">
        <v>123</v>
      </c>
      <c r="CK1383" t="str">
        <f t="shared" si="205"/>
        <v>06</v>
      </c>
      <c r="CL1383" t="s">
        <v>193</v>
      </c>
      <c r="CR1383" s="3">
        <v>1</v>
      </c>
      <c r="CW1383">
        <v>8</v>
      </c>
      <c r="CX1383">
        <v>8</v>
      </c>
      <c r="CY1383">
        <v>8</v>
      </c>
    </row>
    <row r="1384" spans="1:103" x14ac:dyDescent="0.25">
      <c r="A1384">
        <v>410</v>
      </c>
      <c r="B1384" t="s">
        <v>80</v>
      </c>
      <c r="C1384">
        <v>410040</v>
      </c>
      <c r="D1384" t="s">
        <v>81</v>
      </c>
      <c r="E1384">
        <v>8673</v>
      </c>
      <c r="F1384" t="s">
        <v>232</v>
      </c>
      <c r="G1384" t="s">
        <v>233</v>
      </c>
      <c r="I1384" t="s">
        <v>233</v>
      </c>
      <c r="J1384">
        <v>410003</v>
      </c>
      <c r="K1384">
        <v>417</v>
      </c>
      <c r="L1384">
        <v>417</v>
      </c>
      <c r="M1384" t="s">
        <v>1312</v>
      </c>
      <c r="N1384" t="s">
        <v>126</v>
      </c>
      <c r="O1384" t="s">
        <v>235</v>
      </c>
      <c r="P1384" t="s">
        <v>127</v>
      </c>
      <c r="Q1384" t="s">
        <v>116</v>
      </c>
      <c r="R1384">
        <v>1</v>
      </c>
      <c r="S1384" t="s">
        <v>117</v>
      </c>
      <c r="T1384" t="s">
        <v>118</v>
      </c>
      <c r="U1384" t="s">
        <v>119</v>
      </c>
      <c r="V1384">
        <v>411</v>
      </c>
      <c r="Y1384">
        <v>410009</v>
      </c>
      <c r="Z1384" t="s">
        <v>236</v>
      </c>
      <c r="AG1384">
        <v>4</v>
      </c>
      <c r="AH1384" s="1">
        <v>41815</v>
      </c>
      <c r="AI1384">
        <v>57</v>
      </c>
      <c r="AS1384" s="1">
        <v>41641</v>
      </c>
      <c r="AT1384" s="1">
        <v>41988</v>
      </c>
      <c r="AU1384" s="1">
        <v>41974</v>
      </c>
      <c r="AW1384">
        <v>2</v>
      </c>
      <c r="AY1384" t="s">
        <v>237</v>
      </c>
      <c r="BB1384">
        <v>1</v>
      </c>
      <c r="BC1384">
        <v>0</v>
      </c>
      <c r="BD1384">
        <v>1</v>
      </c>
      <c r="BE1384">
        <v>3834</v>
      </c>
      <c r="BF1384" t="s">
        <v>93</v>
      </c>
      <c r="BG1384">
        <v>3834</v>
      </c>
      <c r="BH1384">
        <v>59.9</v>
      </c>
      <c r="BI1384">
        <v>78.39</v>
      </c>
      <c r="BJ1384">
        <v>0</v>
      </c>
      <c r="BL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1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3834</v>
      </c>
      <c r="CD1384">
        <v>1</v>
      </c>
      <c r="CE1384" t="s">
        <v>121</v>
      </c>
      <c r="CF1384" t="s">
        <v>182</v>
      </c>
      <c r="CG1384" t="str">
        <f t="shared" si="206"/>
        <v>05</v>
      </c>
      <c r="CH1384" t="str">
        <f t="shared" si="207"/>
        <v>2</v>
      </c>
      <c r="CI1384" t="str">
        <f t="shared" si="204"/>
        <v>07</v>
      </c>
      <c r="CJ1384" t="s">
        <v>123</v>
      </c>
      <c r="CK1384" t="str">
        <f t="shared" si="205"/>
        <v>06</v>
      </c>
      <c r="CL1384" t="s">
        <v>193</v>
      </c>
      <c r="CR1384" s="3">
        <v>1</v>
      </c>
      <c r="CW1384">
        <v>8</v>
      </c>
      <c r="CX1384">
        <v>8</v>
      </c>
      <c r="CY1384">
        <v>8</v>
      </c>
    </row>
    <row r="1385" spans="1:103" x14ac:dyDescent="0.25">
      <c r="A1385">
        <v>410</v>
      </c>
      <c r="B1385" t="s">
        <v>80</v>
      </c>
      <c r="C1385">
        <v>410040</v>
      </c>
      <c r="D1385" t="s">
        <v>81</v>
      </c>
      <c r="E1385">
        <v>8673</v>
      </c>
      <c r="F1385" t="s">
        <v>232</v>
      </c>
      <c r="G1385" t="s">
        <v>233</v>
      </c>
      <c r="I1385" t="s">
        <v>233</v>
      </c>
      <c r="J1385">
        <v>410003</v>
      </c>
      <c r="K1385">
        <v>418</v>
      </c>
      <c r="L1385">
        <v>418</v>
      </c>
      <c r="M1385" t="s">
        <v>1312</v>
      </c>
      <c r="N1385" t="s">
        <v>126</v>
      </c>
      <c r="O1385" t="s">
        <v>235</v>
      </c>
      <c r="P1385" t="s">
        <v>127</v>
      </c>
      <c r="Q1385" t="s">
        <v>116</v>
      </c>
      <c r="R1385">
        <v>1</v>
      </c>
      <c r="S1385" t="s">
        <v>117</v>
      </c>
      <c r="T1385" t="s">
        <v>118</v>
      </c>
      <c r="U1385" t="s">
        <v>119</v>
      </c>
      <c r="V1385">
        <v>411</v>
      </c>
      <c r="Y1385">
        <v>410009</v>
      </c>
      <c r="Z1385" t="s">
        <v>236</v>
      </c>
      <c r="AG1385">
        <v>4</v>
      </c>
      <c r="AH1385" s="1">
        <v>41815</v>
      </c>
      <c r="AI1385">
        <v>57</v>
      </c>
      <c r="AS1385" s="1">
        <v>41641</v>
      </c>
      <c r="AT1385" s="1">
        <v>41988</v>
      </c>
      <c r="AU1385" s="1">
        <v>41974</v>
      </c>
      <c r="AW1385">
        <v>2</v>
      </c>
      <c r="AY1385" t="s">
        <v>237</v>
      </c>
      <c r="BB1385">
        <v>1</v>
      </c>
      <c r="BC1385">
        <v>0</v>
      </c>
      <c r="BD1385">
        <v>1</v>
      </c>
      <c r="BE1385">
        <v>3834</v>
      </c>
      <c r="BF1385" t="s">
        <v>93</v>
      </c>
      <c r="BG1385">
        <v>3834</v>
      </c>
      <c r="BH1385">
        <v>59.9</v>
      </c>
      <c r="BI1385">
        <v>78.39</v>
      </c>
      <c r="BJ1385">
        <v>0</v>
      </c>
      <c r="BL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1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3834</v>
      </c>
      <c r="CD1385">
        <v>1</v>
      </c>
      <c r="CE1385" t="s">
        <v>121</v>
      </c>
      <c r="CF1385" t="s">
        <v>182</v>
      </c>
      <c r="CG1385" t="str">
        <f t="shared" si="206"/>
        <v>05</v>
      </c>
      <c r="CH1385" t="str">
        <f t="shared" si="207"/>
        <v>2</v>
      </c>
      <c r="CI1385" t="str">
        <f t="shared" si="204"/>
        <v>07</v>
      </c>
      <c r="CJ1385" t="s">
        <v>123</v>
      </c>
      <c r="CK1385" t="str">
        <f t="shared" si="205"/>
        <v>06</v>
      </c>
      <c r="CL1385" t="s">
        <v>193</v>
      </c>
      <c r="CR1385" s="3">
        <v>1</v>
      </c>
      <c r="CW1385">
        <v>8</v>
      </c>
      <c r="CX1385">
        <v>8</v>
      </c>
      <c r="CY1385">
        <v>8</v>
      </c>
    </row>
    <row r="1386" spans="1:103" x14ac:dyDescent="0.25">
      <c r="A1386">
        <v>410</v>
      </c>
      <c r="B1386" t="s">
        <v>80</v>
      </c>
      <c r="C1386">
        <v>410040</v>
      </c>
      <c r="D1386" t="s">
        <v>81</v>
      </c>
      <c r="E1386">
        <v>8673</v>
      </c>
      <c r="F1386" t="s">
        <v>232</v>
      </c>
      <c r="G1386" t="s">
        <v>233</v>
      </c>
      <c r="I1386" t="s">
        <v>233</v>
      </c>
      <c r="J1386">
        <v>410003</v>
      </c>
      <c r="K1386">
        <v>558</v>
      </c>
      <c r="L1386">
        <v>558</v>
      </c>
      <c r="M1386" t="s">
        <v>1312</v>
      </c>
      <c r="N1386" t="s">
        <v>126</v>
      </c>
      <c r="O1386" t="s">
        <v>235</v>
      </c>
      <c r="P1386" t="s">
        <v>127</v>
      </c>
      <c r="Q1386" t="s">
        <v>116</v>
      </c>
      <c r="R1386">
        <v>1</v>
      </c>
      <c r="S1386" t="s">
        <v>117</v>
      </c>
      <c r="T1386" t="s">
        <v>118</v>
      </c>
      <c r="U1386" t="s">
        <v>119</v>
      </c>
      <c r="V1386">
        <v>411</v>
      </c>
      <c r="Y1386">
        <v>410009</v>
      </c>
      <c r="Z1386" t="s">
        <v>236</v>
      </c>
      <c r="AG1386">
        <v>4</v>
      </c>
      <c r="AH1386" s="1">
        <v>41815</v>
      </c>
      <c r="AI1386">
        <v>57</v>
      </c>
      <c r="AS1386" s="1">
        <v>41641</v>
      </c>
      <c r="AT1386" s="1">
        <v>41988</v>
      </c>
      <c r="AU1386" s="1">
        <v>41974</v>
      </c>
      <c r="AW1386">
        <v>2</v>
      </c>
      <c r="AY1386" t="s">
        <v>237</v>
      </c>
      <c r="BB1386">
        <v>1</v>
      </c>
      <c r="BC1386">
        <v>0</v>
      </c>
      <c r="BD1386">
        <v>1</v>
      </c>
      <c r="BE1386">
        <v>3834</v>
      </c>
      <c r="BF1386" t="s">
        <v>93</v>
      </c>
      <c r="BG1386">
        <v>3834</v>
      </c>
      <c r="BH1386">
        <v>59.9</v>
      </c>
      <c r="BI1386">
        <v>78.39</v>
      </c>
      <c r="BJ1386">
        <v>0</v>
      </c>
      <c r="BL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1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3834</v>
      </c>
      <c r="CD1386">
        <v>1</v>
      </c>
      <c r="CE1386" t="s">
        <v>121</v>
      </c>
      <c r="CF1386" t="s">
        <v>182</v>
      </c>
      <c r="CG1386" t="str">
        <f t="shared" si="206"/>
        <v>05</v>
      </c>
      <c r="CH1386" t="str">
        <f t="shared" si="207"/>
        <v>2</v>
      </c>
      <c r="CI1386" t="str">
        <f t="shared" si="204"/>
        <v>07</v>
      </c>
      <c r="CJ1386" t="s">
        <v>123</v>
      </c>
      <c r="CK1386" t="str">
        <f t="shared" si="205"/>
        <v>06</v>
      </c>
      <c r="CL1386" t="s">
        <v>193</v>
      </c>
      <c r="CR1386" s="3">
        <v>1</v>
      </c>
      <c r="CW1386">
        <v>8</v>
      </c>
      <c r="CX1386">
        <v>8</v>
      </c>
      <c r="CY1386">
        <v>8</v>
      </c>
    </row>
    <row r="1387" spans="1:103" x14ac:dyDescent="0.25">
      <c r="A1387">
        <v>410</v>
      </c>
      <c r="B1387" t="s">
        <v>80</v>
      </c>
      <c r="C1387">
        <v>410040</v>
      </c>
      <c r="D1387" t="s">
        <v>81</v>
      </c>
      <c r="E1387">
        <v>8673</v>
      </c>
      <c r="F1387" t="s">
        <v>232</v>
      </c>
      <c r="G1387" t="s">
        <v>233</v>
      </c>
      <c r="I1387" t="s">
        <v>233</v>
      </c>
      <c r="J1387">
        <v>410003</v>
      </c>
      <c r="K1387">
        <v>559</v>
      </c>
      <c r="L1387">
        <v>559</v>
      </c>
      <c r="M1387" t="s">
        <v>1312</v>
      </c>
      <c r="N1387" t="s">
        <v>126</v>
      </c>
      <c r="O1387" t="s">
        <v>235</v>
      </c>
      <c r="P1387" t="s">
        <v>127</v>
      </c>
      <c r="Q1387" t="s">
        <v>116</v>
      </c>
      <c r="R1387">
        <v>1</v>
      </c>
      <c r="S1387" t="s">
        <v>117</v>
      </c>
      <c r="T1387" t="s">
        <v>118</v>
      </c>
      <c r="U1387" t="s">
        <v>119</v>
      </c>
      <c r="V1387">
        <v>411</v>
      </c>
      <c r="Y1387">
        <v>410009</v>
      </c>
      <c r="Z1387" t="s">
        <v>236</v>
      </c>
      <c r="AG1387">
        <v>4</v>
      </c>
      <c r="AH1387" s="1">
        <v>41815</v>
      </c>
      <c r="AI1387">
        <v>57</v>
      </c>
      <c r="AS1387" s="1">
        <v>41641</v>
      </c>
      <c r="AT1387" s="1">
        <v>41988</v>
      </c>
      <c r="AU1387" s="1">
        <v>41974</v>
      </c>
      <c r="AW1387">
        <v>2</v>
      </c>
      <c r="AY1387" t="s">
        <v>237</v>
      </c>
      <c r="BB1387">
        <v>1</v>
      </c>
      <c r="BC1387">
        <v>0</v>
      </c>
      <c r="BD1387">
        <v>1</v>
      </c>
      <c r="BE1387">
        <v>3834</v>
      </c>
      <c r="BF1387" t="s">
        <v>93</v>
      </c>
      <c r="BG1387">
        <v>3834</v>
      </c>
      <c r="BH1387">
        <v>59.9</v>
      </c>
      <c r="BI1387">
        <v>78.39</v>
      </c>
      <c r="BJ1387">
        <v>0</v>
      </c>
      <c r="BL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1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3834</v>
      </c>
      <c r="CD1387">
        <v>1</v>
      </c>
      <c r="CE1387" t="s">
        <v>121</v>
      </c>
      <c r="CF1387" t="s">
        <v>182</v>
      </c>
      <c r="CG1387" t="str">
        <f t="shared" si="206"/>
        <v>05</v>
      </c>
      <c r="CH1387" t="str">
        <f t="shared" si="207"/>
        <v>2</v>
      </c>
      <c r="CI1387" t="str">
        <f t="shared" si="204"/>
        <v>07</v>
      </c>
      <c r="CJ1387" t="s">
        <v>123</v>
      </c>
      <c r="CK1387" t="str">
        <f t="shared" si="205"/>
        <v>06</v>
      </c>
      <c r="CL1387" t="s">
        <v>193</v>
      </c>
      <c r="CR1387" s="3">
        <v>1</v>
      </c>
      <c r="CW1387">
        <v>8</v>
      </c>
      <c r="CX1387">
        <v>8</v>
      </c>
      <c r="CY1387">
        <v>8</v>
      </c>
    </row>
    <row r="1388" spans="1:103" x14ac:dyDescent="0.25">
      <c r="A1388">
        <v>410</v>
      </c>
      <c r="B1388" t="s">
        <v>80</v>
      </c>
      <c r="C1388">
        <v>410135</v>
      </c>
      <c r="D1388" t="s">
        <v>81</v>
      </c>
      <c r="E1388">
        <v>8744</v>
      </c>
      <c r="F1388" t="s">
        <v>982</v>
      </c>
      <c r="G1388">
        <v>3500006181</v>
      </c>
      <c r="I1388">
        <v>3500006181</v>
      </c>
      <c r="K1388">
        <v>1</v>
      </c>
      <c r="L1388">
        <v>1</v>
      </c>
      <c r="M1388" t="s">
        <v>1312</v>
      </c>
      <c r="N1388" t="s">
        <v>126</v>
      </c>
      <c r="O1388" t="s">
        <v>235</v>
      </c>
      <c r="P1388" t="s">
        <v>127</v>
      </c>
      <c r="Q1388" t="s">
        <v>116</v>
      </c>
      <c r="R1388">
        <v>1</v>
      </c>
      <c r="S1388" t="s">
        <v>117</v>
      </c>
      <c r="T1388" t="s">
        <v>118</v>
      </c>
      <c r="U1388" t="s">
        <v>119</v>
      </c>
      <c r="V1388">
        <v>411</v>
      </c>
      <c r="W1388" t="s">
        <v>255</v>
      </c>
      <c r="X1388" t="s">
        <v>326</v>
      </c>
      <c r="Y1388">
        <v>410009</v>
      </c>
      <c r="Z1388" t="s">
        <v>236</v>
      </c>
      <c r="AG1388">
        <v>1</v>
      </c>
      <c r="AH1388" s="1">
        <v>42031</v>
      </c>
      <c r="AI1388">
        <v>57</v>
      </c>
      <c r="AL1388" t="s">
        <v>109</v>
      </c>
      <c r="AM1388" t="s">
        <v>1313</v>
      </c>
      <c r="AS1388" s="1">
        <v>42031</v>
      </c>
      <c r="AT1388" s="1">
        <v>42216</v>
      </c>
      <c r="AU1388" s="1">
        <v>42200</v>
      </c>
      <c r="AW1388">
        <v>64</v>
      </c>
      <c r="AY1388" t="s">
        <v>237</v>
      </c>
      <c r="BB1388">
        <v>0</v>
      </c>
      <c r="BC1388">
        <v>0</v>
      </c>
      <c r="BD1388">
        <v>64</v>
      </c>
      <c r="BE1388">
        <v>5672</v>
      </c>
      <c r="BF1388" t="s">
        <v>93</v>
      </c>
      <c r="BG1388">
        <v>363008</v>
      </c>
      <c r="BH1388">
        <v>5671.52</v>
      </c>
      <c r="BI1388">
        <v>7421.9</v>
      </c>
      <c r="BJ1388">
        <v>0</v>
      </c>
      <c r="BL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64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363008</v>
      </c>
      <c r="CD1388">
        <v>1</v>
      </c>
      <c r="CE1388" t="s">
        <v>121</v>
      </c>
      <c r="CF1388" t="s">
        <v>182</v>
      </c>
      <c r="CG1388" t="str">
        <f t="shared" si="206"/>
        <v>05</v>
      </c>
      <c r="CH1388" t="str">
        <f t="shared" si="207"/>
        <v>2</v>
      </c>
      <c r="CI1388" t="str">
        <f t="shared" si="204"/>
        <v>07</v>
      </c>
      <c r="CJ1388" t="s">
        <v>123</v>
      </c>
      <c r="CK1388" t="str">
        <f t="shared" si="205"/>
        <v>06</v>
      </c>
      <c r="CL1388" t="s">
        <v>193</v>
      </c>
      <c r="CW1388">
        <v>8</v>
      </c>
      <c r="CX1388">
        <v>8</v>
      </c>
      <c r="CY1388">
        <v>8</v>
      </c>
    </row>
    <row r="1389" spans="1:103" x14ac:dyDescent="0.25">
      <c r="A1389">
        <v>410</v>
      </c>
      <c r="B1389" t="s">
        <v>80</v>
      </c>
      <c r="C1389">
        <v>410135</v>
      </c>
      <c r="D1389" t="s">
        <v>81</v>
      </c>
      <c r="E1389">
        <v>8744</v>
      </c>
      <c r="F1389" t="s">
        <v>982</v>
      </c>
      <c r="G1389">
        <v>3500006181</v>
      </c>
      <c r="I1389">
        <v>3500006181</v>
      </c>
      <c r="K1389" t="s">
        <v>1314</v>
      </c>
      <c r="L1389">
        <v>4</v>
      </c>
      <c r="M1389" t="s">
        <v>1312</v>
      </c>
      <c r="N1389" t="s">
        <v>126</v>
      </c>
      <c r="O1389" t="s">
        <v>235</v>
      </c>
      <c r="P1389" t="s">
        <v>127</v>
      </c>
      <c r="Q1389" t="s">
        <v>116</v>
      </c>
      <c r="R1389">
        <v>1</v>
      </c>
      <c r="S1389" t="s">
        <v>117</v>
      </c>
      <c r="T1389" t="s">
        <v>118</v>
      </c>
      <c r="U1389" t="s">
        <v>119</v>
      </c>
      <c r="V1389">
        <v>411</v>
      </c>
      <c r="W1389" t="s">
        <v>255</v>
      </c>
      <c r="X1389" t="s">
        <v>326</v>
      </c>
      <c r="Y1389">
        <v>410009</v>
      </c>
      <c r="Z1389" t="s">
        <v>236</v>
      </c>
      <c r="AG1389">
        <v>1</v>
      </c>
      <c r="AH1389" s="1">
        <v>42031</v>
      </c>
      <c r="AI1389">
        <v>57</v>
      </c>
      <c r="AL1389" t="s">
        <v>109</v>
      </c>
      <c r="AM1389" t="s">
        <v>1313</v>
      </c>
      <c r="AS1389" s="1">
        <v>42031</v>
      </c>
      <c r="AT1389" s="1">
        <v>42216</v>
      </c>
      <c r="AU1389" s="1">
        <v>42200</v>
      </c>
      <c r="AW1389">
        <v>32</v>
      </c>
      <c r="AY1389" t="s">
        <v>237</v>
      </c>
      <c r="BB1389">
        <v>0</v>
      </c>
      <c r="BC1389">
        <v>0</v>
      </c>
      <c r="BD1389">
        <v>32</v>
      </c>
      <c r="BE1389">
        <v>5672</v>
      </c>
      <c r="BF1389" t="s">
        <v>93</v>
      </c>
      <c r="BG1389">
        <v>181504</v>
      </c>
      <c r="BH1389">
        <v>2835.76</v>
      </c>
      <c r="BI1389">
        <v>3710.95</v>
      </c>
      <c r="BJ1389">
        <v>0</v>
      </c>
      <c r="BL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32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181504</v>
      </c>
      <c r="CD1389">
        <v>1</v>
      </c>
      <c r="CE1389" t="s">
        <v>121</v>
      </c>
      <c r="CF1389" t="s">
        <v>182</v>
      </c>
      <c r="CG1389" t="str">
        <f t="shared" si="206"/>
        <v>05</v>
      </c>
      <c r="CH1389" t="str">
        <f t="shared" si="207"/>
        <v>2</v>
      </c>
      <c r="CI1389" t="str">
        <f t="shared" si="204"/>
        <v>07</v>
      </c>
      <c r="CJ1389" t="s">
        <v>123</v>
      </c>
      <c r="CK1389" t="str">
        <f t="shared" si="205"/>
        <v>06</v>
      </c>
      <c r="CL1389" t="s">
        <v>193</v>
      </c>
      <c r="CW1389">
        <v>8</v>
      </c>
      <c r="CX1389">
        <v>8</v>
      </c>
      <c r="CY1389">
        <v>8</v>
      </c>
    </row>
    <row r="1390" spans="1:103" x14ac:dyDescent="0.25">
      <c r="A1390">
        <v>410</v>
      </c>
      <c r="B1390" t="s">
        <v>80</v>
      </c>
      <c r="C1390">
        <v>410136</v>
      </c>
      <c r="D1390" t="s">
        <v>81</v>
      </c>
      <c r="E1390">
        <v>8744</v>
      </c>
      <c r="F1390" t="s">
        <v>982</v>
      </c>
      <c r="G1390">
        <v>3500006182</v>
      </c>
      <c r="I1390">
        <v>3500006182</v>
      </c>
      <c r="K1390">
        <v>1</v>
      </c>
      <c r="L1390">
        <v>1</v>
      </c>
      <c r="M1390" t="s">
        <v>1312</v>
      </c>
      <c r="N1390" t="s">
        <v>126</v>
      </c>
      <c r="O1390" t="s">
        <v>235</v>
      </c>
      <c r="P1390" t="s">
        <v>127</v>
      </c>
      <c r="Q1390" t="s">
        <v>116</v>
      </c>
      <c r="R1390">
        <v>1</v>
      </c>
      <c r="S1390" t="s">
        <v>117</v>
      </c>
      <c r="T1390" t="s">
        <v>118</v>
      </c>
      <c r="U1390" t="s">
        <v>119</v>
      </c>
      <c r="V1390">
        <v>411</v>
      </c>
      <c r="W1390" t="s">
        <v>255</v>
      </c>
      <c r="X1390" t="s">
        <v>326</v>
      </c>
      <c r="Y1390">
        <v>410009</v>
      </c>
      <c r="Z1390" t="s">
        <v>236</v>
      </c>
      <c r="AG1390">
        <v>1</v>
      </c>
      <c r="AH1390" s="1">
        <v>42031</v>
      </c>
      <c r="AI1390">
        <v>57</v>
      </c>
      <c r="AL1390" t="s">
        <v>109</v>
      </c>
      <c r="AM1390" t="s">
        <v>1315</v>
      </c>
      <c r="AS1390" s="1">
        <v>42031</v>
      </c>
      <c r="AT1390" s="1">
        <v>42216</v>
      </c>
      <c r="AU1390" s="1">
        <v>42200</v>
      </c>
      <c r="AW1390">
        <v>68</v>
      </c>
      <c r="AY1390" t="s">
        <v>237</v>
      </c>
      <c r="BB1390">
        <v>0</v>
      </c>
      <c r="BC1390">
        <v>0</v>
      </c>
      <c r="BD1390">
        <v>68</v>
      </c>
      <c r="BE1390">
        <v>5672</v>
      </c>
      <c r="BF1390" t="s">
        <v>93</v>
      </c>
      <c r="BG1390">
        <v>385696</v>
      </c>
      <c r="BH1390">
        <v>6025.99</v>
      </c>
      <c r="BI1390">
        <v>7885.77</v>
      </c>
      <c r="BJ1390">
        <v>0</v>
      </c>
      <c r="BL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68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385696</v>
      </c>
      <c r="CD1390">
        <v>1</v>
      </c>
      <c r="CE1390" t="s">
        <v>121</v>
      </c>
      <c r="CF1390" t="s">
        <v>182</v>
      </c>
      <c r="CG1390" t="str">
        <f t="shared" si="206"/>
        <v>05</v>
      </c>
      <c r="CH1390" t="str">
        <f t="shared" si="207"/>
        <v>2</v>
      </c>
      <c r="CI1390" t="str">
        <f t="shared" si="204"/>
        <v>07</v>
      </c>
      <c r="CJ1390" t="s">
        <v>123</v>
      </c>
      <c r="CK1390" t="str">
        <f t="shared" si="205"/>
        <v>06</v>
      </c>
      <c r="CL1390" t="s">
        <v>193</v>
      </c>
      <c r="CW1390">
        <v>8</v>
      </c>
      <c r="CX1390">
        <v>8</v>
      </c>
      <c r="CY1390">
        <v>8</v>
      </c>
    </row>
    <row r="1391" spans="1:103" x14ac:dyDescent="0.25">
      <c r="A1391">
        <v>410</v>
      </c>
      <c r="B1391" t="s">
        <v>80</v>
      </c>
      <c r="C1391">
        <v>410136</v>
      </c>
      <c r="D1391" t="s">
        <v>81</v>
      </c>
      <c r="E1391">
        <v>8744</v>
      </c>
      <c r="F1391" t="s">
        <v>982</v>
      </c>
      <c r="G1391">
        <v>3500006182</v>
      </c>
      <c r="I1391">
        <v>3500006182</v>
      </c>
      <c r="K1391" t="s">
        <v>1314</v>
      </c>
      <c r="L1391">
        <v>4</v>
      </c>
      <c r="M1391" t="s">
        <v>1312</v>
      </c>
      <c r="N1391" t="s">
        <v>126</v>
      </c>
      <c r="O1391" t="s">
        <v>235</v>
      </c>
      <c r="P1391" t="s">
        <v>127</v>
      </c>
      <c r="Q1391" t="s">
        <v>116</v>
      </c>
      <c r="R1391">
        <v>1</v>
      </c>
      <c r="S1391" t="s">
        <v>117</v>
      </c>
      <c r="T1391" t="s">
        <v>118</v>
      </c>
      <c r="U1391" t="s">
        <v>119</v>
      </c>
      <c r="V1391">
        <v>411</v>
      </c>
      <c r="W1391" t="s">
        <v>255</v>
      </c>
      <c r="X1391" t="s">
        <v>326</v>
      </c>
      <c r="Y1391">
        <v>410009</v>
      </c>
      <c r="Z1391" t="s">
        <v>236</v>
      </c>
      <c r="AG1391">
        <v>1</v>
      </c>
      <c r="AH1391" s="1">
        <v>42031</v>
      </c>
      <c r="AI1391">
        <v>57</v>
      </c>
      <c r="AL1391" t="s">
        <v>109</v>
      </c>
      <c r="AM1391" t="s">
        <v>1315</v>
      </c>
      <c r="AS1391" s="1">
        <v>42031</v>
      </c>
      <c r="AT1391" s="1">
        <v>42216</v>
      </c>
      <c r="AU1391" s="1">
        <v>42200</v>
      </c>
      <c r="AW1391">
        <v>34</v>
      </c>
      <c r="AY1391" t="s">
        <v>237</v>
      </c>
      <c r="BB1391">
        <v>0</v>
      </c>
      <c r="BC1391">
        <v>0</v>
      </c>
      <c r="BD1391">
        <v>34</v>
      </c>
      <c r="BE1391">
        <v>5672</v>
      </c>
      <c r="BF1391" t="s">
        <v>93</v>
      </c>
      <c r="BG1391">
        <v>192848</v>
      </c>
      <c r="BH1391">
        <v>3013</v>
      </c>
      <c r="BI1391">
        <v>3942.88</v>
      </c>
      <c r="BJ1391">
        <v>0</v>
      </c>
      <c r="BL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34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192848</v>
      </c>
      <c r="CD1391">
        <v>1</v>
      </c>
      <c r="CE1391" t="s">
        <v>121</v>
      </c>
      <c r="CF1391" t="s">
        <v>182</v>
      </c>
      <c r="CG1391" t="str">
        <f t="shared" si="206"/>
        <v>05</v>
      </c>
      <c r="CH1391" t="str">
        <f t="shared" si="207"/>
        <v>2</v>
      </c>
      <c r="CI1391" t="str">
        <f t="shared" si="204"/>
        <v>07</v>
      </c>
      <c r="CJ1391" t="s">
        <v>123</v>
      </c>
      <c r="CK1391" t="str">
        <f t="shared" si="205"/>
        <v>06</v>
      </c>
      <c r="CL1391" t="s">
        <v>193</v>
      </c>
      <c r="CW1391">
        <v>8</v>
      </c>
      <c r="CX1391">
        <v>8</v>
      </c>
      <c r="CY1391">
        <v>8</v>
      </c>
    </row>
    <row r="1392" spans="1:103" x14ac:dyDescent="0.25">
      <c r="A1392">
        <v>410</v>
      </c>
      <c r="B1392" t="s">
        <v>80</v>
      </c>
      <c r="C1392">
        <v>410156</v>
      </c>
      <c r="D1392" t="s">
        <v>81</v>
      </c>
      <c r="E1392">
        <v>8681</v>
      </c>
      <c r="F1392" t="s">
        <v>1148</v>
      </c>
      <c r="G1392" t="s">
        <v>1149</v>
      </c>
      <c r="I1392" t="s">
        <v>1149</v>
      </c>
      <c r="K1392">
        <v>3</v>
      </c>
      <c r="L1392">
        <v>3</v>
      </c>
      <c r="M1392" t="s">
        <v>1316</v>
      </c>
      <c r="N1392" t="s">
        <v>1317</v>
      </c>
      <c r="O1392" t="s">
        <v>235</v>
      </c>
      <c r="P1392" t="s">
        <v>127</v>
      </c>
      <c r="Q1392" t="s">
        <v>116</v>
      </c>
      <c r="R1392">
        <v>1</v>
      </c>
      <c r="S1392" t="s">
        <v>117</v>
      </c>
      <c r="T1392" t="s">
        <v>118</v>
      </c>
      <c r="U1392" t="s">
        <v>119</v>
      </c>
      <c r="V1392">
        <v>411</v>
      </c>
      <c r="Y1392">
        <v>410054</v>
      </c>
      <c r="Z1392" t="s">
        <v>92</v>
      </c>
      <c r="AG1392">
        <v>3</v>
      </c>
      <c r="AH1392" s="1">
        <v>42128</v>
      </c>
      <c r="AI1392">
        <v>57</v>
      </c>
      <c r="AM1392" t="s">
        <v>1152</v>
      </c>
      <c r="AS1392" s="1">
        <v>42103</v>
      </c>
      <c r="AT1392" s="1">
        <v>42338</v>
      </c>
      <c r="AU1392" s="1">
        <v>42311</v>
      </c>
      <c r="AW1392">
        <v>26</v>
      </c>
      <c r="AY1392" t="s">
        <v>237</v>
      </c>
      <c r="BB1392">
        <v>0</v>
      </c>
      <c r="BC1392">
        <v>0</v>
      </c>
      <c r="BD1392">
        <v>26</v>
      </c>
      <c r="BE1392">
        <v>3951</v>
      </c>
      <c r="BF1392" t="s">
        <v>93</v>
      </c>
      <c r="BG1392">
        <v>102726</v>
      </c>
      <c r="BH1392">
        <v>1604.96</v>
      </c>
      <c r="BI1392">
        <v>2100.29</v>
      </c>
      <c r="BJ1392">
        <v>0</v>
      </c>
      <c r="BL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26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102726</v>
      </c>
      <c r="CD1392">
        <v>1</v>
      </c>
      <c r="CE1392" t="s">
        <v>121</v>
      </c>
      <c r="CF1392" t="s">
        <v>182</v>
      </c>
      <c r="CG1392" t="str">
        <f t="shared" si="206"/>
        <v>05</v>
      </c>
      <c r="CH1392" t="str">
        <f t="shared" si="207"/>
        <v>2</v>
      </c>
      <c r="CI1392" t="str">
        <f t="shared" si="204"/>
        <v>07</v>
      </c>
      <c r="CJ1392" t="s">
        <v>123</v>
      </c>
      <c r="CK1392" t="str">
        <f t="shared" si="205"/>
        <v>06</v>
      </c>
      <c r="CL1392" t="s">
        <v>193</v>
      </c>
      <c r="CW1392">
        <v>8</v>
      </c>
      <c r="CX1392">
        <v>8</v>
      </c>
      <c r="CY1392">
        <v>8</v>
      </c>
    </row>
    <row r="1393" spans="1:103" x14ac:dyDescent="0.25">
      <c r="A1393">
        <v>410</v>
      </c>
      <c r="B1393" t="s">
        <v>80</v>
      </c>
      <c r="C1393">
        <v>410187</v>
      </c>
      <c r="D1393" t="s">
        <v>81</v>
      </c>
      <c r="E1393">
        <v>8681</v>
      </c>
      <c r="F1393" t="s">
        <v>1148</v>
      </c>
      <c r="G1393" t="s">
        <v>1149</v>
      </c>
      <c r="I1393" t="s">
        <v>1149</v>
      </c>
      <c r="K1393">
        <v>3</v>
      </c>
      <c r="L1393">
        <v>3</v>
      </c>
      <c r="M1393" t="s">
        <v>1316</v>
      </c>
      <c r="N1393" t="s">
        <v>1317</v>
      </c>
      <c r="O1393" t="s">
        <v>235</v>
      </c>
      <c r="P1393" t="s">
        <v>127</v>
      </c>
      <c r="Q1393" t="s">
        <v>116</v>
      </c>
      <c r="R1393">
        <v>1</v>
      </c>
      <c r="S1393" t="s">
        <v>117</v>
      </c>
      <c r="T1393" t="s">
        <v>118</v>
      </c>
      <c r="U1393" t="s">
        <v>119</v>
      </c>
      <c r="V1393">
        <v>411</v>
      </c>
      <c r="Y1393">
        <v>410009</v>
      </c>
      <c r="Z1393" t="s">
        <v>236</v>
      </c>
      <c r="AG1393">
        <v>2</v>
      </c>
      <c r="AH1393" s="1">
        <v>42172</v>
      </c>
      <c r="AI1393">
        <v>57</v>
      </c>
      <c r="AM1393" t="s">
        <v>1152</v>
      </c>
      <c r="AS1393" s="1">
        <v>42151</v>
      </c>
      <c r="AT1393" s="1">
        <v>42338</v>
      </c>
      <c r="AU1393" s="1">
        <v>42311</v>
      </c>
      <c r="AW1393">
        <v>26</v>
      </c>
      <c r="AY1393" t="s">
        <v>237</v>
      </c>
      <c r="BB1393">
        <v>0</v>
      </c>
      <c r="BC1393">
        <v>0</v>
      </c>
      <c r="BD1393">
        <v>26</v>
      </c>
      <c r="BE1393">
        <v>3951</v>
      </c>
      <c r="BF1393" t="s">
        <v>93</v>
      </c>
      <c r="BG1393">
        <v>102726</v>
      </c>
      <c r="BH1393">
        <v>1604.96</v>
      </c>
      <c r="BI1393">
        <v>2100.29</v>
      </c>
      <c r="BJ1393">
        <v>0</v>
      </c>
      <c r="BL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26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102726</v>
      </c>
      <c r="CD1393">
        <v>1</v>
      </c>
      <c r="CE1393" t="s">
        <v>121</v>
      </c>
      <c r="CF1393" t="s">
        <v>182</v>
      </c>
      <c r="CG1393" t="str">
        <f t="shared" si="206"/>
        <v>05</v>
      </c>
      <c r="CH1393" t="str">
        <f t="shared" si="207"/>
        <v>2</v>
      </c>
      <c r="CI1393" t="str">
        <f t="shared" si="204"/>
        <v>07</v>
      </c>
      <c r="CJ1393" t="s">
        <v>123</v>
      </c>
      <c r="CK1393" t="str">
        <f t="shared" si="205"/>
        <v>06</v>
      </c>
      <c r="CL1393" t="s">
        <v>193</v>
      </c>
      <c r="CW1393">
        <v>8</v>
      </c>
      <c r="CX1393">
        <v>8</v>
      </c>
      <c r="CY1393">
        <v>8</v>
      </c>
    </row>
    <row r="1394" spans="1:103" x14ac:dyDescent="0.25">
      <c r="A1394">
        <v>410</v>
      </c>
      <c r="B1394" t="s">
        <v>80</v>
      </c>
      <c r="C1394">
        <v>410142</v>
      </c>
      <c r="D1394" t="s">
        <v>81</v>
      </c>
      <c r="E1394">
        <v>8700</v>
      </c>
      <c r="F1394" t="s">
        <v>82</v>
      </c>
      <c r="G1394" t="s">
        <v>378</v>
      </c>
      <c r="I1394" t="s">
        <v>378</v>
      </c>
      <c r="K1394">
        <v>3</v>
      </c>
      <c r="L1394">
        <v>3</v>
      </c>
      <c r="M1394" t="s">
        <v>1318</v>
      </c>
      <c r="N1394" t="s">
        <v>1319</v>
      </c>
      <c r="O1394" t="s">
        <v>114</v>
      </c>
      <c r="P1394" t="s">
        <v>597</v>
      </c>
      <c r="Q1394" t="s">
        <v>116</v>
      </c>
      <c r="R1394">
        <v>1</v>
      </c>
      <c r="S1394" t="s">
        <v>117</v>
      </c>
      <c r="T1394" t="s">
        <v>118</v>
      </c>
      <c r="U1394" t="s">
        <v>119</v>
      </c>
      <c r="V1394">
        <v>411</v>
      </c>
      <c r="Y1394">
        <v>410054</v>
      </c>
      <c r="Z1394" t="s">
        <v>92</v>
      </c>
      <c r="AG1394">
        <v>4</v>
      </c>
      <c r="AH1394" s="1">
        <v>42130</v>
      </c>
      <c r="AI1394">
        <v>57</v>
      </c>
      <c r="AS1394" s="1">
        <v>42103</v>
      </c>
      <c r="AT1394" s="1">
        <v>42170</v>
      </c>
      <c r="AU1394" s="1">
        <v>42216</v>
      </c>
      <c r="AW1394">
        <v>10</v>
      </c>
      <c r="AY1394" t="s">
        <v>237</v>
      </c>
      <c r="BB1394">
        <v>0</v>
      </c>
      <c r="BC1394">
        <v>0</v>
      </c>
      <c r="BD1394">
        <v>10</v>
      </c>
      <c r="BE1394">
        <v>6420</v>
      </c>
      <c r="BF1394" t="s">
        <v>93</v>
      </c>
      <c r="BG1394">
        <v>64200</v>
      </c>
      <c r="BH1394">
        <v>1003.04</v>
      </c>
      <c r="BI1394">
        <v>1312.6</v>
      </c>
      <c r="BJ1394">
        <v>0</v>
      </c>
      <c r="BL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10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64200</v>
      </c>
      <c r="CD1394">
        <v>1</v>
      </c>
      <c r="CE1394" t="s">
        <v>121</v>
      </c>
      <c r="CF1394" t="s">
        <v>182</v>
      </c>
      <c r="CG1394" t="str">
        <f t="shared" si="206"/>
        <v>05</v>
      </c>
      <c r="CH1394" t="str">
        <f t="shared" si="207"/>
        <v>2</v>
      </c>
      <c r="CI1394" t="str">
        <f t="shared" si="204"/>
        <v>07</v>
      </c>
      <c r="CJ1394" t="s">
        <v>123</v>
      </c>
      <c r="CK1394" t="str">
        <f t="shared" ref="CK1394:CK1400" si="208">"12"</f>
        <v>12</v>
      </c>
      <c r="CL1394" t="s">
        <v>162</v>
      </c>
      <c r="CW1394">
        <v>8</v>
      </c>
      <c r="CX1394">
        <v>8</v>
      </c>
      <c r="CY1394">
        <v>8</v>
      </c>
    </row>
    <row r="1395" spans="1:103" x14ac:dyDescent="0.25">
      <c r="A1395">
        <v>410</v>
      </c>
      <c r="B1395" t="s">
        <v>80</v>
      </c>
      <c r="C1395">
        <v>410142</v>
      </c>
      <c r="D1395" t="s">
        <v>81</v>
      </c>
      <c r="E1395">
        <v>8700</v>
      </c>
      <c r="F1395" t="s">
        <v>82</v>
      </c>
      <c r="G1395" t="s">
        <v>378</v>
      </c>
      <c r="I1395" t="s">
        <v>378</v>
      </c>
      <c r="K1395">
        <v>44</v>
      </c>
      <c r="L1395">
        <v>44</v>
      </c>
      <c r="M1395" t="s">
        <v>1318</v>
      </c>
      <c r="N1395" t="s">
        <v>1319</v>
      </c>
      <c r="O1395" t="s">
        <v>114</v>
      </c>
      <c r="P1395" t="s">
        <v>597</v>
      </c>
      <c r="Q1395" t="s">
        <v>116</v>
      </c>
      <c r="R1395">
        <v>1</v>
      </c>
      <c r="S1395" t="s">
        <v>117</v>
      </c>
      <c r="T1395" t="s">
        <v>118</v>
      </c>
      <c r="U1395" t="s">
        <v>119</v>
      </c>
      <c r="V1395">
        <v>411</v>
      </c>
      <c r="Y1395">
        <v>410054</v>
      </c>
      <c r="Z1395" t="s">
        <v>92</v>
      </c>
      <c r="AG1395">
        <v>4</v>
      </c>
      <c r="AH1395" s="1">
        <v>42130</v>
      </c>
      <c r="AI1395">
        <v>57</v>
      </c>
      <c r="AS1395" s="1">
        <v>42059</v>
      </c>
      <c r="AT1395" s="1">
        <v>42170</v>
      </c>
      <c r="AU1395" s="1">
        <v>42216</v>
      </c>
      <c r="AW1395">
        <v>8</v>
      </c>
      <c r="AY1395" t="s">
        <v>237</v>
      </c>
      <c r="BB1395">
        <v>0</v>
      </c>
      <c r="BC1395">
        <v>0</v>
      </c>
      <c r="BD1395">
        <v>8</v>
      </c>
      <c r="BE1395">
        <v>6420</v>
      </c>
      <c r="BF1395" t="s">
        <v>93</v>
      </c>
      <c r="BG1395">
        <v>51360</v>
      </c>
      <c r="BH1395">
        <v>802.43</v>
      </c>
      <c r="BI1395">
        <v>1050.08</v>
      </c>
      <c r="BJ1395">
        <v>0</v>
      </c>
      <c r="BL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8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51360</v>
      </c>
      <c r="CD1395">
        <v>1</v>
      </c>
      <c r="CE1395" t="s">
        <v>121</v>
      </c>
      <c r="CF1395" t="s">
        <v>182</v>
      </c>
      <c r="CG1395" t="str">
        <f t="shared" si="206"/>
        <v>05</v>
      </c>
      <c r="CH1395" t="str">
        <f t="shared" si="207"/>
        <v>2</v>
      </c>
      <c r="CI1395" t="str">
        <f t="shared" si="204"/>
        <v>07</v>
      </c>
      <c r="CJ1395" t="s">
        <v>123</v>
      </c>
      <c r="CK1395" t="str">
        <f t="shared" si="208"/>
        <v>12</v>
      </c>
      <c r="CL1395" t="s">
        <v>162</v>
      </c>
      <c r="CW1395">
        <v>8</v>
      </c>
      <c r="CX1395">
        <v>8</v>
      </c>
      <c r="CY1395">
        <v>8</v>
      </c>
    </row>
    <row r="1396" spans="1:103" x14ac:dyDescent="0.25">
      <c r="A1396">
        <v>410</v>
      </c>
      <c r="B1396" t="s">
        <v>80</v>
      </c>
      <c r="C1396">
        <v>410142</v>
      </c>
      <c r="D1396" t="s">
        <v>81</v>
      </c>
      <c r="E1396">
        <v>8700</v>
      </c>
      <c r="F1396" t="s">
        <v>82</v>
      </c>
      <c r="G1396" t="s">
        <v>378</v>
      </c>
      <c r="I1396" t="s">
        <v>378</v>
      </c>
      <c r="K1396">
        <v>50</v>
      </c>
      <c r="L1396">
        <v>50</v>
      </c>
      <c r="M1396" t="s">
        <v>1318</v>
      </c>
      <c r="N1396" t="s">
        <v>1319</v>
      </c>
      <c r="O1396" t="s">
        <v>114</v>
      </c>
      <c r="P1396" t="s">
        <v>597</v>
      </c>
      <c r="Q1396" t="s">
        <v>116</v>
      </c>
      <c r="R1396">
        <v>1</v>
      </c>
      <c r="S1396" t="s">
        <v>117</v>
      </c>
      <c r="T1396" t="s">
        <v>118</v>
      </c>
      <c r="U1396" t="s">
        <v>119</v>
      </c>
      <c r="V1396">
        <v>411</v>
      </c>
      <c r="Y1396">
        <v>410054</v>
      </c>
      <c r="Z1396" t="s">
        <v>92</v>
      </c>
      <c r="AG1396">
        <v>4</v>
      </c>
      <c r="AH1396" s="1">
        <v>42130</v>
      </c>
      <c r="AI1396">
        <v>57</v>
      </c>
      <c r="AS1396" s="1">
        <v>42059</v>
      </c>
      <c r="AT1396" s="1">
        <v>42170</v>
      </c>
      <c r="AU1396" s="1">
        <v>42216</v>
      </c>
      <c r="AW1396">
        <v>3</v>
      </c>
      <c r="AY1396" t="s">
        <v>237</v>
      </c>
      <c r="BB1396">
        <v>0</v>
      </c>
      <c r="BC1396">
        <v>0</v>
      </c>
      <c r="BD1396">
        <v>3</v>
      </c>
      <c r="BE1396">
        <v>6420</v>
      </c>
      <c r="BF1396" t="s">
        <v>93</v>
      </c>
      <c r="BG1396">
        <v>19260</v>
      </c>
      <c r="BH1396">
        <v>300.91000000000003</v>
      </c>
      <c r="BI1396">
        <v>393.78</v>
      </c>
      <c r="BJ1396">
        <v>0</v>
      </c>
      <c r="BL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3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19260</v>
      </c>
      <c r="CD1396">
        <v>1</v>
      </c>
      <c r="CE1396" t="s">
        <v>121</v>
      </c>
      <c r="CF1396" t="s">
        <v>182</v>
      </c>
      <c r="CG1396" t="str">
        <f t="shared" si="206"/>
        <v>05</v>
      </c>
      <c r="CH1396" t="str">
        <f t="shared" si="207"/>
        <v>2</v>
      </c>
      <c r="CI1396" t="str">
        <f t="shared" si="204"/>
        <v>07</v>
      </c>
      <c r="CJ1396" t="s">
        <v>123</v>
      </c>
      <c r="CK1396" t="str">
        <f t="shared" si="208"/>
        <v>12</v>
      </c>
      <c r="CL1396" t="s">
        <v>162</v>
      </c>
      <c r="CW1396">
        <v>8</v>
      </c>
      <c r="CX1396">
        <v>8</v>
      </c>
      <c r="CY1396">
        <v>8</v>
      </c>
    </row>
    <row r="1397" spans="1:103" x14ac:dyDescent="0.25">
      <c r="A1397">
        <v>410</v>
      </c>
      <c r="B1397" t="s">
        <v>80</v>
      </c>
      <c r="C1397">
        <v>410143</v>
      </c>
      <c r="D1397" t="s">
        <v>81</v>
      </c>
      <c r="E1397">
        <v>8700</v>
      </c>
      <c r="F1397" t="s">
        <v>82</v>
      </c>
      <c r="G1397" t="s">
        <v>170</v>
      </c>
      <c r="I1397" t="s">
        <v>170</v>
      </c>
      <c r="K1397">
        <v>35</v>
      </c>
      <c r="L1397">
        <v>35</v>
      </c>
      <c r="M1397" t="s">
        <v>1318</v>
      </c>
      <c r="N1397" t="s">
        <v>1319</v>
      </c>
      <c r="O1397" t="s">
        <v>114</v>
      </c>
      <c r="P1397" t="s">
        <v>597</v>
      </c>
      <c r="Q1397" t="s">
        <v>116</v>
      </c>
      <c r="R1397">
        <v>1</v>
      </c>
      <c r="S1397" t="s">
        <v>117</v>
      </c>
      <c r="T1397" t="s">
        <v>118</v>
      </c>
      <c r="U1397" t="s">
        <v>119</v>
      </c>
      <c r="V1397">
        <v>411</v>
      </c>
      <c r="Y1397">
        <v>410054</v>
      </c>
      <c r="Z1397" t="s">
        <v>92</v>
      </c>
      <c r="AG1397">
        <v>4</v>
      </c>
      <c r="AH1397" s="1">
        <v>42130</v>
      </c>
      <c r="AI1397">
        <v>57</v>
      </c>
      <c r="AS1397" s="1">
        <v>42079</v>
      </c>
      <c r="AT1397" s="1">
        <v>42185</v>
      </c>
      <c r="AU1397" s="1">
        <v>42216</v>
      </c>
      <c r="AW1397">
        <v>14</v>
      </c>
      <c r="AY1397" t="s">
        <v>237</v>
      </c>
      <c r="BB1397">
        <v>0</v>
      </c>
      <c r="BC1397">
        <v>0</v>
      </c>
      <c r="BD1397">
        <v>14</v>
      </c>
      <c r="BE1397">
        <v>6420</v>
      </c>
      <c r="BF1397" t="s">
        <v>93</v>
      </c>
      <c r="BG1397">
        <v>89880</v>
      </c>
      <c r="BH1397">
        <v>1404.26</v>
      </c>
      <c r="BI1397">
        <v>1837.65</v>
      </c>
      <c r="BJ1397">
        <v>0</v>
      </c>
      <c r="BL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14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89880</v>
      </c>
      <c r="CD1397">
        <v>1</v>
      </c>
      <c r="CE1397" t="s">
        <v>121</v>
      </c>
      <c r="CF1397" t="s">
        <v>182</v>
      </c>
      <c r="CG1397" t="str">
        <f t="shared" si="206"/>
        <v>05</v>
      </c>
      <c r="CH1397" t="str">
        <f t="shared" si="207"/>
        <v>2</v>
      </c>
      <c r="CI1397" t="str">
        <f t="shared" si="204"/>
        <v>07</v>
      </c>
      <c r="CJ1397" t="s">
        <v>123</v>
      </c>
      <c r="CK1397" t="str">
        <f t="shared" si="208"/>
        <v>12</v>
      </c>
      <c r="CL1397" t="s">
        <v>162</v>
      </c>
      <c r="CW1397">
        <v>8</v>
      </c>
      <c r="CX1397">
        <v>8</v>
      </c>
      <c r="CY1397">
        <v>8</v>
      </c>
    </row>
    <row r="1398" spans="1:103" x14ac:dyDescent="0.25">
      <c r="A1398">
        <v>410</v>
      </c>
      <c r="B1398" t="s">
        <v>80</v>
      </c>
      <c r="C1398">
        <v>410143</v>
      </c>
      <c r="D1398" t="s">
        <v>81</v>
      </c>
      <c r="E1398">
        <v>8700</v>
      </c>
      <c r="F1398" t="s">
        <v>82</v>
      </c>
      <c r="G1398" t="s">
        <v>170</v>
      </c>
      <c r="I1398" t="s">
        <v>170</v>
      </c>
      <c r="K1398">
        <v>43</v>
      </c>
      <c r="L1398">
        <v>43</v>
      </c>
      <c r="M1398" t="s">
        <v>1318</v>
      </c>
      <c r="N1398" t="s">
        <v>1319</v>
      </c>
      <c r="O1398" t="s">
        <v>114</v>
      </c>
      <c r="P1398" t="s">
        <v>597</v>
      </c>
      <c r="Q1398" t="s">
        <v>116</v>
      </c>
      <c r="R1398">
        <v>1</v>
      </c>
      <c r="S1398" t="s">
        <v>117</v>
      </c>
      <c r="T1398" t="s">
        <v>118</v>
      </c>
      <c r="U1398" t="s">
        <v>119</v>
      </c>
      <c r="V1398">
        <v>411</v>
      </c>
      <c r="Y1398">
        <v>410054</v>
      </c>
      <c r="Z1398" t="s">
        <v>92</v>
      </c>
      <c r="AG1398">
        <v>4</v>
      </c>
      <c r="AH1398" s="1">
        <v>42130</v>
      </c>
      <c r="AI1398">
        <v>57</v>
      </c>
      <c r="AS1398" s="1">
        <v>42079</v>
      </c>
      <c r="AT1398" s="1">
        <v>42185</v>
      </c>
      <c r="AU1398" s="1">
        <v>42216</v>
      </c>
      <c r="AW1398">
        <v>15</v>
      </c>
      <c r="AY1398" t="s">
        <v>237</v>
      </c>
      <c r="BB1398">
        <v>0</v>
      </c>
      <c r="BC1398">
        <v>0</v>
      </c>
      <c r="BD1398">
        <v>15</v>
      </c>
      <c r="BE1398">
        <v>6420</v>
      </c>
      <c r="BF1398" t="s">
        <v>93</v>
      </c>
      <c r="BG1398">
        <v>96300</v>
      </c>
      <c r="BH1398">
        <v>1504.56</v>
      </c>
      <c r="BI1398">
        <v>1968.91</v>
      </c>
      <c r="BJ1398">
        <v>0</v>
      </c>
      <c r="BL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15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96300</v>
      </c>
      <c r="CD1398">
        <v>1</v>
      </c>
      <c r="CE1398" t="s">
        <v>121</v>
      </c>
      <c r="CF1398" t="s">
        <v>182</v>
      </c>
      <c r="CG1398" t="str">
        <f t="shared" si="206"/>
        <v>05</v>
      </c>
      <c r="CH1398" t="str">
        <f t="shared" si="207"/>
        <v>2</v>
      </c>
      <c r="CI1398" t="str">
        <f t="shared" si="204"/>
        <v>07</v>
      </c>
      <c r="CJ1398" t="s">
        <v>123</v>
      </c>
      <c r="CK1398" t="str">
        <f t="shared" si="208"/>
        <v>12</v>
      </c>
      <c r="CL1398" t="s">
        <v>162</v>
      </c>
      <c r="CW1398">
        <v>8</v>
      </c>
      <c r="CX1398">
        <v>8</v>
      </c>
      <c r="CY1398">
        <v>8</v>
      </c>
    </row>
    <row r="1399" spans="1:103" x14ac:dyDescent="0.25">
      <c r="A1399">
        <v>410</v>
      </c>
      <c r="B1399" t="s">
        <v>80</v>
      </c>
      <c r="C1399">
        <v>410145</v>
      </c>
      <c r="D1399" t="s">
        <v>81</v>
      </c>
      <c r="E1399">
        <v>8702</v>
      </c>
      <c r="F1399" t="s">
        <v>145</v>
      </c>
      <c r="G1399" t="s">
        <v>175</v>
      </c>
      <c r="I1399" t="s">
        <v>175</v>
      </c>
      <c r="K1399">
        <v>52</v>
      </c>
      <c r="L1399">
        <v>52</v>
      </c>
      <c r="M1399" t="s">
        <v>1318</v>
      </c>
      <c r="N1399" t="s">
        <v>1319</v>
      </c>
      <c r="O1399" t="s">
        <v>114</v>
      </c>
      <c r="P1399" t="s">
        <v>597</v>
      </c>
      <c r="Q1399" t="s">
        <v>116</v>
      </c>
      <c r="R1399">
        <v>1</v>
      </c>
      <c r="S1399" t="s">
        <v>117</v>
      </c>
      <c r="T1399" t="s">
        <v>118</v>
      </c>
      <c r="U1399" t="s">
        <v>119</v>
      </c>
      <c r="V1399">
        <v>411</v>
      </c>
      <c r="Y1399">
        <v>410054</v>
      </c>
      <c r="Z1399" t="s">
        <v>92</v>
      </c>
      <c r="AG1399">
        <v>4</v>
      </c>
      <c r="AH1399" s="1">
        <v>42163</v>
      </c>
      <c r="AI1399">
        <v>57</v>
      </c>
      <c r="AS1399" s="1">
        <v>42076</v>
      </c>
      <c r="AT1399" s="1">
        <v>42223</v>
      </c>
      <c r="AU1399" s="1">
        <v>42219</v>
      </c>
      <c r="AW1399">
        <v>20</v>
      </c>
      <c r="AY1399" t="s">
        <v>237</v>
      </c>
      <c r="BB1399">
        <v>0</v>
      </c>
      <c r="BC1399">
        <v>0</v>
      </c>
      <c r="BD1399">
        <v>20</v>
      </c>
      <c r="BE1399">
        <v>6420</v>
      </c>
      <c r="BF1399" t="s">
        <v>93</v>
      </c>
      <c r="BG1399">
        <v>128400</v>
      </c>
      <c r="BH1399">
        <v>2006.08</v>
      </c>
      <c r="BI1399">
        <v>2625.21</v>
      </c>
      <c r="BJ1399">
        <v>0</v>
      </c>
      <c r="BL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20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128400</v>
      </c>
      <c r="CD1399">
        <v>1</v>
      </c>
      <c r="CE1399" t="s">
        <v>121</v>
      </c>
      <c r="CF1399" t="s">
        <v>182</v>
      </c>
      <c r="CG1399" t="str">
        <f t="shared" si="206"/>
        <v>05</v>
      </c>
      <c r="CH1399" t="str">
        <f t="shared" si="207"/>
        <v>2</v>
      </c>
      <c r="CI1399" t="str">
        <f t="shared" si="204"/>
        <v>07</v>
      </c>
      <c r="CJ1399" t="s">
        <v>123</v>
      </c>
      <c r="CK1399" t="str">
        <f t="shared" si="208"/>
        <v>12</v>
      </c>
      <c r="CL1399" t="s">
        <v>162</v>
      </c>
      <c r="CW1399">
        <v>8</v>
      </c>
      <c r="CX1399">
        <v>8</v>
      </c>
      <c r="CY1399">
        <v>8</v>
      </c>
    </row>
    <row r="1400" spans="1:103" x14ac:dyDescent="0.25">
      <c r="A1400">
        <v>410</v>
      </c>
      <c r="B1400" t="s">
        <v>80</v>
      </c>
      <c r="C1400">
        <v>410145</v>
      </c>
      <c r="D1400" t="s">
        <v>81</v>
      </c>
      <c r="E1400">
        <v>8702</v>
      </c>
      <c r="F1400" t="s">
        <v>145</v>
      </c>
      <c r="G1400" t="s">
        <v>175</v>
      </c>
      <c r="I1400" t="s">
        <v>175</v>
      </c>
      <c r="K1400">
        <v>59</v>
      </c>
      <c r="L1400">
        <v>59</v>
      </c>
      <c r="M1400" t="s">
        <v>1318</v>
      </c>
      <c r="N1400" t="s">
        <v>1319</v>
      </c>
      <c r="O1400" t="s">
        <v>114</v>
      </c>
      <c r="P1400" t="s">
        <v>597</v>
      </c>
      <c r="Q1400" t="s">
        <v>116</v>
      </c>
      <c r="R1400">
        <v>1</v>
      </c>
      <c r="S1400" t="s">
        <v>117</v>
      </c>
      <c r="T1400" t="s">
        <v>118</v>
      </c>
      <c r="U1400" t="s">
        <v>119</v>
      </c>
      <c r="V1400">
        <v>411</v>
      </c>
      <c r="Y1400">
        <v>410054</v>
      </c>
      <c r="Z1400" t="s">
        <v>92</v>
      </c>
      <c r="AG1400">
        <v>4</v>
      </c>
      <c r="AH1400" s="1">
        <v>42163</v>
      </c>
      <c r="AI1400">
        <v>57</v>
      </c>
      <c r="AS1400" s="1">
        <v>42076</v>
      </c>
      <c r="AT1400" s="1">
        <v>42223</v>
      </c>
      <c r="AU1400" s="1">
        <v>42219</v>
      </c>
      <c r="AW1400">
        <v>12</v>
      </c>
      <c r="AY1400" t="s">
        <v>237</v>
      </c>
      <c r="BB1400">
        <v>0</v>
      </c>
      <c r="BC1400">
        <v>0</v>
      </c>
      <c r="BD1400">
        <v>12</v>
      </c>
      <c r="BE1400">
        <v>6420</v>
      </c>
      <c r="BF1400" t="s">
        <v>93</v>
      </c>
      <c r="BG1400">
        <v>77040</v>
      </c>
      <c r="BH1400">
        <v>1203.6500000000001</v>
      </c>
      <c r="BI1400">
        <v>1575.13</v>
      </c>
      <c r="BJ1400">
        <v>0</v>
      </c>
      <c r="BL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12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77040</v>
      </c>
      <c r="CD1400">
        <v>1</v>
      </c>
      <c r="CE1400" t="s">
        <v>121</v>
      </c>
      <c r="CF1400" t="s">
        <v>182</v>
      </c>
      <c r="CG1400" t="str">
        <f t="shared" si="206"/>
        <v>05</v>
      </c>
      <c r="CH1400" t="str">
        <f t="shared" si="207"/>
        <v>2</v>
      </c>
      <c r="CI1400" t="str">
        <f t="shared" si="204"/>
        <v>07</v>
      </c>
      <c r="CJ1400" t="s">
        <v>123</v>
      </c>
      <c r="CK1400" t="str">
        <f t="shared" si="208"/>
        <v>12</v>
      </c>
      <c r="CL1400" t="s">
        <v>162</v>
      </c>
      <c r="CW1400">
        <v>8</v>
      </c>
      <c r="CX1400">
        <v>8</v>
      </c>
      <c r="CY1400">
        <v>8</v>
      </c>
    </row>
    <row r="1401" spans="1:103" x14ac:dyDescent="0.25">
      <c r="A1401">
        <v>410</v>
      </c>
      <c r="B1401" t="s">
        <v>80</v>
      </c>
      <c r="C1401">
        <v>410040</v>
      </c>
      <c r="D1401" t="s">
        <v>81</v>
      </c>
      <c r="E1401">
        <v>8673</v>
      </c>
      <c r="F1401" t="s">
        <v>232</v>
      </c>
      <c r="G1401" t="s">
        <v>233</v>
      </c>
      <c r="I1401" t="s">
        <v>233</v>
      </c>
      <c r="J1401">
        <v>410003</v>
      </c>
      <c r="K1401">
        <v>363</v>
      </c>
      <c r="L1401">
        <v>363</v>
      </c>
      <c r="M1401" t="s">
        <v>1320</v>
      </c>
      <c r="N1401" t="s">
        <v>1321</v>
      </c>
      <c r="O1401" t="s">
        <v>235</v>
      </c>
      <c r="P1401" t="s">
        <v>597</v>
      </c>
      <c r="Q1401" t="s">
        <v>116</v>
      </c>
      <c r="R1401">
        <v>1</v>
      </c>
      <c r="S1401" t="s">
        <v>117</v>
      </c>
      <c r="T1401" t="s">
        <v>118</v>
      </c>
      <c r="U1401" t="s">
        <v>119</v>
      </c>
      <c r="V1401">
        <v>411</v>
      </c>
      <c r="Y1401">
        <v>410009</v>
      </c>
      <c r="Z1401" t="s">
        <v>236</v>
      </c>
      <c r="AG1401">
        <v>4</v>
      </c>
      <c r="AH1401" s="1">
        <v>41815</v>
      </c>
      <c r="AI1401">
        <v>57</v>
      </c>
      <c r="AS1401" s="1">
        <v>41641</v>
      </c>
      <c r="AT1401" s="1">
        <v>41988</v>
      </c>
      <c r="AU1401" s="1">
        <v>41974</v>
      </c>
      <c r="AW1401">
        <v>2</v>
      </c>
      <c r="AY1401" t="s">
        <v>237</v>
      </c>
      <c r="BB1401">
        <v>1</v>
      </c>
      <c r="BC1401">
        <v>0</v>
      </c>
      <c r="BD1401">
        <v>1</v>
      </c>
      <c r="BE1401">
        <v>8173</v>
      </c>
      <c r="BF1401" t="s">
        <v>93</v>
      </c>
      <c r="BG1401">
        <v>8173</v>
      </c>
      <c r="BH1401">
        <v>127.69</v>
      </c>
      <c r="BI1401">
        <v>167.1</v>
      </c>
      <c r="BJ1401">
        <v>0</v>
      </c>
      <c r="BL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1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8173</v>
      </c>
      <c r="CD1401">
        <v>1</v>
      </c>
      <c r="CE1401" t="s">
        <v>121</v>
      </c>
      <c r="CF1401" t="s">
        <v>182</v>
      </c>
      <c r="CG1401" t="str">
        <f t="shared" si="206"/>
        <v>05</v>
      </c>
      <c r="CH1401" t="str">
        <f t="shared" si="207"/>
        <v>2</v>
      </c>
      <c r="CI1401" t="str">
        <f t="shared" si="204"/>
        <v>07</v>
      </c>
      <c r="CJ1401" t="s">
        <v>123</v>
      </c>
      <c r="CK1401" t="str">
        <f t="shared" ref="CK1401:CK1414" si="209">"13"</f>
        <v>13</v>
      </c>
      <c r="CL1401" t="s">
        <v>413</v>
      </c>
      <c r="CR1401" s="3">
        <v>1</v>
      </c>
      <c r="CW1401">
        <v>8</v>
      </c>
      <c r="CX1401">
        <v>8</v>
      </c>
      <c r="CY1401">
        <v>8</v>
      </c>
    </row>
    <row r="1402" spans="1:103" x14ac:dyDescent="0.25">
      <c r="A1402">
        <v>410</v>
      </c>
      <c r="B1402" t="s">
        <v>80</v>
      </c>
      <c r="C1402">
        <v>410040</v>
      </c>
      <c r="D1402" t="s">
        <v>81</v>
      </c>
      <c r="E1402">
        <v>8673</v>
      </c>
      <c r="F1402" t="s">
        <v>232</v>
      </c>
      <c r="G1402" t="s">
        <v>233</v>
      </c>
      <c r="I1402" t="s">
        <v>233</v>
      </c>
      <c r="J1402">
        <v>410003</v>
      </c>
      <c r="K1402">
        <v>364</v>
      </c>
      <c r="L1402">
        <v>364</v>
      </c>
      <c r="M1402" t="s">
        <v>1320</v>
      </c>
      <c r="N1402" t="s">
        <v>1321</v>
      </c>
      <c r="O1402" t="s">
        <v>235</v>
      </c>
      <c r="P1402" t="s">
        <v>597</v>
      </c>
      <c r="Q1402" t="s">
        <v>116</v>
      </c>
      <c r="R1402">
        <v>1</v>
      </c>
      <c r="S1402" t="s">
        <v>117</v>
      </c>
      <c r="T1402" t="s">
        <v>118</v>
      </c>
      <c r="U1402" t="s">
        <v>119</v>
      </c>
      <c r="V1402">
        <v>411</v>
      </c>
      <c r="Y1402">
        <v>410009</v>
      </c>
      <c r="Z1402" t="s">
        <v>236</v>
      </c>
      <c r="AG1402">
        <v>4</v>
      </c>
      <c r="AH1402" s="1">
        <v>41815</v>
      </c>
      <c r="AI1402">
        <v>57</v>
      </c>
      <c r="AS1402" s="1">
        <v>41641</v>
      </c>
      <c r="AT1402" s="1">
        <v>41988</v>
      </c>
      <c r="AU1402" s="1">
        <v>41974</v>
      </c>
      <c r="AW1402">
        <v>2</v>
      </c>
      <c r="AY1402" t="s">
        <v>237</v>
      </c>
      <c r="BB1402">
        <v>1</v>
      </c>
      <c r="BC1402">
        <v>0</v>
      </c>
      <c r="BD1402">
        <v>1</v>
      </c>
      <c r="BE1402">
        <v>8173</v>
      </c>
      <c r="BF1402" t="s">
        <v>93</v>
      </c>
      <c r="BG1402">
        <v>8173</v>
      </c>
      <c r="BH1402">
        <v>127.69</v>
      </c>
      <c r="BI1402">
        <v>167.1</v>
      </c>
      <c r="BJ1402">
        <v>0</v>
      </c>
      <c r="BL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1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8173</v>
      </c>
      <c r="CD1402">
        <v>1</v>
      </c>
      <c r="CE1402" t="s">
        <v>121</v>
      </c>
      <c r="CF1402" t="s">
        <v>182</v>
      </c>
      <c r="CG1402" t="str">
        <f t="shared" si="206"/>
        <v>05</v>
      </c>
      <c r="CH1402" t="str">
        <f t="shared" si="207"/>
        <v>2</v>
      </c>
      <c r="CI1402" t="str">
        <f t="shared" si="204"/>
        <v>07</v>
      </c>
      <c r="CJ1402" t="s">
        <v>123</v>
      </c>
      <c r="CK1402" t="str">
        <f t="shared" si="209"/>
        <v>13</v>
      </c>
      <c r="CL1402" t="s">
        <v>413</v>
      </c>
      <c r="CR1402" s="3">
        <v>1</v>
      </c>
      <c r="CW1402">
        <v>8</v>
      </c>
      <c r="CX1402">
        <v>8</v>
      </c>
      <c r="CY1402">
        <v>8</v>
      </c>
    </row>
    <row r="1403" spans="1:103" x14ac:dyDescent="0.25">
      <c r="A1403">
        <v>410</v>
      </c>
      <c r="B1403" t="s">
        <v>80</v>
      </c>
      <c r="C1403">
        <v>410040</v>
      </c>
      <c r="D1403" t="s">
        <v>81</v>
      </c>
      <c r="E1403">
        <v>8673</v>
      </c>
      <c r="F1403" t="s">
        <v>232</v>
      </c>
      <c r="G1403" t="s">
        <v>233</v>
      </c>
      <c r="I1403" t="s">
        <v>233</v>
      </c>
      <c r="J1403">
        <v>410003</v>
      </c>
      <c r="K1403">
        <v>365</v>
      </c>
      <c r="L1403">
        <v>365</v>
      </c>
      <c r="M1403" t="s">
        <v>1320</v>
      </c>
      <c r="N1403" t="s">
        <v>1321</v>
      </c>
      <c r="O1403" t="s">
        <v>235</v>
      </c>
      <c r="P1403" t="s">
        <v>597</v>
      </c>
      <c r="Q1403" t="s">
        <v>116</v>
      </c>
      <c r="R1403">
        <v>1</v>
      </c>
      <c r="S1403" t="s">
        <v>117</v>
      </c>
      <c r="T1403" t="s">
        <v>118</v>
      </c>
      <c r="U1403" t="s">
        <v>119</v>
      </c>
      <c r="V1403">
        <v>411</v>
      </c>
      <c r="Y1403">
        <v>410009</v>
      </c>
      <c r="Z1403" t="s">
        <v>236</v>
      </c>
      <c r="AG1403">
        <v>4</v>
      </c>
      <c r="AH1403" s="1">
        <v>41815</v>
      </c>
      <c r="AI1403">
        <v>57</v>
      </c>
      <c r="AS1403" s="1">
        <v>41641</v>
      </c>
      <c r="AT1403" s="1">
        <v>41988</v>
      </c>
      <c r="AU1403" s="1">
        <v>41974</v>
      </c>
      <c r="AW1403">
        <v>2</v>
      </c>
      <c r="AY1403" t="s">
        <v>237</v>
      </c>
      <c r="BB1403">
        <v>1</v>
      </c>
      <c r="BC1403">
        <v>0</v>
      </c>
      <c r="BD1403">
        <v>1</v>
      </c>
      <c r="BE1403">
        <v>8173</v>
      </c>
      <c r="BF1403" t="s">
        <v>93</v>
      </c>
      <c r="BG1403">
        <v>8173</v>
      </c>
      <c r="BH1403">
        <v>127.69</v>
      </c>
      <c r="BI1403">
        <v>167.1</v>
      </c>
      <c r="BJ1403">
        <v>0</v>
      </c>
      <c r="BL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1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8173</v>
      </c>
      <c r="CD1403">
        <v>1</v>
      </c>
      <c r="CE1403" t="s">
        <v>121</v>
      </c>
      <c r="CF1403" t="s">
        <v>182</v>
      </c>
      <c r="CG1403" t="str">
        <f t="shared" si="206"/>
        <v>05</v>
      </c>
      <c r="CH1403" t="str">
        <f t="shared" si="207"/>
        <v>2</v>
      </c>
      <c r="CI1403" t="str">
        <f t="shared" si="204"/>
        <v>07</v>
      </c>
      <c r="CJ1403" t="s">
        <v>123</v>
      </c>
      <c r="CK1403" t="str">
        <f t="shared" si="209"/>
        <v>13</v>
      </c>
      <c r="CL1403" t="s">
        <v>413</v>
      </c>
      <c r="CR1403" s="3">
        <v>1</v>
      </c>
      <c r="CW1403">
        <v>8</v>
      </c>
      <c r="CX1403">
        <v>8</v>
      </c>
      <c r="CY1403">
        <v>8</v>
      </c>
    </row>
    <row r="1404" spans="1:103" x14ac:dyDescent="0.25">
      <c r="A1404">
        <v>410</v>
      </c>
      <c r="B1404" t="s">
        <v>80</v>
      </c>
      <c r="C1404">
        <v>410040</v>
      </c>
      <c r="D1404" t="s">
        <v>81</v>
      </c>
      <c r="E1404">
        <v>8673</v>
      </c>
      <c r="F1404" t="s">
        <v>232</v>
      </c>
      <c r="G1404" t="s">
        <v>233</v>
      </c>
      <c r="I1404" t="s">
        <v>233</v>
      </c>
      <c r="J1404">
        <v>410003</v>
      </c>
      <c r="K1404">
        <v>366</v>
      </c>
      <c r="L1404">
        <v>366</v>
      </c>
      <c r="M1404" t="s">
        <v>1320</v>
      </c>
      <c r="N1404" t="s">
        <v>1321</v>
      </c>
      <c r="O1404" t="s">
        <v>235</v>
      </c>
      <c r="P1404" t="s">
        <v>597</v>
      </c>
      <c r="Q1404" t="s">
        <v>116</v>
      </c>
      <c r="R1404">
        <v>1</v>
      </c>
      <c r="S1404" t="s">
        <v>117</v>
      </c>
      <c r="T1404" t="s">
        <v>118</v>
      </c>
      <c r="U1404" t="s">
        <v>119</v>
      </c>
      <c r="V1404">
        <v>411</v>
      </c>
      <c r="Y1404">
        <v>410009</v>
      </c>
      <c r="Z1404" t="s">
        <v>236</v>
      </c>
      <c r="AG1404">
        <v>4</v>
      </c>
      <c r="AH1404" s="1">
        <v>41815</v>
      </c>
      <c r="AI1404">
        <v>57</v>
      </c>
      <c r="AS1404" s="1">
        <v>41641</v>
      </c>
      <c r="AT1404" s="1">
        <v>41988</v>
      </c>
      <c r="AU1404" s="1">
        <v>41974</v>
      </c>
      <c r="AW1404">
        <v>2</v>
      </c>
      <c r="AY1404" t="s">
        <v>237</v>
      </c>
      <c r="BB1404">
        <v>1</v>
      </c>
      <c r="BC1404">
        <v>0</v>
      </c>
      <c r="BD1404">
        <v>1</v>
      </c>
      <c r="BE1404">
        <v>8173</v>
      </c>
      <c r="BF1404" t="s">
        <v>93</v>
      </c>
      <c r="BG1404">
        <v>8173</v>
      </c>
      <c r="BH1404">
        <v>127.69</v>
      </c>
      <c r="BI1404">
        <v>167.1</v>
      </c>
      <c r="BJ1404">
        <v>0</v>
      </c>
      <c r="BL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1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8173</v>
      </c>
      <c r="CD1404">
        <v>1</v>
      </c>
      <c r="CE1404" t="s">
        <v>121</v>
      </c>
      <c r="CF1404" t="s">
        <v>182</v>
      </c>
      <c r="CG1404" t="str">
        <f t="shared" si="206"/>
        <v>05</v>
      </c>
      <c r="CH1404" t="str">
        <f t="shared" si="207"/>
        <v>2</v>
      </c>
      <c r="CI1404" t="str">
        <f t="shared" si="204"/>
        <v>07</v>
      </c>
      <c r="CJ1404" t="s">
        <v>123</v>
      </c>
      <c r="CK1404" t="str">
        <f t="shared" si="209"/>
        <v>13</v>
      </c>
      <c r="CL1404" t="s">
        <v>413</v>
      </c>
      <c r="CR1404" s="3">
        <v>1</v>
      </c>
      <c r="CW1404">
        <v>8</v>
      </c>
      <c r="CX1404">
        <v>8</v>
      </c>
      <c r="CY1404">
        <v>8</v>
      </c>
    </row>
    <row r="1405" spans="1:103" x14ac:dyDescent="0.25">
      <c r="A1405">
        <v>410</v>
      </c>
      <c r="B1405" t="s">
        <v>80</v>
      </c>
      <c r="C1405">
        <v>410040</v>
      </c>
      <c r="D1405" t="s">
        <v>81</v>
      </c>
      <c r="E1405">
        <v>8673</v>
      </c>
      <c r="F1405" t="s">
        <v>232</v>
      </c>
      <c r="G1405" t="s">
        <v>233</v>
      </c>
      <c r="I1405" t="s">
        <v>233</v>
      </c>
      <c r="J1405">
        <v>410003</v>
      </c>
      <c r="K1405">
        <v>367</v>
      </c>
      <c r="L1405">
        <v>367</v>
      </c>
      <c r="M1405" t="s">
        <v>1320</v>
      </c>
      <c r="N1405" t="s">
        <v>1321</v>
      </c>
      <c r="O1405" t="s">
        <v>235</v>
      </c>
      <c r="P1405" t="s">
        <v>597</v>
      </c>
      <c r="Q1405" t="s">
        <v>116</v>
      </c>
      <c r="R1405">
        <v>1</v>
      </c>
      <c r="S1405" t="s">
        <v>117</v>
      </c>
      <c r="T1405" t="s">
        <v>118</v>
      </c>
      <c r="U1405" t="s">
        <v>119</v>
      </c>
      <c r="V1405">
        <v>411</v>
      </c>
      <c r="Y1405">
        <v>410009</v>
      </c>
      <c r="Z1405" t="s">
        <v>236</v>
      </c>
      <c r="AG1405">
        <v>4</v>
      </c>
      <c r="AH1405" s="1">
        <v>41815</v>
      </c>
      <c r="AI1405">
        <v>57</v>
      </c>
      <c r="AS1405" s="1">
        <v>41641</v>
      </c>
      <c r="AT1405" s="1">
        <v>41988</v>
      </c>
      <c r="AU1405" s="1">
        <v>41974</v>
      </c>
      <c r="AW1405">
        <v>2</v>
      </c>
      <c r="AY1405" t="s">
        <v>237</v>
      </c>
      <c r="BB1405">
        <v>1</v>
      </c>
      <c r="BC1405">
        <v>0</v>
      </c>
      <c r="BD1405">
        <v>1</v>
      </c>
      <c r="BE1405">
        <v>8173</v>
      </c>
      <c r="BF1405" t="s">
        <v>93</v>
      </c>
      <c r="BG1405">
        <v>8173</v>
      </c>
      <c r="BH1405">
        <v>127.69</v>
      </c>
      <c r="BI1405">
        <v>167.1</v>
      </c>
      <c r="BJ1405">
        <v>0</v>
      </c>
      <c r="BL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1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8173</v>
      </c>
      <c r="CD1405">
        <v>1</v>
      </c>
      <c r="CE1405" t="s">
        <v>121</v>
      </c>
      <c r="CF1405" t="s">
        <v>182</v>
      </c>
      <c r="CG1405" t="str">
        <f t="shared" si="206"/>
        <v>05</v>
      </c>
      <c r="CH1405" t="str">
        <f t="shared" si="207"/>
        <v>2</v>
      </c>
      <c r="CI1405" t="str">
        <f t="shared" si="204"/>
        <v>07</v>
      </c>
      <c r="CJ1405" t="s">
        <v>123</v>
      </c>
      <c r="CK1405" t="str">
        <f t="shared" si="209"/>
        <v>13</v>
      </c>
      <c r="CL1405" t="s">
        <v>413</v>
      </c>
      <c r="CR1405" s="3">
        <v>1</v>
      </c>
      <c r="CW1405">
        <v>8</v>
      </c>
      <c r="CX1405">
        <v>8</v>
      </c>
      <c r="CY1405">
        <v>8</v>
      </c>
    </row>
    <row r="1406" spans="1:103" x14ac:dyDescent="0.25">
      <c r="A1406">
        <v>410</v>
      </c>
      <c r="B1406" t="s">
        <v>80</v>
      </c>
      <c r="C1406">
        <v>410040</v>
      </c>
      <c r="D1406" t="s">
        <v>81</v>
      </c>
      <c r="E1406">
        <v>8673</v>
      </c>
      <c r="F1406" t="s">
        <v>232</v>
      </c>
      <c r="G1406" t="s">
        <v>233</v>
      </c>
      <c r="I1406" t="s">
        <v>233</v>
      </c>
      <c r="J1406">
        <v>410003</v>
      </c>
      <c r="K1406">
        <v>368</v>
      </c>
      <c r="L1406">
        <v>368</v>
      </c>
      <c r="M1406" t="s">
        <v>1320</v>
      </c>
      <c r="N1406" t="s">
        <v>1321</v>
      </c>
      <c r="O1406" t="s">
        <v>235</v>
      </c>
      <c r="P1406" t="s">
        <v>597</v>
      </c>
      <c r="Q1406" t="s">
        <v>116</v>
      </c>
      <c r="R1406">
        <v>1</v>
      </c>
      <c r="S1406" t="s">
        <v>117</v>
      </c>
      <c r="T1406" t="s">
        <v>118</v>
      </c>
      <c r="U1406" t="s">
        <v>119</v>
      </c>
      <c r="V1406">
        <v>411</v>
      </c>
      <c r="Y1406">
        <v>410009</v>
      </c>
      <c r="Z1406" t="s">
        <v>236</v>
      </c>
      <c r="AG1406">
        <v>4</v>
      </c>
      <c r="AH1406" s="1">
        <v>41815</v>
      </c>
      <c r="AI1406">
        <v>57</v>
      </c>
      <c r="AS1406" s="1">
        <v>41641</v>
      </c>
      <c r="AT1406" s="1">
        <v>41988</v>
      </c>
      <c r="AU1406" s="1">
        <v>41974</v>
      </c>
      <c r="AW1406">
        <v>2</v>
      </c>
      <c r="AY1406" t="s">
        <v>237</v>
      </c>
      <c r="BB1406">
        <v>1</v>
      </c>
      <c r="BC1406">
        <v>0</v>
      </c>
      <c r="BD1406">
        <v>1</v>
      </c>
      <c r="BE1406">
        <v>8173</v>
      </c>
      <c r="BF1406" t="s">
        <v>93</v>
      </c>
      <c r="BG1406">
        <v>8173</v>
      </c>
      <c r="BH1406">
        <v>127.69</v>
      </c>
      <c r="BI1406">
        <v>167.1</v>
      </c>
      <c r="BJ1406">
        <v>0</v>
      </c>
      <c r="BL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1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8173</v>
      </c>
      <c r="CD1406">
        <v>1</v>
      </c>
      <c r="CE1406" t="s">
        <v>121</v>
      </c>
      <c r="CF1406" t="s">
        <v>182</v>
      </c>
      <c r="CG1406" t="str">
        <f t="shared" si="206"/>
        <v>05</v>
      </c>
      <c r="CH1406" t="str">
        <f t="shared" si="207"/>
        <v>2</v>
      </c>
      <c r="CI1406" t="str">
        <f t="shared" si="204"/>
        <v>07</v>
      </c>
      <c r="CJ1406" t="s">
        <v>123</v>
      </c>
      <c r="CK1406" t="str">
        <f t="shared" si="209"/>
        <v>13</v>
      </c>
      <c r="CL1406" t="s">
        <v>413</v>
      </c>
      <c r="CR1406" s="3">
        <v>1</v>
      </c>
      <c r="CW1406">
        <v>8</v>
      </c>
      <c r="CX1406">
        <v>8</v>
      </c>
      <c r="CY1406">
        <v>8</v>
      </c>
    </row>
    <row r="1407" spans="1:103" x14ac:dyDescent="0.25">
      <c r="A1407">
        <v>410</v>
      </c>
      <c r="B1407" t="s">
        <v>80</v>
      </c>
      <c r="C1407">
        <v>410040</v>
      </c>
      <c r="D1407" t="s">
        <v>81</v>
      </c>
      <c r="E1407">
        <v>8673</v>
      </c>
      <c r="F1407" t="s">
        <v>232</v>
      </c>
      <c r="G1407" t="s">
        <v>233</v>
      </c>
      <c r="I1407" t="s">
        <v>233</v>
      </c>
      <c r="J1407">
        <v>410003</v>
      </c>
      <c r="K1407">
        <v>369</v>
      </c>
      <c r="L1407">
        <v>369</v>
      </c>
      <c r="M1407" t="s">
        <v>1320</v>
      </c>
      <c r="N1407" t="s">
        <v>1321</v>
      </c>
      <c r="O1407" t="s">
        <v>235</v>
      </c>
      <c r="P1407" t="s">
        <v>597</v>
      </c>
      <c r="Q1407" t="s">
        <v>116</v>
      </c>
      <c r="R1407">
        <v>1</v>
      </c>
      <c r="S1407" t="s">
        <v>117</v>
      </c>
      <c r="T1407" t="s">
        <v>118</v>
      </c>
      <c r="U1407" t="s">
        <v>119</v>
      </c>
      <c r="V1407">
        <v>411</v>
      </c>
      <c r="Y1407">
        <v>410009</v>
      </c>
      <c r="Z1407" t="s">
        <v>236</v>
      </c>
      <c r="AG1407">
        <v>4</v>
      </c>
      <c r="AH1407" s="1">
        <v>41815</v>
      </c>
      <c r="AI1407">
        <v>57</v>
      </c>
      <c r="AS1407" s="1">
        <v>41641</v>
      </c>
      <c r="AT1407" s="1">
        <v>41988</v>
      </c>
      <c r="AU1407" s="1">
        <v>41974</v>
      </c>
      <c r="AW1407">
        <v>2</v>
      </c>
      <c r="AY1407" t="s">
        <v>237</v>
      </c>
      <c r="BB1407">
        <v>1</v>
      </c>
      <c r="BC1407">
        <v>0</v>
      </c>
      <c r="BD1407">
        <v>1</v>
      </c>
      <c r="BE1407">
        <v>8173</v>
      </c>
      <c r="BF1407" t="s">
        <v>93</v>
      </c>
      <c r="BG1407">
        <v>8173</v>
      </c>
      <c r="BH1407">
        <v>127.69</v>
      </c>
      <c r="BI1407">
        <v>167.1</v>
      </c>
      <c r="BJ1407">
        <v>0</v>
      </c>
      <c r="BL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1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8173</v>
      </c>
      <c r="CD1407">
        <v>1</v>
      </c>
      <c r="CE1407" t="s">
        <v>121</v>
      </c>
      <c r="CF1407" t="s">
        <v>182</v>
      </c>
      <c r="CG1407" t="str">
        <f t="shared" si="206"/>
        <v>05</v>
      </c>
      <c r="CH1407" t="str">
        <f t="shared" si="207"/>
        <v>2</v>
      </c>
      <c r="CI1407" t="str">
        <f t="shared" si="204"/>
        <v>07</v>
      </c>
      <c r="CJ1407" t="s">
        <v>123</v>
      </c>
      <c r="CK1407" t="str">
        <f t="shared" si="209"/>
        <v>13</v>
      </c>
      <c r="CL1407" t="s">
        <v>413</v>
      </c>
      <c r="CR1407" s="3">
        <v>1</v>
      </c>
      <c r="CW1407">
        <v>8</v>
      </c>
      <c r="CX1407">
        <v>8</v>
      </c>
      <c r="CY1407">
        <v>8</v>
      </c>
    </row>
    <row r="1408" spans="1:103" x14ac:dyDescent="0.25">
      <c r="A1408">
        <v>410</v>
      </c>
      <c r="B1408" t="s">
        <v>80</v>
      </c>
      <c r="C1408">
        <v>410040</v>
      </c>
      <c r="D1408" t="s">
        <v>81</v>
      </c>
      <c r="E1408">
        <v>8673</v>
      </c>
      <c r="F1408" t="s">
        <v>232</v>
      </c>
      <c r="G1408" t="s">
        <v>233</v>
      </c>
      <c r="I1408" t="s">
        <v>233</v>
      </c>
      <c r="J1408">
        <v>410003</v>
      </c>
      <c r="K1408">
        <v>370</v>
      </c>
      <c r="L1408">
        <v>370</v>
      </c>
      <c r="M1408" t="s">
        <v>1320</v>
      </c>
      <c r="N1408" t="s">
        <v>1321</v>
      </c>
      <c r="O1408" t="s">
        <v>235</v>
      </c>
      <c r="P1408" t="s">
        <v>597</v>
      </c>
      <c r="Q1408" t="s">
        <v>116</v>
      </c>
      <c r="R1408">
        <v>1</v>
      </c>
      <c r="S1408" t="s">
        <v>117</v>
      </c>
      <c r="T1408" t="s">
        <v>118</v>
      </c>
      <c r="U1408" t="s">
        <v>119</v>
      </c>
      <c r="V1408">
        <v>411</v>
      </c>
      <c r="Y1408">
        <v>410009</v>
      </c>
      <c r="Z1408" t="s">
        <v>236</v>
      </c>
      <c r="AG1408">
        <v>4</v>
      </c>
      <c r="AH1408" s="1">
        <v>41815</v>
      </c>
      <c r="AI1408">
        <v>57</v>
      </c>
      <c r="AS1408" s="1">
        <v>41641</v>
      </c>
      <c r="AT1408" s="1">
        <v>41988</v>
      </c>
      <c r="AU1408" s="1">
        <v>41974</v>
      </c>
      <c r="AW1408">
        <v>2</v>
      </c>
      <c r="AY1408" t="s">
        <v>237</v>
      </c>
      <c r="BB1408">
        <v>1</v>
      </c>
      <c r="BC1408">
        <v>0</v>
      </c>
      <c r="BD1408">
        <v>1</v>
      </c>
      <c r="BE1408">
        <v>8173</v>
      </c>
      <c r="BF1408" t="s">
        <v>93</v>
      </c>
      <c r="BG1408">
        <v>8173</v>
      </c>
      <c r="BH1408">
        <v>127.69</v>
      </c>
      <c r="BI1408">
        <v>167.1</v>
      </c>
      <c r="BJ1408">
        <v>0</v>
      </c>
      <c r="BL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1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8173</v>
      </c>
      <c r="CD1408">
        <v>1</v>
      </c>
      <c r="CE1408" t="s">
        <v>121</v>
      </c>
      <c r="CF1408" t="s">
        <v>182</v>
      </c>
      <c r="CG1408" t="str">
        <f t="shared" si="206"/>
        <v>05</v>
      </c>
      <c r="CH1408" t="str">
        <f t="shared" si="207"/>
        <v>2</v>
      </c>
      <c r="CI1408" t="str">
        <f t="shared" si="204"/>
        <v>07</v>
      </c>
      <c r="CJ1408" t="s">
        <v>123</v>
      </c>
      <c r="CK1408" t="str">
        <f t="shared" si="209"/>
        <v>13</v>
      </c>
      <c r="CL1408" t="s">
        <v>413</v>
      </c>
      <c r="CR1408" s="3">
        <v>1</v>
      </c>
      <c r="CW1408">
        <v>8</v>
      </c>
      <c r="CX1408">
        <v>8</v>
      </c>
      <c r="CY1408">
        <v>8</v>
      </c>
    </row>
    <row r="1409" spans="1:103" x14ac:dyDescent="0.25">
      <c r="A1409">
        <v>410</v>
      </c>
      <c r="B1409" t="s">
        <v>80</v>
      </c>
      <c r="C1409">
        <v>410040</v>
      </c>
      <c r="D1409" t="s">
        <v>81</v>
      </c>
      <c r="E1409">
        <v>8673</v>
      </c>
      <c r="F1409" t="s">
        <v>232</v>
      </c>
      <c r="G1409" t="s">
        <v>233</v>
      </c>
      <c r="I1409" t="s">
        <v>233</v>
      </c>
      <c r="J1409">
        <v>410003</v>
      </c>
      <c r="K1409">
        <v>642</v>
      </c>
      <c r="L1409">
        <v>642</v>
      </c>
      <c r="M1409" t="s">
        <v>1320</v>
      </c>
      <c r="N1409" t="s">
        <v>1321</v>
      </c>
      <c r="O1409" t="s">
        <v>235</v>
      </c>
      <c r="P1409" t="s">
        <v>597</v>
      </c>
      <c r="Q1409" t="s">
        <v>116</v>
      </c>
      <c r="R1409">
        <v>1</v>
      </c>
      <c r="S1409" t="s">
        <v>117</v>
      </c>
      <c r="T1409" t="s">
        <v>118</v>
      </c>
      <c r="U1409" t="s">
        <v>119</v>
      </c>
      <c r="V1409">
        <v>411</v>
      </c>
      <c r="Y1409">
        <v>410009</v>
      </c>
      <c r="Z1409" t="s">
        <v>236</v>
      </c>
      <c r="AG1409">
        <v>4</v>
      </c>
      <c r="AH1409" s="1">
        <v>41815</v>
      </c>
      <c r="AI1409">
        <v>57</v>
      </c>
      <c r="AS1409" s="1">
        <v>41815</v>
      </c>
      <c r="AT1409" s="1">
        <v>41988</v>
      </c>
      <c r="AU1409" s="1">
        <v>41974</v>
      </c>
      <c r="AW1409">
        <v>2</v>
      </c>
      <c r="AY1409" t="s">
        <v>237</v>
      </c>
      <c r="BB1409">
        <v>1</v>
      </c>
      <c r="BC1409">
        <v>0</v>
      </c>
      <c r="BD1409">
        <v>1</v>
      </c>
      <c r="BE1409">
        <v>8173</v>
      </c>
      <c r="BF1409" t="s">
        <v>93</v>
      </c>
      <c r="BG1409">
        <v>8173</v>
      </c>
      <c r="BH1409">
        <v>127.69</v>
      </c>
      <c r="BI1409">
        <v>167.1</v>
      </c>
      <c r="BJ1409">
        <v>0</v>
      </c>
      <c r="BL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1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8173</v>
      </c>
      <c r="CD1409">
        <v>1</v>
      </c>
      <c r="CE1409" t="s">
        <v>121</v>
      </c>
      <c r="CF1409" t="s">
        <v>182</v>
      </c>
      <c r="CG1409" t="str">
        <f t="shared" si="206"/>
        <v>05</v>
      </c>
      <c r="CH1409" t="str">
        <f t="shared" si="207"/>
        <v>2</v>
      </c>
      <c r="CI1409" t="str">
        <f t="shared" si="204"/>
        <v>07</v>
      </c>
      <c r="CJ1409" t="s">
        <v>123</v>
      </c>
      <c r="CK1409" t="str">
        <f t="shared" si="209"/>
        <v>13</v>
      </c>
      <c r="CL1409" t="s">
        <v>413</v>
      </c>
      <c r="CR1409" s="3">
        <v>1</v>
      </c>
      <c r="CW1409">
        <v>8</v>
      </c>
      <c r="CX1409">
        <v>8</v>
      </c>
      <c r="CY1409">
        <v>8</v>
      </c>
    </row>
    <row r="1410" spans="1:103" x14ac:dyDescent="0.25">
      <c r="A1410">
        <v>410</v>
      </c>
      <c r="B1410" t="s">
        <v>80</v>
      </c>
      <c r="C1410">
        <v>410040</v>
      </c>
      <c r="D1410" t="s">
        <v>81</v>
      </c>
      <c r="E1410">
        <v>8673</v>
      </c>
      <c r="F1410" t="s">
        <v>232</v>
      </c>
      <c r="G1410" t="s">
        <v>233</v>
      </c>
      <c r="I1410" t="s">
        <v>233</v>
      </c>
      <c r="J1410">
        <v>410003</v>
      </c>
      <c r="K1410">
        <v>643</v>
      </c>
      <c r="L1410">
        <v>643</v>
      </c>
      <c r="M1410" t="s">
        <v>1320</v>
      </c>
      <c r="N1410" t="s">
        <v>1321</v>
      </c>
      <c r="O1410" t="s">
        <v>235</v>
      </c>
      <c r="P1410" t="s">
        <v>597</v>
      </c>
      <c r="Q1410" t="s">
        <v>116</v>
      </c>
      <c r="R1410">
        <v>1</v>
      </c>
      <c r="S1410" t="s">
        <v>117</v>
      </c>
      <c r="T1410" t="s">
        <v>118</v>
      </c>
      <c r="U1410" t="s">
        <v>119</v>
      </c>
      <c r="V1410">
        <v>411</v>
      </c>
      <c r="Y1410">
        <v>410009</v>
      </c>
      <c r="Z1410" t="s">
        <v>236</v>
      </c>
      <c r="AG1410">
        <v>4</v>
      </c>
      <c r="AH1410" s="1">
        <v>41815</v>
      </c>
      <c r="AI1410">
        <v>57</v>
      </c>
      <c r="AS1410" s="1">
        <v>41815</v>
      </c>
      <c r="AT1410" s="1">
        <v>41988</v>
      </c>
      <c r="AU1410" s="1">
        <v>41974</v>
      </c>
      <c r="AW1410">
        <v>2</v>
      </c>
      <c r="AY1410" t="s">
        <v>237</v>
      </c>
      <c r="BB1410">
        <v>1</v>
      </c>
      <c r="BC1410">
        <v>0</v>
      </c>
      <c r="BD1410">
        <v>1</v>
      </c>
      <c r="BE1410">
        <v>8173</v>
      </c>
      <c r="BF1410" t="s">
        <v>93</v>
      </c>
      <c r="BG1410">
        <v>8173</v>
      </c>
      <c r="BH1410">
        <v>127.69</v>
      </c>
      <c r="BI1410">
        <v>167.1</v>
      </c>
      <c r="BJ1410">
        <v>0</v>
      </c>
      <c r="BL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1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8173</v>
      </c>
      <c r="CD1410">
        <v>1</v>
      </c>
      <c r="CE1410" t="s">
        <v>121</v>
      </c>
      <c r="CF1410" t="s">
        <v>182</v>
      </c>
      <c r="CG1410" t="str">
        <f t="shared" si="206"/>
        <v>05</v>
      </c>
      <c r="CH1410" t="str">
        <f t="shared" si="207"/>
        <v>2</v>
      </c>
      <c r="CI1410" t="str">
        <f t="shared" ref="CI1410:CI1438" si="210">"07"</f>
        <v>07</v>
      </c>
      <c r="CJ1410" t="s">
        <v>123</v>
      </c>
      <c r="CK1410" t="str">
        <f t="shared" si="209"/>
        <v>13</v>
      </c>
      <c r="CL1410" t="s">
        <v>413</v>
      </c>
      <c r="CR1410" s="3">
        <v>1</v>
      </c>
      <c r="CW1410">
        <v>8</v>
      </c>
      <c r="CX1410">
        <v>8</v>
      </c>
      <c r="CY1410">
        <v>8</v>
      </c>
    </row>
    <row r="1411" spans="1:103" x14ac:dyDescent="0.25">
      <c r="A1411">
        <v>410</v>
      </c>
      <c r="B1411" t="s">
        <v>80</v>
      </c>
      <c r="C1411">
        <v>410040</v>
      </c>
      <c r="D1411" t="s">
        <v>81</v>
      </c>
      <c r="E1411">
        <v>8673</v>
      </c>
      <c r="F1411" t="s">
        <v>232</v>
      </c>
      <c r="G1411" t="s">
        <v>233</v>
      </c>
      <c r="I1411" t="s">
        <v>233</v>
      </c>
      <c r="J1411">
        <v>410003</v>
      </c>
      <c r="K1411">
        <v>680</v>
      </c>
      <c r="L1411">
        <v>680</v>
      </c>
      <c r="M1411" t="s">
        <v>1320</v>
      </c>
      <c r="N1411" t="s">
        <v>1321</v>
      </c>
      <c r="O1411" t="s">
        <v>235</v>
      </c>
      <c r="P1411" t="s">
        <v>597</v>
      </c>
      <c r="Q1411" t="s">
        <v>116</v>
      </c>
      <c r="R1411">
        <v>1</v>
      </c>
      <c r="S1411" t="s">
        <v>117</v>
      </c>
      <c r="T1411" t="s">
        <v>118</v>
      </c>
      <c r="U1411" t="s">
        <v>119</v>
      </c>
      <c r="V1411">
        <v>411</v>
      </c>
      <c r="Y1411">
        <v>410009</v>
      </c>
      <c r="Z1411" t="s">
        <v>236</v>
      </c>
      <c r="AG1411">
        <v>4</v>
      </c>
      <c r="AH1411" s="1">
        <v>41815</v>
      </c>
      <c r="AI1411">
        <v>57</v>
      </c>
      <c r="AS1411" s="1">
        <v>41815</v>
      </c>
      <c r="AT1411" s="1">
        <v>41988</v>
      </c>
      <c r="AU1411" s="1">
        <v>41974</v>
      </c>
      <c r="AW1411">
        <v>2</v>
      </c>
      <c r="AY1411" t="s">
        <v>237</v>
      </c>
      <c r="BB1411">
        <v>1</v>
      </c>
      <c r="BC1411">
        <v>0</v>
      </c>
      <c r="BD1411">
        <v>1</v>
      </c>
      <c r="BE1411">
        <v>8173</v>
      </c>
      <c r="BF1411" t="s">
        <v>93</v>
      </c>
      <c r="BG1411">
        <v>8173</v>
      </c>
      <c r="BH1411">
        <v>127.69</v>
      </c>
      <c r="BI1411">
        <v>167.1</v>
      </c>
      <c r="BJ1411">
        <v>0</v>
      </c>
      <c r="BL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1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8173</v>
      </c>
      <c r="CD1411">
        <v>1</v>
      </c>
      <c r="CE1411" t="s">
        <v>121</v>
      </c>
      <c r="CF1411" t="s">
        <v>182</v>
      </c>
      <c r="CG1411" t="str">
        <f t="shared" si="206"/>
        <v>05</v>
      </c>
      <c r="CH1411" t="str">
        <f t="shared" si="207"/>
        <v>2</v>
      </c>
      <c r="CI1411" t="str">
        <f t="shared" si="210"/>
        <v>07</v>
      </c>
      <c r="CJ1411" t="s">
        <v>123</v>
      </c>
      <c r="CK1411" t="str">
        <f t="shared" si="209"/>
        <v>13</v>
      </c>
      <c r="CL1411" t="s">
        <v>413</v>
      </c>
      <c r="CR1411" s="3">
        <v>1</v>
      </c>
      <c r="CW1411">
        <v>8</v>
      </c>
      <c r="CX1411">
        <v>8</v>
      </c>
      <c r="CY1411">
        <v>8</v>
      </c>
    </row>
    <row r="1412" spans="1:103" x14ac:dyDescent="0.25">
      <c r="A1412">
        <v>410</v>
      </c>
      <c r="B1412" t="s">
        <v>80</v>
      </c>
      <c r="C1412">
        <v>410040</v>
      </c>
      <c r="D1412" t="s">
        <v>81</v>
      </c>
      <c r="E1412">
        <v>8673</v>
      </c>
      <c r="F1412" t="s">
        <v>232</v>
      </c>
      <c r="G1412" t="s">
        <v>233</v>
      </c>
      <c r="I1412" t="s">
        <v>233</v>
      </c>
      <c r="J1412">
        <v>410003</v>
      </c>
      <c r="K1412">
        <v>681</v>
      </c>
      <c r="L1412">
        <v>681</v>
      </c>
      <c r="M1412" t="s">
        <v>1320</v>
      </c>
      <c r="N1412" t="s">
        <v>1321</v>
      </c>
      <c r="O1412" t="s">
        <v>235</v>
      </c>
      <c r="P1412" t="s">
        <v>597</v>
      </c>
      <c r="Q1412" t="s">
        <v>116</v>
      </c>
      <c r="R1412">
        <v>1</v>
      </c>
      <c r="S1412" t="s">
        <v>117</v>
      </c>
      <c r="T1412" t="s">
        <v>118</v>
      </c>
      <c r="U1412" t="s">
        <v>119</v>
      </c>
      <c r="V1412">
        <v>411</v>
      </c>
      <c r="Y1412">
        <v>410009</v>
      </c>
      <c r="Z1412" t="s">
        <v>236</v>
      </c>
      <c r="AG1412">
        <v>4</v>
      </c>
      <c r="AH1412" s="1">
        <v>41815</v>
      </c>
      <c r="AI1412">
        <v>57</v>
      </c>
      <c r="AS1412" s="1">
        <v>41815</v>
      </c>
      <c r="AT1412" s="1">
        <v>41988</v>
      </c>
      <c r="AU1412" s="1">
        <v>41974</v>
      </c>
      <c r="AW1412">
        <v>2</v>
      </c>
      <c r="AY1412" t="s">
        <v>237</v>
      </c>
      <c r="BB1412">
        <v>1</v>
      </c>
      <c r="BC1412">
        <v>0</v>
      </c>
      <c r="BD1412">
        <v>1</v>
      </c>
      <c r="BE1412">
        <v>8173</v>
      </c>
      <c r="BF1412" t="s">
        <v>93</v>
      </c>
      <c r="BG1412">
        <v>8173</v>
      </c>
      <c r="BH1412">
        <v>127.69</v>
      </c>
      <c r="BI1412">
        <v>167.1</v>
      </c>
      <c r="BJ1412">
        <v>0</v>
      </c>
      <c r="BL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1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8173</v>
      </c>
      <c r="CD1412">
        <v>1</v>
      </c>
      <c r="CE1412" t="s">
        <v>121</v>
      </c>
      <c r="CF1412" t="s">
        <v>182</v>
      </c>
      <c r="CG1412" t="str">
        <f t="shared" si="206"/>
        <v>05</v>
      </c>
      <c r="CH1412" t="str">
        <f t="shared" si="207"/>
        <v>2</v>
      </c>
      <c r="CI1412" t="str">
        <f t="shared" si="210"/>
        <v>07</v>
      </c>
      <c r="CJ1412" t="s">
        <v>123</v>
      </c>
      <c r="CK1412" t="str">
        <f t="shared" si="209"/>
        <v>13</v>
      </c>
      <c r="CL1412" t="s">
        <v>413</v>
      </c>
      <c r="CR1412" s="3">
        <v>1</v>
      </c>
      <c r="CW1412">
        <v>8</v>
      </c>
      <c r="CX1412">
        <v>8</v>
      </c>
      <c r="CY1412">
        <v>8</v>
      </c>
    </row>
    <row r="1413" spans="1:103" x14ac:dyDescent="0.25">
      <c r="A1413">
        <v>410</v>
      </c>
      <c r="B1413" t="s">
        <v>80</v>
      </c>
      <c r="C1413">
        <v>410040</v>
      </c>
      <c r="D1413" t="s">
        <v>81</v>
      </c>
      <c r="E1413">
        <v>8673</v>
      </c>
      <c r="F1413" t="s">
        <v>232</v>
      </c>
      <c r="G1413" t="s">
        <v>233</v>
      </c>
      <c r="I1413" t="s">
        <v>233</v>
      </c>
      <c r="J1413">
        <v>410003</v>
      </c>
      <c r="K1413">
        <v>699</v>
      </c>
      <c r="L1413">
        <v>699</v>
      </c>
      <c r="M1413" t="s">
        <v>1320</v>
      </c>
      <c r="N1413" t="s">
        <v>1321</v>
      </c>
      <c r="O1413" t="s">
        <v>235</v>
      </c>
      <c r="P1413" t="s">
        <v>597</v>
      </c>
      <c r="Q1413" t="s">
        <v>116</v>
      </c>
      <c r="R1413">
        <v>1</v>
      </c>
      <c r="S1413" t="s">
        <v>117</v>
      </c>
      <c r="T1413" t="s">
        <v>118</v>
      </c>
      <c r="U1413" t="s">
        <v>119</v>
      </c>
      <c r="V1413">
        <v>411</v>
      </c>
      <c r="Y1413">
        <v>410009</v>
      </c>
      <c r="Z1413" t="s">
        <v>236</v>
      </c>
      <c r="AG1413">
        <v>4</v>
      </c>
      <c r="AH1413" s="1">
        <v>41815</v>
      </c>
      <c r="AI1413">
        <v>57</v>
      </c>
      <c r="AS1413" s="1">
        <v>41815</v>
      </c>
      <c r="AT1413" s="1">
        <v>41988</v>
      </c>
      <c r="AU1413" s="1">
        <v>41974</v>
      </c>
      <c r="AW1413">
        <v>2</v>
      </c>
      <c r="AY1413" t="s">
        <v>237</v>
      </c>
      <c r="BB1413">
        <v>1</v>
      </c>
      <c r="BC1413">
        <v>0</v>
      </c>
      <c r="BD1413">
        <v>1</v>
      </c>
      <c r="BE1413">
        <v>8173</v>
      </c>
      <c r="BF1413" t="s">
        <v>93</v>
      </c>
      <c r="BG1413">
        <v>8173</v>
      </c>
      <c r="BH1413">
        <v>127.69</v>
      </c>
      <c r="BI1413">
        <v>167.1</v>
      </c>
      <c r="BJ1413">
        <v>0</v>
      </c>
      <c r="BL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1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8173</v>
      </c>
      <c r="CD1413">
        <v>1</v>
      </c>
      <c r="CE1413" t="s">
        <v>121</v>
      </c>
      <c r="CF1413" t="s">
        <v>182</v>
      </c>
      <c r="CG1413" t="str">
        <f t="shared" si="206"/>
        <v>05</v>
      </c>
      <c r="CH1413" t="str">
        <f t="shared" si="207"/>
        <v>2</v>
      </c>
      <c r="CI1413" t="str">
        <f t="shared" si="210"/>
        <v>07</v>
      </c>
      <c r="CJ1413" t="s">
        <v>123</v>
      </c>
      <c r="CK1413" t="str">
        <f t="shared" si="209"/>
        <v>13</v>
      </c>
      <c r="CL1413" t="s">
        <v>413</v>
      </c>
      <c r="CR1413" s="3">
        <v>1</v>
      </c>
      <c r="CW1413">
        <v>8</v>
      </c>
      <c r="CX1413">
        <v>8</v>
      </c>
      <c r="CY1413">
        <v>8</v>
      </c>
    </row>
    <row r="1414" spans="1:103" x14ac:dyDescent="0.25">
      <c r="A1414">
        <v>410</v>
      </c>
      <c r="B1414" t="s">
        <v>80</v>
      </c>
      <c r="C1414">
        <v>410040</v>
      </c>
      <c r="D1414" t="s">
        <v>81</v>
      </c>
      <c r="E1414">
        <v>8673</v>
      </c>
      <c r="F1414" t="s">
        <v>232</v>
      </c>
      <c r="G1414" t="s">
        <v>233</v>
      </c>
      <c r="I1414" t="s">
        <v>233</v>
      </c>
      <c r="J1414">
        <v>410003</v>
      </c>
      <c r="K1414">
        <v>700</v>
      </c>
      <c r="L1414">
        <v>700</v>
      </c>
      <c r="M1414" t="s">
        <v>1320</v>
      </c>
      <c r="N1414" t="s">
        <v>1321</v>
      </c>
      <c r="O1414" t="s">
        <v>235</v>
      </c>
      <c r="P1414" t="s">
        <v>597</v>
      </c>
      <c r="Q1414" t="s">
        <v>116</v>
      </c>
      <c r="R1414">
        <v>1</v>
      </c>
      <c r="S1414" t="s">
        <v>117</v>
      </c>
      <c r="T1414" t="s">
        <v>118</v>
      </c>
      <c r="U1414" t="s">
        <v>119</v>
      </c>
      <c r="V1414">
        <v>411</v>
      </c>
      <c r="Y1414">
        <v>410009</v>
      </c>
      <c r="Z1414" t="s">
        <v>236</v>
      </c>
      <c r="AG1414">
        <v>4</v>
      </c>
      <c r="AH1414" s="1">
        <v>41815</v>
      </c>
      <c r="AI1414">
        <v>57</v>
      </c>
      <c r="AS1414" s="1">
        <v>41815</v>
      </c>
      <c r="AT1414" s="1">
        <v>41988</v>
      </c>
      <c r="AU1414" s="1">
        <v>41974</v>
      </c>
      <c r="AW1414">
        <v>2</v>
      </c>
      <c r="AY1414" t="s">
        <v>237</v>
      </c>
      <c r="BB1414">
        <v>1</v>
      </c>
      <c r="BC1414">
        <v>0</v>
      </c>
      <c r="BD1414">
        <v>1</v>
      </c>
      <c r="BE1414">
        <v>8173</v>
      </c>
      <c r="BF1414" t="s">
        <v>93</v>
      </c>
      <c r="BG1414">
        <v>8173</v>
      </c>
      <c r="BH1414">
        <v>127.69</v>
      </c>
      <c r="BI1414">
        <v>167.1</v>
      </c>
      <c r="BJ1414">
        <v>0</v>
      </c>
      <c r="BL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1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8173</v>
      </c>
      <c r="CD1414">
        <v>1</v>
      </c>
      <c r="CE1414" t="s">
        <v>121</v>
      </c>
      <c r="CF1414" t="s">
        <v>182</v>
      </c>
      <c r="CG1414" t="str">
        <f t="shared" si="206"/>
        <v>05</v>
      </c>
      <c r="CH1414" t="str">
        <f t="shared" si="207"/>
        <v>2</v>
      </c>
      <c r="CI1414" t="str">
        <f t="shared" si="210"/>
        <v>07</v>
      </c>
      <c r="CJ1414" t="s">
        <v>123</v>
      </c>
      <c r="CK1414" t="str">
        <f t="shared" si="209"/>
        <v>13</v>
      </c>
      <c r="CL1414" t="s">
        <v>413</v>
      </c>
      <c r="CR1414" s="3">
        <v>0</v>
      </c>
      <c r="CS1414" s="3">
        <v>1</v>
      </c>
      <c r="CW1414">
        <v>8</v>
      </c>
      <c r="CX1414">
        <v>8</v>
      </c>
      <c r="CY1414">
        <v>8</v>
      </c>
    </row>
    <row r="1415" spans="1:103" x14ac:dyDescent="0.25">
      <c r="A1415">
        <v>410</v>
      </c>
      <c r="B1415" t="s">
        <v>80</v>
      </c>
      <c r="C1415">
        <v>410049</v>
      </c>
      <c r="D1415" t="s">
        <v>81</v>
      </c>
      <c r="E1415">
        <v>8700</v>
      </c>
      <c r="F1415" t="s">
        <v>82</v>
      </c>
      <c r="G1415" t="s">
        <v>696</v>
      </c>
      <c r="I1415" t="s">
        <v>696</v>
      </c>
      <c r="K1415">
        <v>64</v>
      </c>
      <c r="L1415">
        <v>64</v>
      </c>
      <c r="M1415" t="s">
        <v>1322</v>
      </c>
      <c r="N1415" t="s">
        <v>1323</v>
      </c>
      <c r="O1415" t="s">
        <v>114</v>
      </c>
      <c r="P1415" t="s">
        <v>597</v>
      </c>
      <c r="Q1415" t="s">
        <v>116</v>
      </c>
      <c r="R1415">
        <v>1</v>
      </c>
      <c r="S1415" t="s">
        <v>117</v>
      </c>
      <c r="T1415" t="s">
        <v>118</v>
      </c>
      <c r="U1415" t="s">
        <v>119</v>
      </c>
      <c r="V1415">
        <v>411</v>
      </c>
      <c r="Y1415">
        <v>410009</v>
      </c>
      <c r="Z1415" t="s">
        <v>236</v>
      </c>
      <c r="AG1415">
        <v>2</v>
      </c>
      <c r="AH1415" s="1">
        <v>41746</v>
      </c>
      <c r="AI1415">
        <v>57</v>
      </c>
      <c r="AM1415" t="s">
        <v>464</v>
      </c>
      <c r="AS1415" s="1">
        <v>41689</v>
      </c>
      <c r="AT1415" s="1">
        <v>41982</v>
      </c>
      <c r="AU1415" s="1">
        <v>41913</v>
      </c>
      <c r="AW1415">
        <v>3</v>
      </c>
      <c r="AY1415" t="s">
        <v>237</v>
      </c>
      <c r="BB1415">
        <v>0</v>
      </c>
      <c r="BC1415">
        <v>0</v>
      </c>
      <c r="BD1415">
        <v>3</v>
      </c>
      <c r="BE1415">
        <v>5246</v>
      </c>
      <c r="BF1415" t="s">
        <v>93</v>
      </c>
      <c r="BG1415">
        <v>15738</v>
      </c>
      <c r="BH1415">
        <v>245.89</v>
      </c>
      <c r="BI1415">
        <v>321.77</v>
      </c>
      <c r="BJ1415">
        <v>0</v>
      </c>
      <c r="BL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3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15738</v>
      </c>
      <c r="CD1415">
        <v>1</v>
      </c>
      <c r="CE1415" t="s">
        <v>121</v>
      </c>
      <c r="CF1415" t="s">
        <v>182</v>
      </c>
      <c r="CG1415" t="str">
        <f t="shared" si="206"/>
        <v>05</v>
      </c>
      <c r="CH1415" t="str">
        <f t="shared" si="207"/>
        <v>2</v>
      </c>
      <c r="CI1415" t="str">
        <f t="shared" si="210"/>
        <v>07</v>
      </c>
      <c r="CJ1415" t="s">
        <v>123</v>
      </c>
      <c r="CK1415" t="str">
        <f>"14"</f>
        <v>14</v>
      </c>
      <c r="CL1415" t="s">
        <v>162</v>
      </c>
      <c r="CR1415" s="3">
        <v>1</v>
      </c>
      <c r="CS1415" s="3">
        <v>2</v>
      </c>
      <c r="CW1415">
        <v>8</v>
      </c>
      <c r="CX1415">
        <v>8</v>
      </c>
      <c r="CY1415">
        <v>8</v>
      </c>
    </row>
    <row r="1416" spans="1:103" x14ac:dyDescent="0.25">
      <c r="A1416">
        <v>410</v>
      </c>
      <c r="B1416" t="s">
        <v>80</v>
      </c>
      <c r="C1416">
        <v>410077</v>
      </c>
      <c r="D1416" t="s">
        <v>81</v>
      </c>
      <c r="E1416">
        <v>8700</v>
      </c>
      <c r="F1416" t="s">
        <v>82</v>
      </c>
      <c r="G1416" t="s">
        <v>212</v>
      </c>
      <c r="I1416" t="s">
        <v>212</v>
      </c>
      <c r="K1416">
        <v>5</v>
      </c>
      <c r="L1416">
        <v>5</v>
      </c>
      <c r="M1416" t="s">
        <v>1324</v>
      </c>
      <c r="N1416" t="s">
        <v>1325</v>
      </c>
      <c r="O1416" t="s">
        <v>114</v>
      </c>
      <c r="P1416" t="s">
        <v>127</v>
      </c>
      <c r="Q1416" t="s">
        <v>116</v>
      </c>
      <c r="R1416">
        <v>1</v>
      </c>
      <c r="S1416" t="s">
        <v>117</v>
      </c>
      <c r="T1416" t="s">
        <v>118</v>
      </c>
      <c r="U1416" t="s">
        <v>119</v>
      </c>
      <c r="V1416">
        <v>411</v>
      </c>
      <c r="Y1416">
        <v>410054</v>
      </c>
      <c r="Z1416" t="s">
        <v>92</v>
      </c>
      <c r="AG1416">
        <v>3</v>
      </c>
      <c r="AH1416" s="1">
        <v>42194</v>
      </c>
      <c r="AI1416">
        <v>57</v>
      </c>
      <c r="AM1416" t="s">
        <v>216</v>
      </c>
      <c r="AS1416" s="1">
        <v>41789</v>
      </c>
      <c r="AT1416" s="1">
        <v>41942</v>
      </c>
      <c r="AU1416" s="1">
        <v>41913</v>
      </c>
      <c r="AW1416">
        <v>4</v>
      </c>
      <c r="AY1416" t="s">
        <v>210</v>
      </c>
      <c r="BB1416">
        <v>0</v>
      </c>
      <c r="BC1416">
        <v>0</v>
      </c>
      <c r="BD1416">
        <v>4</v>
      </c>
      <c r="BE1416">
        <v>2236</v>
      </c>
      <c r="BF1416" t="s">
        <v>93</v>
      </c>
      <c r="BG1416">
        <v>8944</v>
      </c>
      <c r="BH1416">
        <v>139.74</v>
      </c>
      <c r="BI1416">
        <v>182.86</v>
      </c>
      <c r="BJ1416">
        <v>0</v>
      </c>
      <c r="BL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4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8944</v>
      </c>
      <c r="CD1416">
        <v>1</v>
      </c>
      <c r="CE1416" t="s">
        <v>121</v>
      </c>
      <c r="CF1416" t="s">
        <v>182</v>
      </c>
      <c r="CG1416" t="str">
        <f t="shared" si="206"/>
        <v>05</v>
      </c>
      <c r="CH1416" t="str">
        <f t="shared" si="207"/>
        <v>2</v>
      </c>
      <c r="CI1416" t="str">
        <f t="shared" si="210"/>
        <v>07</v>
      </c>
      <c r="CJ1416" t="s">
        <v>123</v>
      </c>
      <c r="CK1416" t="str">
        <f>"26"</f>
        <v>26</v>
      </c>
      <c r="CL1416" t="s">
        <v>162</v>
      </c>
      <c r="CR1416" s="3">
        <v>0</v>
      </c>
      <c r="CS1416" s="3">
        <v>4</v>
      </c>
      <c r="CW1416">
        <v>8</v>
      </c>
      <c r="CX1416">
        <v>8</v>
      </c>
      <c r="CY1416">
        <v>8</v>
      </c>
    </row>
    <row r="1417" spans="1:103" x14ac:dyDescent="0.25">
      <c r="A1417">
        <v>410</v>
      </c>
      <c r="B1417" t="s">
        <v>80</v>
      </c>
      <c r="C1417">
        <v>410040</v>
      </c>
      <c r="D1417" t="s">
        <v>81</v>
      </c>
      <c r="E1417">
        <v>8673</v>
      </c>
      <c r="F1417" t="s">
        <v>232</v>
      </c>
      <c r="G1417" t="s">
        <v>233</v>
      </c>
      <c r="I1417" t="s">
        <v>233</v>
      </c>
      <c r="J1417">
        <v>410003</v>
      </c>
      <c r="K1417">
        <v>683</v>
      </c>
      <c r="L1417">
        <v>683</v>
      </c>
      <c r="M1417" t="s">
        <v>1326</v>
      </c>
      <c r="N1417" t="s">
        <v>1327</v>
      </c>
      <c r="O1417" t="s">
        <v>235</v>
      </c>
      <c r="P1417" t="s">
        <v>1131</v>
      </c>
      <c r="Q1417" t="s">
        <v>116</v>
      </c>
      <c r="R1417">
        <v>1</v>
      </c>
      <c r="S1417" t="s">
        <v>117</v>
      </c>
      <c r="T1417" t="s">
        <v>118</v>
      </c>
      <c r="U1417" t="s">
        <v>119</v>
      </c>
      <c r="V1417">
        <v>411</v>
      </c>
      <c r="Y1417">
        <v>410009</v>
      </c>
      <c r="Z1417" t="s">
        <v>236</v>
      </c>
      <c r="AG1417">
        <v>4</v>
      </c>
      <c r="AH1417" s="1">
        <v>41815</v>
      </c>
      <c r="AI1417">
        <v>57</v>
      </c>
      <c r="AS1417" s="1">
        <v>41863</v>
      </c>
      <c r="AT1417" s="1">
        <v>41988</v>
      </c>
      <c r="AU1417" s="1">
        <v>41974</v>
      </c>
      <c r="AW1417">
        <v>2</v>
      </c>
      <c r="AY1417" t="s">
        <v>237</v>
      </c>
      <c r="BB1417">
        <v>1</v>
      </c>
      <c r="BC1417">
        <v>0</v>
      </c>
      <c r="BD1417">
        <v>1</v>
      </c>
      <c r="BE1417">
        <v>13911</v>
      </c>
      <c r="BF1417" t="s">
        <v>93</v>
      </c>
      <c r="BG1417">
        <v>13911</v>
      </c>
      <c r="BH1417">
        <v>217.34</v>
      </c>
      <c r="BI1417">
        <v>284.42</v>
      </c>
      <c r="BJ1417">
        <v>0</v>
      </c>
      <c r="BL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1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13911</v>
      </c>
      <c r="CD1417">
        <v>1</v>
      </c>
      <c r="CE1417" t="s">
        <v>121</v>
      </c>
      <c r="CF1417" t="s">
        <v>182</v>
      </c>
      <c r="CG1417" t="str">
        <f t="shared" si="206"/>
        <v>05</v>
      </c>
      <c r="CH1417" t="str">
        <f t="shared" si="207"/>
        <v>2</v>
      </c>
      <c r="CI1417" t="str">
        <f t="shared" si="210"/>
        <v>07</v>
      </c>
      <c r="CJ1417" t="s">
        <v>1132</v>
      </c>
      <c r="CK1417" t="str">
        <f t="shared" ref="CK1417:CK1434" si="211">"02"</f>
        <v>02</v>
      </c>
      <c r="CL1417" t="s">
        <v>1133</v>
      </c>
      <c r="CR1417" s="3">
        <v>1</v>
      </c>
      <c r="CW1417">
        <v>8</v>
      </c>
      <c r="CX1417">
        <v>8</v>
      </c>
      <c r="CY1417">
        <v>8</v>
      </c>
    </row>
    <row r="1418" spans="1:103" x14ac:dyDescent="0.25">
      <c r="A1418">
        <v>410</v>
      </c>
      <c r="B1418" t="s">
        <v>80</v>
      </c>
      <c r="C1418">
        <v>410040</v>
      </c>
      <c r="D1418" t="s">
        <v>81</v>
      </c>
      <c r="E1418">
        <v>8673</v>
      </c>
      <c r="F1418" t="s">
        <v>232</v>
      </c>
      <c r="G1418" t="s">
        <v>233</v>
      </c>
      <c r="I1418" t="s">
        <v>233</v>
      </c>
      <c r="J1418">
        <v>410003</v>
      </c>
      <c r="K1418">
        <v>684</v>
      </c>
      <c r="L1418">
        <v>684</v>
      </c>
      <c r="M1418" t="s">
        <v>1326</v>
      </c>
      <c r="N1418" t="s">
        <v>1327</v>
      </c>
      <c r="O1418" t="s">
        <v>235</v>
      </c>
      <c r="P1418" t="s">
        <v>1131</v>
      </c>
      <c r="Q1418" t="s">
        <v>116</v>
      </c>
      <c r="R1418">
        <v>1</v>
      </c>
      <c r="S1418" t="s">
        <v>117</v>
      </c>
      <c r="T1418" t="s">
        <v>118</v>
      </c>
      <c r="U1418" t="s">
        <v>119</v>
      </c>
      <c r="V1418">
        <v>411</v>
      </c>
      <c r="Y1418">
        <v>410009</v>
      </c>
      <c r="Z1418" t="s">
        <v>236</v>
      </c>
      <c r="AG1418">
        <v>4</v>
      </c>
      <c r="AH1418" s="1">
        <v>41815</v>
      </c>
      <c r="AI1418">
        <v>57</v>
      </c>
      <c r="AS1418" s="1">
        <v>41863</v>
      </c>
      <c r="AT1418" s="1">
        <v>41988</v>
      </c>
      <c r="AU1418" s="1">
        <v>41974</v>
      </c>
      <c r="AW1418">
        <v>2</v>
      </c>
      <c r="AY1418" t="s">
        <v>237</v>
      </c>
      <c r="BB1418">
        <v>1</v>
      </c>
      <c r="BC1418">
        <v>0</v>
      </c>
      <c r="BD1418">
        <v>1</v>
      </c>
      <c r="BE1418">
        <v>13911</v>
      </c>
      <c r="BF1418" t="s">
        <v>93</v>
      </c>
      <c r="BG1418">
        <v>13911</v>
      </c>
      <c r="BH1418">
        <v>217.34</v>
      </c>
      <c r="BI1418">
        <v>284.42</v>
      </c>
      <c r="BJ1418">
        <v>0</v>
      </c>
      <c r="BL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1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13911</v>
      </c>
      <c r="CD1418">
        <v>1</v>
      </c>
      <c r="CE1418" t="s">
        <v>121</v>
      </c>
      <c r="CF1418" t="s">
        <v>182</v>
      </c>
      <c r="CG1418" t="str">
        <f t="shared" si="206"/>
        <v>05</v>
      </c>
      <c r="CH1418" t="str">
        <f t="shared" si="207"/>
        <v>2</v>
      </c>
      <c r="CI1418" t="str">
        <f t="shared" si="210"/>
        <v>07</v>
      </c>
      <c r="CJ1418" t="s">
        <v>1132</v>
      </c>
      <c r="CK1418" t="str">
        <f t="shared" si="211"/>
        <v>02</v>
      </c>
      <c r="CL1418" t="s">
        <v>1133</v>
      </c>
      <c r="CR1418" s="3">
        <v>1</v>
      </c>
      <c r="CW1418">
        <v>8</v>
      </c>
      <c r="CX1418">
        <v>8</v>
      </c>
      <c r="CY1418">
        <v>8</v>
      </c>
    </row>
    <row r="1419" spans="1:103" x14ac:dyDescent="0.25">
      <c r="A1419">
        <v>410</v>
      </c>
      <c r="B1419" t="s">
        <v>80</v>
      </c>
      <c r="C1419">
        <v>410040</v>
      </c>
      <c r="D1419" t="s">
        <v>81</v>
      </c>
      <c r="E1419">
        <v>8673</v>
      </c>
      <c r="F1419" t="s">
        <v>232</v>
      </c>
      <c r="G1419" t="s">
        <v>233</v>
      </c>
      <c r="I1419" t="s">
        <v>233</v>
      </c>
      <c r="J1419">
        <v>410003</v>
      </c>
      <c r="K1419">
        <v>685</v>
      </c>
      <c r="L1419">
        <v>685</v>
      </c>
      <c r="M1419" t="s">
        <v>1326</v>
      </c>
      <c r="N1419" t="s">
        <v>1327</v>
      </c>
      <c r="O1419" t="s">
        <v>235</v>
      </c>
      <c r="P1419" t="s">
        <v>1131</v>
      </c>
      <c r="Q1419" t="s">
        <v>116</v>
      </c>
      <c r="R1419">
        <v>1</v>
      </c>
      <c r="S1419" t="s">
        <v>117</v>
      </c>
      <c r="T1419" t="s">
        <v>118</v>
      </c>
      <c r="U1419" t="s">
        <v>119</v>
      </c>
      <c r="V1419">
        <v>411</v>
      </c>
      <c r="Y1419">
        <v>410009</v>
      </c>
      <c r="Z1419" t="s">
        <v>236</v>
      </c>
      <c r="AG1419">
        <v>4</v>
      </c>
      <c r="AH1419" s="1">
        <v>41815</v>
      </c>
      <c r="AI1419">
        <v>57</v>
      </c>
      <c r="AS1419" s="1">
        <v>41863</v>
      </c>
      <c r="AT1419" s="1">
        <v>41988</v>
      </c>
      <c r="AU1419" s="1">
        <v>41974</v>
      </c>
      <c r="AW1419">
        <v>2</v>
      </c>
      <c r="AY1419" t="s">
        <v>237</v>
      </c>
      <c r="BB1419">
        <v>1</v>
      </c>
      <c r="BC1419">
        <v>0</v>
      </c>
      <c r="BD1419">
        <v>1</v>
      </c>
      <c r="BE1419">
        <v>13911</v>
      </c>
      <c r="BF1419" t="s">
        <v>93</v>
      </c>
      <c r="BG1419">
        <v>13911</v>
      </c>
      <c r="BH1419">
        <v>217.34</v>
      </c>
      <c r="BI1419">
        <v>284.42</v>
      </c>
      <c r="BJ1419">
        <v>0</v>
      </c>
      <c r="BL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1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13911</v>
      </c>
      <c r="CD1419">
        <v>1</v>
      </c>
      <c r="CE1419" t="s">
        <v>121</v>
      </c>
      <c r="CF1419" t="s">
        <v>182</v>
      </c>
      <c r="CG1419" t="str">
        <f t="shared" si="206"/>
        <v>05</v>
      </c>
      <c r="CH1419" t="str">
        <f t="shared" si="207"/>
        <v>2</v>
      </c>
      <c r="CI1419" t="str">
        <f t="shared" si="210"/>
        <v>07</v>
      </c>
      <c r="CJ1419" t="s">
        <v>1132</v>
      </c>
      <c r="CK1419" t="str">
        <f t="shared" si="211"/>
        <v>02</v>
      </c>
      <c r="CL1419" t="s">
        <v>1133</v>
      </c>
      <c r="CR1419" s="3">
        <v>1</v>
      </c>
      <c r="CW1419">
        <v>8</v>
      </c>
      <c r="CX1419">
        <v>8</v>
      </c>
      <c r="CY1419">
        <v>8</v>
      </c>
    </row>
    <row r="1420" spans="1:103" x14ac:dyDescent="0.25">
      <c r="A1420">
        <v>410</v>
      </c>
      <c r="B1420" t="s">
        <v>80</v>
      </c>
      <c r="C1420">
        <v>410040</v>
      </c>
      <c r="D1420" t="s">
        <v>81</v>
      </c>
      <c r="E1420">
        <v>8673</v>
      </c>
      <c r="F1420" t="s">
        <v>232</v>
      </c>
      <c r="G1420" t="s">
        <v>233</v>
      </c>
      <c r="I1420" t="s">
        <v>233</v>
      </c>
      <c r="J1420">
        <v>410003</v>
      </c>
      <c r="K1420">
        <v>686</v>
      </c>
      <c r="L1420">
        <v>686</v>
      </c>
      <c r="M1420" t="s">
        <v>1326</v>
      </c>
      <c r="N1420" t="s">
        <v>1327</v>
      </c>
      <c r="O1420" t="s">
        <v>235</v>
      </c>
      <c r="P1420" t="s">
        <v>1131</v>
      </c>
      <c r="Q1420" t="s">
        <v>116</v>
      </c>
      <c r="R1420">
        <v>1</v>
      </c>
      <c r="S1420" t="s">
        <v>117</v>
      </c>
      <c r="T1420" t="s">
        <v>118</v>
      </c>
      <c r="U1420" t="s">
        <v>119</v>
      </c>
      <c r="V1420">
        <v>411</v>
      </c>
      <c r="Y1420">
        <v>410009</v>
      </c>
      <c r="Z1420" t="s">
        <v>236</v>
      </c>
      <c r="AG1420">
        <v>4</v>
      </c>
      <c r="AH1420" s="1">
        <v>41815</v>
      </c>
      <c r="AI1420">
        <v>57</v>
      </c>
      <c r="AS1420" s="1">
        <v>41863</v>
      </c>
      <c r="AT1420" s="1">
        <v>41988</v>
      </c>
      <c r="AU1420" s="1">
        <v>41974</v>
      </c>
      <c r="AW1420">
        <v>2</v>
      </c>
      <c r="AY1420" t="s">
        <v>237</v>
      </c>
      <c r="BB1420">
        <v>1</v>
      </c>
      <c r="BC1420">
        <v>0</v>
      </c>
      <c r="BD1420">
        <v>1</v>
      </c>
      <c r="BE1420">
        <v>13911</v>
      </c>
      <c r="BF1420" t="s">
        <v>93</v>
      </c>
      <c r="BG1420">
        <v>13911</v>
      </c>
      <c r="BH1420">
        <v>217.34</v>
      </c>
      <c r="BI1420">
        <v>284.42</v>
      </c>
      <c r="BJ1420">
        <v>0</v>
      </c>
      <c r="BL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1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13911</v>
      </c>
      <c r="CD1420">
        <v>1</v>
      </c>
      <c r="CE1420" t="s">
        <v>121</v>
      </c>
      <c r="CF1420" t="s">
        <v>182</v>
      </c>
      <c r="CG1420" t="str">
        <f t="shared" si="206"/>
        <v>05</v>
      </c>
      <c r="CH1420" t="str">
        <f t="shared" si="207"/>
        <v>2</v>
      </c>
      <c r="CI1420" t="str">
        <f t="shared" si="210"/>
        <v>07</v>
      </c>
      <c r="CJ1420" t="s">
        <v>1132</v>
      </c>
      <c r="CK1420" t="str">
        <f t="shared" si="211"/>
        <v>02</v>
      </c>
      <c r="CL1420" t="s">
        <v>1133</v>
      </c>
      <c r="CR1420" s="3">
        <v>1</v>
      </c>
      <c r="CW1420">
        <v>8</v>
      </c>
      <c r="CX1420">
        <v>8</v>
      </c>
      <c r="CY1420">
        <v>8</v>
      </c>
    </row>
    <row r="1421" spans="1:103" x14ac:dyDescent="0.25">
      <c r="A1421">
        <v>410</v>
      </c>
      <c r="B1421" t="s">
        <v>80</v>
      </c>
      <c r="C1421">
        <v>410040</v>
      </c>
      <c r="D1421" t="s">
        <v>81</v>
      </c>
      <c r="E1421">
        <v>8673</v>
      </c>
      <c r="F1421" t="s">
        <v>232</v>
      </c>
      <c r="G1421" t="s">
        <v>233</v>
      </c>
      <c r="I1421" t="s">
        <v>233</v>
      </c>
      <c r="J1421">
        <v>410003</v>
      </c>
      <c r="K1421">
        <v>687</v>
      </c>
      <c r="L1421">
        <v>687</v>
      </c>
      <c r="M1421" t="s">
        <v>1326</v>
      </c>
      <c r="N1421" t="s">
        <v>1327</v>
      </c>
      <c r="O1421" t="s">
        <v>235</v>
      </c>
      <c r="P1421" t="s">
        <v>1131</v>
      </c>
      <c r="Q1421" t="s">
        <v>116</v>
      </c>
      <c r="R1421">
        <v>1</v>
      </c>
      <c r="S1421" t="s">
        <v>117</v>
      </c>
      <c r="T1421" t="s">
        <v>118</v>
      </c>
      <c r="U1421" t="s">
        <v>119</v>
      </c>
      <c r="V1421">
        <v>411</v>
      </c>
      <c r="Y1421">
        <v>410009</v>
      </c>
      <c r="Z1421" t="s">
        <v>236</v>
      </c>
      <c r="AG1421">
        <v>4</v>
      </c>
      <c r="AH1421" s="1">
        <v>41815</v>
      </c>
      <c r="AI1421">
        <v>57</v>
      </c>
      <c r="AS1421" s="1">
        <v>41863</v>
      </c>
      <c r="AT1421" s="1">
        <v>41988</v>
      </c>
      <c r="AU1421" s="1">
        <v>41974</v>
      </c>
      <c r="AW1421">
        <v>2</v>
      </c>
      <c r="AY1421" t="s">
        <v>237</v>
      </c>
      <c r="BB1421">
        <v>1</v>
      </c>
      <c r="BC1421">
        <v>0</v>
      </c>
      <c r="BD1421">
        <v>1</v>
      </c>
      <c r="BE1421">
        <v>13911</v>
      </c>
      <c r="BF1421" t="s">
        <v>93</v>
      </c>
      <c r="BG1421">
        <v>13911</v>
      </c>
      <c r="BH1421">
        <v>217.34</v>
      </c>
      <c r="BI1421">
        <v>284.42</v>
      </c>
      <c r="BJ1421">
        <v>0</v>
      </c>
      <c r="BL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1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13911</v>
      </c>
      <c r="CD1421">
        <v>1</v>
      </c>
      <c r="CE1421" t="s">
        <v>121</v>
      </c>
      <c r="CF1421" t="s">
        <v>182</v>
      </c>
      <c r="CG1421" t="str">
        <f t="shared" si="206"/>
        <v>05</v>
      </c>
      <c r="CH1421" t="str">
        <f t="shared" si="207"/>
        <v>2</v>
      </c>
      <c r="CI1421" t="str">
        <f t="shared" si="210"/>
        <v>07</v>
      </c>
      <c r="CJ1421" t="s">
        <v>1132</v>
      </c>
      <c r="CK1421" t="str">
        <f t="shared" si="211"/>
        <v>02</v>
      </c>
      <c r="CL1421" t="s">
        <v>1133</v>
      </c>
      <c r="CR1421" s="3">
        <v>1</v>
      </c>
      <c r="CW1421">
        <v>8</v>
      </c>
      <c r="CX1421">
        <v>8</v>
      </c>
      <c r="CY1421">
        <v>8</v>
      </c>
    </row>
    <row r="1422" spans="1:103" x14ac:dyDescent="0.25">
      <c r="A1422">
        <v>410</v>
      </c>
      <c r="B1422" t="s">
        <v>80</v>
      </c>
      <c r="C1422">
        <v>410040</v>
      </c>
      <c r="D1422" t="s">
        <v>81</v>
      </c>
      <c r="E1422">
        <v>8673</v>
      </c>
      <c r="F1422" t="s">
        <v>232</v>
      </c>
      <c r="G1422" t="s">
        <v>233</v>
      </c>
      <c r="I1422" t="s">
        <v>233</v>
      </c>
      <c r="J1422">
        <v>410003</v>
      </c>
      <c r="K1422">
        <v>688</v>
      </c>
      <c r="L1422">
        <v>688</v>
      </c>
      <c r="M1422" t="s">
        <v>1326</v>
      </c>
      <c r="N1422" t="s">
        <v>1327</v>
      </c>
      <c r="O1422" t="s">
        <v>235</v>
      </c>
      <c r="P1422" t="s">
        <v>1131</v>
      </c>
      <c r="Q1422" t="s">
        <v>116</v>
      </c>
      <c r="R1422">
        <v>1</v>
      </c>
      <c r="S1422" t="s">
        <v>117</v>
      </c>
      <c r="T1422" t="s">
        <v>118</v>
      </c>
      <c r="U1422" t="s">
        <v>119</v>
      </c>
      <c r="V1422">
        <v>411</v>
      </c>
      <c r="Y1422">
        <v>410009</v>
      </c>
      <c r="Z1422" t="s">
        <v>236</v>
      </c>
      <c r="AG1422">
        <v>4</v>
      </c>
      <c r="AH1422" s="1">
        <v>41815</v>
      </c>
      <c r="AI1422">
        <v>57</v>
      </c>
      <c r="AS1422" s="1">
        <v>41863</v>
      </c>
      <c r="AT1422" s="1">
        <v>41988</v>
      </c>
      <c r="AU1422" s="1">
        <v>41974</v>
      </c>
      <c r="AW1422">
        <v>2</v>
      </c>
      <c r="AY1422" t="s">
        <v>237</v>
      </c>
      <c r="BB1422">
        <v>1</v>
      </c>
      <c r="BC1422">
        <v>0</v>
      </c>
      <c r="BD1422">
        <v>1</v>
      </c>
      <c r="BE1422">
        <v>13911</v>
      </c>
      <c r="BF1422" t="s">
        <v>93</v>
      </c>
      <c r="BG1422">
        <v>13911</v>
      </c>
      <c r="BH1422">
        <v>217.34</v>
      </c>
      <c r="BI1422">
        <v>284.42</v>
      </c>
      <c r="BJ1422">
        <v>0</v>
      </c>
      <c r="BL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1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13911</v>
      </c>
      <c r="CD1422">
        <v>1</v>
      </c>
      <c r="CE1422" t="s">
        <v>121</v>
      </c>
      <c r="CF1422" t="s">
        <v>182</v>
      </c>
      <c r="CG1422" t="str">
        <f t="shared" si="206"/>
        <v>05</v>
      </c>
      <c r="CH1422" t="str">
        <f t="shared" si="207"/>
        <v>2</v>
      </c>
      <c r="CI1422" t="str">
        <f t="shared" si="210"/>
        <v>07</v>
      </c>
      <c r="CJ1422" t="s">
        <v>1132</v>
      </c>
      <c r="CK1422" t="str">
        <f t="shared" si="211"/>
        <v>02</v>
      </c>
      <c r="CL1422" t="s">
        <v>1133</v>
      </c>
      <c r="CR1422" s="3">
        <v>1</v>
      </c>
      <c r="CW1422">
        <v>8</v>
      </c>
      <c r="CX1422">
        <v>8</v>
      </c>
      <c r="CY1422">
        <v>8</v>
      </c>
    </row>
    <row r="1423" spans="1:103" x14ac:dyDescent="0.25">
      <c r="A1423">
        <v>410</v>
      </c>
      <c r="B1423" t="s">
        <v>80</v>
      </c>
      <c r="C1423">
        <v>410040</v>
      </c>
      <c r="D1423" t="s">
        <v>81</v>
      </c>
      <c r="E1423">
        <v>8673</v>
      </c>
      <c r="F1423" t="s">
        <v>232</v>
      </c>
      <c r="G1423" t="s">
        <v>233</v>
      </c>
      <c r="I1423" t="s">
        <v>233</v>
      </c>
      <c r="J1423">
        <v>410003</v>
      </c>
      <c r="K1423">
        <v>691</v>
      </c>
      <c r="L1423">
        <v>691</v>
      </c>
      <c r="M1423" t="s">
        <v>1326</v>
      </c>
      <c r="N1423" t="s">
        <v>1327</v>
      </c>
      <c r="O1423" t="s">
        <v>235</v>
      </c>
      <c r="P1423" t="s">
        <v>1131</v>
      </c>
      <c r="Q1423" t="s">
        <v>116</v>
      </c>
      <c r="R1423">
        <v>1</v>
      </c>
      <c r="S1423" t="s">
        <v>117</v>
      </c>
      <c r="T1423" t="s">
        <v>118</v>
      </c>
      <c r="U1423" t="s">
        <v>119</v>
      </c>
      <c r="V1423">
        <v>411</v>
      </c>
      <c r="Y1423">
        <v>410009</v>
      </c>
      <c r="Z1423" t="s">
        <v>236</v>
      </c>
      <c r="AG1423">
        <v>4</v>
      </c>
      <c r="AH1423" s="1">
        <v>41815</v>
      </c>
      <c r="AI1423">
        <v>57</v>
      </c>
      <c r="AS1423" s="1">
        <v>41863</v>
      </c>
      <c r="AT1423" s="1">
        <v>41988</v>
      </c>
      <c r="AU1423" s="1">
        <v>41974</v>
      </c>
      <c r="AW1423">
        <v>2</v>
      </c>
      <c r="AY1423" t="s">
        <v>237</v>
      </c>
      <c r="BB1423">
        <v>0</v>
      </c>
      <c r="BC1423">
        <v>0</v>
      </c>
      <c r="BD1423">
        <v>2</v>
      </c>
      <c r="BE1423">
        <v>15911</v>
      </c>
      <c r="BF1423" t="s">
        <v>93</v>
      </c>
      <c r="BG1423">
        <v>31822</v>
      </c>
      <c r="BH1423">
        <v>497.18</v>
      </c>
      <c r="BI1423">
        <v>650.62</v>
      </c>
      <c r="BJ1423">
        <v>0</v>
      </c>
      <c r="BL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2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31822</v>
      </c>
      <c r="CD1423">
        <v>1</v>
      </c>
      <c r="CE1423" t="s">
        <v>121</v>
      </c>
      <c r="CF1423" t="s">
        <v>182</v>
      </c>
      <c r="CG1423" t="str">
        <f t="shared" si="206"/>
        <v>05</v>
      </c>
      <c r="CH1423" t="str">
        <f t="shared" si="207"/>
        <v>2</v>
      </c>
      <c r="CI1423" t="str">
        <f t="shared" si="210"/>
        <v>07</v>
      </c>
      <c r="CJ1423" t="s">
        <v>1132</v>
      </c>
      <c r="CK1423" t="str">
        <f t="shared" si="211"/>
        <v>02</v>
      </c>
      <c r="CL1423" t="s">
        <v>1133</v>
      </c>
      <c r="CR1423" s="3">
        <v>2</v>
      </c>
      <c r="CW1423">
        <v>8</v>
      </c>
      <c r="CX1423">
        <v>8</v>
      </c>
      <c r="CY1423">
        <v>8</v>
      </c>
    </row>
    <row r="1424" spans="1:103" x14ac:dyDescent="0.25">
      <c r="A1424">
        <v>410</v>
      </c>
      <c r="B1424" t="s">
        <v>80</v>
      </c>
      <c r="C1424">
        <v>410040</v>
      </c>
      <c r="D1424" t="s">
        <v>81</v>
      </c>
      <c r="E1424">
        <v>8673</v>
      </c>
      <c r="F1424" t="s">
        <v>232</v>
      </c>
      <c r="G1424" t="s">
        <v>233</v>
      </c>
      <c r="I1424" t="s">
        <v>233</v>
      </c>
      <c r="J1424">
        <v>410003</v>
      </c>
      <c r="K1424">
        <v>693</v>
      </c>
      <c r="L1424">
        <v>693</v>
      </c>
      <c r="M1424" t="s">
        <v>1326</v>
      </c>
      <c r="N1424" t="s">
        <v>1327</v>
      </c>
      <c r="O1424" t="s">
        <v>235</v>
      </c>
      <c r="P1424" t="s">
        <v>1131</v>
      </c>
      <c r="Q1424" t="s">
        <v>116</v>
      </c>
      <c r="R1424">
        <v>1</v>
      </c>
      <c r="S1424" t="s">
        <v>117</v>
      </c>
      <c r="T1424" t="s">
        <v>118</v>
      </c>
      <c r="U1424" t="s">
        <v>119</v>
      </c>
      <c r="V1424">
        <v>411</v>
      </c>
      <c r="Y1424">
        <v>410009</v>
      </c>
      <c r="Z1424" t="s">
        <v>236</v>
      </c>
      <c r="AG1424">
        <v>4</v>
      </c>
      <c r="AH1424" s="1">
        <v>41815</v>
      </c>
      <c r="AI1424">
        <v>57</v>
      </c>
      <c r="AS1424" s="1">
        <v>41863</v>
      </c>
      <c r="AT1424" s="1">
        <v>41988</v>
      </c>
      <c r="AU1424" s="1">
        <v>41974</v>
      </c>
      <c r="AW1424">
        <v>2</v>
      </c>
      <c r="AY1424" t="s">
        <v>237</v>
      </c>
      <c r="BB1424">
        <v>0</v>
      </c>
      <c r="BC1424">
        <v>0</v>
      </c>
      <c r="BD1424">
        <v>2</v>
      </c>
      <c r="BE1424">
        <v>13911</v>
      </c>
      <c r="BF1424" t="s">
        <v>93</v>
      </c>
      <c r="BG1424">
        <v>27822</v>
      </c>
      <c r="BH1424">
        <v>434.68</v>
      </c>
      <c r="BI1424">
        <v>568.84</v>
      </c>
      <c r="BJ1424">
        <v>0</v>
      </c>
      <c r="BL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2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27822</v>
      </c>
      <c r="CD1424">
        <v>1</v>
      </c>
      <c r="CE1424" t="s">
        <v>121</v>
      </c>
      <c r="CF1424" t="s">
        <v>182</v>
      </c>
      <c r="CG1424" t="str">
        <f t="shared" si="206"/>
        <v>05</v>
      </c>
      <c r="CH1424" t="str">
        <f t="shared" si="207"/>
        <v>2</v>
      </c>
      <c r="CI1424" t="str">
        <f t="shared" si="210"/>
        <v>07</v>
      </c>
      <c r="CJ1424" t="s">
        <v>1132</v>
      </c>
      <c r="CK1424" t="str">
        <f t="shared" si="211"/>
        <v>02</v>
      </c>
      <c r="CL1424" t="s">
        <v>1133</v>
      </c>
      <c r="CR1424" s="3">
        <v>2</v>
      </c>
      <c r="CW1424">
        <v>8</v>
      </c>
      <c r="CX1424">
        <v>8</v>
      </c>
      <c r="CY1424">
        <v>8</v>
      </c>
    </row>
    <row r="1425" spans="1:103" x14ac:dyDescent="0.25">
      <c r="A1425">
        <v>410</v>
      </c>
      <c r="B1425" t="s">
        <v>80</v>
      </c>
      <c r="C1425">
        <v>410040</v>
      </c>
      <c r="D1425" t="s">
        <v>81</v>
      </c>
      <c r="E1425">
        <v>8673</v>
      </c>
      <c r="F1425" t="s">
        <v>232</v>
      </c>
      <c r="G1425" t="s">
        <v>233</v>
      </c>
      <c r="I1425" t="s">
        <v>233</v>
      </c>
      <c r="J1425">
        <v>410003</v>
      </c>
      <c r="K1425">
        <v>694</v>
      </c>
      <c r="L1425">
        <v>694</v>
      </c>
      <c r="M1425" t="s">
        <v>1326</v>
      </c>
      <c r="N1425" t="s">
        <v>1327</v>
      </c>
      <c r="O1425" t="s">
        <v>235</v>
      </c>
      <c r="P1425" t="s">
        <v>1131</v>
      </c>
      <c r="Q1425" t="s">
        <v>116</v>
      </c>
      <c r="R1425">
        <v>1</v>
      </c>
      <c r="S1425" t="s">
        <v>117</v>
      </c>
      <c r="T1425" t="s">
        <v>118</v>
      </c>
      <c r="U1425" t="s">
        <v>119</v>
      </c>
      <c r="V1425">
        <v>411</v>
      </c>
      <c r="Y1425">
        <v>410009</v>
      </c>
      <c r="Z1425" t="s">
        <v>236</v>
      </c>
      <c r="AG1425">
        <v>4</v>
      </c>
      <c r="AH1425" s="1">
        <v>41815</v>
      </c>
      <c r="AI1425">
        <v>57</v>
      </c>
      <c r="AS1425" s="1">
        <v>41863</v>
      </c>
      <c r="AT1425" s="1">
        <v>41988</v>
      </c>
      <c r="AU1425" s="1">
        <v>41974</v>
      </c>
      <c r="AW1425">
        <v>2</v>
      </c>
      <c r="AY1425" t="s">
        <v>237</v>
      </c>
      <c r="BB1425">
        <v>0</v>
      </c>
      <c r="BC1425">
        <v>0</v>
      </c>
      <c r="BD1425">
        <v>2</v>
      </c>
      <c r="BE1425">
        <v>13911</v>
      </c>
      <c r="BF1425" t="s">
        <v>93</v>
      </c>
      <c r="BG1425">
        <v>27822</v>
      </c>
      <c r="BH1425">
        <v>434.68</v>
      </c>
      <c r="BI1425">
        <v>568.84</v>
      </c>
      <c r="BJ1425">
        <v>0</v>
      </c>
      <c r="BL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2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27822</v>
      </c>
      <c r="CD1425">
        <v>1</v>
      </c>
      <c r="CE1425" t="s">
        <v>121</v>
      </c>
      <c r="CF1425" t="s">
        <v>182</v>
      </c>
      <c r="CG1425" t="str">
        <f t="shared" si="206"/>
        <v>05</v>
      </c>
      <c r="CH1425" t="str">
        <f t="shared" si="207"/>
        <v>2</v>
      </c>
      <c r="CI1425" t="str">
        <f t="shared" si="210"/>
        <v>07</v>
      </c>
      <c r="CJ1425" t="s">
        <v>1132</v>
      </c>
      <c r="CK1425" t="str">
        <f t="shared" si="211"/>
        <v>02</v>
      </c>
      <c r="CL1425" t="s">
        <v>1133</v>
      </c>
      <c r="CR1425" s="3">
        <v>1</v>
      </c>
      <c r="CS1425" s="3">
        <v>1</v>
      </c>
      <c r="CW1425">
        <v>8</v>
      </c>
      <c r="CX1425">
        <v>8</v>
      </c>
      <c r="CY1425">
        <v>8</v>
      </c>
    </row>
    <row r="1426" spans="1:103" x14ac:dyDescent="0.25">
      <c r="A1426">
        <v>410</v>
      </c>
      <c r="B1426" t="s">
        <v>80</v>
      </c>
      <c r="C1426">
        <v>410040</v>
      </c>
      <c r="D1426" t="s">
        <v>81</v>
      </c>
      <c r="E1426">
        <v>8673</v>
      </c>
      <c r="F1426" t="s">
        <v>232</v>
      </c>
      <c r="G1426" t="s">
        <v>233</v>
      </c>
      <c r="I1426" t="s">
        <v>233</v>
      </c>
      <c r="J1426">
        <v>410003</v>
      </c>
      <c r="K1426">
        <v>705</v>
      </c>
      <c r="L1426">
        <v>705</v>
      </c>
      <c r="M1426" t="s">
        <v>1326</v>
      </c>
      <c r="N1426" t="s">
        <v>1327</v>
      </c>
      <c r="O1426" t="s">
        <v>235</v>
      </c>
      <c r="P1426" t="s">
        <v>1131</v>
      </c>
      <c r="Q1426" t="s">
        <v>116</v>
      </c>
      <c r="R1426">
        <v>1</v>
      </c>
      <c r="S1426" t="s">
        <v>117</v>
      </c>
      <c r="T1426" t="s">
        <v>118</v>
      </c>
      <c r="U1426" t="s">
        <v>119</v>
      </c>
      <c r="V1426">
        <v>411</v>
      </c>
      <c r="Y1426">
        <v>410009</v>
      </c>
      <c r="Z1426" t="s">
        <v>236</v>
      </c>
      <c r="AG1426">
        <v>4</v>
      </c>
      <c r="AH1426" s="1">
        <v>41815</v>
      </c>
      <c r="AI1426">
        <v>57</v>
      </c>
      <c r="AS1426" s="1">
        <v>41863</v>
      </c>
      <c r="AT1426" s="1">
        <v>41988</v>
      </c>
      <c r="AU1426" s="1">
        <v>41974</v>
      </c>
      <c r="AW1426">
        <v>2</v>
      </c>
      <c r="AY1426" t="s">
        <v>237</v>
      </c>
      <c r="BB1426">
        <v>0</v>
      </c>
      <c r="BC1426">
        <v>0</v>
      </c>
      <c r="BD1426">
        <v>2</v>
      </c>
      <c r="BE1426">
        <v>13911</v>
      </c>
      <c r="BF1426" t="s">
        <v>93</v>
      </c>
      <c r="BG1426">
        <v>27822</v>
      </c>
      <c r="BH1426">
        <v>434.68</v>
      </c>
      <c r="BI1426">
        <v>568.84</v>
      </c>
      <c r="BJ1426">
        <v>0</v>
      </c>
      <c r="BL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2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27822</v>
      </c>
      <c r="CD1426">
        <v>1</v>
      </c>
      <c r="CE1426" t="s">
        <v>121</v>
      </c>
      <c r="CF1426" t="s">
        <v>182</v>
      </c>
      <c r="CG1426" t="str">
        <f t="shared" si="206"/>
        <v>05</v>
      </c>
      <c r="CH1426" t="str">
        <f t="shared" si="207"/>
        <v>2</v>
      </c>
      <c r="CI1426" t="str">
        <f t="shared" si="210"/>
        <v>07</v>
      </c>
      <c r="CJ1426" t="s">
        <v>1132</v>
      </c>
      <c r="CK1426" t="str">
        <f t="shared" si="211"/>
        <v>02</v>
      </c>
      <c r="CL1426" t="s">
        <v>1133</v>
      </c>
      <c r="CR1426" s="3">
        <v>0</v>
      </c>
      <c r="CS1426" s="3">
        <v>2</v>
      </c>
      <c r="CW1426">
        <v>8</v>
      </c>
      <c r="CX1426">
        <v>8</v>
      </c>
      <c r="CY1426">
        <v>8</v>
      </c>
    </row>
    <row r="1427" spans="1:103" x14ac:dyDescent="0.25">
      <c r="A1427">
        <v>410</v>
      </c>
      <c r="B1427" t="s">
        <v>80</v>
      </c>
      <c r="C1427">
        <v>410040</v>
      </c>
      <c r="D1427" t="s">
        <v>81</v>
      </c>
      <c r="E1427">
        <v>8673</v>
      </c>
      <c r="F1427" t="s">
        <v>232</v>
      </c>
      <c r="G1427" t="s">
        <v>233</v>
      </c>
      <c r="I1427" t="s">
        <v>233</v>
      </c>
      <c r="J1427">
        <v>410003</v>
      </c>
      <c r="K1427">
        <v>706</v>
      </c>
      <c r="L1427">
        <v>706</v>
      </c>
      <c r="M1427" t="s">
        <v>1326</v>
      </c>
      <c r="N1427" t="s">
        <v>1327</v>
      </c>
      <c r="O1427" t="s">
        <v>235</v>
      </c>
      <c r="P1427" t="s">
        <v>1131</v>
      </c>
      <c r="Q1427" t="s">
        <v>116</v>
      </c>
      <c r="R1427">
        <v>1</v>
      </c>
      <c r="S1427" t="s">
        <v>117</v>
      </c>
      <c r="T1427" t="s">
        <v>118</v>
      </c>
      <c r="U1427" t="s">
        <v>119</v>
      </c>
      <c r="V1427">
        <v>411</v>
      </c>
      <c r="Y1427">
        <v>410009</v>
      </c>
      <c r="Z1427" t="s">
        <v>236</v>
      </c>
      <c r="AC1427" t="s">
        <v>208</v>
      </c>
      <c r="AD1427" s="1">
        <v>42142</v>
      </c>
      <c r="AG1427">
        <v>4</v>
      </c>
      <c r="AH1427" s="1">
        <v>41815</v>
      </c>
      <c r="AI1427">
        <v>57</v>
      </c>
      <c r="AS1427" s="1">
        <v>41863</v>
      </c>
      <c r="AT1427" s="1">
        <v>41988</v>
      </c>
      <c r="AU1427" s="1">
        <v>41974</v>
      </c>
      <c r="AW1427">
        <v>2</v>
      </c>
      <c r="AX1427">
        <v>403657</v>
      </c>
      <c r="AY1427" t="s">
        <v>237</v>
      </c>
      <c r="AZ1427">
        <v>999</v>
      </c>
      <c r="BA1427">
        <v>890</v>
      </c>
      <c r="BB1427">
        <v>0</v>
      </c>
      <c r="BC1427">
        <v>8</v>
      </c>
      <c r="BD1427">
        <v>2</v>
      </c>
      <c r="BE1427">
        <v>13911</v>
      </c>
      <c r="BF1427" t="s">
        <v>93</v>
      </c>
      <c r="BG1427">
        <v>27822</v>
      </c>
      <c r="BH1427">
        <v>434.68</v>
      </c>
      <c r="BI1427">
        <v>568.84</v>
      </c>
      <c r="BJ1427">
        <v>2</v>
      </c>
      <c r="BK1427" s="1">
        <v>42142</v>
      </c>
      <c r="BL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2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27822</v>
      </c>
      <c r="CD1427">
        <v>1</v>
      </c>
      <c r="CE1427" t="s">
        <v>121</v>
      </c>
      <c r="CF1427" t="s">
        <v>182</v>
      </c>
      <c r="CG1427" t="str">
        <f t="shared" si="206"/>
        <v>05</v>
      </c>
      <c r="CH1427" t="str">
        <f t="shared" si="207"/>
        <v>2</v>
      </c>
      <c r="CI1427" t="str">
        <f t="shared" si="210"/>
        <v>07</v>
      </c>
      <c r="CJ1427" t="s">
        <v>1132</v>
      </c>
      <c r="CK1427" t="str">
        <f t="shared" si="211"/>
        <v>02</v>
      </c>
      <c r="CL1427" t="s">
        <v>1133</v>
      </c>
      <c r="CR1427" s="3">
        <v>0</v>
      </c>
      <c r="CS1427" s="3">
        <v>2</v>
      </c>
      <c r="CW1427">
        <v>8</v>
      </c>
      <c r="CX1427">
        <v>8</v>
      </c>
      <c r="CY1427">
        <v>8</v>
      </c>
    </row>
    <row r="1428" spans="1:103" x14ac:dyDescent="0.25">
      <c r="A1428">
        <v>410</v>
      </c>
      <c r="B1428" t="s">
        <v>80</v>
      </c>
      <c r="C1428">
        <v>410040</v>
      </c>
      <c r="D1428" t="s">
        <v>81</v>
      </c>
      <c r="E1428">
        <v>8673</v>
      </c>
      <c r="F1428" t="s">
        <v>232</v>
      </c>
      <c r="G1428" t="s">
        <v>233</v>
      </c>
      <c r="I1428" t="s">
        <v>233</v>
      </c>
      <c r="J1428">
        <v>410003</v>
      </c>
      <c r="K1428">
        <v>707</v>
      </c>
      <c r="L1428">
        <v>707</v>
      </c>
      <c r="M1428" t="s">
        <v>1326</v>
      </c>
      <c r="N1428" t="s">
        <v>1327</v>
      </c>
      <c r="O1428" t="s">
        <v>235</v>
      </c>
      <c r="P1428" t="s">
        <v>1131</v>
      </c>
      <c r="Q1428" t="s">
        <v>116</v>
      </c>
      <c r="R1428">
        <v>1</v>
      </c>
      <c r="S1428" t="s">
        <v>117</v>
      </c>
      <c r="T1428" t="s">
        <v>118</v>
      </c>
      <c r="U1428" t="s">
        <v>119</v>
      </c>
      <c r="V1428">
        <v>411</v>
      </c>
      <c r="Y1428">
        <v>410009</v>
      </c>
      <c r="Z1428" t="s">
        <v>236</v>
      </c>
      <c r="AG1428">
        <v>4</v>
      </c>
      <c r="AH1428" s="1">
        <v>41815</v>
      </c>
      <c r="AI1428">
        <v>57</v>
      </c>
      <c r="AS1428" s="1">
        <v>41863</v>
      </c>
      <c r="AT1428" s="1">
        <v>41988</v>
      </c>
      <c r="AU1428" s="1">
        <v>41974</v>
      </c>
      <c r="AW1428">
        <v>2</v>
      </c>
      <c r="AY1428" t="s">
        <v>237</v>
      </c>
      <c r="BB1428">
        <v>0</v>
      </c>
      <c r="BC1428">
        <v>0</v>
      </c>
      <c r="BD1428">
        <v>2</v>
      </c>
      <c r="BE1428">
        <v>13911</v>
      </c>
      <c r="BF1428" t="s">
        <v>93</v>
      </c>
      <c r="BG1428">
        <v>27822</v>
      </c>
      <c r="BH1428">
        <v>434.68</v>
      </c>
      <c r="BI1428">
        <v>568.84</v>
      </c>
      <c r="BJ1428">
        <v>0</v>
      </c>
      <c r="BL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2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27822</v>
      </c>
      <c r="CD1428">
        <v>1</v>
      </c>
      <c r="CE1428" t="s">
        <v>121</v>
      </c>
      <c r="CF1428" t="s">
        <v>182</v>
      </c>
      <c r="CG1428" t="str">
        <f t="shared" si="206"/>
        <v>05</v>
      </c>
      <c r="CH1428" t="str">
        <f t="shared" si="207"/>
        <v>2</v>
      </c>
      <c r="CI1428" t="str">
        <f t="shared" si="210"/>
        <v>07</v>
      </c>
      <c r="CJ1428" t="s">
        <v>1132</v>
      </c>
      <c r="CK1428" t="str">
        <f t="shared" si="211"/>
        <v>02</v>
      </c>
      <c r="CL1428" t="s">
        <v>1133</v>
      </c>
      <c r="CR1428" s="3">
        <v>0</v>
      </c>
      <c r="CS1428" s="3">
        <v>2</v>
      </c>
      <c r="CW1428">
        <v>8</v>
      </c>
      <c r="CX1428">
        <v>8</v>
      </c>
      <c r="CY1428">
        <v>8</v>
      </c>
    </row>
    <row r="1429" spans="1:103" x14ac:dyDescent="0.25">
      <c r="A1429">
        <v>410</v>
      </c>
      <c r="B1429" t="s">
        <v>80</v>
      </c>
      <c r="C1429">
        <v>410040</v>
      </c>
      <c r="D1429" t="s">
        <v>81</v>
      </c>
      <c r="E1429">
        <v>8673</v>
      </c>
      <c r="F1429" t="s">
        <v>232</v>
      </c>
      <c r="G1429" t="s">
        <v>233</v>
      </c>
      <c r="I1429" t="s">
        <v>233</v>
      </c>
      <c r="J1429">
        <v>410003</v>
      </c>
      <c r="K1429">
        <v>708</v>
      </c>
      <c r="L1429">
        <v>708</v>
      </c>
      <c r="M1429" t="s">
        <v>1326</v>
      </c>
      <c r="N1429" t="s">
        <v>1327</v>
      </c>
      <c r="O1429" t="s">
        <v>235</v>
      </c>
      <c r="P1429" t="s">
        <v>1131</v>
      </c>
      <c r="Q1429" t="s">
        <v>116</v>
      </c>
      <c r="R1429">
        <v>1</v>
      </c>
      <c r="S1429" t="s">
        <v>117</v>
      </c>
      <c r="T1429" t="s">
        <v>118</v>
      </c>
      <c r="U1429" t="s">
        <v>119</v>
      </c>
      <c r="V1429">
        <v>411</v>
      </c>
      <c r="Y1429">
        <v>410009</v>
      </c>
      <c r="Z1429" t="s">
        <v>236</v>
      </c>
      <c r="AC1429" t="s">
        <v>225</v>
      </c>
      <c r="AD1429" s="1">
        <v>42164</v>
      </c>
      <c r="AG1429">
        <v>4</v>
      </c>
      <c r="AH1429" s="1">
        <v>41815</v>
      </c>
      <c r="AI1429">
        <v>57</v>
      </c>
      <c r="AS1429" s="1">
        <v>41863</v>
      </c>
      <c r="AT1429" s="1">
        <v>41988</v>
      </c>
      <c r="AU1429" s="1">
        <v>41974</v>
      </c>
      <c r="AW1429">
        <v>2</v>
      </c>
      <c r="AX1429">
        <v>403954</v>
      </c>
      <c r="AY1429" t="s">
        <v>237</v>
      </c>
      <c r="AZ1429">
        <v>999</v>
      </c>
      <c r="BA1429">
        <v>811</v>
      </c>
      <c r="BB1429">
        <v>0</v>
      </c>
      <c r="BC1429">
        <v>0</v>
      </c>
      <c r="BD1429">
        <v>2</v>
      </c>
      <c r="BE1429">
        <v>13911</v>
      </c>
      <c r="BF1429" t="s">
        <v>93</v>
      </c>
      <c r="BG1429">
        <v>27822</v>
      </c>
      <c r="BH1429">
        <v>434.68</v>
      </c>
      <c r="BI1429">
        <v>568.84</v>
      </c>
      <c r="BJ1429">
        <v>0</v>
      </c>
      <c r="BL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2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27822</v>
      </c>
      <c r="CD1429">
        <v>1</v>
      </c>
      <c r="CE1429" t="s">
        <v>121</v>
      </c>
      <c r="CF1429" t="s">
        <v>182</v>
      </c>
      <c r="CG1429" t="str">
        <f t="shared" si="206"/>
        <v>05</v>
      </c>
      <c r="CH1429" t="str">
        <f t="shared" si="207"/>
        <v>2</v>
      </c>
      <c r="CI1429" t="str">
        <f t="shared" si="210"/>
        <v>07</v>
      </c>
      <c r="CJ1429" t="s">
        <v>1132</v>
      </c>
      <c r="CK1429" t="str">
        <f t="shared" si="211"/>
        <v>02</v>
      </c>
      <c r="CL1429" t="s">
        <v>1133</v>
      </c>
      <c r="CR1429" s="3">
        <v>0</v>
      </c>
      <c r="CS1429" s="3">
        <v>2</v>
      </c>
      <c r="CW1429">
        <v>8</v>
      </c>
      <c r="CX1429">
        <v>8</v>
      </c>
      <c r="CY1429">
        <v>8</v>
      </c>
    </row>
    <row r="1430" spans="1:103" x14ac:dyDescent="0.25">
      <c r="A1430">
        <v>410</v>
      </c>
      <c r="B1430" t="s">
        <v>80</v>
      </c>
      <c r="C1430">
        <v>410141</v>
      </c>
      <c r="D1430" t="s">
        <v>81</v>
      </c>
      <c r="E1430">
        <v>8645</v>
      </c>
      <c r="F1430" t="s">
        <v>1328</v>
      </c>
      <c r="G1430" t="s">
        <v>1329</v>
      </c>
      <c r="I1430" t="s">
        <v>1329</v>
      </c>
      <c r="K1430">
        <v>10</v>
      </c>
      <c r="L1430">
        <v>2</v>
      </c>
      <c r="M1430" t="s">
        <v>1330</v>
      </c>
      <c r="N1430" t="s">
        <v>1331</v>
      </c>
      <c r="O1430" t="s">
        <v>1332</v>
      </c>
      <c r="P1430" t="s">
        <v>1333</v>
      </c>
      <c r="Q1430" t="s">
        <v>116</v>
      </c>
      <c r="R1430">
        <v>1</v>
      </c>
      <c r="S1430" t="s">
        <v>117</v>
      </c>
      <c r="T1430" t="s">
        <v>118</v>
      </c>
      <c r="U1430" t="s">
        <v>119</v>
      </c>
      <c r="V1430">
        <v>411</v>
      </c>
      <c r="Y1430">
        <v>410054</v>
      </c>
      <c r="Z1430" t="s">
        <v>92</v>
      </c>
      <c r="AC1430" t="s">
        <v>225</v>
      </c>
      <c r="AD1430" s="1">
        <v>42161</v>
      </c>
      <c r="AG1430">
        <v>3</v>
      </c>
      <c r="AH1430" s="1">
        <v>42102</v>
      </c>
      <c r="AI1430">
        <v>57</v>
      </c>
      <c r="AS1430" s="1">
        <v>42038</v>
      </c>
      <c r="AT1430" s="1">
        <v>42185</v>
      </c>
      <c r="AU1430" s="1">
        <v>42125</v>
      </c>
      <c r="AW1430">
        <v>16</v>
      </c>
      <c r="AX1430">
        <v>404140</v>
      </c>
      <c r="AY1430" t="s">
        <v>1334</v>
      </c>
      <c r="AZ1430">
        <v>999</v>
      </c>
      <c r="BA1430">
        <v>815</v>
      </c>
      <c r="BB1430">
        <v>0</v>
      </c>
      <c r="BC1430">
        <v>0</v>
      </c>
      <c r="BD1430">
        <v>16</v>
      </c>
      <c r="BE1430">
        <v>14364</v>
      </c>
      <c r="BF1430" t="s">
        <v>93</v>
      </c>
      <c r="BG1430">
        <v>229824</v>
      </c>
      <c r="BH1430">
        <v>3590.7</v>
      </c>
      <c r="BI1430">
        <v>4698.88</v>
      </c>
      <c r="BJ1430">
        <v>0</v>
      </c>
      <c r="BL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16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229824</v>
      </c>
      <c r="CD1430">
        <v>1</v>
      </c>
      <c r="CE1430" t="s">
        <v>121</v>
      </c>
      <c r="CF1430" t="s">
        <v>182</v>
      </c>
      <c r="CG1430" t="str">
        <f t="shared" si="206"/>
        <v>05</v>
      </c>
      <c r="CH1430" t="str">
        <f t="shared" si="207"/>
        <v>2</v>
      </c>
      <c r="CI1430" t="str">
        <f t="shared" si="210"/>
        <v>07</v>
      </c>
      <c r="CJ1430" t="s">
        <v>1335</v>
      </c>
      <c r="CK1430" t="str">
        <f t="shared" si="211"/>
        <v>02</v>
      </c>
      <c r="CL1430" t="s">
        <v>193</v>
      </c>
      <c r="CR1430" s="3">
        <v>0</v>
      </c>
      <c r="CS1430" s="3">
        <v>16</v>
      </c>
      <c r="CW1430">
        <v>8</v>
      </c>
      <c r="CX1430">
        <v>8</v>
      </c>
      <c r="CY1430">
        <v>8</v>
      </c>
    </row>
    <row r="1431" spans="1:103" x14ac:dyDescent="0.25">
      <c r="A1431">
        <v>410</v>
      </c>
      <c r="B1431" t="s">
        <v>80</v>
      </c>
      <c r="C1431">
        <v>410141</v>
      </c>
      <c r="D1431" t="s">
        <v>81</v>
      </c>
      <c r="E1431">
        <v>8645</v>
      </c>
      <c r="F1431" t="s">
        <v>1328</v>
      </c>
      <c r="G1431" t="s">
        <v>1329</v>
      </c>
      <c r="I1431" t="s">
        <v>1329</v>
      </c>
      <c r="K1431">
        <v>10</v>
      </c>
      <c r="L1431">
        <v>1</v>
      </c>
      <c r="M1431" t="s">
        <v>1336</v>
      </c>
      <c r="N1431" t="s">
        <v>1331</v>
      </c>
      <c r="O1431" t="s">
        <v>1332</v>
      </c>
      <c r="P1431" t="s">
        <v>1333</v>
      </c>
      <c r="Q1431" t="s">
        <v>116</v>
      </c>
      <c r="R1431">
        <v>1</v>
      </c>
      <c r="S1431" t="s">
        <v>117</v>
      </c>
      <c r="T1431" t="s">
        <v>118</v>
      </c>
      <c r="U1431" t="s">
        <v>119</v>
      </c>
      <c r="V1431">
        <v>411</v>
      </c>
      <c r="Y1431">
        <v>410054</v>
      </c>
      <c r="Z1431" t="s">
        <v>92</v>
      </c>
      <c r="AC1431" t="s">
        <v>225</v>
      </c>
      <c r="AD1431" s="1">
        <v>42170</v>
      </c>
      <c r="AG1431">
        <v>3</v>
      </c>
      <c r="AH1431" s="1">
        <v>42102</v>
      </c>
      <c r="AI1431">
        <v>57</v>
      </c>
      <c r="AS1431" s="1">
        <v>42038</v>
      </c>
      <c r="AT1431" s="1">
        <v>42185</v>
      </c>
      <c r="AU1431" s="1">
        <v>42125</v>
      </c>
      <c r="AW1431">
        <v>16</v>
      </c>
      <c r="AX1431">
        <v>404141</v>
      </c>
      <c r="AY1431" t="s">
        <v>1334</v>
      </c>
      <c r="AZ1431">
        <v>999</v>
      </c>
      <c r="BA1431">
        <v>815</v>
      </c>
      <c r="BB1431">
        <v>0</v>
      </c>
      <c r="BC1431">
        <v>0</v>
      </c>
      <c r="BD1431">
        <v>16</v>
      </c>
      <c r="BE1431">
        <v>14364</v>
      </c>
      <c r="BF1431" t="s">
        <v>93</v>
      </c>
      <c r="BG1431">
        <v>229824</v>
      </c>
      <c r="BH1431">
        <v>3590.7</v>
      </c>
      <c r="BI1431">
        <v>4698.88</v>
      </c>
      <c r="BJ1431">
        <v>0</v>
      </c>
      <c r="BL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16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229824</v>
      </c>
      <c r="CD1431">
        <v>1</v>
      </c>
      <c r="CE1431" t="s">
        <v>121</v>
      </c>
      <c r="CF1431" t="s">
        <v>182</v>
      </c>
      <c r="CG1431" t="str">
        <f t="shared" si="206"/>
        <v>05</v>
      </c>
      <c r="CH1431" t="str">
        <f t="shared" si="207"/>
        <v>2</v>
      </c>
      <c r="CI1431" t="str">
        <f t="shared" si="210"/>
        <v>07</v>
      </c>
      <c r="CJ1431" t="s">
        <v>1335</v>
      </c>
      <c r="CK1431" t="str">
        <f t="shared" si="211"/>
        <v>02</v>
      </c>
      <c r="CL1431" t="s">
        <v>193</v>
      </c>
      <c r="CR1431" s="3">
        <v>0</v>
      </c>
      <c r="CS1431" s="3">
        <v>16</v>
      </c>
      <c r="CW1431">
        <v>8</v>
      </c>
      <c r="CX1431">
        <v>8</v>
      </c>
      <c r="CY1431">
        <v>8</v>
      </c>
    </row>
    <row r="1432" spans="1:103" x14ac:dyDescent="0.25">
      <c r="A1432">
        <v>410</v>
      </c>
      <c r="B1432" t="s">
        <v>80</v>
      </c>
      <c r="C1432">
        <v>410215</v>
      </c>
      <c r="D1432" t="s">
        <v>81</v>
      </c>
      <c r="E1432">
        <v>8744</v>
      </c>
      <c r="F1432" t="s">
        <v>982</v>
      </c>
      <c r="G1432">
        <v>3500006619</v>
      </c>
      <c r="I1432">
        <v>3500006619</v>
      </c>
      <c r="K1432">
        <v>1</v>
      </c>
      <c r="L1432">
        <v>1</v>
      </c>
      <c r="M1432" t="s">
        <v>1337</v>
      </c>
      <c r="N1432" t="s">
        <v>1075</v>
      </c>
      <c r="O1432" t="s">
        <v>1076</v>
      </c>
      <c r="P1432" t="s">
        <v>517</v>
      </c>
      <c r="Q1432" t="s">
        <v>116</v>
      </c>
      <c r="R1432">
        <v>1</v>
      </c>
      <c r="S1432" t="s">
        <v>117</v>
      </c>
      <c r="T1432" t="s">
        <v>118</v>
      </c>
      <c r="U1432" t="s">
        <v>119</v>
      </c>
      <c r="V1432">
        <v>411</v>
      </c>
      <c r="Y1432">
        <v>410054</v>
      </c>
      <c r="Z1432" t="s">
        <v>92</v>
      </c>
      <c r="AG1432">
        <v>2</v>
      </c>
      <c r="AH1432" s="1">
        <v>42214</v>
      </c>
      <c r="AI1432">
        <v>57</v>
      </c>
      <c r="AS1432" s="1">
        <v>42209</v>
      </c>
      <c r="AT1432" s="1">
        <v>42425</v>
      </c>
      <c r="AU1432" s="1">
        <v>42370</v>
      </c>
      <c r="AW1432">
        <v>32</v>
      </c>
      <c r="AY1432" t="s">
        <v>237</v>
      </c>
      <c r="BB1432">
        <v>0</v>
      </c>
      <c r="BC1432">
        <v>0</v>
      </c>
      <c r="BD1432">
        <v>32</v>
      </c>
      <c r="BE1432">
        <v>2821</v>
      </c>
      <c r="BF1432" t="s">
        <v>93</v>
      </c>
      <c r="BG1432">
        <v>90272</v>
      </c>
      <c r="BH1432">
        <v>1410.38</v>
      </c>
      <c r="BI1432">
        <v>1845.66</v>
      </c>
      <c r="BJ1432">
        <v>0</v>
      </c>
      <c r="BL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32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90272</v>
      </c>
      <c r="CD1432">
        <v>1</v>
      </c>
      <c r="CE1432" t="s">
        <v>121</v>
      </c>
      <c r="CF1432" t="s">
        <v>182</v>
      </c>
      <c r="CG1432" t="str">
        <f t="shared" si="206"/>
        <v>05</v>
      </c>
      <c r="CH1432" t="str">
        <f t="shared" si="207"/>
        <v>2</v>
      </c>
      <c r="CI1432" t="str">
        <f t="shared" si="210"/>
        <v>07</v>
      </c>
      <c r="CJ1432" t="s">
        <v>161</v>
      </c>
      <c r="CK1432" t="str">
        <f t="shared" si="211"/>
        <v>02</v>
      </c>
      <c r="CL1432" t="s">
        <v>193</v>
      </c>
      <c r="CW1432">
        <v>8</v>
      </c>
      <c r="CX1432">
        <v>8</v>
      </c>
      <c r="CY1432">
        <v>8</v>
      </c>
    </row>
    <row r="1433" spans="1:103" x14ac:dyDescent="0.25">
      <c r="A1433">
        <v>410</v>
      </c>
      <c r="B1433" t="s">
        <v>80</v>
      </c>
      <c r="C1433">
        <v>410215</v>
      </c>
      <c r="D1433" t="s">
        <v>81</v>
      </c>
      <c r="E1433">
        <v>8744</v>
      </c>
      <c r="F1433" t="s">
        <v>982</v>
      </c>
      <c r="G1433">
        <v>3500006619</v>
      </c>
      <c r="I1433">
        <v>3500006619</v>
      </c>
      <c r="K1433">
        <v>5</v>
      </c>
      <c r="L1433">
        <v>5</v>
      </c>
      <c r="M1433" t="s">
        <v>1337</v>
      </c>
      <c r="N1433" t="s">
        <v>1075</v>
      </c>
      <c r="O1433" t="s">
        <v>1076</v>
      </c>
      <c r="P1433" t="s">
        <v>517</v>
      </c>
      <c r="Q1433" t="s">
        <v>116</v>
      </c>
      <c r="R1433">
        <v>1</v>
      </c>
      <c r="S1433" t="s">
        <v>117</v>
      </c>
      <c r="T1433" t="s">
        <v>118</v>
      </c>
      <c r="U1433" t="s">
        <v>119</v>
      </c>
      <c r="V1433">
        <v>411</v>
      </c>
      <c r="Y1433">
        <v>410054</v>
      </c>
      <c r="Z1433" t="s">
        <v>92</v>
      </c>
      <c r="AG1433">
        <v>2</v>
      </c>
      <c r="AH1433" s="1">
        <v>42214</v>
      </c>
      <c r="AI1433">
        <v>57</v>
      </c>
      <c r="AS1433" s="1">
        <v>42209</v>
      </c>
      <c r="AT1433" s="1">
        <v>42425</v>
      </c>
      <c r="AU1433" s="1">
        <v>42370</v>
      </c>
      <c r="AW1433">
        <v>16</v>
      </c>
      <c r="AY1433" t="s">
        <v>237</v>
      </c>
      <c r="BB1433">
        <v>0</v>
      </c>
      <c r="BC1433">
        <v>0</v>
      </c>
      <c r="BD1433">
        <v>16</v>
      </c>
      <c r="BE1433">
        <v>2821</v>
      </c>
      <c r="BF1433" t="s">
        <v>93</v>
      </c>
      <c r="BG1433">
        <v>45136</v>
      </c>
      <c r="BH1433">
        <v>705.19</v>
      </c>
      <c r="BI1433">
        <v>922.83</v>
      </c>
      <c r="BJ1433">
        <v>0</v>
      </c>
      <c r="BL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16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45136</v>
      </c>
      <c r="CD1433">
        <v>1</v>
      </c>
      <c r="CE1433" t="s">
        <v>121</v>
      </c>
      <c r="CF1433" t="s">
        <v>182</v>
      </c>
      <c r="CG1433" t="str">
        <f t="shared" si="206"/>
        <v>05</v>
      </c>
      <c r="CH1433" t="str">
        <f t="shared" si="207"/>
        <v>2</v>
      </c>
      <c r="CI1433" t="str">
        <f t="shared" si="210"/>
        <v>07</v>
      </c>
      <c r="CJ1433" t="s">
        <v>161</v>
      </c>
      <c r="CK1433" t="str">
        <f t="shared" si="211"/>
        <v>02</v>
      </c>
      <c r="CL1433" t="s">
        <v>193</v>
      </c>
      <c r="CW1433">
        <v>8</v>
      </c>
      <c r="CX1433">
        <v>8</v>
      </c>
      <c r="CY1433">
        <v>8</v>
      </c>
    </row>
    <row r="1434" spans="1:103" x14ac:dyDescent="0.25">
      <c r="A1434">
        <v>410</v>
      </c>
      <c r="B1434" t="s">
        <v>383</v>
      </c>
      <c r="C1434">
        <v>40013</v>
      </c>
      <c r="D1434" t="s">
        <v>384</v>
      </c>
      <c r="E1434" t="s">
        <v>385</v>
      </c>
      <c r="F1434" t="s">
        <v>386</v>
      </c>
      <c r="G1434" t="s">
        <v>513</v>
      </c>
      <c r="I1434">
        <v>740024</v>
      </c>
      <c r="K1434">
        <v>290</v>
      </c>
      <c r="L1434">
        <v>290</v>
      </c>
      <c r="M1434" t="s">
        <v>1338</v>
      </c>
      <c r="N1434" t="s">
        <v>1075</v>
      </c>
      <c r="O1434" t="s">
        <v>1076</v>
      </c>
      <c r="P1434" t="s">
        <v>517</v>
      </c>
      <c r="Q1434" t="s">
        <v>116</v>
      </c>
      <c r="R1434">
        <v>1</v>
      </c>
      <c r="S1434" t="s">
        <v>117</v>
      </c>
      <c r="T1434" t="s">
        <v>118</v>
      </c>
      <c r="U1434" t="s">
        <v>119</v>
      </c>
      <c r="V1434">
        <v>411</v>
      </c>
      <c r="Y1434">
        <v>1119</v>
      </c>
      <c r="Z1434" t="s">
        <v>389</v>
      </c>
      <c r="AC1434" t="s">
        <v>208</v>
      </c>
      <c r="AD1434" s="1">
        <v>41660</v>
      </c>
      <c r="AG1434">
        <v>1</v>
      </c>
      <c r="AH1434" s="1">
        <v>41598</v>
      </c>
      <c r="AI1434">
        <v>1</v>
      </c>
      <c r="AS1434" s="1">
        <v>41383</v>
      </c>
      <c r="AT1434" s="1">
        <v>41607</v>
      </c>
      <c r="AU1434" s="1">
        <v>44196</v>
      </c>
      <c r="AW1434">
        <v>325</v>
      </c>
      <c r="AX1434">
        <v>400936</v>
      </c>
      <c r="AY1434" t="s">
        <v>237</v>
      </c>
      <c r="AZ1434">
        <v>999</v>
      </c>
      <c r="BB1434">
        <v>290</v>
      </c>
      <c r="BC1434">
        <v>300</v>
      </c>
      <c r="BD1434">
        <v>20</v>
      </c>
      <c r="BE1434">
        <v>38.9</v>
      </c>
      <c r="BF1434" t="s">
        <v>120</v>
      </c>
      <c r="BG1434">
        <v>49601.3122</v>
      </c>
      <c r="BH1434">
        <v>778</v>
      </c>
      <c r="BI1434">
        <v>1014.13</v>
      </c>
      <c r="BJ1434">
        <v>300</v>
      </c>
      <c r="BK1434" s="1">
        <v>41678</v>
      </c>
      <c r="BL1434">
        <v>0</v>
      </c>
      <c r="BN1434">
        <v>20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49601.3122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1</v>
      </c>
      <c r="CE1434" t="s">
        <v>121</v>
      </c>
      <c r="CF1434" t="s">
        <v>182</v>
      </c>
      <c r="CG1434" t="str">
        <f t="shared" si="206"/>
        <v>05</v>
      </c>
      <c r="CH1434" t="str">
        <f t="shared" si="207"/>
        <v>2</v>
      </c>
      <c r="CI1434" t="str">
        <f t="shared" si="210"/>
        <v>07</v>
      </c>
      <c r="CJ1434" t="s">
        <v>161</v>
      </c>
      <c r="CK1434" t="str">
        <f t="shared" si="211"/>
        <v>02</v>
      </c>
      <c r="CL1434" t="s">
        <v>124</v>
      </c>
      <c r="CW1434">
        <v>8</v>
      </c>
      <c r="CX1434">
        <v>8</v>
      </c>
      <c r="CY1434">
        <v>8</v>
      </c>
    </row>
    <row r="1435" spans="1:103" x14ac:dyDescent="0.25">
      <c r="A1435">
        <v>410</v>
      </c>
      <c r="B1435" t="s">
        <v>80</v>
      </c>
      <c r="C1435">
        <v>410215</v>
      </c>
      <c r="D1435" t="s">
        <v>81</v>
      </c>
      <c r="E1435">
        <v>8744</v>
      </c>
      <c r="F1435" t="s">
        <v>982</v>
      </c>
      <c r="G1435">
        <v>3500006619</v>
      </c>
      <c r="I1435">
        <v>3500006619</v>
      </c>
      <c r="K1435">
        <v>2</v>
      </c>
      <c r="L1435">
        <v>2</v>
      </c>
      <c r="M1435" t="s">
        <v>1339</v>
      </c>
      <c r="N1435" t="s">
        <v>1340</v>
      </c>
      <c r="O1435" t="s">
        <v>1076</v>
      </c>
      <c r="P1435" t="s">
        <v>1341</v>
      </c>
      <c r="Q1435" t="s">
        <v>116</v>
      </c>
      <c r="R1435">
        <v>1</v>
      </c>
      <c r="S1435" t="s">
        <v>117</v>
      </c>
      <c r="T1435" t="s">
        <v>118</v>
      </c>
      <c r="U1435" t="s">
        <v>119</v>
      </c>
      <c r="V1435">
        <v>411</v>
      </c>
      <c r="Y1435">
        <v>410054</v>
      </c>
      <c r="Z1435" t="s">
        <v>92</v>
      </c>
      <c r="AG1435">
        <v>2</v>
      </c>
      <c r="AH1435" s="1">
        <v>42214</v>
      </c>
      <c r="AI1435">
        <v>57</v>
      </c>
      <c r="AS1435" s="1">
        <v>42209</v>
      </c>
      <c r="AT1435" s="1">
        <v>42425</v>
      </c>
      <c r="AU1435" s="1">
        <v>42370</v>
      </c>
      <c r="AW1435">
        <v>80</v>
      </c>
      <c r="BB1435">
        <v>0</v>
      </c>
      <c r="BC1435">
        <v>0</v>
      </c>
      <c r="BD1435">
        <v>80</v>
      </c>
      <c r="BE1435">
        <v>6826</v>
      </c>
      <c r="BF1435" t="s">
        <v>93</v>
      </c>
      <c r="BG1435">
        <v>546080</v>
      </c>
      <c r="BH1435">
        <v>8531.7800000000007</v>
      </c>
      <c r="BI1435">
        <v>11164.91</v>
      </c>
      <c r="BJ1435">
        <v>0</v>
      </c>
      <c r="BL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80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546080</v>
      </c>
      <c r="CD1435">
        <v>1</v>
      </c>
      <c r="CE1435" t="s">
        <v>121</v>
      </c>
      <c r="CF1435" t="s">
        <v>182</v>
      </c>
      <c r="CG1435" t="str">
        <f t="shared" ref="CG1435:CG1498" si="212">"05"</f>
        <v>05</v>
      </c>
      <c r="CH1435" t="str">
        <f t="shared" si="207"/>
        <v>2</v>
      </c>
      <c r="CI1435" t="str">
        <f t="shared" si="210"/>
        <v>07</v>
      </c>
      <c r="CJ1435" t="s">
        <v>161</v>
      </c>
      <c r="CK1435" t="str">
        <f>"06"</f>
        <v>06</v>
      </c>
      <c r="CL1435" t="s">
        <v>193</v>
      </c>
      <c r="CW1435">
        <v>8</v>
      </c>
      <c r="CX1435">
        <v>8</v>
      </c>
      <c r="CY1435">
        <v>8</v>
      </c>
    </row>
    <row r="1436" spans="1:103" x14ac:dyDescent="0.25">
      <c r="A1436">
        <v>410</v>
      </c>
      <c r="B1436" t="s">
        <v>80</v>
      </c>
      <c r="C1436">
        <v>410215</v>
      </c>
      <c r="D1436" t="s">
        <v>81</v>
      </c>
      <c r="E1436">
        <v>8744</v>
      </c>
      <c r="F1436" t="s">
        <v>982</v>
      </c>
      <c r="G1436">
        <v>3500006619</v>
      </c>
      <c r="I1436">
        <v>3500006619</v>
      </c>
      <c r="K1436">
        <v>5</v>
      </c>
      <c r="L1436">
        <v>7</v>
      </c>
      <c r="M1436" t="s">
        <v>1339</v>
      </c>
      <c r="N1436" t="s">
        <v>1340</v>
      </c>
      <c r="O1436" t="s">
        <v>1076</v>
      </c>
      <c r="P1436" t="s">
        <v>1341</v>
      </c>
      <c r="Q1436" t="s">
        <v>116</v>
      </c>
      <c r="R1436">
        <v>1</v>
      </c>
      <c r="S1436" t="s">
        <v>117</v>
      </c>
      <c r="T1436" t="s">
        <v>118</v>
      </c>
      <c r="U1436" t="s">
        <v>119</v>
      </c>
      <c r="V1436">
        <v>411</v>
      </c>
      <c r="Y1436">
        <v>410054</v>
      </c>
      <c r="Z1436" t="s">
        <v>92</v>
      </c>
      <c r="AG1436">
        <v>2</v>
      </c>
      <c r="AH1436" s="1">
        <v>42214</v>
      </c>
      <c r="AI1436">
        <v>57</v>
      </c>
      <c r="AS1436" s="1">
        <v>42209</v>
      </c>
      <c r="AT1436" s="1">
        <v>42425</v>
      </c>
      <c r="AU1436" s="1">
        <v>42370</v>
      </c>
      <c r="AW1436">
        <v>40</v>
      </c>
      <c r="BB1436">
        <v>0</v>
      </c>
      <c r="BC1436">
        <v>0</v>
      </c>
      <c r="BD1436">
        <v>40</v>
      </c>
      <c r="BE1436">
        <v>6826</v>
      </c>
      <c r="BF1436" t="s">
        <v>93</v>
      </c>
      <c r="BG1436">
        <v>273040</v>
      </c>
      <c r="BH1436">
        <v>4265.8900000000003</v>
      </c>
      <c r="BI1436">
        <v>5582.45</v>
      </c>
      <c r="BJ1436">
        <v>0</v>
      </c>
      <c r="BL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40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273040</v>
      </c>
      <c r="CD1436">
        <v>1</v>
      </c>
      <c r="CE1436" t="s">
        <v>121</v>
      </c>
      <c r="CF1436" t="s">
        <v>182</v>
      </c>
      <c r="CG1436" t="str">
        <f t="shared" si="212"/>
        <v>05</v>
      </c>
      <c r="CH1436" t="str">
        <f t="shared" si="207"/>
        <v>2</v>
      </c>
      <c r="CI1436" t="str">
        <f t="shared" si="210"/>
        <v>07</v>
      </c>
      <c r="CJ1436" t="s">
        <v>161</v>
      </c>
      <c r="CK1436" t="str">
        <f>"06"</f>
        <v>06</v>
      </c>
      <c r="CL1436" t="s">
        <v>193</v>
      </c>
      <c r="CW1436">
        <v>8</v>
      </c>
      <c r="CX1436">
        <v>8</v>
      </c>
      <c r="CY1436">
        <v>8</v>
      </c>
    </row>
    <row r="1437" spans="1:103" x14ac:dyDescent="0.25">
      <c r="A1437">
        <v>410</v>
      </c>
      <c r="B1437" t="s">
        <v>80</v>
      </c>
      <c r="C1437">
        <v>410215</v>
      </c>
      <c r="D1437" t="s">
        <v>81</v>
      </c>
      <c r="E1437">
        <v>8744</v>
      </c>
      <c r="F1437" t="s">
        <v>982</v>
      </c>
      <c r="G1437">
        <v>3500006619</v>
      </c>
      <c r="I1437">
        <v>3500006619</v>
      </c>
      <c r="K1437">
        <v>5</v>
      </c>
      <c r="L1437">
        <v>8</v>
      </c>
      <c r="M1437" t="s">
        <v>1342</v>
      </c>
      <c r="N1437" t="s">
        <v>1340</v>
      </c>
      <c r="O1437" t="s">
        <v>1076</v>
      </c>
      <c r="P1437" t="s">
        <v>1341</v>
      </c>
      <c r="Q1437" t="s">
        <v>116</v>
      </c>
      <c r="R1437">
        <v>1</v>
      </c>
      <c r="S1437" t="s">
        <v>117</v>
      </c>
      <c r="T1437" t="s">
        <v>118</v>
      </c>
      <c r="U1437" t="s">
        <v>119</v>
      </c>
      <c r="V1437">
        <v>411</v>
      </c>
      <c r="Y1437">
        <v>410054</v>
      </c>
      <c r="Z1437" t="s">
        <v>92</v>
      </c>
      <c r="AG1437">
        <v>2</v>
      </c>
      <c r="AH1437" s="1">
        <v>42214</v>
      </c>
      <c r="AI1437">
        <v>57</v>
      </c>
      <c r="AS1437" s="1">
        <v>42214</v>
      </c>
      <c r="AT1437" s="1">
        <v>42425</v>
      </c>
      <c r="AU1437" s="1">
        <v>42370</v>
      </c>
      <c r="AW1437">
        <v>8</v>
      </c>
      <c r="BB1437">
        <v>0</v>
      </c>
      <c r="BC1437">
        <v>0</v>
      </c>
      <c r="BD1437">
        <v>8</v>
      </c>
      <c r="BE1437">
        <v>6826</v>
      </c>
      <c r="BF1437" t="s">
        <v>93</v>
      </c>
      <c r="BG1437">
        <v>54608</v>
      </c>
      <c r="BH1437">
        <v>853.18</v>
      </c>
      <c r="BI1437">
        <v>1116.49</v>
      </c>
      <c r="BJ1437">
        <v>0</v>
      </c>
      <c r="BL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8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54608</v>
      </c>
      <c r="CD1437">
        <v>1</v>
      </c>
      <c r="CE1437" t="s">
        <v>121</v>
      </c>
      <c r="CF1437" t="s">
        <v>182</v>
      </c>
      <c r="CG1437" t="str">
        <f t="shared" si="212"/>
        <v>05</v>
      </c>
      <c r="CH1437" t="str">
        <f t="shared" si="207"/>
        <v>2</v>
      </c>
      <c r="CI1437" t="str">
        <f t="shared" si="210"/>
        <v>07</v>
      </c>
      <c r="CJ1437" t="s">
        <v>161</v>
      </c>
      <c r="CK1437" t="str">
        <f>"06"</f>
        <v>06</v>
      </c>
      <c r="CL1437" t="s">
        <v>193</v>
      </c>
      <c r="CW1437">
        <v>8</v>
      </c>
      <c r="CX1437">
        <v>8</v>
      </c>
      <c r="CY1437">
        <v>8</v>
      </c>
    </row>
    <row r="1438" spans="1:103" x14ac:dyDescent="0.25">
      <c r="A1438">
        <v>410</v>
      </c>
      <c r="B1438" t="s">
        <v>80</v>
      </c>
      <c r="C1438">
        <v>410215</v>
      </c>
      <c r="D1438" t="s">
        <v>81</v>
      </c>
      <c r="E1438">
        <v>8744</v>
      </c>
      <c r="F1438" t="s">
        <v>982</v>
      </c>
      <c r="G1438">
        <v>3500006619</v>
      </c>
      <c r="I1438">
        <v>3500006619</v>
      </c>
      <c r="K1438">
        <v>2</v>
      </c>
      <c r="L1438">
        <v>11</v>
      </c>
      <c r="M1438" t="s">
        <v>1342</v>
      </c>
      <c r="N1438" t="s">
        <v>1340</v>
      </c>
      <c r="O1438" t="s">
        <v>1076</v>
      </c>
      <c r="P1438" t="s">
        <v>1341</v>
      </c>
      <c r="Q1438" t="s">
        <v>116</v>
      </c>
      <c r="R1438">
        <v>1</v>
      </c>
      <c r="S1438" t="s">
        <v>117</v>
      </c>
      <c r="T1438" t="s">
        <v>118</v>
      </c>
      <c r="U1438" t="s">
        <v>119</v>
      </c>
      <c r="V1438">
        <v>411</v>
      </c>
      <c r="Y1438">
        <v>410054</v>
      </c>
      <c r="Z1438" t="s">
        <v>92</v>
      </c>
      <c r="AG1438">
        <v>2</v>
      </c>
      <c r="AH1438" s="1">
        <v>42214</v>
      </c>
      <c r="AI1438">
        <v>57</v>
      </c>
      <c r="AS1438" s="1">
        <v>42214</v>
      </c>
      <c r="AT1438" s="1">
        <v>42425</v>
      </c>
      <c r="AU1438" s="1">
        <v>42370</v>
      </c>
      <c r="AW1438">
        <v>16</v>
      </c>
      <c r="BB1438">
        <v>0</v>
      </c>
      <c r="BC1438">
        <v>0</v>
      </c>
      <c r="BD1438">
        <v>16</v>
      </c>
      <c r="BE1438">
        <v>6826</v>
      </c>
      <c r="BF1438" t="s">
        <v>93</v>
      </c>
      <c r="BG1438">
        <v>109216</v>
      </c>
      <c r="BH1438">
        <v>1706.36</v>
      </c>
      <c r="BI1438">
        <v>2232.98</v>
      </c>
      <c r="BJ1438">
        <v>0</v>
      </c>
      <c r="BL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16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109216</v>
      </c>
      <c r="CD1438">
        <v>1</v>
      </c>
      <c r="CE1438" t="s">
        <v>121</v>
      </c>
      <c r="CF1438" t="s">
        <v>182</v>
      </c>
      <c r="CG1438" t="str">
        <f t="shared" si="212"/>
        <v>05</v>
      </c>
      <c r="CH1438" t="str">
        <f t="shared" si="207"/>
        <v>2</v>
      </c>
      <c r="CI1438" t="str">
        <f t="shared" si="210"/>
        <v>07</v>
      </c>
      <c r="CJ1438" t="s">
        <v>161</v>
      </c>
      <c r="CK1438" t="str">
        <f>"06"</f>
        <v>06</v>
      </c>
      <c r="CL1438" t="s">
        <v>193</v>
      </c>
      <c r="CW1438">
        <v>8</v>
      </c>
      <c r="CX1438">
        <v>8</v>
      </c>
      <c r="CY1438">
        <v>8</v>
      </c>
    </row>
    <row r="1439" spans="1:103" x14ac:dyDescent="0.25">
      <c r="A1439">
        <v>410</v>
      </c>
      <c r="B1439" t="s">
        <v>80</v>
      </c>
      <c r="C1439">
        <v>410049</v>
      </c>
      <c r="D1439" t="s">
        <v>81</v>
      </c>
      <c r="E1439">
        <v>8700</v>
      </c>
      <c r="F1439" t="s">
        <v>82</v>
      </c>
      <c r="G1439" t="s">
        <v>696</v>
      </c>
      <c r="I1439" t="s">
        <v>696</v>
      </c>
      <c r="K1439">
        <v>31</v>
      </c>
      <c r="L1439">
        <v>31</v>
      </c>
      <c r="M1439" t="s">
        <v>1343</v>
      </c>
      <c r="N1439" t="s">
        <v>1344</v>
      </c>
      <c r="O1439" t="s">
        <v>242</v>
      </c>
      <c r="P1439" t="s">
        <v>243</v>
      </c>
      <c r="Q1439" t="s">
        <v>116</v>
      </c>
      <c r="R1439">
        <v>1</v>
      </c>
      <c r="S1439" t="s">
        <v>117</v>
      </c>
      <c r="T1439" t="s">
        <v>118</v>
      </c>
      <c r="U1439" t="s">
        <v>119</v>
      </c>
      <c r="V1439">
        <v>411</v>
      </c>
      <c r="Y1439">
        <v>410009</v>
      </c>
      <c r="Z1439" t="s">
        <v>236</v>
      </c>
      <c r="AC1439" t="s">
        <v>225</v>
      </c>
      <c r="AD1439" s="1">
        <v>42131</v>
      </c>
      <c r="AG1439">
        <v>2</v>
      </c>
      <c r="AH1439" s="1">
        <v>41746</v>
      </c>
      <c r="AI1439">
        <v>57</v>
      </c>
      <c r="AM1439" t="s">
        <v>464</v>
      </c>
      <c r="AS1439" s="1">
        <v>41835</v>
      </c>
      <c r="AT1439" s="1">
        <v>41982</v>
      </c>
      <c r="AU1439" s="1">
        <v>41835</v>
      </c>
      <c r="AW1439">
        <v>1</v>
      </c>
      <c r="AX1439">
        <v>403847</v>
      </c>
      <c r="AY1439" t="s">
        <v>154</v>
      </c>
      <c r="AZ1439">
        <v>999</v>
      </c>
      <c r="BA1439">
        <v>813</v>
      </c>
      <c r="BB1439">
        <v>0</v>
      </c>
      <c r="BC1439">
        <v>0</v>
      </c>
      <c r="BD1439">
        <v>1</v>
      </c>
      <c r="BE1439">
        <v>1644</v>
      </c>
      <c r="BF1439" t="s">
        <v>93</v>
      </c>
      <c r="BG1439">
        <v>1644</v>
      </c>
      <c r="BH1439">
        <v>25.69</v>
      </c>
      <c r="BI1439">
        <v>33.61</v>
      </c>
      <c r="BJ1439">
        <v>0</v>
      </c>
      <c r="BL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1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1644</v>
      </c>
      <c r="CD1439">
        <v>1</v>
      </c>
      <c r="CE1439" t="s">
        <v>121</v>
      </c>
      <c r="CF1439" t="s">
        <v>182</v>
      </c>
      <c r="CG1439" t="str">
        <f t="shared" si="212"/>
        <v>05</v>
      </c>
      <c r="CH1439" t="str">
        <f t="shared" ref="CH1439:CH1470" si="213">"3"</f>
        <v>3</v>
      </c>
      <c r="CI1439" t="str">
        <f t="shared" ref="CI1439:CI1444" si="214">"03"</f>
        <v>03</v>
      </c>
      <c r="CJ1439" t="s">
        <v>161</v>
      </c>
      <c r="CK1439" t="str">
        <f t="shared" ref="CK1439:CK1466" si="215">"02"</f>
        <v>02</v>
      </c>
      <c r="CL1439" t="s">
        <v>162</v>
      </c>
      <c r="CR1439" s="3">
        <v>0</v>
      </c>
      <c r="CS1439" s="3">
        <v>1</v>
      </c>
      <c r="CW1439">
        <v>8</v>
      </c>
      <c r="CX1439">
        <v>8</v>
      </c>
      <c r="CY1439">
        <v>8</v>
      </c>
    </row>
    <row r="1440" spans="1:103" x14ac:dyDescent="0.25">
      <c r="A1440">
        <v>410</v>
      </c>
      <c r="B1440" t="s">
        <v>80</v>
      </c>
      <c r="C1440">
        <v>410054</v>
      </c>
      <c r="D1440" t="s">
        <v>81</v>
      </c>
      <c r="E1440">
        <v>8700</v>
      </c>
      <c r="F1440" t="s">
        <v>82</v>
      </c>
      <c r="G1440" t="s">
        <v>837</v>
      </c>
      <c r="I1440" t="s">
        <v>837</v>
      </c>
      <c r="K1440">
        <v>3</v>
      </c>
      <c r="L1440">
        <v>3</v>
      </c>
      <c r="M1440" t="s">
        <v>1343</v>
      </c>
      <c r="N1440" t="s">
        <v>1344</v>
      </c>
      <c r="O1440" t="s">
        <v>242</v>
      </c>
      <c r="P1440" t="s">
        <v>243</v>
      </c>
      <c r="Q1440" t="s">
        <v>116</v>
      </c>
      <c r="R1440">
        <v>1</v>
      </c>
      <c r="S1440" t="s">
        <v>117</v>
      </c>
      <c r="T1440" t="s">
        <v>118</v>
      </c>
      <c r="U1440" t="s">
        <v>119</v>
      </c>
      <c r="V1440">
        <v>411</v>
      </c>
      <c r="Y1440">
        <v>410009</v>
      </c>
      <c r="Z1440" t="s">
        <v>236</v>
      </c>
      <c r="AG1440">
        <v>2</v>
      </c>
      <c r="AH1440" s="1">
        <v>42194</v>
      </c>
      <c r="AI1440">
        <v>57</v>
      </c>
      <c r="AM1440" t="s">
        <v>464</v>
      </c>
      <c r="AS1440" s="1">
        <v>41835</v>
      </c>
      <c r="AT1440" s="1">
        <v>41998</v>
      </c>
      <c r="AU1440" s="1">
        <v>41821</v>
      </c>
      <c r="AW1440">
        <v>4</v>
      </c>
      <c r="AY1440" t="s">
        <v>210</v>
      </c>
      <c r="BB1440">
        <v>0</v>
      </c>
      <c r="BC1440">
        <v>0</v>
      </c>
      <c r="BD1440">
        <v>4</v>
      </c>
      <c r="BE1440">
        <v>1644</v>
      </c>
      <c r="BF1440" t="s">
        <v>93</v>
      </c>
      <c r="BG1440">
        <v>6576</v>
      </c>
      <c r="BH1440">
        <v>102.74</v>
      </c>
      <c r="BI1440">
        <v>134.44999999999999</v>
      </c>
      <c r="BJ1440">
        <v>0</v>
      </c>
      <c r="BL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4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6576</v>
      </c>
      <c r="CD1440">
        <v>1</v>
      </c>
      <c r="CE1440" t="s">
        <v>121</v>
      </c>
      <c r="CF1440" t="s">
        <v>182</v>
      </c>
      <c r="CG1440" t="str">
        <f t="shared" si="212"/>
        <v>05</v>
      </c>
      <c r="CH1440" t="str">
        <f t="shared" si="213"/>
        <v>3</v>
      </c>
      <c r="CI1440" t="str">
        <f t="shared" si="214"/>
        <v>03</v>
      </c>
      <c r="CJ1440" t="s">
        <v>161</v>
      </c>
      <c r="CK1440" t="str">
        <f t="shared" si="215"/>
        <v>02</v>
      </c>
      <c r="CL1440" t="s">
        <v>162</v>
      </c>
      <c r="CR1440" s="3">
        <v>0</v>
      </c>
      <c r="CS1440" s="3">
        <v>4</v>
      </c>
      <c r="CW1440">
        <v>8</v>
      </c>
      <c r="CX1440">
        <v>8</v>
      </c>
      <c r="CY1440">
        <v>8</v>
      </c>
    </row>
    <row r="1441" spans="1:103" x14ac:dyDescent="0.25">
      <c r="A1441">
        <v>410</v>
      </c>
      <c r="B1441" t="s">
        <v>80</v>
      </c>
      <c r="C1441">
        <v>410079</v>
      </c>
      <c r="D1441" t="s">
        <v>81</v>
      </c>
      <c r="E1441">
        <v>8702</v>
      </c>
      <c r="F1441" t="s">
        <v>145</v>
      </c>
      <c r="G1441" t="s">
        <v>217</v>
      </c>
      <c r="I1441" t="s">
        <v>217</v>
      </c>
      <c r="K1441">
        <v>4</v>
      </c>
      <c r="L1441">
        <v>4</v>
      </c>
      <c r="M1441" t="s">
        <v>1343</v>
      </c>
      <c r="N1441" t="s">
        <v>1344</v>
      </c>
      <c r="O1441" t="s">
        <v>242</v>
      </c>
      <c r="P1441" t="s">
        <v>243</v>
      </c>
      <c r="Q1441" t="s">
        <v>116</v>
      </c>
      <c r="R1441">
        <v>1</v>
      </c>
      <c r="S1441" t="s">
        <v>117</v>
      </c>
      <c r="T1441" t="s">
        <v>118</v>
      </c>
      <c r="U1441" t="s">
        <v>119</v>
      </c>
      <c r="V1441">
        <v>411</v>
      </c>
      <c r="Y1441">
        <v>410054</v>
      </c>
      <c r="Z1441" t="s">
        <v>92</v>
      </c>
      <c r="AG1441">
        <v>2</v>
      </c>
      <c r="AH1441" s="1">
        <v>41831</v>
      </c>
      <c r="AI1441">
        <v>57</v>
      </c>
      <c r="AM1441" t="s">
        <v>209</v>
      </c>
      <c r="AS1441" s="1">
        <v>41789</v>
      </c>
      <c r="AT1441" s="1">
        <v>41912</v>
      </c>
      <c r="AU1441" s="1">
        <v>41913</v>
      </c>
      <c r="AW1441">
        <v>3</v>
      </c>
      <c r="AY1441" t="s">
        <v>210</v>
      </c>
      <c r="BB1441">
        <v>0</v>
      </c>
      <c r="BC1441">
        <v>0</v>
      </c>
      <c r="BD1441">
        <v>3</v>
      </c>
      <c r="BE1441">
        <v>1644</v>
      </c>
      <c r="BF1441" t="s">
        <v>93</v>
      </c>
      <c r="BG1441">
        <v>4932</v>
      </c>
      <c r="BH1441">
        <v>77.06</v>
      </c>
      <c r="BI1441">
        <v>100.84</v>
      </c>
      <c r="BJ1441">
        <v>0</v>
      </c>
      <c r="BL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3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4932</v>
      </c>
      <c r="CC1441">
        <v>0</v>
      </c>
      <c r="CD1441">
        <v>1</v>
      </c>
      <c r="CE1441" t="s">
        <v>121</v>
      </c>
      <c r="CF1441" t="s">
        <v>182</v>
      </c>
      <c r="CG1441" t="str">
        <f t="shared" si="212"/>
        <v>05</v>
      </c>
      <c r="CH1441" t="str">
        <f t="shared" si="213"/>
        <v>3</v>
      </c>
      <c r="CI1441" t="str">
        <f t="shared" si="214"/>
        <v>03</v>
      </c>
      <c r="CJ1441" t="s">
        <v>161</v>
      </c>
      <c r="CK1441" t="str">
        <f t="shared" si="215"/>
        <v>02</v>
      </c>
      <c r="CL1441" t="s">
        <v>162</v>
      </c>
      <c r="CR1441" s="3">
        <v>0</v>
      </c>
      <c r="CS1441" s="3">
        <v>3</v>
      </c>
      <c r="CW1441">
        <v>8</v>
      </c>
      <c r="CX1441">
        <v>8</v>
      </c>
      <c r="CY1441">
        <v>8</v>
      </c>
    </row>
    <row r="1442" spans="1:103" x14ac:dyDescent="0.25">
      <c r="A1442">
        <v>410</v>
      </c>
      <c r="B1442" t="s">
        <v>80</v>
      </c>
      <c r="C1442">
        <v>410083</v>
      </c>
      <c r="D1442" t="s">
        <v>81</v>
      </c>
      <c r="E1442">
        <v>8700</v>
      </c>
      <c r="F1442" t="s">
        <v>82</v>
      </c>
      <c r="G1442" t="s">
        <v>669</v>
      </c>
      <c r="I1442" t="s">
        <v>669</v>
      </c>
      <c r="K1442">
        <v>4</v>
      </c>
      <c r="L1442">
        <v>5</v>
      </c>
      <c r="M1442" t="s">
        <v>1343</v>
      </c>
      <c r="N1442" t="s">
        <v>1344</v>
      </c>
      <c r="O1442" t="s">
        <v>242</v>
      </c>
      <c r="P1442" t="s">
        <v>243</v>
      </c>
      <c r="Q1442" t="s">
        <v>116</v>
      </c>
      <c r="R1442">
        <v>1</v>
      </c>
      <c r="S1442" t="s">
        <v>117</v>
      </c>
      <c r="T1442" t="s">
        <v>118</v>
      </c>
      <c r="U1442" t="s">
        <v>119</v>
      </c>
      <c r="V1442">
        <v>411</v>
      </c>
      <c r="Y1442">
        <v>410054</v>
      </c>
      <c r="Z1442" t="s">
        <v>92</v>
      </c>
      <c r="AG1442">
        <v>3</v>
      </c>
      <c r="AH1442" s="1">
        <v>42194</v>
      </c>
      <c r="AI1442">
        <v>57</v>
      </c>
      <c r="AM1442" t="s">
        <v>209</v>
      </c>
      <c r="AS1442" s="1">
        <v>41800</v>
      </c>
      <c r="AT1442" s="1">
        <v>42004</v>
      </c>
      <c r="AU1442" s="1">
        <v>41946</v>
      </c>
      <c r="AW1442">
        <v>3</v>
      </c>
      <c r="AY1442" t="s">
        <v>210</v>
      </c>
      <c r="BB1442">
        <v>0</v>
      </c>
      <c r="BC1442">
        <v>0</v>
      </c>
      <c r="BD1442">
        <v>3</v>
      </c>
      <c r="BE1442">
        <v>1644</v>
      </c>
      <c r="BF1442" t="s">
        <v>93</v>
      </c>
      <c r="BG1442">
        <v>4932</v>
      </c>
      <c r="BH1442">
        <v>77.06</v>
      </c>
      <c r="BI1442">
        <v>100.84</v>
      </c>
      <c r="BJ1442">
        <v>0</v>
      </c>
      <c r="BL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3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4932</v>
      </c>
      <c r="CD1442">
        <v>1</v>
      </c>
      <c r="CE1442" t="s">
        <v>121</v>
      </c>
      <c r="CF1442" t="s">
        <v>182</v>
      </c>
      <c r="CG1442" t="str">
        <f t="shared" si="212"/>
        <v>05</v>
      </c>
      <c r="CH1442" t="str">
        <f t="shared" si="213"/>
        <v>3</v>
      </c>
      <c r="CI1442" t="str">
        <f t="shared" si="214"/>
        <v>03</v>
      </c>
      <c r="CJ1442" t="s">
        <v>161</v>
      </c>
      <c r="CK1442" t="str">
        <f t="shared" si="215"/>
        <v>02</v>
      </c>
      <c r="CL1442" t="s">
        <v>162</v>
      </c>
      <c r="CR1442" s="3">
        <v>0</v>
      </c>
      <c r="CS1442" s="3">
        <v>3</v>
      </c>
      <c r="CW1442">
        <v>8</v>
      </c>
      <c r="CX1442">
        <v>8</v>
      </c>
      <c r="CY1442">
        <v>8</v>
      </c>
    </row>
    <row r="1443" spans="1:103" x14ac:dyDescent="0.25">
      <c r="A1443">
        <v>410</v>
      </c>
      <c r="B1443" t="s">
        <v>80</v>
      </c>
      <c r="C1443">
        <v>410084</v>
      </c>
      <c r="D1443" t="s">
        <v>81</v>
      </c>
      <c r="E1443">
        <v>8700</v>
      </c>
      <c r="F1443" t="s">
        <v>82</v>
      </c>
      <c r="G1443" t="s">
        <v>203</v>
      </c>
      <c r="I1443" t="s">
        <v>203</v>
      </c>
      <c r="K1443">
        <v>30</v>
      </c>
      <c r="L1443">
        <v>42</v>
      </c>
      <c r="M1443" t="s">
        <v>1343</v>
      </c>
      <c r="N1443" t="s">
        <v>1344</v>
      </c>
      <c r="O1443" t="s">
        <v>242</v>
      </c>
      <c r="P1443" t="s">
        <v>243</v>
      </c>
      <c r="Q1443" t="s">
        <v>116</v>
      </c>
      <c r="R1443">
        <v>1</v>
      </c>
      <c r="S1443" t="s">
        <v>117</v>
      </c>
      <c r="T1443" t="s">
        <v>118</v>
      </c>
      <c r="U1443" t="s">
        <v>119</v>
      </c>
      <c r="V1443">
        <v>411</v>
      </c>
      <c r="Y1443">
        <v>410054</v>
      </c>
      <c r="Z1443" t="s">
        <v>92</v>
      </c>
      <c r="AG1443">
        <v>3</v>
      </c>
      <c r="AH1443" s="1">
        <v>42194</v>
      </c>
      <c r="AI1443">
        <v>57</v>
      </c>
      <c r="AM1443" t="s">
        <v>209</v>
      </c>
      <c r="AS1443" s="1">
        <v>41801</v>
      </c>
      <c r="AT1443" s="1">
        <v>42004</v>
      </c>
      <c r="AU1443" s="1">
        <v>41946</v>
      </c>
      <c r="AW1443">
        <v>10</v>
      </c>
      <c r="AY1443" t="s">
        <v>210</v>
      </c>
      <c r="BB1443">
        <v>0</v>
      </c>
      <c r="BC1443">
        <v>0</v>
      </c>
      <c r="BD1443">
        <v>10</v>
      </c>
      <c r="BE1443">
        <v>1644</v>
      </c>
      <c r="BF1443" t="s">
        <v>93</v>
      </c>
      <c r="BG1443">
        <v>16440</v>
      </c>
      <c r="BH1443">
        <v>256.85000000000002</v>
      </c>
      <c r="BI1443">
        <v>336.12</v>
      </c>
      <c r="BJ1443">
        <v>0</v>
      </c>
      <c r="BL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10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16440</v>
      </c>
      <c r="CD1443">
        <v>1</v>
      </c>
      <c r="CE1443" t="s">
        <v>121</v>
      </c>
      <c r="CF1443" t="s">
        <v>182</v>
      </c>
      <c r="CG1443" t="str">
        <f t="shared" si="212"/>
        <v>05</v>
      </c>
      <c r="CH1443" t="str">
        <f t="shared" si="213"/>
        <v>3</v>
      </c>
      <c r="CI1443" t="str">
        <f t="shared" si="214"/>
        <v>03</v>
      </c>
      <c r="CJ1443" t="s">
        <v>161</v>
      </c>
      <c r="CK1443" t="str">
        <f t="shared" si="215"/>
        <v>02</v>
      </c>
      <c r="CL1443" t="s">
        <v>162</v>
      </c>
      <c r="CR1443" s="3">
        <v>0</v>
      </c>
      <c r="CS1443" s="3">
        <v>10</v>
      </c>
      <c r="CW1443">
        <v>8</v>
      </c>
      <c r="CX1443">
        <v>8</v>
      </c>
      <c r="CY1443">
        <v>8</v>
      </c>
    </row>
    <row r="1444" spans="1:103" x14ac:dyDescent="0.25">
      <c r="A1444">
        <v>410</v>
      </c>
      <c r="B1444" t="s">
        <v>80</v>
      </c>
      <c r="C1444">
        <v>410085</v>
      </c>
      <c r="D1444" t="s">
        <v>81</v>
      </c>
      <c r="E1444">
        <v>8702</v>
      </c>
      <c r="F1444" t="s">
        <v>145</v>
      </c>
      <c r="G1444" t="s">
        <v>231</v>
      </c>
      <c r="I1444" t="s">
        <v>231</v>
      </c>
      <c r="K1444">
        <v>40</v>
      </c>
      <c r="L1444">
        <v>52</v>
      </c>
      <c r="M1444" t="s">
        <v>1343</v>
      </c>
      <c r="N1444" t="s">
        <v>1344</v>
      </c>
      <c r="O1444" t="s">
        <v>242</v>
      </c>
      <c r="P1444" t="s">
        <v>243</v>
      </c>
      <c r="Q1444" t="s">
        <v>116</v>
      </c>
      <c r="R1444">
        <v>1</v>
      </c>
      <c r="S1444" t="s">
        <v>117</v>
      </c>
      <c r="T1444" t="s">
        <v>118</v>
      </c>
      <c r="U1444" t="s">
        <v>119</v>
      </c>
      <c r="V1444">
        <v>411</v>
      </c>
      <c r="Y1444">
        <v>410054</v>
      </c>
      <c r="Z1444" t="s">
        <v>92</v>
      </c>
      <c r="AC1444" t="s">
        <v>225</v>
      </c>
      <c r="AD1444" s="1">
        <v>42202</v>
      </c>
      <c r="AG1444">
        <v>3</v>
      </c>
      <c r="AH1444" s="1">
        <v>42194</v>
      </c>
      <c r="AI1444">
        <v>57</v>
      </c>
      <c r="AM1444" t="s">
        <v>209</v>
      </c>
      <c r="AS1444" s="1">
        <v>41835</v>
      </c>
      <c r="AT1444" s="1">
        <v>42062</v>
      </c>
      <c r="AU1444" s="1">
        <v>42005</v>
      </c>
      <c r="AW1444">
        <v>10</v>
      </c>
      <c r="AX1444">
        <v>404243</v>
      </c>
      <c r="AY1444" t="s">
        <v>210</v>
      </c>
      <c r="AZ1444">
        <v>999</v>
      </c>
      <c r="BA1444">
        <v>813</v>
      </c>
      <c r="BB1444">
        <v>0</v>
      </c>
      <c r="BC1444">
        <v>0</v>
      </c>
      <c r="BD1444">
        <v>10</v>
      </c>
      <c r="BE1444">
        <v>1644</v>
      </c>
      <c r="BF1444" t="s">
        <v>93</v>
      </c>
      <c r="BG1444">
        <v>16440</v>
      </c>
      <c r="BH1444">
        <v>256.85000000000002</v>
      </c>
      <c r="BI1444">
        <v>336.12</v>
      </c>
      <c r="BJ1444">
        <v>0</v>
      </c>
      <c r="BL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10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16440</v>
      </c>
      <c r="CD1444">
        <v>1</v>
      </c>
      <c r="CE1444" t="s">
        <v>121</v>
      </c>
      <c r="CF1444" t="s">
        <v>182</v>
      </c>
      <c r="CG1444" t="str">
        <f t="shared" si="212"/>
        <v>05</v>
      </c>
      <c r="CH1444" t="str">
        <f t="shared" si="213"/>
        <v>3</v>
      </c>
      <c r="CI1444" t="str">
        <f t="shared" si="214"/>
        <v>03</v>
      </c>
      <c r="CJ1444" t="s">
        <v>161</v>
      </c>
      <c r="CK1444" t="str">
        <f t="shared" si="215"/>
        <v>02</v>
      </c>
      <c r="CL1444" t="s">
        <v>162</v>
      </c>
      <c r="CR1444" s="3">
        <v>0</v>
      </c>
      <c r="CS1444" s="3">
        <v>10</v>
      </c>
      <c r="CW1444">
        <v>8</v>
      </c>
      <c r="CX1444">
        <v>8</v>
      </c>
      <c r="CY1444">
        <v>8</v>
      </c>
    </row>
    <row r="1445" spans="1:103" x14ac:dyDescent="0.25">
      <c r="A1445">
        <v>410</v>
      </c>
      <c r="B1445" t="s">
        <v>109</v>
      </c>
      <c r="C1445">
        <v>410179</v>
      </c>
      <c r="D1445" t="s">
        <v>182</v>
      </c>
      <c r="E1445">
        <v>2218</v>
      </c>
      <c r="F1445" t="s">
        <v>436</v>
      </c>
      <c r="G1445" t="s">
        <v>437</v>
      </c>
      <c r="I1445" t="s">
        <v>437</v>
      </c>
      <c r="K1445">
        <v>20</v>
      </c>
      <c r="L1445">
        <v>2</v>
      </c>
      <c r="M1445" t="s">
        <v>1345</v>
      </c>
      <c r="N1445" t="s">
        <v>504</v>
      </c>
      <c r="O1445" t="s">
        <v>505</v>
      </c>
      <c r="P1445" t="s">
        <v>489</v>
      </c>
      <c r="Q1445" t="s">
        <v>116</v>
      </c>
      <c r="R1445">
        <v>1</v>
      </c>
      <c r="S1445" t="s">
        <v>117</v>
      </c>
      <c r="T1445" t="s">
        <v>118</v>
      </c>
      <c r="U1445" t="s">
        <v>119</v>
      </c>
      <c r="V1445">
        <v>411</v>
      </c>
      <c r="Y1445">
        <v>410054</v>
      </c>
      <c r="Z1445" t="s">
        <v>92</v>
      </c>
      <c r="AG1445">
        <v>1</v>
      </c>
      <c r="AH1445" s="1">
        <v>42153</v>
      </c>
      <c r="AI1445">
        <v>52</v>
      </c>
      <c r="AS1445" s="1">
        <v>42153</v>
      </c>
      <c r="AT1445" s="1">
        <v>42286</v>
      </c>
      <c r="AU1445" s="1">
        <v>42278</v>
      </c>
      <c r="AW1445">
        <v>1</v>
      </c>
      <c r="BB1445">
        <v>0</v>
      </c>
      <c r="BC1445">
        <v>0</v>
      </c>
      <c r="BD1445">
        <v>1</v>
      </c>
      <c r="BE1445">
        <v>171</v>
      </c>
      <c r="BF1445" t="s">
        <v>120</v>
      </c>
      <c r="BG1445">
        <v>10902.0879</v>
      </c>
      <c r="BH1445">
        <v>171</v>
      </c>
      <c r="BI1445">
        <v>222.9</v>
      </c>
      <c r="BJ1445">
        <v>0</v>
      </c>
      <c r="BL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1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10902.0879</v>
      </c>
      <c r="CD1445">
        <v>1</v>
      </c>
      <c r="CE1445" t="s">
        <v>121</v>
      </c>
      <c r="CF1445" t="s">
        <v>182</v>
      </c>
      <c r="CG1445" t="str">
        <f t="shared" si="212"/>
        <v>05</v>
      </c>
      <c r="CH1445" t="str">
        <f t="shared" si="213"/>
        <v>3</v>
      </c>
      <c r="CI1445" t="str">
        <f t="shared" ref="CI1445:CI1467" si="216">"05"</f>
        <v>05</v>
      </c>
      <c r="CJ1445" t="s">
        <v>123</v>
      </c>
      <c r="CK1445" t="str">
        <f t="shared" si="215"/>
        <v>02</v>
      </c>
      <c r="CL1445" t="s">
        <v>413</v>
      </c>
      <c r="CW1445">
        <v>8</v>
      </c>
      <c r="CX1445">
        <v>8</v>
      </c>
      <c r="CY1445">
        <v>8</v>
      </c>
    </row>
    <row r="1446" spans="1:103" x14ac:dyDescent="0.25">
      <c r="A1446">
        <v>410</v>
      </c>
      <c r="B1446" t="s">
        <v>80</v>
      </c>
      <c r="C1446">
        <v>410039</v>
      </c>
      <c r="D1446" t="s">
        <v>81</v>
      </c>
      <c r="E1446">
        <v>8673</v>
      </c>
      <c r="F1446" t="s">
        <v>232</v>
      </c>
      <c r="G1446" t="s">
        <v>248</v>
      </c>
      <c r="I1446" t="s">
        <v>248</v>
      </c>
      <c r="J1446">
        <v>410002</v>
      </c>
      <c r="K1446">
        <v>614</v>
      </c>
      <c r="L1446">
        <v>614</v>
      </c>
      <c r="M1446" t="s">
        <v>1346</v>
      </c>
      <c r="N1446" t="s">
        <v>504</v>
      </c>
      <c r="O1446" t="s">
        <v>1347</v>
      </c>
      <c r="P1446" t="s">
        <v>489</v>
      </c>
      <c r="Q1446" t="s">
        <v>116</v>
      </c>
      <c r="R1446">
        <v>1</v>
      </c>
      <c r="S1446" t="s">
        <v>117</v>
      </c>
      <c r="T1446" t="s">
        <v>118</v>
      </c>
      <c r="U1446" t="s">
        <v>119</v>
      </c>
      <c r="V1446">
        <v>411</v>
      </c>
      <c r="Y1446">
        <v>410009</v>
      </c>
      <c r="Z1446" t="s">
        <v>236</v>
      </c>
      <c r="AC1446" t="s">
        <v>208</v>
      </c>
      <c r="AD1446" s="1">
        <v>42074</v>
      </c>
      <c r="AG1446">
        <v>3</v>
      </c>
      <c r="AH1446" s="1">
        <v>41988</v>
      </c>
      <c r="AI1446">
        <v>57</v>
      </c>
      <c r="AS1446" s="1">
        <v>41639</v>
      </c>
      <c r="AT1446" s="1">
        <v>42067</v>
      </c>
      <c r="AU1446" s="1">
        <v>41974</v>
      </c>
      <c r="AW1446">
        <v>2</v>
      </c>
      <c r="AX1446">
        <v>403233</v>
      </c>
      <c r="AY1446" t="s">
        <v>237</v>
      </c>
      <c r="AZ1446">
        <v>999</v>
      </c>
      <c r="BB1446">
        <v>1</v>
      </c>
      <c r="BC1446">
        <v>2</v>
      </c>
      <c r="BD1446">
        <v>1</v>
      </c>
      <c r="BE1446">
        <v>59131</v>
      </c>
      <c r="BF1446" t="s">
        <v>93</v>
      </c>
      <c r="BG1446">
        <v>59131</v>
      </c>
      <c r="BH1446">
        <v>923.84</v>
      </c>
      <c r="BI1446">
        <v>1208.97</v>
      </c>
      <c r="BJ1446">
        <v>2</v>
      </c>
      <c r="BK1446" s="1">
        <v>42086</v>
      </c>
      <c r="BL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1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59131</v>
      </c>
      <c r="CD1446">
        <v>1</v>
      </c>
      <c r="CE1446" t="s">
        <v>121</v>
      </c>
      <c r="CF1446" t="s">
        <v>182</v>
      </c>
      <c r="CG1446" t="str">
        <f t="shared" si="212"/>
        <v>05</v>
      </c>
      <c r="CH1446" t="str">
        <f t="shared" si="213"/>
        <v>3</v>
      </c>
      <c r="CI1446" t="str">
        <f t="shared" si="216"/>
        <v>05</v>
      </c>
      <c r="CJ1446" t="s">
        <v>123</v>
      </c>
      <c r="CK1446" t="str">
        <f t="shared" si="215"/>
        <v>02</v>
      </c>
      <c r="CL1446" t="s">
        <v>193</v>
      </c>
      <c r="CR1446" s="3">
        <v>1</v>
      </c>
      <c r="CW1446">
        <v>8</v>
      </c>
      <c r="CX1446">
        <v>8</v>
      </c>
      <c r="CY1446">
        <v>8</v>
      </c>
    </row>
    <row r="1447" spans="1:103" x14ac:dyDescent="0.25">
      <c r="A1447">
        <v>410</v>
      </c>
      <c r="B1447" t="s">
        <v>80</v>
      </c>
      <c r="C1447">
        <v>410039</v>
      </c>
      <c r="D1447" t="s">
        <v>81</v>
      </c>
      <c r="E1447">
        <v>8673</v>
      </c>
      <c r="F1447" t="s">
        <v>232</v>
      </c>
      <c r="G1447" t="s">
        <v>248</v>
      </c>
      <c r="I1447" t="s">
        <v>248</v>
      </c>
      <c r="J1447">
        <v>410002</v>
      </c>
      <c r="K1447">
        <v>615</v>
      </c>
      <c r="L1447">
        <v>615</v>
      </c>
      <c r="M1447" t="s">
        <v>1346</v>
      </c>
      <c r="N1447" t="s">
        <v>504</v>
      </c>
      <c r="O1447" t="s">
        <v>1347</v>
      </c>
      <c r="P1447" t="s">
        <v>489</v>
      </c>
      <c r="Q1447" t="s">
        <v>116</v>
      </c>
      <c r="R1447">
        <v>1</v>
      </c>
      <c r="S1447" t="s">
        <v>117</v>
      </c>
      <c r="T1447" t="s">
        <v>118</v>
      </c>
      <c r="U1447" t="s">
        <v>119</v>
      </c>
      <c r="V1447">
        <v>411</v>
      </c>
      <c r="Y1447">
        <v>410009</v>
      </c>
      <c r="Z1447" t="s">
        <v>236</v>
      </c>
      <c r="AC1447" t="s">
        <v>208</v>
      </c>
      <c r="AD1447" s="1">
        <v>42101</v>
      </c>
      <c r="AG1447">
        <v>3</v>
      </c>
      <c r="AH1447" s="1">
        <v>41988</v>
      </c>
      <c r="AI1447">
        <v>57</v>
      </c>
      <c r="AS1447" s="1">
        <v>41639</v>
      </c>
      <c r="AT1447" s="1">
        <v>42067</v>
      </c>
      <c r="AU1447" s="1">
        <v>41974</v>
      </c>
      <c r="AW1447">
        <v>2</v>
      </c>
      <c r="AX1447">
        <v>403650</v>
      </c>
      <c r="AY1447" t="s">
        <v>237</v>
      </c>
      <c r="AZ1447">
        <v>999</v>
      </c>
      <c r="BB1447">
        <v>1</v>
      </c>
      <c r="BC1447">
        <v>2</v>
      </c>
      <c r="BD1447">
        <v>1</v>
      </c>
      <c r="BE1447">
        <v>59131</v>
      </c>
      <c r="BF1447" t="s">
        <v>93</v>
      </c>
      <c r="BG1447">
        <v>59131</v>
      </c>
      <c r="BH1447">
        <v>923.84</v>
      </c>
      <c r="BI1447">
        <v>1208.97</v>
      </c>
      <c r="BJ1447">
        <v>2</v>
      </c>
      <c r="BK1447" s="1">
        <v>42107</v>
      </c>
      <c r="BL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1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59131</v>
      </c>
      <c r="CD1447">
        <v>1</v>
      </c>
      <c r="CE1447" t="s">
        <v>121</v>
      </c>
      <c r="CF1447" t="s">
        <v>182</v>
      </c>
      <c r="CG1447" t="str">
        <f t="shared" si="212"/>
        <v>05</v>
      </c>
      <c r="CH1447" t="str">
        <f t="shared" si="213"/>
        <v>3</v>
      </c>
      <c r="CI1447" t="str">
        <f t="shared" si="216"/>
        <v>05</v>
      </c>
      <c r="CJ1447" t="s">
        <v>123</v>
      </c>
      <c r="CK1447" t="str">
        <f t="shared" si="215"/>
        <v>02</v>
      </c>
      <c r="CL1447" t="s">
        <v>193</v>
      </c>
      <c r="CR1447" s="3">
        <v>1</v>
      </c>
      <c r="CW1447">
        <v>8</v>
      </c>
      <c r="CX1447">
        <v>8</v>
      </c>
      <c r="CY1447">
        <v>8</v>
      </c>
    </row>
    <row r="1448" spans="1:103" x14ac:dyDescent="0.25">
      <c r="A1448">
        <v>410</v>
      </c>
      <c r="B1448" t="s">
        <v>80</v>
      </c>
      <c r="C1448">
        <v>410039</v>
      </c>
      <c r="D1448" t="s">
        <v>81</v>
      </c>
      <c r="E1448">
        <v>8673</v>
      </c>
      <c r="F1448" t="s">
        <v>232</v>
      </c>
      <c r="G1448" t="s">
        <v>248</v>
      </c>
      <c r="I1448" t="s">
        <v>248</v>
      </c>
      <c r="J1448">
        <v>410002</v>
      </c>
      <c r="K1448">
        <v>616</v>
      </c>
      <c r="L1448">
        <v>829</v>
      </c>
      <c r="M1448" t="s">
        <v>1346</v>
      </c>
      <c r="N1448" t="s">
        <v>504</v>
      </c>
      <c r="O1448" t="s">
        <v>1347</v>
      </c>
      <c r="P1448" t="s">
        <v>489</v>
      </c>
      <c r="Q1448" t="s">
        <v>116</v>
      </c>
      <c r="R1448">
        <v>1</v>
      </c>
      <c r="S1448" t="s">
        <v>117</v>
      </c>
      <c r="T1448" t="s">
        <v>118</v>
      </c>
      <c r="U1448" t="s">
        <v>119</v>
      </c>
      <c r="V1448">
        <v>411</v>
      </c>
      <c r="Y1448">
        <v>410009</v>
      </c>
      <c r="Z1448" t="s">
        <v>236</v>
      </c>
      <c r="AG1448">
        <v>3</v>
      </c>
      <c r="AH1448" s="1">
        <v>41988</v>
      </c>
      <c r="AI1448">
        <v>57</v>
      </c>
      <c r="AS1448" s="1">
        <v>42179</v>
      </c>
      <c r="AT1448" s="1">
        <v>42179</v>
      </c>
      <c r="AU1448" s="1">
        <v>41974</v>
      </c>
      <c r="AW1448">
        <v>1</v>
      </c>
      <c r="AY1448" t="s">
        <v>237</v>
      </c>
      <c r="BB1448">
        <v>0</v>
      </c>
      <c r="BC1448">
        <v>0</v>
      </c>
      <c r="BD1448">
        <v>1</v>
      </c>
      <c r="BE1448">
        <v>59131</v>
      </c>
      <c r="BF1448" t="s">
        <v>93</v>
      </c>
      <c r="BG1448">
        <v>59131</v>
      </c>
      <c r="BH1448">
        <v>923.84</v>
      </c>
      <c r="BI1448">
        <v>1208.97</v>
      </c>
      <c r="BJ1448">
        <v>0</v>
      </c>
      <c r="BL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1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59131</v>
      </c>
      <c r="CD1448">
        <v>1</v>
      </c>
      <c r="CE1448" t="s">
        <v>121</v>
      </c>
      <c r="CF1448" t="s">
        <v>182</v>
      </c>
      <c r="CG1448" t="str">
        <f t="shared" si="212"/>
        <v>05</v>
      </c>
      <c r="CH1448" t="str">
        <f t="shared" si="213"/>
        <v>3</v>
      </c>
      <c r="CI1448" t="str">
        <f t="shared" si="216"/>
        <v>05</v>
      </c>
      <c r="CJ1448" t="s">
        <v>123</v>
      </c>
      <c r="CK1448" t="str">
        <f t="shared" si="215"/>
        <v>02</v>
      </c>
      <c r="CL1448" t="s">
        <v>193</v>
      </c>
      <c r="CR1448" s="3">
        <v>1</v>
      </c>
      <c r="CW1448">
        <v>8</v>
      </c>
      <c r="CX1448">
        <v>8</v>
      </c>
      <c r="CY1448">
        <v>8</v>
      </c>
    </row>
    <row r="1449" spans="1:103" x14ac:dyDescent="0.25">
      <c r="A1449">
        <v>410</v>
      </c>
      <c r="B1449" t="s">
        <v>80</v>
      </c>
      <c r="C1449">
        <v>410039</v>
      </c>
      <c r="D1449" t="s">
        <v>81</v>
      </c>
      <c r="E1449">
        <v>8673</v>
      </c>
      <c r="F1449" t="s">
        <v>232</v>
      </c>
      <c r="G1449" t="s">
        <v>248</v>
      </c>
      <c r="I1449" t="s">
        <v>248</v>
      </c>
      <c r="J1449">
        <v>410002</v>
      </c>
      <c r="K1449">
        <v>617</v>
      </c>
      <c r="L1449">
        <v>830</v>
      </c>
      <c r="M1449" t="s">
        <v>1346</v>
      </c>
      <c r="N1449" t="s">
        <v>504</v>
      </c>
      <c r="O1449" t="s">
        <v>1347</v>
      </c>
      <c r="P1449" t="s">
        <v>489</v>
      </c>
      <c r="Q1449" t="s">
        <v>116</v>
      </c>
      <c r="R1449">
        <v>1</v>
      </c>
      <c r="S1449" t="s">
        <v>117</v>
      </c>
      <c r="T1449" t="s">
        <v>118</v>
      </c>
      <c r="U1449" t="s">
        <v>119</v>
      </c>
      <c r="V1449">
        <v>411</v>
      </c>
      <c r="Y1449">
        <v>410009</v>
      </c>
      <c r="Z1449" t="s">
        <v>236</v>
      </c>
      <c r="AG1449">
        <v>3</v>
      </c>
      <c r="AH1449" s="1">
        <v>41988</v>
      </c>
      <c r="AI1449">
        <v>57</v>
      </c>
      <c r="AS1449" s="1">
        <v>42179</v>
      </c>
      <c r="AT1449" s="1">
        <v>42179</v>
      </c>
      <c r="AU1449" s="1">
        <v>41974</v>
      </c>
      <c r="AW1449">
        <v>1</v>
      </c>
      <c r="AY1449" t="s">
        <v>237</v>
      </c>
      <c r="BB1449">
        <v>0</v>
      </c>
      <c r="BC1449">
        <v>0</v>
      </c>
      <c r="BD1449">
        <v>1</v>
      </c>
      <c r="BE1449">
        <v>59131</v>
      </c>
      <c r="BF1449" t="s">
        <v>93</v>
      </c>
      <c r="BG1449">
        <v>59131</v>
      </c>
      <c r="BH1449">
        <v>923.84</v>
      </c>
      <c r="BI1449">
        <v>1208.97</v>
      </c>
      <c r="BJ1449">
        <v>0</v>
      </c>
      <c r="BL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1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59131</v>
      </c>
      <c r="CD1449">
        <v>1</v>
      </c>
      <c r="CE1449" t="s">
        <v>121</v>
      </c>
      <c r="CF1449" t="s">
        <v>182</v>
      </c>
      <c r="CG1449" t="str">
        <f t="shared" si="212"/>
        <v>05</v>
      </c>
      <c r="CH1449" t="str">
        <f t="shared" si="213"/>
        <v>3</v>
      </c>
      <c r="CI1449" t="str">
        <f t="shared" si="216"/>
        <v>05</v>
      </c>
      <c r="CJ1449" t="s">
        <v>123</v>
      </c>
      <c r="CK1449" t="str">
        <f t="shared" si="215"/>
        <v>02</v>
      </c>
      <c r="CL1449" t="s">
        <v>193</v>
      </c>
      <c r="CR1449" s="3">
        <v>1</v>
      </c>
      <c r="CW1449">
        <v>8</v>
      </c>
      <c r="CX1449">
        <v>8</v>
      </c>
      <c r="CY1449">
        <v>8</v>
      </c>
    </row>
    <row r="1450" spans="1:103" x14ac:dyDescent="0.25">
      <c r="A1450">
        <v>410</v>
      </c>
      <c r="B1450" t="s">
        <v>80</v>
      </c>
      <c r="C1450">
        <v>410040</v>
      </c>
      <c r="D1450" t="s">
        <v>81</v>
      </c>
      <c r="E1450">
        <v>8673</v>
      </c>
      <c r="F1450" t="s">
        <v>232</v>
      </c>
      <c r="G1450" t="s">
        <v>233</v>
      </c>
      <c r="I1450" t="s">
        <v>233</v>
      </c>
      <c r="J1450">
        <v>410003</v>
      </c>
      <c r="K1450">
        <v>217</v>
      </c>
      <c r="L1450">
        <v>217</v>
      </c>
      <c r="M1450" t="s">
        <v>1348</v>
      </c>
      <c r="N1450" t="s">
        <v>504</v>
      </c>
      <c r="O1450" t="s">
        <v>1347</v>
      </c>
      <c r="P1450" t="s">
        <v>489</v>
      </c>
      <c r="Q1450" t="s">
        <v>116</v>
      </c>
      <c r="R1450">
        <v>1</v>
      </c>
      <c r="S1450" t="s">
        <v>117</v>
      </c>
      <c r="T1450" t="s">
        <v>118</v>
      </c>
      <c r="U1450" t="s">
        <v>119</v>
      </c>
      <c r="V1450">
        <v>411</v>
      </c>
      <c r="Y1450">
        <v>410009</v>
      </c>
      <c r="Z1450" t="s">
        <v>236</v>
      </c>
      <c r="AC1450" t="s">
        <v>208</v>
      </c>
      <c r="AD1450" s="1">
        <v>42089</v>
      </c>
      <c r="AG1450">
        <v>4</v>
      </c>
      <c r="AH1450" s="1">
        <v>41815</v>
      </c>
      <c r="AI1450">
        <v>57</v>
      </c>
      <c r="AS1450" s="1">
        <v>41830</v>
      </c>
      <c r="AT1450" s="1">
        <v>41988</v>
      </c>
      <c r="AU1450" s="1">
        <v>41974</v>
      </c>
      <c r="AW1450">
        <v>2</v>
      </c>
      <c r="AX1450">
        <v>403321</v>
      </c>
      <c r="AY1450" t="s">
        <v>237</v>
      </c>
      <c r="AZ1450">
        <v>999</v>
      </c>
      <c r="BB1450">
        <v>1</v>
      </c>
      <c r="BC1450">
        <v>2</v>
      </c>
      <c r="BD1450">
        <v>1</v>
      </c>
      <c r="BE1450">
        <v>60064</v>
      </c>
      <c r="BF1450" t="s">
        <v>93</v>
      </c>
      <c r="BG1450">
        <v>60064</v>
      </c>
      <c r="BH1450">
        <v>938.42</v>
      </c>
      <c r="BI1450">
        <v>1228.04</v>
      </c>
      <c r="BJ1450">
        <v>2</v>
      </c>
      <c r="BK1450" s="1">
        <v>42089</v>
      </c>
      <c r="BL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1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60064</v>
      </c>
      <c r="CD1450">
        <v>1</v>
      </c>
      <c r="CE1450" t="s">
        <v>121</v>
      </c>
      <c r="CF1450" t="s">
        <v>182</v>
      </c>
      <c r="CG1450" t="str">
        <f t="shared" si="212"/>
        <v>05</v>
      </c>
      <c r="CH1450" t="str">
        <f t="shared" si="213"/>
        <v>3</v>
      </c>
      <c r="CI1450" t="str">
        <f t="shared" si="216"/>
        <v>05</v>
      </c>
      <c r="CJ1450" t="s">
        <v>123</v>
      </c>
      <c r="CK1450" t="str">
        <f t="shared" si="215"/>
        <v>02</v>
      </c>
      <c r="CL1450" t="s">
        <v>193</v>
      </c>
      <c r="CW1450">
        <v>8</v>
      </c>
      <c r="CX1450">
        <v>8</v>
      </c>
      <c r="CY1450">
        <v>8</v>
      </c>
    </row>
    <row r="1451" spans="1:103" x14ac:dyDescent="0.25">
      <c r="A1451">
        <v>410</v>
      </c>
      <c r="B1451" t="s">
        <v>80</v>
      </c>
      <c r="C1451">
        <v>410040</v>
      </c>
      <c r="D1451" t="s">
        <v>81</v>
      </c>
      <c r="E1451">
        <v>8673</v>
      </c>
      <c r="F1451" t="s">
        <v>232</v>
      </c>
      <c r="G1451" t="s">
        <v>233</v>
      </c>
      <c r="I1451" t="s">
        <v>233</v>
      </c>
      <c r="J1451">
        <v>410003</v>
      </c>
      <c r="K1451">
        <v>219</v>
      </c>
      <c r="L1451">
        <v>219</v>
      </c>
      <c r="M1451" t="s">
        <v>1348</v>
      </c>
      <c r="N1451" t="s">
        <v>504</v>
      </c>
      <c r="O1451" t="s">
        <v>1347</v>
      </c>
      <c r="P1451" t="s">
        <v>489</v>
      </c>
      <c r="Q1451" t="s">
        <v>116</v>
      </c>
      <c r="R1451">
        <v>1</v>
      </c>
      <c r="S1451" t="s">
        <v>117</v>
      </c>
      <c r="T1451" t="s">
        <v>118</v>
      </c>
      <c r="U1451" t="s">
        <v>119</v>
      </c>
      <c r="V1451">
        <v>411</v>
      </c>
      <c r="Y1451">
        <v>410009</v>
      </c>
      <c r="Z1451" t="s">
        <v>236</v>
      </c>
      <c r="AG1451">
        <v>4</v>
      </c>
      <c r="AH1451" s="1">
        <v>41815</v>
      </c>
      <c r="AI1451">
        <v>57</v>
      </c>
      <c r="AS1451" s="1">
        <v>41830</v>
      </c>
      <c r="AT1451" s="1">
        <v>41988</v>
      </c>
      <c r="AU1451" s="1">
        <v>41974</v>
      </c>
      <c r="AW1451">
        <v>2</v>
      </c>
      <c r="AY1451" t="s">
        <v>237</v>
      </c>
      <c r="BB1451">
        <v>1</v>
      </c>
      <c r="BC1451">
        <v>0</v>
      </c>
      <c r="BD1451">
        <v>1</v>
      </c>
      <c r="BE1451">
        <v>60064</v>
      </c>
      <c r="BF1451" t="s">
        <v>93</v>
      </c>
      <c r="BG1451">
        <v>60064</v>
      </c>
      <c r="BH1451">
        <v>938.42</v>
      </c>
      <c r="BI1451">
        <v>1228.04</v>
      </c>
      <c r="BJ1451">
        <v>0</v>
      </c>
      <c r="BL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1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60064</v>
      </c>
      <c r="CD1451">
        <v>1</v>
      </c>
      <c r="CE1451" t="s">
        <v>121</v>
      </c>
      <c r="CF1451" t="s">
        <v>182</v>
      </c>
      <c r="CG1451" t="str">
        <f t="shared" si="212"/>
        <v>05</v>
      </c>
      <c r="CH1451" t="str">
        <f t="shared" si="213"/>
        <v>3</v>
      </c>
      <c r="CI1451" t="str">
        <f t="shared" si="216"/>
        <v>05</v>
      </c>
      <c r="CJ1451" t="s">
        <v>123</v>
      </c>
      <c r="CK1451" t="str">
        <f t="shared" si="215"/>
        <v>02</v>
      </c>
      <c r="CL1451" t="s">
        <v>193</v>
      </c>
      <c r="CW1451">
        <v>8</v>
      </c>
      <c r="CX1451">
        <v>8</v>
      </c>
      <c r="CY1451">
        <v>8</v>
      </c>
    </row>
    <row r="1452" spans="1:103" x14ac:dyDescent="0.25">
      <c r="A1452">
        <v>410</v>
      </c>
      <c r="B1452" t="s">
        <v>80</v>
      </c>
      <c r="C1452">
        <v>410040</v>
      </c>
      <c r="D1452" t="s">
        <v>81</v>
      </c>
      <c r="E1452">
        <v>8673</v>
      </c>
      <c r="F1452" t="s">
        <v>232</v>
      </c>
      <c r="G1452" t="s">
        <v>233</v>
      </c>
      <c r="I1452" t="s">
        <v>233</v>
      </c>
      <c r="J1452">
        <v>410003</v>
      </c>
      <c r="K1452">
        <v>226</v>
      </c>
      <c r="L1452">
        <v>226</v>
      </c>
      <c r="M1452" t="s">
        <v>1348</v>
      </c>
      <c r="N1452" t="s">
        <v>504</v>
      </c>
      <c r="O1452" t="s">
        <v>1347</v>
      </c>
      <c r="P1452" t="s">
        <v>489</v>
      </c>
      <c r="Q1452" t="s">
        <v>116</v>
      </c>
      <c r="R1452">
        <v>1</v>
      </c>
      <c r="S1452" t="s">
        <v>117</v>
      </c>
      <c r="T1452" t="s">
        <v>118</v>
      </c>
      <c r="U1452" t="s">
        <v>119</v>
      </c>
      <c r="V1452">
        <v>411</v>
      </c>
      <c r="Y1452">
        <v>410009</v>
      </c>
      <c r="Z1452" t="s">
        <v>236</v>
      </c>
      <c r="AG1452">
        <v>4</v>
      </c>
      <c r="AH1452" s="1">
        <v>41815</v>
      </c>
      <c r="AI1452">
        <v>57</v>
      </c>
      <c r="AS1452" s="1">
        <v>41830</v>
      </c>
      <c r="AT1452" s="1">
        <v>41988</v>
      </c>
      <c r="AU1452" s="1">
        <v>41974</v>
      </c>
      <c r="AW1452">
        <v>2</v>
      </c>
      <c r="AY1452" t="s">
        <v>237</v>
      </c>
      <c r="BB1452">
        <v>1</v>
      </c>
      <c r="BC1452">
        <v>0</v>
      </c>
      <c r="BD1452">
        <v>1</v>
      </c>
      <c r="BE1452">
        <v>60064</v>
      </c>
      <c r="BF1452" t="s">
        <v>93</v>
      </c>
      <c r="BG1452">
        <v>60064</v>
      </c>
      <c r="BH1452">
        <v>938.42</v>
      </c>
      <c r="BI1452">
        <v>1228.04</v>
      </c>
      <c r="BJ1452">
        <v>0</v>
      </c>
      <c r="BL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1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60064</v>
      </c>
      <c r="CD1452">
        <v>1</v>
      </c>
      <c r="CE1452" t="s">
        <v>121</v>
      </c>
      <c r="CF1452" t="s">
        <v>182</v>
      </c>
      <c r="CG1452" t="str">
        <f t="shared" si="212"/>
        <v>05</v>
      </c>
      <c r="CH1452" t="str">
        <f t="shared" si="213"/>
        <v>3</v>
      </c>
      <c r="CI1452" t="str">
        <f t="shared" si="216"/>
        <v>05</v>
      </c>
      <c r="CJ1452" t="s">
        <v>123</v>
      </c>
      <c r="CK1452" t="str">
        <f t="shared" si="215"/>
        <v>02</v>
      </c>
      <c r="CL1452" t="s">
        <v>193</v>
      </c>
      <c r="CW1452">
        <v>8</v>
      </c>
      <c r="CX1452">
        <v>8</v>
      </c>
      <c r="CY1452">
        <v>8</v>
      </c>
    </row>
    <row r="1453" spans="1:103" x14ac:dyDescent="0.25">
      <c r="A1453">
        <v>410</v>
      </c>
      <c r="B1453" t="s">
        <v>80</v>
      </c>
      <c r="C1453">
        <v>410040</v>
      </c>
      <c r="D1453" t="s">
        <v>81</v>
      </c>
      <c r="E1453">
        <v>8673</v>
      </c>
      <c r="F1453" t="s">
        <v>232</v>
      </c>
      <c r="G1453" t="s">
        <v>233</v>
      </c>
      <c r="I1453" t="s">
        <v>233</v>
      </c>
      <c r="J1453">
        <v>410003</v>
      </c>
      <c r="K1453">
        <v>230</v>
      </c>
      <c r="L1453">
        <v>230</v>
      </c>
      <c r="M1453" t="s">
        <v>1348</v>
      </c>
      <c r="N1453" t="s">
        <v>504</v>
      </c>
      <c r="O1453" t="s">
        <v>1347</v>
      </c>
      <c r="P1453" t="s">
        <v>489</v>
      </c>
      <c r="Q1453" t="s">
        <v>116</v>
      </c>
      <c r="R1453">
        <v>1</v>
      </c>
      <c r="S1453" t="s">
        <v>117</v>
      </c>
      <c r="T1453" t="s">
        <v>118</v>
      </c>
      <c r="U1453" t="s">
        <v>119</v>
      </c>
      <c r="V1453">
        <v>411</v>
      </c>
      <c r="Y1453">
        <v>410009</v>
      </c>
      <c r="Z1453" t="s">
        <v>236</v>
      </c>
      <c r="AG1453">
        <v>4</v>
      </c>
      <c r="AH1453" s="1">
        <v>41815</v>
      </c>
      <c r="AI1453">
        <v>57</v>
      </c>
      <c r="AS1453" s="1">
        <v>41830</v>
      </c>
      <c r="AT1453" s="1">
        <v>41988</v>
      </c>
      <c r="AU1453" s="1">
        <v>41976</v>
      </c>
      <c r="AW1453">
        <v>2</v>
      </c>
      <c r="AY1453" t="s">
        <v>237</v>
      </c>
      <c r="BB1453">
        <v>1</v>
      </c>
      <c r="BC1453">
        <v>0</v>
      </c>
      <c r="BD1453">
        <v>1</v>
      </c>
      <c r="BE1453">
        <v>60064</v>
      </c>
      <c r="BF1453" t="s">
        <v>93</v>
      </c>
      <c r="BG1453">
        <v>60064</v>
      </c>
      <c r="BH1453">
        <v>938.42</v>
      </c>
      <c r="BI1453">
        <v>1228.04</v>
      </c>
      <c r="BJ1453">
        <v>0</v>
      </c>
      <c r="BL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1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60064</v>
      </c>
      <c r="CD1453">
        <v>1</v>
      </c>
      <c r="CE1453" t="s">
        <v>121</v>
      </c>
      <c r="CF1453" t="s">
        <v>182</v>
      </c>
      <c r="CG1453" t="str">
        <f t="shared" si="212"/>
        <v>05</v>
      </c>
      <c r="CH1453" t="str">
        <f t="shared" si="213"/>
        <v>3</v>
      </c>
      <c r="CI1453" t="str">
        <f t="shared" si="216"/>
        <v>05</v>
      </c>
      <c r="CJ1453" t="s">
        <v>123</v>
      </c>
      <c r="CK1453" t="str">
        <f t="shared" si="215"/>
        <v>02</v>
      </c>
      <c r="CL1453" t="s">
        <v>193</v>
      </c>
      <c r="CW1453">
        <v>8</v>
      </c>
      <c r="CX1453">
        <v>8</v>
      </c>
      <c r="CY1453">
        <v>8</v>
      </c>
    </row>
    <row r="1454" spans="1:103" x14ac:dyDescent="0.25">
      <c r="A1454">
        <v>410</v>
      </c>
      <c r="B1454" t="s">
        <v>80</v>
      </c>
      <c r="C1454">
        <v>410040</v>
      </c>
      <c r="D1454" t="s">
        <v>81</v>
      </c>
      <c r="E1454">
        <v>8673</v>
      </c>
      <c r="F1454" t="s">
        <v>232</v>
      </c>
      <c r="G1454" t="s">
        <v>233</v>
      </c>
      <c r="I1454" t="s">
        <v>233</v>
      </c>
      <c r="J1454">
        <v>410003</v>
      </c>
      <c r="K1454">
        <v>234</v>
      </c>
      <c r="L1454">
        <v>234</v>
      </c>
      <c r="M1454" t="s">
        <v>1348</v>
      </c>
      <c r="N1454" t="s">
        <v>504</v>
      </c>
      <c r="O1454" t="s">
        <v>1347</v>
      </c>
      <c r="P1454" t="s">
        <v>489</v>
      </c>
      <c r="Q1454" t="s">
        <v>116</v>
      </c>
      <c r="R1454">
        <v>1</v>
      </c>
      <c r="S1454" t="s">
        <v>117</v>
      </c>
      <c r="T1454" t="s">
        <v>118</v>
      </c>
      <c r="U1454" t="s">
        <v>119</v>
      </c>
      <c r="V1454">
        <v>411</v>
      </c>
      <c r="Y1454">
        <v>410009</v>
      </c>
      <c r="Z1454" t="s">
        <v>236</v>
      </c>
      <c r="AG1454">
        <v>4</v>
      </c>
      <c r="AH1454" s="1">
        <v>41815</v>
      </c>
      <c r="AI1454">
        <v>57</v>
      </c>
      <c r="AS1454" s="1">
        <v>41830</v>
      </c>
      <c r="AT1454" s="1">
        <v>41988</v>
      </c>
      <c r="AU1454" s="1">
        <v>41974</v>
      </c>
      <c r="AW1454">
        <v>2</v>
      </c>
      <c r="AY1454" t="s">
        <v>237</v>
      </c>
      <c r="BB1454">
        <v>1</v>
      </c>
      <c r="BC1454">
        <v>0</v>
      </c>
      <c r="BD1454">
        <v>1</v>
      </c>
      <c r="BE1454">
        <v>60064</v>
      </c>
      <c r="BF1454" t="s">
        <v>93</v>
      </c>
      <c r="BG1454">
        <v>60064</v>
      </c>
      <c r="BH1454">
        <v>938.42</v>
      </c>
      <c r="BI1454">
        <v>1228.04</v>
      </c>
      <c r="BJ1454">
        <v>0</v>
      </c>
      <c r="BL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1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60064</v>
      </c>
      <c r="CD1454">
        <v>1</v>
      </c>
      <c r="CE1454" t="s">
        <v>121</v>
      </c>
      <c r="CF1454" t="s">
        <v>182</v>
      </c>
      <c r="CG1454" t="str">
        <f t="shared" si="212"/>
        <v>05</v>
      </c>
      <c r="CH1454" t="str">
        <f t="shared" si="213"/>
        <v>3</v>
      </c>
      <c r="CI1454" t="str">
        <f t="shared" si="216"/>
        <v>05</v>
      </c>
      <c r="CJ1454" t="s">
        <v>123</v>
      </c>
      <c r="CK1454" t="str">
        <f t="shared" si="215"/>
        <v>02</v>
      </c>
      <c r="CL1454" t="s">
        <v>193</v>
      </c>
      <c r="CW1454">
        <v>8</v>
      </c>
      <c r="CX1454">
        <v>8</v>
      </c>
      <c r="CY1454">
        <v>8</v>
      </c>
    </row>
    <row r="1455" spans="1:103" x14ac:dyDescent="0.25">
      <c r="A1455">
        <v>410</v>
      </c>
      <c r="B1455" t="s">
        <v>80</v>
      </c>
      <c r="C1455">
        <v>410040</v>
      </c>
      <c r="D1455" t="s">
        <v>81</v>
      </c>
      <c r="E1455">
        <v>8673</v>
      </c>
      <c r="F1455" t="s">
        <v>232</v>
      </c>
      <c r="G1455" t="s">
        <v>233</v>
      </c>
      <c r="I1455" t="s">
        <v>233</v>
      </c>
      <c r="J1455">
        <v>410003</v>
      </c>
      <c r="K1455">
        <v>240</v>
      </c>
      <c r="L1455">
        <v>240</v>
      </c>
      <c r="M1455" t="s">
        <v>1348</v>
      </c>
      <c r="N1455" t="s">
        <v>504</v>
      </c>
      <c r="O1455" t="s">
        <v>1347</v>
      </c>
      <c r="P1455" t="s">
        <v>489</v>
      </c>
      <c r="Q1455" t="s">
        <v>116</v>
      </c>
      <c r="R1455">
        <v>1</v>
      </c>
      <c r="S1455" t="s">
        <v>117</v>
      </c>
      <c r="T1455" t="s">
        <v>118</v>
      </c>
      <c r="U1455" t="s">
        <v>119</v>
      </c>
      <c r="V1455">
        <v>411</v>
      </c>
      <c r="Y1455">
        <v>410009</v>
      </c>
      <c r="Z1455" t="s">
        <v>236</v>
      </c>
      <c r="AG1455">
        <v>4</v>
      </c>
      <c r="AH1455" s="1">
        <v>41815</v>
      </c>
      <c r="AI1455">
        <v>57</v>
      </c>
      <c r="AS1455" s="1">
        <v>41830</v>
      </c>
      <c r="AT1455" s="1">
        <v>41988</v>
      </c>
      <c r="AU1455" s="1">
        <v>41974</v>
      </c>
      <c r="AW1455">
        <v>2</v>
      </c>
      <c r="AY1455" t="s">
        <v>237</v>
      </c>
      <c r="BB1455">
        <v>1</v>
      </c>
      <c r="BC1455">
        <v>0</v>
      </c>
      <c r="BD1455">
        <v>1</v>
      </c>
      <c r="BE1455">
        <v>60064</v>
      </c>
      <c r="BF1455" t="s">
        <v>93</v>
      </c>
      <c r="BG1455">
        <v>60064</v>
      </c>
      <c r="BH1455">
        <v>938.42</v>
      </c>
      <c r="BI1455">
        <v>1228.04</v>
      </c>
      <c r="BJ1455">
        <v>0</v>
      </c>
      <c r="BL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1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60064</v>
      </c>
      <c r="CD1455">
        <v>1</v>
      </c>
      <c r="CE1455" t="s">
        <v>121</v>
      </c>
      <c r="CF1455" t="s">
        <v>182</v>
      </c>
      <c r="CG1455" t="str">
        <f t="shared" si="212"/>
        <v>05</v>
      </c>
      <c r="CH1455" t="str">
        <f t="shared" si="213"/>
        <v>3</v>
      </c>
      <c r="CI1455" t="str">
        <f t="shared" si="216"/>
        <v>05</v>
      </c>
      <c r="CJ1455" t="s">
        <v>123</v>
      </c>
      <c r="CK1455" t="str">
        <f t="shared" si="215"/>
        <v>02</v>
      </c>
      <c r="CL1455" t="s">
        <v>193</v>
      </c>
      <c r="CW1455">
        <v>8</v>
      </c>
      <c r="CX1455">
        <v>8</v>
      </c>
      <c r="CY1455">
        <v>8</v>
      </c>
    </row>
    <row r="1456" spans="1:103" x14ac:dyDescent="0.25">
      <c r="A1456">
        <v>410</v>
      </c>
      <c r="B1456" t="s">
        <v>80</v>
      </c>
      <c r="C1456">
        <v>410040</v>
      </c>
      <c r="D1456" t="s">
        <v>81</v>
      </c>
      <c r="E1456">
        <v>8673</v>
      </c>
      <c r="F1456" t="s">
        <v>232</v>
      </c>
      <c r="G1456" t="s">
        <v>233</v>
      </c>
      <c r="I1456" t="s">
        <v>233</v>
      </c>
      <c r="J1456">
        <v>410003</v>
      </c>
      <c r="K1456">
        <v>361</v>
      </c>
      <c r="L1456">
        <v>361</v>
      </c>
      <c r="M1456" t="s">
        <v>1348</v>
      </c>
      <c r="N1456" t="s">
        <v>504</v>
      </c>
      <c r="O1456" t="s">
        <v>1347</v>
      </c>
      <c r="P1456" t="s">
        <v>489</v>
      </c>
      <c r="Q1456" t="s">
        <v>116</v>
      </c>
      <c r="R1456">
        <v>1</v>
      </c>
      <c r="S1456" t="s">
        <v>117</v>
      </c>
      <c r="T1456" t="s">
        <v>118</v>
      </c>
      <c r="U1456" t="s">
        <v>119</v>
      </c>
      <c r="V1456">
        <v>411</v>
      </c>
      <c r="Y1456">
        <v>410009</v>
      </c>
      <c r="Z1456" t="s">
        <v>236</v>
      </c>
      <c r="AG1456">
        <v>4</v>
      </c>
      <c r="AH1456" s="1">
        <v>41815</v>
      </c>
      <c r="AI1456">
        <v>57</v>
      </c>
      <c r="AS1456" s="1">
        <v>41830</v>
      </c>
      <c r="AT1456" s="1">
        <v>41988</v>
      </c>
      <c r="AU1456" s="1">
        <v>41974</v>
      </c>
      <c r="AW1456">
        <v>2</v>
      </c>
      <c r="AY1456" t="s">
        <v>237</v>
      </c>
      <c r="BB1456">
        <v>1</v>
      </c>
      <c r="BC1456">
        <v>0</v>
      </c>
      <c r="BD1456">
        <v>1</v>
      </c>
      <c r="BE1456">
        <v>60064</v>
      </c>
      <c r="BF1456" t="s">
        <v>93</v>
      </c>
      <c r="BG1456">
        <v>60064</v>
      </c>
      <c r="BH1456">
        <v>938.42</v>
      </c>
      <c r="BI1456">
        <v>1228.04</v>
      </c>
      <c r="BJ1456">
        <v>0</v>
      </c>
      <c r="BL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1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60064</v>
      </c>
      <c r="CD1456">
        <v>1</v>
      </c>
      <c r="CE1456" t="s">
        <v>121</v>
      </c>
      <c r="CF1456" t="s">
        <v>182</v>
      </c>
      <c r="CG1456" t="str">
        <f t="shared" si="212"/>
        <v>05</v>
      </c>
      <c r="CH1456" t="str">
        <f t="shared" si="213"/>
        <v>3</v>
      </c>
      <c r="CI1456" t="str">
        <f t="shared" si="216"/>
        <v>05</v>
      </c>
      <c r="CJ1456" t="s">
        <v>123</v>
      </c>
      <c r="CK1456" t="str">
        <f t="shared" si="215"/>
        <v>02</v>
      </c>
      <c r="CL1456" t="s">
        <v>193</v>
      </c>
      <c r="CW1456">
        <v>8</v>
      </c>
      <c r="CX1456">
        <v>8</v>
      </c>
      <c r="CY1456">
        <v>8</v>
      </c>
    </row>
    <row r="1457" spans="1:103" x14ac:dyDescent="0.25">
      <c r="A1457">
        <v>410</v>
      </c>
      <c r="B1457" t="s">
        <v>80</v>
      </c>
      <c r="C1457">
        <v>410040</v>
      </c>
      <c r="D1457" t="s">
        <v>81</v>
      </c>
      <c r="E1457">
        <v>8673</v>
      </c>
      <c r="F1457" t="s">
        <v>232</v>
      </c>
      <c r="G1457" t="s">
        <v>233</v>
      </c>
      <c r="I1457" t="s">
        <v>233</v>
      </c>
      <c r="J1457">
        <v>410003</v>
      </c>
      <c r="K1457">
        <v>362</v>
      </c>
      <c r="L1457">
        <v>362</v>
      </c>
      <c r="M1457" t="s">
        <v>1348</v>
      </c>
      <c r="N1457" t="s">
        <v>504</v>
      </c>
      <c r="O1457" t="s">
        <v>1347</v>
      </c>
      <c r="P1457" t="s">
        <v>489</v>
      </c>
      <c r="Q1457" t="s">
        <v>116</v>
      </c>
      <c r="R1457">
        <v>1</v>
      </c>
      <c r="S1457" t="s">
        <v>117</v>
      </c>
      <c r="T1457" t="s">
        <v>118</v>
      </c>
      <c r="U1457" t="s">
        <v>119</v>
      </c>
      <c r="V1457">
        <v>411</v>
      </c>
      <c r="Y1457">
        <v>410009</v>
      </c>
      <c r="Z1457" t="s">
        <v>236</v>
      </c>
      <c r="AG1457">
        <v>4</v>
      </c>
      <c r="AH1457" s="1">
        <v>41815</v>
      </c>
      <c r="AI1457">
        <v>57</v>
      </c>
      <c r="AS1457" s="1">
        <v>41830</v>
      </c>
      <c r="AT1457" s="1">
        <v>41988</v>
      </c>
      <c r="AU1457" s="1">
        <v>41974</v>
      </c>
      <c r="AW1457">
        <v>2</v>
      </c>
      <c r="AY1457" t="s">
        <v>237</v>
      </c>
      <c r="BB1457">
        <v>1</v>
      </c>
      <c r="BC1457">
        <v>0</v>
      </c>
      <c r="BD1457">
        <v>1</v>
      </c>
      <c r="BE1457">
        <v>60064</v>
      </c>
      <c r="BF1457" t="s">
        <v>93</v>
      </c>
      <c r="BG1457">
        <v>60064</v>
      </c>
      <c r="BH1457">
        <v>938.42</v>
      </c>
      <c r="BI1457">
        <v>1228.04</v>
      </c>
      <c r="BJ1457">
        <v>0</v>
      </c>
      <c r="BL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1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60064</v>
      </c>
      <c r="CD1457">
        <v>1</v>
      </c>
      <c r="CE1457" t="s">
        <v>121</v>
      </c>
      <c r="CF1457" t="s">
        <v>182</v>
      </c>
      <c r="CG1457" t="str">
        <f t="shared" si="212"/>
        <v>05</v>
      </c>
      <c r="CH1457" t="str">
        <f t="shared" si="213"/>
        <v>3</v>
      </c>
      <c r="CI1457" t="str">
        <f t="shared" si="216"/>
        <v>05</v>
      </c>
      <c r="CJ1457" t="s">
        <v>123</v>
      </c>
      <c r="CK1457" t="str">
        <f t="shared" si="215"/>
        <v>02</v>
      </c>
      <c r="CL1457" t="s">
        <v>193</v>
      </c>
      <c r="CW1457">
        <v>8</v>
      </c>
      <c r="CX1457">
        <v>8</v>
      </c>
      <c r="CY1457">
        <v>8</v>
      </c>
    </row>
    <row r="1458" spans="1:103" x14ac:dyDescent="0.25">
      <c r="A1458">
        <v>410</v>
      </c>
      <c r="B1458" t="s">
        <v>80</v>
      </c>
      <c r="C1458">
        <v>410134</v>
      </c>
      <c r="D1458" t="s">
        <v>81</v>
      </c>
      <c r="E1458">
        <v>8802</v>
      </c>
      <c r="F1458" t="s">
        <v>163</v>
      </c>
      <c r="G1458" t="s">
        <v>222</v>
      </c>
      <c r="I1458" t="s">
        <v>222</v>
      </c>
      <c r="K1458">
        <v>5</v>
      </c>
      <c r="L1458">
        <v>5</v>
      </c>
      <c r="M1458" t="s">
        <v>1349</v>
      </c>
      <c r="N1458" t="s">
        <v>504</v>
      </c>
      <c r="O1458" t="s">
        <v>505</v>
      </c>
      <c r="P1458" t="s">
        <v>489</v>
      </c>
      <c r="Q1458" t="s">
        <v>116</v>
      </c>
      <c r="R1458">
        <v>1</v>
      </c>
      <c r="S1458" t="s">
        <v>117</v>
      </c>
      <c r="T1458" t="s">
        <v>118</v>
      </c>
      <c r="U1458" t="s">
        <v>119</v>
      </c>
      <c r="V1458">
        <v>411</v>
      </c>
      <c r="Y1458">
        <v>410054</v>
      </c>
      <c r="Z1458" t="s">
        <v>92</v>
      </c>
      <c r="AC1458" t="s">
        <v>225</v>
      </c>
      <c r="AD1458" s="1">
        <v>42205</v>
      </c>
      <c r="AG1458">
        <v>5</v>
      </c>
      <c r="AH1458" s="1">
        <v>42037</v>
      </c>
      <c r="AI1458">
        <v>57</v>
      </c>
      <c r="AM1458" t="s">
        <v>226</v>
      </c>
      <c r="AS1458" s="1">
        <v>41983</v>
      </c>
      <c r="AT1458" s="1">
        <v>42095</v>
      </c>
      <c r="AU1458" s="1">
        <v>42095</v>
      </c>
      <c r="AW1458">
        <v>26</v>
      </c>
      <c r="AX1458">
        <v>404244</v>
      </c>
      <c r="AY1458" t="s">
        <v>154</v>
      </c>
      <c r="AZ1458">
        <v>999</v>
      </c>
      <c r="BA1458">
        <v>811</v>
      </c>
      <c r="BB1458">
        <v>0</v>
      </c>
      <c r="BC1458">
        <v>0</v>
      </c>
      <c r="BD1458">
        <v>26</v>
      </c>
      <c r="BE1458">
        <v>6810</v>
      </c>
      <c r="BF1458" t="s">
        <v>93</v>
      </c>
      <c r="BG1458">
        <v>177060</v>
      </c>
      <c r="BH1458">
        <v>2766.33</v>
      </c>
      <c r="BI1458">
        <v>3620.09</v>
      </c>
      <c r="BJ1458">
        <v>0</v>
      </c>
      <c r="BL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26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177060</v>
      </c>
      <c r="CD1458">
        <v>1</v>
      </c>
      <c r="CE1458" t="s">
        <v>121</v>
      </c>
      <c r="CF1458" t="s">
        <v>182</v>
      </c>
      <c r="CG1458" t="str">
        <f t="shared" si="212"/>
        <v>05</v>
      </c>
      <c r="CH1458" t="str">
        <f t="shared" si="213"/>
        <v>3</v>
      </c>
      <c r="CI1458" t="str">
        <f t="shared" si="216"/>
        <v>05</v>
      </c>
      <c r="CJ1458" t="s">
        <v>123</v>
      </c>
      <c r="CK1458" t="str">
        <f t="shared" si="215"/>
        <v>02</v>
      </c>
      <c r="CL1458" t="s">
        <v>193</v>
      </c>
      <c r="CR1458" s="3">
        <v>0</v>
      </c>
      <c r="CS1458" s="3">
        <v>26</v>
      </c>
      <c r="CW1458">
        <v>8</v>
      </c>
      <c r="CX1458">
        <v>8</v>
      </c>
      <c r="CY1458">
        <v>8</v>
      </c>
    </row>
    <row r="1459" spans="1:103" x14ac:dyDescent="0.25">
      <c r="A1459">
        <v>410</v>
      </c>
      <c r="B1459" t="s">
        <v>109</v>
      </c>
      <c r="C1459">
        <v>410179</v>
      </c>
      <c r="D1459" t="s">
        <v>182</v>
      </c>
      <c r="E1459">
        <v>2218</v>
      </c>
      <c r="F1459" t="s">
        <v>436</v>
      </c>
      <c r="G1459" t="s">
        <v>437</v>
      </c>
      <c r="I1459" t="s">
        <v>437</v>
      </c>
      <c r="K1459">
        <v>10</v>
      </c>
      <c r="L1459">
        <v>1</v>
      </c>
      <c r="M1459" t="s">
        <v>1349</v>
      </c>
      <c r="N1459" t="s">
        <v>504</v>
      </c>
      <c r="O1459" t="s">
        <v>505</v>
      </c>
      <c r="P1459" t="s">
        <v>489</v>
      </c>
      <c r="Q1459" t="s">
        <v>116</v>
      </c>
      <c r="R1459">
        <v>1</v>
      </c>
      <c r="S1459" t="s">
        <v>117</v>
      </c>
      <c r="T1459" t="s">
        <v>118</v>
      </c>
      <c r="U1459" t="s">
        <v>119</v>
      </c>
      <c r="V1459">
        <v>411</v>
      </c>
      <c r="Y1459">
        <v>410054</v>
      </c>
      <c r="Z1459" t="s">
        <v>92</v>
      </c>
      <c r="AG1459">
        <v>1</v>
      </c>
      <c r="AH1459" s="1">
        <v>42153</v>
      </c>
      <c r="AI1459">
        <v>52</v>
      </c>
      <c r="AS1459" s="1">
        <v>42153</v>
      </c>
      <c r="AT1459" s="1">
        <v>42286</v>
      </c>
      <c r="AU1459" s="1">
        <v>42278</v>
      </c>
      <c r="AW1459">
        <v>1</v>
      </c>
      <c r="AY1459" t="s">
        <v>154</v>
      </c>
      <c r="BB1459">
        <v>0</v>
      </c>
      <c r="BC1459">
        <v>0</v>
      </c>
      <c r="BD1459">
        <v>1</v>
      </c>
      <c r="BE1459">
        <v>104</v>
      </c>
      <c r="BF1459" t="s">
        <v>120</v>
      </c>
      <c r="BG1459">
        <v>6630.5096000000003</v>
      </c>
      <c r="BH1459">
        <v>104</v>
      </c>
      <c r="BI1459">
        <v>135.56</v>
      </c>
      <c r="BJ1459">
        <v>0</v>
      </c>
      <c r="BL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1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6630.5096000000003</v>
      </c>
      <c r="CD1459">
        <v>1</v>
      </c>
      <c r="CE1459" t="s">
        <v>121</v>
      </c>
      <c r="CF1459" t="s">
        <v>182</v>
      </c>
      <c r="CG1459" t="str">
        <f t="shared" si="212"/>
        <v>05</v>
      </c>
      <c r="CH1459" t="str">
        <f t="shared" si="213"/>
        <v>3</v>
      </c>
      <c r="CI1459" t="str">
        <f t="shared" si="216"/>
        <v>05</v>
      </c>
      <c r="CJ1459" t="s">
        <v>123</v>
      </c>
      <c r="CK1459" t="str">
        <f t="shared" si="215"/>
        <v>02</v>
      </c>
      <c r="CL1459" t="s">
        <v>193</v>
      </c>
      <c r="CW1459">
        <v>8</v>
      </c>
      <c r="CX1459">
        <v>8</v>
      </c>
      <c r="CY1459">
        <v>8</v>
      </c>
    </row>
    <row r="1460" spans="1:103" x14ac:dyDescent="0.25">
      <c r="A1460">
        <v>410</v>
      </c>
      <c r="B1460" t="s">
        <v>109</v>
      </c>
      <c r="C1460">
        <v>410179</v>
      </c>
      <c r="D1460" t="s">
        <v>182</v>
      </c>
      <c r="E1460">
        <v>2218</v>
      </c>
      <c r="F1460" t="s">
        <v>436</v>
      </c>
      <c r="G1460" t="s">
        <v>437</v>
      </c>
      <c r="I1460" t="s">
        <v>437</v>
      </c>
      <c r="K1460">
        <v>50</v>
      </c>
      <c r="L1460">
        <v>5</v>
      </c>
      <c r="M1460" t="s">
        <v>1349</v>
      </c>
      <c r="N1460" t="s">
        <v>504</v>
      </c>
      <c r="O1460" t="s">
        <v>505</v>
      </c>
      <c r="P1460" t="s">
        <v>489</v>
      </c>
      <c r="Q1460" t="s">
        <v>116</v>
      </c>
      <c r="R1460">
        <v>1</v>
      </c>
      <c r="S1460" t="s">
        <v>117</v>
      </c>
      <c r="T1460" t="s">
        <v>118</v>
      </c>
      <c r="U1460" t="s">
        <v>119</v>
      </c>
      <c r="V1460">
        <v>411</v>
      </c>
      <c r="Y1460">
        <v>410054</v>
      </c>
      <c r="Z1460" t="s">
        <v>92</v>
      </c>
      <c r="AG1460">
        <v>1</v>
      </c>
      <c r="AH1460" s="1">
        <v>42153</v>
      </c>
      <c r="AI1460">
        <v>52</v>
      </c>
      <c r="AS1460" s="1">
        <v>42153</v>
      </c>
      <c r="AT1460" s="1">
        <v>42286</v>
      </c>
      <c r="AU1460" s="1">
        <v>42278</v>
      </c>
      <c r="AW1460">
        <v>181</v>
      </c>
      <c r="AY1460" t="s">
        <v>154</v>
      </c>
      <c r="BB1460">
        <v>0</v>
      </c>
      <c r="BC1460">
        <v>0</v>
      </c>
      <c r="BD1460">
        <v>181</v>
      </c>
      <c r="BE1460">
        <v>104</v>
      </c>
      <c r="BF1460" t="s">
        <v>120</v>
      </c>
      <c r="BG1460">
        <v>1200122.2376000001</v>
      </c>
      <c r="BH1460">
        <v>18824</v>
      </c>
      <c r="BI1460">
        <v>24537.16</v>
      </c>
      <c r="BJ1460">
        <v>0</v>
      </c>
      <c r="BL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181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1200122.2376000001</v>
      </c>
      <c r="CD1460">
        <v>1</v>
      </c>
      <c r="CE1460" t="s">
        <v>121</v>
      </c>
      <c r="CF1460" t="s">
        <v>182</v>
      </c>
      <c r="CG1460" t="str">
        <f t="shared" si="212"/>
        <v>05</v>
      </c>
      <c r="CH1460" t="str">
        <f t="shared" si="213"/>
        <v>3</v>
      </c>
      <c r="CI1460" t="str">
        <f t="shared" si="216"/>
        <v>05</v>
      </c>
      <c r="CJ1460" t="s">
        <v>123</v>
      </c>
      <c r="CK1460" t="str">
        <f t="shared" si="215"/>
        <v>02</v>
      </c>
      <c r="CL1460" t="s">
        <v>193</v>
      </c>
      <c r="CW1460">
        <v>8</v>
      </c>
      <c r="CX1460">
        <v>8</v>
      </c>
      <c r="CY1460">
        <v>8</v>
      </c>
    </row>
    <row r="1461" spans="1:103" x14ac:dyDescent="0.25">
      <c r="A1461">
        <v>410</v>
      </c>
      <c r="B1461" t="s">
        <v>80</v>
      </c>
      <c r="C1461">
        <v>410158</v>
      </c>
      <c r="D1461" t="s">
        <v>81</v>
      </c>
      <c r="E1461">
        <v>8802</v>
      </c>
      <c r="F1461" t="s">
        <v>163</v>
      </c>
      <c r="G1461" t="s">
        <v>218</v>
      </c>
      <c r="I1461" t="s">
        <v>218</v>
      </c>
      <c r="K1461">
        <v>4</v>
      </c>
      <c r="L1461">
        <v>4</v>
      </c>
      <c r="M1461" t="s">
        <v>1350</v>
      </c>
      <c r="N1461" t="s">
        <v>1351</v>
      </c>
      <c r="O1461" t="s">
        <v>505</v>
      </c>
      <c r="P1461" t="s">
        <v>489</v>
      </c>
      <c r="Q1461" t="s">
        <v>116</v>
      </c>
      <c r="R1461">
        <v>1</v>
      </c>
      <c r="S1461" t="s">
        <v>117</v>
      </c>
      <c r="T1461" t="s">
        <v>118</v>
      </c>
      <c r="U1461" t="s">
        <v>119</v>
      </c>
      <c r="V1461">
        <v>411</v>
      </c>
      <c r="Y1461">
        <v>410054</v>
      </c>
      <c r="Z1461" t="s">
        <v>92</v>
      </c>
      <c r="AG1461">
        <v>1</v>
      </c>
      <c r="AH1461" s="1">
        <v>42103</v>
      </c>
      <c r="AI1461">
        <v>57</v>
      </c>
      <c r="AS1461" s="1">
        <v>42103</v>
      </c>
      <c r="AT1461" s="1">
        <v>42180</v>
      </c>
      <c r="AU1461" s="1">
        <v>42241</v>
      </c>
      <c r="AW1461">
        <v>58</v>
      </c>
      <c r="BB1461">
        <v>0</v>
      </c>
      <c r="BC1461">
        <v>0</v>
      </c>
      <c r="BD1461">
        <v>58</v>
      </c>
      <c r="BE1461">
        <v>5511.13</v>
      </c>
      <c r="BF1461" t="s">
        <v>93</v>
      </c>
      <c r="BG1461">
        <v>319645.53999999998</v>
      </c>
      <c r="BH1461">
        <v>4994.04</v>
      </c>
      <c r="BI1461">
        <v>6535.33</v>
      </c>
      <c r="BJ1461">
        <v>0</v>
      </c>
      <c r="BL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58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319645.53999999998</v>
      </c>
      <c r="CD1461">
        <v>1</v>
      </c>
      <c r="CE1461" t="s">
        <v>121</v>
      </c>
      <c r="CF1461" t="s">
        <v>182</v>
      </c>
      <c r="CG1461" t="str">
        <f t="shared" si="212"/>
        <v>05</v>
      </c>
      <c r="CH1461" t="str">
        <f t="shared" si="213"/>
        <v>3</v>
      </c>
      <c r="CI1461" t="str">
        <f t="shared" si="216"/>
        <v>05</v>
      </c>
      <c r="CJ1461" t="s">
        <v>123</v>
      </c>
      <c r="CK1461" t="str">
        <f t="shared" si="215"/>
        <v>02</v>
      </c>
      <c r="CL1461" t="s">
        <v>193</v>
      </c>
      <c r="CW1461">
        <v>8</v>
      </c>
      <c r="CX1461">
        <v>8</v>
      </c>
      <c r="CY1461">
        <v>8</v>
      </c>
    </row>
    <row r="1462" spans="1:103" x14ac:dyDescent="0.25">
      <c r="A1462">
        <v>410</v>
      </c>
      <c r="B1462" t="s">
        <v>80</v>
      </c>
      <c r="C1462">
        <v>410211</v>
      </c>
      <c r="D1462" t="s">
        <v>81</v>
      </c>
      <c r="E1462">
        <v>8802</v>
      </c>
      <c r="F1462" t="s">
        <v>163</v>
      </c>
      <c r="G1462" t="s">
        <v>445</v>
      </c>
      <c r="I1462" t="s">
        <v>445</v>
      </c>
      <c r="K1462">
        <v>1</v>
      </c>
      <c r="L1462">
        <v>1</v>
      </c>
      <c r="M1462" t="s">
        <v>1350</v>
      </c>
      <c r="N1462" t="s">
        <v>1351</v>
      </c>
      <c r="O1462" t="s">
        <v>505</v>
      </c>
      <c r="P1462" t="s">
        <v>489</v>
      </c>
      <c r="Q1462" t="s">
        <v>116</v>
      </c>
      <c r="R1462">
        <v>1</v>
      </c>
      <c r="S1462" t="s">
        <v>117</v>
      </c>
      <c r="T1462" t="s">
        <v>118</v>
      </c>
      <c r="U1462" t="s">
        <v>119</v>
      </c>
      <c r="V1462">
        <v>411</v>
      </c>
      <c r="Y1462">
        <v>410054</v>
      </c>
      <c r="Z1462" t="s">
        <v>92</v>
      </c>
      <c r="AG1462">
        <v>2</v>
      </c>
      <c r="AH1462" s="1">
        <v>42202</v>
      </c>
      <c r="AI1462">
        <v>57</v>
      </c>
      <c r="AS1462" s="1">
        <v>42199</v>
      </c>
      <c r="AT1462" s="1">
        <v>42300</v>
      </c>
      <c r="AU1462" s="1">
        <v>42297</v>
      </c>
      <c r="AW1462">
        <v>59</v>
      </c>
      <c r="BB1462">
        <v>0</v>
      </c>
      <c r="BC1462">
        <v>0</v>
      </c>
      <c r="BD1462">
        <v>59</v>
      </c>
      <c r="BE1462">
        <v>5511.13</v>
      </c>
      <c r="BF1462" t="s">
        <v>93</v>
      </c>
      <c r="BG1462">
        <v>325156.67</v>
      </c>
      <c r="BH1462">
        <v>5080.1400000000003</v>
      </c>
      <c r="BI1462">
        <v>6648.01</v>
      </c>
      <c r="BJ1462">
        <v>0</v>
      </c>
      <c r="BL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59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325156.67</v>
      </c>
      <c r="CD1462">
        <v>1</v>
      </c>
      <c r="CE1462" t="s">
        <v>121</v>
      </c>
      <c r="CF1462" t="s">
        <v>182</v>
      </c>
      <c r="CG1462" t="str">
        <f t="shared" si="212"/>
        <v>05</v>
      </c>
      <c r="CH1462" t="str">
        <f t="shared" si="213"/>
        <v>3</v>
      </c>
      <c r="CI1462" t="str">
        <f t="shared" si="216"/>
        <v>05</v>
      </c>
      <c r="CJ1462" t="s">
        <v>123</v>
      </c>
      <c r="CK1462" t="str">
        <f t="shared" si="215"/>
        <v>02</v>
      </c>
      <c r="CL1462" t="s">
        <v>193</v>
      </c>
      <c r="CW1462">
        <v>8</v>
      </c>
      <c r="CX1462">
        <v>8</v>
      </c>
      <c r="CY1462">
        <v>8</v>
      </c>
    </row>
    <row r="1463" spans="1:103" x14ac:dyDescent="0.25">
      <c r="A1463">
        <v>410</v>
      </c>
      <c r="B1463" t="s">
        <v>80</v>
      </c>
      <c r="C1463">
        <v>410134</v>
      </c>
      <c r="D1463" t="s">
        <v>81</v>
      </c>
      <c r="E1463">
        <v>8802</v>
      </c>
      <c r="F1463" t="s">
        <v>163</v>
      </c>
      <c r="G1463" t="s">
        <v>222</v>
      </c>
      <c r="I1463" t="s">
        <v>222</v>
      </c>
      <c r="K1463">
        <v>7</v>
      </c>
      <c r="L1463">
        <v>7</v>
      </c>
      <c r="M1463" t="s">
        <v>1352</v>
      </c>
      <c r="N1463" t="s">
        <v>504</v>
      </c>
      <c r="O1463" t="s">
        <v>505</v>
      </c>
      <c r="P1463" t="s">
        <v>489</v>
      </c>
      <c r="Q1463" t="s">
        <v>116</v>
      </c>
      <c r="R1463">
        <v>1</v>
      </c>
      <c r="S1463" t="s">
        <v>117</v>
      </c>
      <c r="T1463" t="s">
        <v>118</v>
      </c>
      <c r="U1463" t="s">
        <v>119</v>
      </c>
      <c r="V1463">
        <v>411</v>
      </c>
      <c r="Y1463">
        <v>410054</v>
      </c>
      <c r="Z1463" t="s">
        <v>92</v>
      </c>
      <c r="AC1463" t="s">
        <v>225</v>
      </c>
      <c r="AD1463" s="1">
        <v>42205</v>
      </c>
      <c r="AG1463">
        <v>5</v>
      </c>
      <c r="AH1463" s="1">
        <v>42037</v>
      </c>
      <c r="AI1463">
        <v>57</v>
      </c>
      <c r="AM1463" t="s">
        <v>226</v>
      </c>
      <c r="AS1463" s="1">
        <v>41983</v>
      </c>
      <c r="AT1463" s="1">
        <v>42095</v>
      </c>
      <c r="AU1463" s="1">
        <v>42095</v>
      </c>
      <c r="AW1463">
        <v>3</v>
      </c>
      <c r="AX1463">
        <v>404245</v>
      </c>
      <c r="AY1463" t="s">
        <v>154</v>
      </c>
      <c r="AZ1463">
        <v>999</v>
      </c>
      <c r="BA1463">
        <v>811</v>
      </c>
      <c r="BB1463">
        <v>0</v>
      </c>
      <c r="BC1463">
        <v>0</v>
      </c>
      <c r="BD1463">
        <v>3</v>
      </c>
      <c r="BE1463">
        <v>6810</v>
      </c>
      <c r="BF1463" t="s">
        <v>93</v>
      </c>
      <c r="BG1463">
        <v>20430</v>
      </c>
      <c r="BH1463">
        <v>319.19</v>
      </c>
      <c r="BI1463">
        <v>417.7</v>
      </c>
      <c r="BJ1463">
        <v>0</v>
      </c>
      <c r="BL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3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20430</v>
      </c>
      <c r="CD1463">
        <v>1</v>
      </c>
      <c r="CE1463" t="s">
        <v>121</v>
      </c>
      <c r="CF1463" t="s">
        <v>182</v>
      </c>
      <c r="CG1463" t="str">
        <f t="shared" si="212"/>
        <v>05</v>
      </c>
      <c r="CH1463" t="str">
        <f t="shared" si="213"/>
        <v>3</v>
      </c>
      <c r="CI1463" t="str">
        <f t="shared" si="216"/>
        <v>05</v>
      </c>
      <c r="CJ1463" t="s">
        <v>123</v>
      </c>
      <c r="CK1463" t="str">
        <f t="shared" si="215"/>
        <v>02</v>
      </c>
      <c r="CL1463" t="s">
        <v>124</v>
      </c>
      <c r="CR1463" s="3">
        <v>0</v>
      </c>
      <c r="CS1463" s="3">
        <v>3</v>
      </c>
      <c r="CW1463">
        <v>8</v>
      </c>
      <c r="CX1463">
        <v>8</v>
      </c>
      <c r="CY1463">
        <v>8</v>
      </c>
    </row>
    <row r="1464" spans="1:103" x14ac:dyDescent="0.25">
      <c r="A1464">
        <v>410</v>
      </c>
      <c r="B1464" t="s">
        <v>80</v>
      </c>
      <c r="C1464">
        <v>410158</v>
      </c>
      <c r="D1464" t="s">
        <v>81</v>
      </c>
      <c r="E1464">
        <v>8802</v>
      </c>
      <c r="F1464" t="s">
        <v>163</v>
      </c>
      <c r="G1464" t="s">
        <v>218</v>
      </c>
      <c r="I1464" t="s">
        <v>218</v>
      </c>
      <c r="K1464">
        <v>5</v>
      </c>
      <c r="L1464">
        <v>5</v>
      </c>
      <c r="M1464" t="s">
        <v>1353</v>
      </c>
      <c r="N1464" t="s">
        <v>1351</v>
      </c>
      <c r="O1464" t="s">
        <v>505</v>
      </c>
      <c r="P1464" t="s">
        <v>489</v>
      </c>
      <c r="Q1464" t="s">
        <v>116</v>
      </c>
      <c r="R1464">
        <v>1</v>
      </c>
      <c r="S1464" t="s">
        <v>117</v>
      </c>
      <c r="T1464" t="s">
        <v>118</v>
      </c>
      <c r="U1464" t="s">
        <v>119</v>
      </c>
      <c r="V1464">
        <v>411</v>
      </c>
      <c r="Y1464">
        <v>410054</v>
      </c>
      <c r="Z1464" t="s">
        <v>92</v>
      </c>
      <c r="AG1464">
        <v>1</v>
      </c>
      <c r="AH1464" s="1">
        <v>42103</v>
      </c>
      <c r="AI1464">
        <v>57</v>
      </c>
      <c r="AS1464" s="1">
        <v>42103</v>
      </c>
      <c r="AT1464" s="1">
        <v>42180</v>
      </c>
      <c r="AU1464" s="1">
        <v>42241</v>
      </c>
      <c r="AW1464">
        <v>2</v>
      </c>
      <c r="AY1464" t="s">
        <v>154</v>
      </c>
      <c r="BB1464">
        <v>0</v>
      </c>
      <c r="BC1464">
        <v>0</v>
      </c>
      <c r="BD1464">
        <v>2</v>
      </c>
      <c r="BE1464">
        <v>5097.8</v>
      </c>
      <c r="BF1464" t="s">
        <v>93</v>
      </c>
      <c r="BG1464">
        <v>10195.6</v>
      </c>
      <c r="BH1464">
        <v>159.29</v>
      </c>
      <c r="BI1464">
        <v>208.45</v>
      </c>
      <c r="BJ1464">
        <v>0</v>
      </c>
      <c r="BL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2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10195.6</v>
      </c>
      <c r="CD1464">
        <v>1</v>
      </c>
      <c r="CE1464" t="s">
        <v>121</v>
      </c>
      <c r="CF1464" t="s">
        <v>182</v>
      </c>
      <c r="CG1464" t="str">
        <f t="shared" si="212"/>
        <v>05</v>
      </c>
      <c r="CH1464" t="str">
        <f t="shared" si="213"/>
        <v>3</v>
      </c>
      <c r="CI1464" t="str">
        <f t="shared" si="216"/>
        <v>05</v>
      </c>
      <c r="CJ1464" t="s">
        <v>123</v>
      </c>
      <c r="CK1464" t="str">
        <f t="shared" si="215"/>
        <v>02</v>
      </c>
      <c r="CL1464" t="s">
        <v>124</v>
      </c>
      <c r="CW1464">
        <v>8</v>
      </c>
      <c r="CX1464">
        <v>8</v>
      </c>
      <c r="CY1464">
        <v>8</v>
      </c>
    </row>
    <row r="1465" spans="1:103" x14ac:dyDescent="0.25">
      <c r="A1465">
        <v>410</v>
      </c>
      <c r="B1465" t="s">
        <v>80</v>
      </c>
      <c r="C1465">
        <v>410040</v>
      </c>
      <c r="D1465" t="s">
        <v>81</v>
      </c>
      <c r="E1465">
        <v>8673</v>
      </c>
      <c r="F1465" t="s">
        <v>232</v>
      </c>
      <c r="G1465" t="s">
        <v>233</v>
      </c>
      <c r="I1465" t="s">
        <v>233</v>
      </c>
      <c r="J1465">
        <v>410003</v>
      </c>
      <c r="K1465">
        <v>48</v>
      </c>
      <c r="L1465">
        <v>48</v>
      </c>
      <c r="M1465" t="s">
        <v>1354</v>
      </c>
      <c r="N1465" t="s">
        <v>1355</v>
      </c>
      <c r="O1465" t="s">
        <v>251</v>
      </c>
      <c r="P1465" t="s">
        <v>180</v>
      </c>
      <c r="Q1465" t="s">
        <v>116</v>
      </c>
      <c r="R1465">
        <v>1</v>
      </c>
      <c r="S1465" t="s">
        <v>117</v>
      </c>
      <c r="T1465" t="s">
        <v>118</v>
      </c>
      <c r="U1465" t="s">
        <v>119</v>
      </c>
      <c r="V1465">
        <v>411</v>
      </c>
      <c r="Y1465">
        <v>410009</v>
      </c>
      <c r="Z1465" t="s">
        <v>236</v>
      </c>
      <c r="AC1465" t="s">
        <v>208</v>
      </c>
      <c r="AD1465" s="1">
        <v>42142</v>
      </c>
      <c r="AG1465">
        <v>4</v>
      </c>
      <c r="AH1465" s="1">
        <v>41815</v>
      </c>
      <c r="AI1465">
        <v>57</v>
      </c>
      <c r="AS1465" s="1">
        <v>41641</v>
      </c>
      <c r="AT1465" s="1">
        <v>41988</v>
      </c>
      <c r="AU1465" s="1">
        <v>41974</v>
      </c>
      <c r="AW1465">
        <v>2</v>
      </c>
      <c r="AX1465">
        <v>403323</v>
      </c>
      <c r="AY1465" t="s">
        <v>237</v>
      </c>
      <c r="AZ1465">
        <v>999</v>
      </c>
      <c r="BB1465">
        <v>1</v>
      </c>
      <c r="BC1465">
        <v>2</v>
      </c>
      <c r="BD1465">
        <v>1</v>
      </c>
      <c r="BE1465">
        <v>53776</v>
      </c>
      <c r="BF1465" t="s">
        <v>93</v>
      </c>
      <c r="BG1465">
        <v>53776</v>
      </c>
      <c r="BH1465">
        <v>840.18</v>
      </c>
      <c r="BI1465">
        <v>1099.48</v>
      </c>
      <c r="BJ1465">
        <v>2</v>
      </c>
      <c r="BK1465" s="1">
        <v>42142</v>
      </c>
      <c r="BL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1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53776</v>
      </c>
      <c r="CD1465">
        <v>1</v>
      </c>
      <c r="CE1465" t="s">
        <v>121</v>
      </c>
      <c r="CF1465" t="s">
        <v>182</v>
      </c>
      <c r="CG1465" t="str">
        <f t="shared" si="212"/>
        <v>05</v>
      </c>
      <c r="CH1465" t="str">
        <f t="shared" si="213"/>
        <v>3</v>
      </c>
      <c r="CI1465" t="str">
        <f t="shared" si="216"/>
        <v>05</v>
      </c>
      <c r="CJ1465" t="s">
        <v>161</v>
      </c>
      <c r="CK1465" t="str">
        <f t="shared" si="215"/>
        <v>02</v>
      </c>
      <c r="CL1465" t="s">
        <v>193</v>
      </c>
      <c r="CW1465">
        <v>8</v>
      </c>
      <c r="CX1465">
        <v>8</v>
      </c>
      <c r="CY1465">
        <v>8</v>
      </c>
    </row>
    <row r="1466" spans="1:103" x14ac:dyDescent="0.25">
      <c r="A1466">
        <v>410</v>
      </c>
      <c r="B1466" t="s">
        <v>80</v>
      </c>
      <c r="C1466">
        <v>410040</v>
      </c>
      <c r="D1466" t="s">
        <v>81</v>
      </c>
      <c r="E1466">
        <v>8673</v>
      </c>
      <c r="F1466" t="s">
        <v>232</v>
      </c>
      <c r="G1466" t="s">
        <v>233</v>
      </c>
      <c r="I1466" t="s">
        <v>233</v>
      </c>
      <c r="J1466">
        <v>410003</v>
      </c>
      <c r="K1466">
        <v>54</v>
      </c>
      <c r="L1466">
        <v>54</v>
      </c>
      <c r="M1466" t="s">
        <v>1354</v>
      </c>
      <c r="N1466" t="s">
        <v>1355</v>
      </c>
      <c r="O1466" t="s">
        <v>251</v>
      </c>
      <c r="P1466" t="s">
        <v>180</v>
      </c>
      <c r="Q1466" t="s">
        <v>116</v>
      </c>
      <c r="R1466">
        <v>1</v>
      </c>
      <c r="S1466" t="s">
        <v>117</v>
      </c>
      <c r="T1466" t="s">
        <v>118</v>
      </c>
      <c r="U1466" t="s">
        <v>119</v>
      </c>
      <c r="V1466">
        <v>411</v>
      </c>
      <c r="Y1466">
        <v>410009</v>
      </c>
      <c r="Z1466" t="s">
        <v>236</v>
      </c>
      <c r="AG1466">
        <v>4</v>
      </c>
      <c r="AH1466" s="1">
        <v>41815</v>
      </c>
      <c r="AI1466">
        <v>57</v>
      </c>
      <c r="AS1466" s="1">
        <v>41641</v>
      </c>
      <c r="AT1466" s="1">
        <v>41988</v>
      </c>
      <c r="AU1466" s="1">
        <v>41974</v>
      </c>
      <c r="AW1466">
        <v>2</v>
      </c>
      <c r="AY1466" t="s">
        <v>237</v>
      </c>
      <c r="BB1466">
        <v>1</v>
      </c>
      <c r="BC1466">
        <v>0</v>
      </c>
      <c r="BD1466">
        <v>1</v>
      </c>
      <c r="BE1466">
        <v>53776</v>
      </c>
      <c r="BF1466" t="s">
        <v>93</v>
      </c>
      <c r="BG1466">
        <v>53776</v>
      </c>
      <c r="BH1466">
        <v>840.18</v>
      </c>
      <c r="BI1466">
        <v>1099.48</v>
      </c>
      <c r="BJ1466">
        <v>0</v>
      </c>
      <c r="BL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1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53776</v>
      </c>
      <c r="CD1466">
        <v>1</v>
      </c>
      <c r="CE1466" t="s">
        <v>121</v>
      </c>
      <c r="CF1466" t="s">
        <v>182</v>
      </c>
      <c r="CG1466" t="str">
        <f t="shared" si="212"/>
        <v>05</v>
      </c>
      <c r="CH1466" t="str">
        <f t="shared" si="213"/>
        <v>3</v>
      </c>
      <c r="CI1466" t="str">
        <f t="shared" si="216"/>
        <v>05</v>
      </c>
      <c r="CJ1466" t="s">
        <v>161</v>
      </c>
      <c r="CK1466" t="str">
        <f t="shared" si="215"/>
        <v>02</v>
      </c>
      <c r="CL1466" t="s">
        <v>193</v>
      </c>
      <c r="CW1466">
        <v>8</v>
      </c>
      <c r="CX1466">
        <v>8</v>
      </c>
      <c r="CY1466">
        <v>8</v>
      </c>
    </row>
    <row r="1467" spans="1:103" x14ac:dyDescent="0.25">
      <c r="A1467">
        <v>410</v>
      </c>
      <c r="B1467" t="s">
        <v>109</v>
      </c>
      <c r="C1467">
        <v>410140</v>
      </c>
      <c r="D1467" t="s">
        <v>182</v>
      </c>
      <c r="E1467">
        <v>6257</v>
      </c>
      <c r="F1467" t="s">
        <v>1225</v>
      </c>
      <c r="G1467" t="s">
        <v>1226</v>
      </c>
      <c r="I1467" t="s">
        <v>1226</v>
      </c>
      <c r="K1467">
        <v>67079</v>
      </c>
      <c r="L1467">
        <v>2</v>
      </c>
      <c r="M1467" t="s">
        <v>1356</v>
      </c>
      <c r="N1467" t="s">
        <v>1357</v>
      </c>
      <c r="O1467" t="s">
        <v>1358</v>
      </c>
      <c r="P1467" t="s">
        <v>330</v>
      </c>
      <c r="Q1467" t="s">
        <v>116</v>
      </c>
      <c r="R1467">
        <v>1</v>
      </c>
      <c r="S1467" t="s">
        <v>117</v>
      </c>
      <c r="T1467" t="s">
        <v>118</v>
      </c>
      <c r="U1467" t="s">
        <v>119</v>
      </c>
      <c r="V1467">
        <v>411</v>
      </c>
      <c r="Y1467">
        <v>410054</v>
      </c>
      <c r="Z1467" t="s">
        <v>92</v>
      </c>
      <c r="AG1467">
        <v>1</v>
      </c>
      <c r="AH1467" s="1">
        <v>42047</v>
      </c>
      <c r="AI1467">
        <v>53</v>
      </c>
      <c r="AM1467" t="s">
        <v>1229</v>
      </c>
      <c r="AS1467" s="1">
        <v>42047</v>
      </c>
      <c r="AT1467" s="1">
        <v>42230</v>
      </c>
      <c r="AU1467" s="1">
        <v>42219</v>
      </c>
      <c r="AW1467">
        <v>6</v>
      </c>
      <c r="BB1467">
        <v>0</v>
      </c>
      <c r="BC1467">
        <v>0</v>
      </c>
      <c r="BD1467">
        <v>6</v>
      </c>
      <c r="BE1467">
        <v>336.32</v>
      </c>
      <c r="BF1467" t="s">
        <v>120</v>
      </c>
      <c r="BG1467">
        <v>128652.28780000001</v>
      </c>
      <c r="BH1467">
        <v>2017.92</v>
      </c>
      <c r="BI1467">
        <v>2630.37</v>
      </c>
      <c r="BJ1467">
        <v>0</v>
      </c>
      <c r="BL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6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128652.28780000001</v>
      </c>
      <c r="CD1467">
        <v>1</v>
      </c>
      <c r="CE1467" t="s">
        <v>121</v>
      </c>
      <c r="CF1467" t="s">
        <v>182</v>
      </c>
      <c r="CG1467" t="str">
        <f t="shared" si="212"/>
        <v>05</v>
      </c>
      <c r="CH1467" t="str">
        <f t="shared" si="213"/>
        <v>3</v>
      </c>
      <c r="CI1467" t="str">
        <f t="shared" si="216"/>
        <v>05</v>
      </c>
      <c r="CJ1467" t="s">
        <v>161</v>
      </c>
      <c r="CK1467" t="str">
        <f>"34"</f>
        <v>34</v>
      </c>
      <c r="CL1467" t="s">
        <v>202</v>
      </c>
      <c r="CW1467">
        <v>8</v>
      </c>
      <c r="CX1467">
        <v>8</v>
      </c>
      <c r="CY1467">
        <v>8</v>
      </c>
    </row>
    <row r="1468" spans="1:103" x14ac:dyDescent="0.25">
      <c r="A1468">
        <v>410</v>
      </c>
      <c r="B1468" t="s">
        <v>80</v>
      </c>
      <c r="C1468">
        <v>410039</v>
      </c>
      <c r="D1468" t="s">
        <v>81</v>
      </c>
      <c r="E1468">
        <v>8673</v>
      </c>
      <c r="F1468" t="s">
        <v>232</v>
      </c>
      <c r="G1468" t="s">
        <v>248</v>
      </c>
      <c r="I1468" t="s">
        <v>248</v>
      </c>
      <c r="J1468">
        <v>410002</v>
      </c>
      <c r="K1468">
        <v>664</v>
      </c>
      <c r="L1468">
        <v>664</v>
      </c>
      <c r="M1468" t="s">
        <v>1359</v>
      </c>
      <c r="N1468" t="s">
        <v>1360</v>
      </c>
      <c r="O1468" t="s">
        <v>661</v>
      </c>
      <c r="P1468" t="s">
        <v>573</v>
      </c>
      <c r="Q1468" t="s">
        <v>116</v>
      </c>
      <c r="R1468">
        <v>1</v>
      </c>
      <c r="S1468" t="s">
        <v>117</v>
      </c>
      <c r="T1468" t="s">
        <v>118</v>
      </c>
      <c r="U1468" t="s">
        <v>119</v>
      </c>
      <c r="V1468">
        <v>411</v>
      </c>
      <c r="W1468" t="s">
        <v>255</v>
      </c>
      <c r="X1468" t="s">
        <v>326</v>
      </c>
      <c r="Y1468">
        <v>410009</v>
      </c>
      <c r="Z1468" t="s">
        <v>236</v>
      </c>
      <c r="AC1468" t="s">
        <v>208</v>
      </c>
      <c r="AD1468" s="1">
        <v>42051</v>
      </c>
      <c r="AG1468">
        <v>3</v>
      </c>
      <c r="AH1468" s="1">
        <v>41988</v>
      </c>
      <c r="AI1468">
        <v>57</v>
      </c>
      <c r="AS1468" s="1">
        <v>41716</v>
      </c>
      <c r="AT1468" s="1">
        <v>42067</v>
      </c>
      <c r="AU1468" s="1">
        <v>41974</v>
      </c>
      <c r="AW1468">
        <v>2</v>
      </c>
      <c r="AX1468">
        <v>403234</v>
      </c>
      <c r="AY1468" t="s">
        <v>237</v>
      </c>
      <c r="AZ1468">
        <v>999</v>
      </c>
      <c r="BB1468">
        <v>1</v>
      </c>
      <c r="BC1468">
        <v>2</v>
      </c>
      <c r="BD1468">
        <v>1</v>
      </c>
      <c r="BE1468">
        <v>64908</v>
      </c>
      <c r="BF1468" t="s">
        <v>93</v>
      </c>
      <c r="BG1468">
        <v>64908</v>
      </c>
      <c r="BH1468">
        <v>1014.1</v>
      </c>
      <c r="BI1468">
        <v>1327.08</v>
      </c>
      <c r="BJ1468">
        <v>2</v>
      </c>
      <c r="BK1468" s="1">
        <v>42051</v>
      </c>
      <c r="BL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1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64908</v>
      </c>
      <c r="CD1468">
        <v>1</v>
      </c>
      <c r="CE1468" t="s">
        <v>121</v>
      </c>
      <c r="CF1468" t="s">
        <v>182</v>
      </c>
      <c r="CG1468" t="str">
        <f t="shared" si="212"/>
        <v>05</v>
      </c>
      <c r="CH1468" t="str">
        <f t="shared" si="213"/>
        <v>3</v>
      </c>
      <c r="CI1468" t="str">
        <f t="shared" ref="CI1468:CI1499" si="217">"07"</f>
        <v>07</v>
      </c>
      <c r="CJ1468" t="s">
        <v>123</v>
      </c>
      <c r="CK1468" t="str">
        <f>"02"</f>
        <v>02</v>
      </c>
      <c r="CL1468" t="s">
        <v>193</v>
      </c>
      <c r="CR1468" s="3">
        <v>1</v>
      </c>
      <c r="CW1468">
        <v>8</v>
      </c>
      <c r="CX1468">
        <v>8</v>
      </c>
      <c r="CY1468">
        <v>8</v>
      </c>
    </row>
    <row r="1469" spans="1:103" x14ac:dyDescent="0.25">
      <c r="A1469">
        <v>410</v>
      </c>
      <c r="B1469" t="s">
        <v>80</v>
      </c>
      <c r="C1469">
        <v>410039</v>
      </c>
      <c r="D1469" t="s">
        <v>81</v>
      </c>
      <c r="E1469">
        <v>8673</v>
      </c>
      <c r="F1469" t="s">
        <v>232</v>
      </c>
      <c r="G1469" t="s">
        <v>248</v>
      </c>
      <c r="I1469" t="s">
        <v>248</v>
      </c>
      <c r="J1469">
        <v>410002</v>
      </c>
      <c r="K1469">
        <v>665</v>
      </c>
      <c r="L1469">
        <v>665</v>
      </c>
      <c r="M1469" t="s">
        <v>1359</v>
      </c>
      <c r="N1469" t="s">
        <v>1360</v>
      </c>
      <c r="O1469" t="s">
        <v>661</v>
      </c>
      <c r="P1469" t="s">
        <v>573</v>
      </c>
      <c r="Q1469" t="s">
        <v>116</v>
      </c>
      <c r="R1469">
        <v>1</v>
      </c>
      <c r="S1469" t="s">
        <v>117</v>
      </c>
      <c r="T1469" t="s">
        <v>118</v>
      </c>
      <c r="U1469" t="s">
        <v>119</v>
      </c>
      <c r="V1469">
        <v>411</v>
      </c>
      <c r="W1469" t="s">
        <v>255</v>
      </c>
      <c r="X1469" t="s">
        <v>326</v>
      </c>
      <c r="Y1469">
        <v>410009</v>
      </c>
      <c r="Z1469" t="s">
        <v>236</v>
      </c>
      <c r="AC1469" t="s">
        <v>208</v>
      </c>
      <c r="AD1469" s="1">
        <v>42091</v>
      </c>
      <c r="AG1469">
        <v>3</v>
      </c>
      <c r="AH1469" s="1">
        <v>41988</v>
      </c>
      <c r="AI1469">
        <v>57</v>
      </c>
      <c r="AS1469" s="1">
        <v>41716</v>
      </c>
      <c r="AT1469" s="1">
        <v>42067</v>
      </c>
      <c r="AU1469" s="1">
        <v>41974</v>
      </c>
      <c r="AW1469">
        <v>2</v>
      </c>
      <c r="AX1469">
        <v>403651</v>
      </c>
      <c r="AY1469" t="s">
        <v>237</v>
      </c>
      <c r="AZ1469">
        <v>999</v>
      </c>
      <c r="BB1469">
        <v>1</v>
      </c>
      <c r="BC1469">
        <v>2</v>
      </c>
      <c r="BD1469">
        <v>1</v>
      </c>
      <c r="BE1469">
        <v>64908</v>
      </c>
      <c r="BF1469" t="s">
        <v>93</v>
      </c>
      <c r="BG1469">
        <v>64908</v>
      </c>
      <c r="BH1469">
        <v>1014.1</v>
      </c>
      <c r="BI1469">
        <v>1327.08</v>
      </c>
      <c r="BJ1469">
        <v>2</v>
      </c>
      <c r="BK1469" s="1">
        <v>42093</v>
      </c>
      <c r="BL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1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64908</v>
      </c>
      <c r="CD1469">
        <v>1</v>
      </c>
      <c r="CE1469" t="s">
        <v>121</v>
      </c>
      <c r="CF1469" t="s">
        <v>182</v>
      </c>
      <c r="CG1469" t="str">
        <f t="shared" si="212"/>
        <v>05</v>
      </c>
      <c r="CH1469" t="str">
        <f t="shared" si="213"/>
        <v>3</v>
      </c>
      <c r="CI1469" t="str">
        <f t="shared" si="217"/>
        <v>07</v>
      </c>
      <c r="CJ1469" t="s">
        <v>123</v>
      </c>
      <c r="CK1469" t="str">
        <f>"02"</f>
        <v>02</v>
      </c>
      <c r="CL1469" t="s">
        <v>193</v>
      </c>
      <c r="CR1469" s="3">
        <v>1</v>
      </c>
      <c r="CW1469">
        <v>8</v>
      </c>
      <c r="CX1469">
        <v>8</v>
      </c>
      <c r="CY1469">
        <v>8</v>
      </c>
    </row>
    <row r="1470" spans="1:103" x14ac:dyDescent="0.25">
      <c r="A1470">
        <v>410</v>
      </c>
      <c r="B1470" t="s">
        <v>80</v>
      </c>
      <c r="C1470">
        <v>410039</v>
      </c>
      <c r="D1470" t="s">
        <v>81</v>
      </c>
      <c r="E1470">
        <v>8673</v>
      </c>
      <c r="F1470" t="s">
        <v>232</v>
      </c>
      <c r="G1470" t="s">
        <v>248</v>
      </c>
      <c r="I1470" t="s">
        <v>248</v>
      </c>
      <c r="J1470">
        <v>410002</v>
      </c>
      <c r="K1470">
        <v>669</v>
      </c>
      <c r="L1470">
        <v>669</v>
      </c>
      <c r="M1470" t="s">
        <v>1359</v>
      </c>
      <c r="N1470" t="s">
        <v>1360</v>
      </c>
      <c r="O1470" t="s">
        <v>661</v>
      </c>
      <c r="P1470" t="s">
        <v>573</v>
      </c>
      <c r="Q1470" t="s">
        <v>116</v>
      </c>
      <c r="R1470">
        <v>1</v>
      </c>
      <c r="S1470" t="s">
        <v>117</v>
      </c>
      <c r="T1470" t="s">
        <v>118</v>
      </c>
      <c r="U1470" t="s">
        <v>119</v>
      </c>
      <c r="V1470">
        <v>411</v>
      </c>
      <c r="W1470" t="s">
        <v>255</v>
      </c>
      <c r="X1470" t="s">
        <v>326</v>
      </c>
      <c r="Y1470">
        <v>410009</v>
      </c>
      <c r="Z1470" t="s">
        <v>236</v>
      </c>
      <c r="AG1470">
        <v>3</v>
      </c>
      <c r="AH1470" s="1">
        <v>41988</v>
      </c>
      <c r="AI1470">
        <v>57</v>
      </c>
      <c r="AS1470" s="1">
        <v>41716</v>
      </c>
      <c r="AT1470" s="1">
        <v>42067</v>
      </c>
      <c r="AU1470" s="1">
        <v>41974</v>
      </c>
      <c r="AW1470">
        <v>2</v>
      </c>
      <c r="AY1470" t="s">
        <v>237</v>
      </c>
      <c r="BB1470">
        <v>1</v>
      </c>
      <c r="BC1470">
        <v>0</v>
      </c>
      <c r="BD1470">
        <v>1</v>
      </c>
      <c r="BE1470">
        <v>64908</v>
      </c>
      <c r="BF1470" t="s">
        <v>93</v>
      </c>
      <c r="BG1470">
        <v>64908</v>
      </c>
      <c r="BH1470">
        <v>1014.1</v>
      </c>
      <c r="BI1470">
        <v>1327.08</v>
      </c>
      <c r="BJ1470">
        <v>0</v>
      </c>
      <c r="BL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1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64908</v>
      </c>
      <c r="CD1470">
        <v>1</v>
      </c>
      <c r="CE1470" t="s">
        <v>121</v>
      </c>
      <c r="CF1470" t="s">
        <v>182</v>
      </c>
      <c r="CG1470" t="str">
        <f t="shared" si="212"/>
        <v>05</v>
      </c>
      <c r="CH1470" t="str">
        <f t="shared" si="213"/>
        <v>3</v>
      </c>
      <c r="CI1470" t="str">
        <f t="shared" si="217"/>
        <v>07</v>
      </c>
      <c r="CJ1470" t="s">
        <v>123</v>
      </c>
      <c r="CK1470" t="str">
        <f>"02"</f>
        <v>02</v>
      </c>
      <c r="CL1470" t="s">
        <v>193</v>
      </c>
      <c r="CR1470" s="3">
        <v>1</v>
      </c>
      <c r="CW1470">
        <v>8</v>
      </c>
      <c r="CX1470">
        <v>8</v>
      </c>
      <c r="CY1470">
        <v>8</v>
      </c>
    </row>
    <row r="1471" spans="1:103" x14ac:dyDescent="0.25">
      <c r="A1471">
        <v>410</v>
      </c>
      <c r="B1471" t="s">
        <v>80</v>
      </c>
      <c r="C1471">
        <v>410040</v>
      </c>
      <c r="D1471" t="s">
        <v>81</v>
      </c>
      <c r="E1471">
        <v>8673</v>
      </c>
      <c r="F1471" t="s">
        <v>232</v>
      </c>
      <c r="G1471" t="s">
        <v>233</v>
      </c>
      <c r="I1471" t="s">
        <v>233</v>
      </c>
      <c r="J1471">
        <v>410003</v>
      </c>
      <c r="K1471">
        <v>697</v>
      </c>
      <c r="L1471">
        <v>697</v>
      </c>
      <c r="M1471" t="s">
        <v>1361</v>
      </c>
      <c r="N1471" t="s">
        <v>1360</v>
      </c>
      <c r="O1471" t="s">
        <v>661</v>
      </c>
      <c r="P1471" t="s">
        <v>573</v>
      </c>
      <c r="Q1471" t="s">
        <v>116</v>
      </c>
      <c r="R1471">
        <v>1</v>
      </c>
      <c r="S1471" t="s">
        <v>117</v>
      </c>
      <c r="T1471" t="s">
        <v>118</v>
      </c>
      <c r="U1471" t="s">
        <v>119</v>
      </c>
      <c r="V1471">
        <v>411</v>
      </c>
      <c r="Y1471">
        <v>410009</v>
      </c>
      <c r="Z1471" t="s">
        <v>236</v>
      </c>
      <c r="AC1471" t="s">
        <v>208</v>
      </c>
      <c r="AD1471" s="1">
        <v>42091</v>
      </c>
      <c r="AG1471">
        <v>4</v>
      </c>
      <c r="AH1471" s="1">
        <v>41815</v>
      </c>
      <c r="AI1471">
        <v>57</v>
      </c>
      <c r="AS1471" s="1">
        <v>41830</v>
      </c>
      <c r="AT1471" s="1">
        <v>41988</v>
      </c>
      <c r="AU1471" s="1">
        <v>41974</v>
      </c>
      <c r="AW1471">
        <v>2</v>
      </c>
      <c r="AX1471">
        <v>403322</v>
      </c>
      <c r="AY1471" t="s">
        <v>237</v>
      </c>
      <c r="AZ1471">
        <v>999</v>
      </c>
      <c r="BB1471">
        <v>1</v>
      </c>
      <c r="BC1471">
        <v>2</v>
      </c>
      <c r="BD1471">
        <v>1</v>
      </c>
      <c r="BE1471">
        <v>69934</v>
      </c>
      <c r="BF1471" t="s">
        <v>93</v>
      </c>
      <c r="BG1471">
        <v>69934</v>
      </c>
      <c r="BH1471">
        <v>1092.6300000000001</v>
      </c>
      <c r="BI1471">
        <v>1429.84</v>
      </c>
      <c r="BJ1471">
        <v>2</v>
      </c>
      <c r="BK1471" s="1">
        <v>42091</v>
      </c>
      <c r="BL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1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69934</v>
      </c>
      <c r="CD1471">
        <v>1</v>
      </c>
      <c r="CE1471" t="s">
        <v>121</v>
      </c>
      <c r="CF1471" t="s">
        <v>182</v>
      </c>
      <c r="CG1471" t="str">
        <f t="shared" si="212"/>
        <v>05</v>
      </c>
      <c r="CH1471" t="str">
        <f t="shared" ref="CH1471:CH1502" si="218">"3"</f>
        <v>3</v>
      </c>
      <c r="CI1471" t="str">
        <f t="shared" si="217"/>
        <v>07</v>
      </c>
      <c r="CJ1471" t="s">
        <v>123</v>
      </c>
      <c r="CK1471" t="str">
        <f>"02"</f>
        <v>02</v>
      </c>
      <c r="CL1471" t="s">
        <v>193</v>
      </c>
      <c r="CW1471">
        <v>8</v>
      </c>
      <c r="CX1471">
        <v>8</v>
      </c>
      <c r="CY1471">
        <v>8</v>
      </c>
    </row>
    <row r="1472" spans="1:103" x14ac:dyDescent="0.25">
      <c r="A1472">
        <v>410</v>
      </c>
      <c r="B1472" t="s">
        <v>80</v>
      </c>
      <c r="C1472">
        <v>410040</v>
      </c>
      <c r="D1472" t="s">
        <v>81</v>
      </c>
      <c r="E1472">
        <v>8673</v>
      </c>
      <c r="F1472" t="s">
        <v>232</v>
      </c>
      <c r="G1472" t="s">
        <v>233</v>
      </c>
      <c r="I1472" t="s">
        <v>233</v>
      </c>
      <c r="J1472">
        <v>410003</v>
      </c>
      <c r="K1472">
        <v>698</v>
      </c>
      <c r="L1472">
        <v>698</v>
      </c>
      <c r="M1472" t="s">
        <v>1361</v>
      </c>
      <c r="N1472" t="s">
        <v>1360</v>
      </c>
      <c r="O1472" t="s">
        <v>661</v>
      </c>
      <c r="P1472" t="s">
        <v>573</v>
      </c>
      <c r="Q1472" t="s">
        <v>116</v>
      </c>
      <c r="R1472">
        <v>1</v>
      </c>
      <c r="S1472" t="s">
        <v>117</v>
      </c>
      <c r="T1472" t="s">
        <v>118</v>
      </c>
      <c r="U1472" t="s">
        <v>119</v>
      </c>
      <c r="V1472">
        <v>411</v>
      </c>
      <c r="Y1472">
        <v>410009</v>
      </c>
      <c r="Z1472" t="s">
        <v>236</v>
      </c>
      <c r="AG1472">
        <v>4</v>
      </c>
      <c r="AH1472" s="1">
        <v>41815</v>
      </c>
      <c r="AI1472">
        <v>57</v>
      </c>
      <c r="AS1472" s="1">
        <v>41830</v>
      </c>
      <c r="AT1472" s="1">
        <v>41988</v>
      </c>
      <c r="AU1472" s="1">
        <v>41974</v>
      </c>
      <c r="AW1472">
        <v>2</v>
      </c>
      <c r="AY1472" t="s">
        <v>237</v>
      </c>
      <c r="BB1472">
        <v>1</v>
      </c>
      <c r="BC1472">
        <v>0</v>
      </c>
      <c r="BD1472">
        <v>1</v>
      </c>
      <c r="BE1472">
        <v>69934</v>
      </c>
      <c r="BF1472" t="s">
        <v>93</v>
      </c>
      <c r="BG1472">
        <v>69934</v>
      </c>
      <c r="BH1472">
        <v>1092.6300000000001</v>
      </c>
      <c r="BI1472">
        <v>1429.84</v>
      </c>
      <c r="BJ1472">
        <v>0</v>
      </c>
      <c r="BL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1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69934</v>
      </c>
      <c r="CD1472">
        <v>1</v>
      </c>
      <c r="CE1472" t="s">
        <v>121</v>
      </c>
      <c r="CF1472" t="s">
        <v>182</v>
      </c>
      <c r="CG1472" t="str">
        <f t="shared" si="212"/>
        <v>05</v>
      </c>
      <c r="CH1472" t="str">
        <f t="shared" si="218"/>
        <v>3</v>
      </c>
      <c r="CI1472" t="str">
        <f t="shared" si="217"/>
        <v>07</v>
      </c>
      <c r="CJ1472" t="s">
        <v>123</v>
      </c>
      <c r="CK1472" t="str">
        <f>"02"</f>
        <v>02</v>
      </c>
      <c r="CL1472" t="s">
        <v>193</v>
      </c>
      <c r="CW1472">
        <v>8</v>
      </c>
      <c r="CX1472">
        <v>8</v>
      </c>
      <c r="CY1472">
        <v>8</v>
      </c>
    </row>
    <row r="1473" spans="1:103" x14ac:dyDescent="0.25">
      <c r="A1473">
        <v>410</v>
      </c>
      <c r="B1473" t="s">
        <v>80</v>
      </c>
      <c r="C1473">
        <v>410039</v>
      </c>
      <c r="D1473" t="s">
        <v>81</v>
      </c>
      <c r="E1473">
        <v>8673</v>
      </c>
      <c r="F1473" t="s">
        <v>232</v>
      </c>
      <c r="G1473" t="s">
        <v>248</v>
      </c>
      <c r="I1473" t="s">
        <v>248</v>
      </c>
      <c r="J1473">
        <v>410002</v>
      </c>
      <c r="K1473">
        <v>392</v>
      </c>
      <c r="L1473">
        <v>392</v>
      </c>
      <c r="M1473" t="s">
        <v>1362</v>
      </c>
      <c r="N1473" t="s">
        <v>1363</v>
      </c>
      <c r="O1473" t="s">
        <v>1347</v>
      </c>
      <c r="P1473" t="s">
        <v>1364</v>
      </c>
      <c r="Q1473" t="s">
        <v>116</v>
      </c>
      <c r="R1473">
        <v>1</v>
      </c>
      <c r="S1473" t="s">
        <v>117</v>
      </c>
      <c r="T1473" t="s">
        <v>118</v>
      </c>
      <c r="U1473" t="s">
        <v>119</v>
      </c>
      <c r="V1473">
        <v>411</v>
      </c>
      <c r="Y1473">
        <v>410009</v>
      </c>
      <c r="Z1473" t="s">
        <v>236</v>
      </c>
      <c r="AC1473" t="s">
        <v>208</v>
      </c>
      <c r="AD1473" s="1">
        <v>42061</v>
      </c>
      <c r="AG1473">
        <v>3</v>
      </c>
      <c r="AH1473" s="1">
        <v>41988</v>
      </c>
      <c r="AI1473">
        <v>57</v>
      </c>
      <c r="AS1473" s="1">
        <v>41639</v>
      </c>
      <c r="AT1473" s="1">
        <v>42067</v>
      </c>
      <c r="AU1473" s="1">
        <v>41974</v>
      </c>
      <c r="AW1473">
        <v>2</v>
      </c>
      <c r="AX1473">
        <v>403235</v>
      </c>
      <c r="AY1473" t="s">
        <v>237</v>
      </c>
      <c r="AZ1473">
        <v>999</v>
      </c>
      <c r="BB1473">
        <v>1</v>
      </c>
      <c r="BC1473">
        <v>2</v>
      </c>
      <c r="BD1473">
        <v>1</v>
      </c>
      <c r="BE1473">
        <v>59581</v>
      </c>
      <c r="BF1473" t="s">
        <v>93</v>
      </c>
      <c r="BG1473">
        <v>59581</v>
      </c>
      <c r="BH1473">
        <v>930.87</v>
      </c>
      <c r="BI1473">
        <v>1218.17</v>
      </c>
      <c r="BJ1473">
        <v>2</v>
      </c>
      <c r="BK1473" s="1">
        <v>42086</v>
      </c>
      <c r="BL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1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59581</v>
      </c>
      <c r="CD1473">
        <v>1</v>
      </c>
      <c r="CE1473" t="s">
        <v>121</v>
      </c>
      <c r="CF1473" t="s">
        <v>182</v>
      </c>
      <c r="CG1473" t="str">
        <f t="shared" si="212"/>
        <v>05</v>
      </c>
      <c r="CH1473" t="str">
        <f t="shared" si="218"/>
        <v>3</v>
      </c>
      <c r="CI1473" t="str">
        <f t="shared" si="217"/>
        <v>07</v>
      </c>
      <c r="CJ1473" t="s">
        <v>123</v>
      </c>
      <c r="CK1473" t="str">
        <f t="shared" ref="CK1473:CK1482" si="219">"06"</f>
        <v>06</v>
      </c>
      <c r="CL1473" t="s">
        <v>193</v>
      </c>
      <c r="CR1473" s="3">
        <v>1</v>
      </c>
      <c r="CW1473">
        <v>8</v>
      </c>
      <c r="CX1473">
        <v>8</v>
      </c>
      <c r="CY1473">
        <v>8</v>
      </c>
    </row>
    <row r="1474" spans="1:103" x14ac:dyDescent="0.25">
      <c r="A1474">
        <v>410</v>
      </c>
      <c r="B1474" t="s">
        <v>80</v>
      </c>
      <c r="C1474">
        <v>410039</v>
      </c>
      <c r="D1474" t="s">
        <v>81</v>
      </c>
      <c r="E1474">
        <v>8673</v>
      </c>
      <c r="F1474" t="s">
        <v>232</v>
      </c>
      <c r="G1474" t="s">
        <v>248</v>
      </c>
      <c r="I1474" t="s">
        <v>248</v>
      </c>
      <c r="J1474">
        <v>410002</v>
      </c>
      <c r="K1474">
        <v>393</v>
      </c>
      <c r="L1474">
        <v>393</v>
      </c>
      <c r="M1474" t="s">
        <v>1362</v>
      </c>
      <c r="N1474" t="s">
        <v>1363</v>
      </c>
      <c r="O1474" t="s">
        <v>1347</v>
      </c>
      <c r="P1474" t="s">
        <v>1364</v>
      </c>
      <c r="Q1474" t="s">
        <v>116</v>
      </c>
      <c r="R1474">
        <v>1</v>
      </c>
      <c r="S1474" t="s">
        <v>117</v>
      </c>
      <c r="T1474" t="s">
        <v>118</v>
      </c>
      <c r="U1474" t="s">
        <v>119</v>
      </c>
      <c r="V1474">
        <v>411</v>
      </c>
      <c r="Y1474">
        <v>410009</v>
      </c>
      <c r="Z1474" t="s">
        <v>236</v>
      </c>
      <c r="AC1474" t="s">
        <v>208</v>
      </c>
      <c r="AD1474" s="1">
        <v>42107</v>
      </c>
      <c r="AG1474">
        <v>3</v>
      </c>
      <c r="AH1474" s="1">
        <v>41988</v>
      </c>
      <c r="AI1474">
        <v>57</v>
      </c>
      <c r="AS1474" s="1">
        <v>41639</v>
      </c>
      <c r="AT1474" s="1">
        <v>42067</v>
      </c>
      <c r="AU1474" s="1">
        <v>41974</v>
      </c>
      <c r="AW1474">
        <v>2</v>
      </c>
      <c r="AX1474">
        <v>403774</v>
      </c>
      <c r="AY1474" t="s">
        <v>237</v>
      </c>
      <c r="AZ1474">
        <v>999</v>
      </c>
      <c r="BB1474">
        <v>1</v>
      </c>
      <c r="BC1474">
        <v>2</v>
      </c>
      <c r="BD1474">
        <v>1</v>
      </c>
      <c r="BE1474">
        <v>59281</v>
      </c>
      <c r="BF1474" t="s">
        <v>93</v>
      </c>
      <c r="BG1474">
        <v>59281</v>
      </c>
      <c r="BH1474">
        <v>926.19</v>
      </c>
      <c r="BI1474">
        <v>1212.03</v>
      </c>
      <c r="BJ1474">
        <v>2</v>
      </c>
      <c r="BK1474" s="1">
        <v>42107</v>
      </c>
      <c r="BL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1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59281</v>
      </c>
      <c r="CD1474">
        <v>1</v>
      </c>
      <c r="CE1474" t="s">
        <v>121</v>
      </c>
      <c r="CF1474" t="s">
        <v>182</v>
      </c>
      <c r="CG1474" t="str">
        <f t="shared" si="212"/>
        <v>05</v>
      </c>
      <c r="CH1474" t="str">
        <f t="shared" si="218"/>
        <v>3</v>
      </c>
      <c r="CI1474" t="str">
        <f t="shared" si="217"/>
        <v>07</v>
      </c>
      <c r="CJ1474" t="s">
        <v>123</v>
      </c>
      <c r="CK1474" t="str">
        <f t="shared" si="219"/>
        <v>06</v>
      </c>
      <c r="CL1474" t="s">
        <v>193</v>
      </c>
      <c r="CR1474" s="3">
        <v>1</v>
      </c>
      <c r="CW1474">
        <v>8</v>
      </c>
      <c r="CX1474">
        <v>8</v>
      </c>
      <c r="CY1474">
        <v>8</v>
      </c>
    </row>
    <row r="1475" spans="1:103" x14ac:dyDescent="0.25">
      <c r="A1475">
        <v>410</v>
      </c>
      <c r="B1475" t="s">
        <v>80</v>
      </c>
      <c r="C1475">
        <v>410039</v>
      </c>
      <c r="D1475" t="s">
        <v>81</v>
      </c>
      <c r="E1475">
        <v>8673</v>
      </c>
      <c r="F1475" t="s">
        <v>232</v>
      </c>
      <c r="G1475" t="s">
        <v>248</v>
      </c>
      <c r="I1475" t="s">
        <v>248</v>
      </c>
      <c r="J1475">
        <v>410002</v>
      </c>
      <c r="K1475">
        <v>394</v>
      </c>
      <c r="L1475">
        <v>394</v>
      </c>
      <c r="M1475" t="s">
        <v>1362</v>
      </c>
      <c r="N1475" t="s">
        <v>1363</v>
      </c>
      <c r="O1475" t="s">
        <v>1347</v>
      </c>
      <c r="P1475" t="s">
        <v>1364</v>
      </c>
      <c r="Q1475" t="s">
        <v>116</v>
      </c>
      <c r="R1475">
        <v>1</v>
      </c>
      <c r="S1475" t="s">
        <v>117</v>
      </c>
      <c r="T1475" t="s">
        <v>118</v>
      </c>
      <c r="U1475" t="s">
        <v>119</v>
      </c>
      <c r="V1475">
        <v>411</v>
      </c>
      <c r="Y1475">
        <v>410009</v>
      </c>
      <c r="Z1475" t="s">
        <v>236</v>
      </c>
      <c r="AG1475">
        <v>3</v>
      </c>
      <c r="AH1475" s="1">
        <v>41988</v>
      </c>
      <c r="AI1475">
        <v>57</v>
      </c>
      <c r="AS1475" s="1">
        <v>41639</v>
      </c>
      <c r="AT1475" s="1">
        <v>42067</v>
      </c>
      <c r="AU1475" s="1">
        <v>41974</v>
      </c>
      <c r="AW1475">
        <v>2</v>
      </c>
      <c r="AY1475" t="s">
        <v>237</v>
      </c>
      <c r="BB1475">
        <v>1</v>
      </c>
      <c r="BC1475">
        <v>0</v>
      </c>
      <c r="BD1475">
        <v>1</v>
      </c>
      <c r="BE1475">
        <v>59281</v>
      </c>
      <c r="BF1475" t="s">
        <v>93</v>
      </c>
      <c r="BG1475">
        <v>59281</v>
      </c>
      <c r="BH1475">
        <v>926.19</v>
      </c>
      <c r="BI1475">
        <v>1212.03</v>
      </c>
      <c r="BJ1475">
        <v>0</v>
      </c>
      <c r="BL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1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59281</v>
      </c>
      <c r="CD1475">
        <v>1</v>
      </c>
      <c r="CE1475" t="s">
        <v>121</v>
      </c>
      <c r="CF1475" t="s">
        <v>182</v>
      </c>
      <c r="CG1475" t="str">
        <f t="shared" si="212"/>
        <v>05</v>
      </c>
      <c r="CH1475" t="str">
        <f t="shared" si="218"/>
        <v>3</v>
      </c>
      <c r="CI1475" t="str">
        <f t="shared" si="217"/>
        <v>07</v>
      </c>
      <c r="CJ1475" t="s">
        <v>123</v>
      </c>
      <c r="CK1475" t="str">
        <f t="shared" si="219"/>
        <v>06</v>
      </c>
      <c r="CL1475" t="s">
        <v>193</v>
      </c>
      <c r="CR1475" s="3">
        <v>1</v>
      </c>
      <c r="CW1475">
        <v>8</v>
      </c>
      <c r="CX1475">
        <v>8</v>
      </c>
      <c r="CY1475">
        <v>8</v>
      </c>
    </row>
    <row r="1476" spans="1:103" x14ac:dyDescent="0.25">
      <c r="A1476">
        <v>410</v>
      </c>
      <c r="B1476" t="s">
        <v>80</v>
      </c>
      <c r="C1476">
        <v>410039</v>
      </c>
      <c r="D1476" t="s">
        <v>81</v>
      </c>
      <c r="E1476">
        <v>8673</v>
      </c>
      <c r="F1476" t="s">
        <v>232</v>
      </c>
      <c r="G1476" t="s">
        <v>248</v>
      </c>
      <c r="I1476" t="s">
        <v>248</v>
      </c>
      <c r="J1476">
        <v>410002</v>
      </c>
      <c r="K1476">
        <v>395</v>
      </c>
      <c r="L1476">
        <v>395</v>
      </c>
      <c r="M1476" t="s">
        <v>1362</v>
      </c>
      <c r="N1476" t="s">
        <v>1363</v>
      </c>
      <c r="O1476" t="s">
        <v>1347</v>
      </c>
      <c r="P1476" t="s">
        <v>1364</v>
      </c>
      <c r="Q1476" t="s">
        <v>116</v>
      </c>
      <c r="R1476">
        <v>1</v>
      </c>
      <c r="S1476" t="s">
        <v>117</v>
      </c>
      <c r="T1476" t="s">
        <v>118</v>
      </c>
      <c r="U1476" t="s">
        <v>119</v>
      </c>
      <c r="V1476">
        <v>411</v>
      </c>
      <c r="Y1476">
        <v>410009</v>
      </c>
      <c r="Z1476" t="s">
        <v>236</v>
      </c>
      <c r="AG1476">
        <v>3</v>
      </c>
      <c r="AH1476" s="1">
        <v>41988</v>
      </c>
      <c r="AI1476">
        <v>57</v>
      </c>
      <c r="AS1476" s="1">
        <v>41639</v>
      </c>
      <c r="AT1476" s="1">
        <v>42067</v>
      </c>
      <c r="AU1476" s="1">
        <v>41974</v>
      </c>
      <c r="AW1476">
        <v>2</v>
      </c>
      <c r="AY1476" t="s">
        <v>237</v>
      </c>
      <c r="BB1476">
        <v>1</v>
      </c>
      <c r="BC1476">
        <v>0</v>
      </c>
      <c r="BD1476">
        <v>1</v>
      </c>
      <c r="BE1476">
        <v>59281</v>
      </c>
      <c r="BF1476" t="s">
        <v>93</v>
      </c>
      <c r="BG1476">
        <v>59281</v>
      </c>
      <c r="BH1476">
        <v>926.19</v>
      </c>
      <c r="BI1476">
        <v>1212.03</v>
      </c>
      <c r="BJ1476">
        <v>0</v>
      </c>
      <c r="BL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1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59281</v>
      </c>
      <c r="CD1476">
        <v>1</v>
      </c>
      <c r="CE1476" t="s">
        <v>121</v>
      </c>
      <c r="CF1476" t="s">
        <v>182</v>
      </c>
      <c r="CG1476" t="str">
        <f t="shared" si="212"/>
        <v>05</v>
      </c>
      <c r="CH1476" t="str">
        <f t="shared" si="218"/>
        <v>3</v>
      </c>
      <c r="CI1476" t="str">
        <f t="shared" si="217"/>
        <v>07</v>
      </c>
      <c r="CJ1476" t="s">
        <v>123</v>
      </c>
      <c r="CK1476" t="str">
        <f t="shared" si="219"/>
        <v>06</v>
      </c>
      <c r="CL1476" t="s">
        <v>193</v>
      </c>
      <c r="CR1476" s="3">
        <v>1</v>
      </c>
      <c r="CW1476">
        <v>8</v>
      </c>
      <c r="CX1476">
        <v>8</v>
      </c>
      <c r="CY1476">
        <v>8</v>
      </c>
    </row>
    <row r="1477" spans="1:103" x14ac:dyDescent="0.25">
      <c r="A1477">
        <v>410</v>
      </c>
      <c r="B1477" t="s">
        <v>80</v>
      </c>
      <c r="C1477">
        <v>410039</v>
      </c>
      <c r="D1477" t="s">
        <v>81</v>
      </c>
      <c r="E1477">
        <v>8673</v>
      </c>
      <c r="F1477" t="s">
        <v>232</v>
      </c>
      <c r="G1477" t="s">
        <v>248</v>
      </c>
      <c r="I1477" t="s">
        <v>248</v>
      </c>
      <c r="J1477">
        <v>410002</v>
      </c>
      <c r="K1477">
        <v>636</v>
      </c>
      <c r="L1477">
        <v>636</v>
      </c>
      <c r="M1477" t="s">
        <v>1362</v>
      </c>
      <c r="N1477" t="s">
        <v>1363</v>
      </c>
      <c r="O1477" t="s">
        <v>1347</v>
      </c>
      <c r="P1477" t="s">
        <v>1364</v>
      </c>
      <c r="Q1477" t="s">
        <v>116</v>
      </c>
      <c r="R1477">
        <v>1</v>
      </c>
      <c r="S1477" t="s">
        <v>117</v>
      </c>
      <c r="T1477" t="s">
        <v>118</v>
      </c>
      <c r="U1477" t="s">
        <v>119</v>
      </c>
      <c r="V1477">
        <v>411</v>
      </c>
      <c r="W1477" t="s">
        <v>255</v>
      </c>
      <c r="X1477" t="s">
        <v>326</v>
      </c>
      <c r="Y1477">
        <v>410009</v>
      </c>
      <c r="Z1477" t="s">
        <v>236</v>
      </c>
      <c r="AG1477">
        <v>3</v>
      </c>
      <c r="AH1477" s="1">
        <v>41988</v>
      </c>
      <c r="AI1477">
        <v>57</v>
      </c>
      <c r="AS1477" s="1">
        <v>41666</v>
      </c>
      <c r="AT1477" s="1">
        <v>42067</v>
      </c>
      <c r="AU1477" s="1">
        <v>41974</v>
      </c>
      <c r="AW1477">
        <v>2</v>
      </c>
      <c r="AY1477" t="s">
        <v>237</v>
      </c>
      <c r="BB1477">
        <v>1</v>
      </c>
      <c r="BC1477">
        <v>0</v>
      </c>
      <c r="BD1477">
        <v>1</v>
      </c>
      <c r="BE1477">
        <v>59281</v>
      </c>
      <c r="BF1477" t="s">
        <v>93</v>
      </c>
      <c r="BG1477">
        <v>59281</v>
      </c>
      <c r="BH1477">
        <v>926.19</v>
      </c>
      <c r="BI1477">
        <v>1212.03</v>
      </c>
      <c r="BJ1477">
        <v>0</v>
      </c>
      <c r="BL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1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59281</v>
      </c>
      <c r="CD1477">
        <v>1</v>
      </c>
      <c r="CE1477" t="s">
        <v>121</v>
      </c>
      <c r="CF1477" t="s">
        <v>182</v>
      </c>
      <c r="CG1477" t="str">
        <f t="shared" si="212"/>
        <v>05</v>
      </c>
      <c r="CH1477" t="str">
        <f t="shared" si="218"/>
        <v>3</v>
      </c>
      <c r="CI1477" t="str">
        <f t="shared" si="217"/>
        <v>07</v>
      </c>
      <c r="CJ1477" t="s">
        <v>123</v>
      </c>
      <c r="CK1477" t="str">
        <f t="shared" si="219"/>
        <v>06</v>
      </c>
      <c r="CL1477" t="s">
        <v>193</v>
      </c>
      <c r="CR1477" s="3">
        <v>1</v>
      </c>
      <c r="CW1477">
        <v>8</v>
      </c>
      <c r="CX1477">
        <v>8</v>
      </c>
      <c r="CY1477">
        <v>8</v>
      </c>
    </row>
    <row r="1478" spans="1:103" x14ac:dyDescent="0.25">
      <c r="A1478">
        <v>410</v>
      </c>
      <c r="B1478" t="s">
        <v>80</v>
      </c>
      <c r="C1478">
        <v>410039</v>
      </c>
      <c r="D1478" t="s">
        <v>81</v>
      </c>
      <c r="E1478">
        <v>8673</v>
      </c>
      <c r="F1478" t="s">
        <v>232</v>
      </c>
      <c r="G1478" t="s">
        <v>248</v>
      </c>
      <c r="I1478" t="s">
        <v>248</v>
      </c>
      <c r="J1478">
        <v>410002</v>
      </c>
      <c r="K1478">
        <v>524</v>
      </c>
      <c r="L1478">
        <v>827</v>
      </c>
      <c r="M1478" t="s">
        <v>1362</v>
      </c>
      <c r="N1478" t="s">
        <v>1363</v>
      </c>
      <c r="O1478" t="s">
        <v>1347</v>
      </c>
      <c r="P1478" t="s">
        <v>1364</v>
      </c>
      <c r="Q1478" t="s">
        <v>116</v>
      </c>
      <c r="R1478">
        <v>1</v>
      </c>
      <c r="S1478" t="s">
        <v>117</v>
      </c>
      <c r="T1478" t="s">
        <v>118</v>
      </c>
      <c r="U1478" t="s">
        <v>119</v>
      </c>
      <c r="V1478">
        <v>411</v>
      </c>
      <c r="Y1478">
        <v>410009</v>
      </c>
      <c r="Z1478" t="s">
        <v>236</v>
      </c>
      <c r="AG1478">
        <v>3</v>
      </c>
      <c r="AH1478" s="1">
        <v>41988</v>
      </c>
      <c r="AI1478">
        <v>57</v>
      </c>
      <c r="AS1478" s="1">
        <v>42179</v>
      </c>
      <c r="AT1478" s="1">
        <v>42179</v>
      </c>
      <c r="AU1478" s="1">
        <v>41974</v>
      </c>
      <c r="AW1478">
        <v>1</v>
      </c>
      <c r="AY1478" t="s">
        <v>237</v>
      </c>
      <c r="BB1478">
        <v>0</v>
      </c>
      <c r="BC1478">
        <v>0</v>
      </c>
      <c r="BD1478">
        <v>1</v>
      </c>
      <c r="BE1478">
        <v>59281</v>
      </c>
      <c r="BF1478" t="s">
        <v>93</v>
      </c>
      <c r="BG1478">
        <v>59281</v>
      </c>
      <c r="BH1478">
        <v>926.19</v>
      </c>
      <c r="BI1478">
        <v>1212.03</v>
      </c>
      <c r="BJ1478">
        <v>0</v>
      </c>
      <c r="BL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1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59281</v>
      </c>
      <c r="CD1478">
        <v>1</v>
      </c>
      <c r="CE1478" t="s">
        <v>121</v>
      </c>
      <c r="CF1478" t="s">
        <v>182</v>
      </c>
      <c r="CG1478" t="str">
        <f t="shared" si="212"/>
        <v>05</v>
      </c>
      <c r="CH1478" t="str">
        <f t="shared" si="218"/>
        <v>3</v>
      </c>
      <c r="CI1478" t="str">
        <f t="shared" si="217"/>
        <v>07</v>
      </c>
      <c r="CJ1478" t="s">
        <v>123</v>
      </c>
      <c r="CK1478" t="str">
        <f t="shared" si="219"/>
        <v>06</v>
      </c>
      <c r="CL1478" t="s">
        <v>193</v>
      </c>
      <c r="CR1478" s="3">
        <v>1</v>
      </c>
      <c r="CW1478">
        <v>8</v>
      </c>
      <c r="CX1478">
        <v>8</v>
      </c>
      <c r="CY1478">
        <v>8</v>
      </c>
    </row>
    <row r="1479" spans="1:103" x14ac:dyDescent="0.25">
      <c r="A1479">
        <v>410</v>
      </c>
      <c r="B1479" t="s">
        <v>80</v>
      </c>
      <c r="C1479">
        <v>410039</v>
      </c>
      <c r="D1479" t="s">
        <v>81</v>
      </c>
      <c r="E1479">
        <v>8673</v>
      </c>
      <c r="F1479" t="s">
        <v>232</v>
      </c>
      <c r="G1479" t="s">
        <v>248</v>
      </c>
      <c r="I1479" t="s">
        <v>248</v>
      </c>
      <c r="J1479">
        <v>410002</v>
      </c>
      <c r="K1479">
        <v>525</v>
      </c>
      <c r="L1479">
        <v>828</v>
      </c>
      <c r="M1479" t="s">
        <v>1362</v>
      </c>
      <c r="N1479" t="s">
        <v>1363</v>
      </c>
      <c r="O1479" t="s">
        <v>1347</v>
      </c>
      <c r="P1479" t="s">
        <v>1364</v>
      </c>
      <c r="Q1479" t="s">
        <v>116</v>
      </c>
      <c r="R1479">
        <v>1</v>
      </c>
      <c r="S1479" t="s">
        <v>117</v>
      </c>
      <c r="T1479" t="s">
        <v>118</v>
      </c>
      <c r="U1479" t="s">
        <v>119</v>
      </c>
      <c r="V1479">
        <v>411</v>
      </c>
      <c r="Y1479">
        <v>410009</v>
      </c>
      <c r="Z1479" t="s">
        <v>236</v>
      </c>
      <c r="AG1479">
        <v>3</v>
      </c>
      <c r="AH1479" s="1">
        <v>41988</v>
      </c>
      <c r="AI1479">
        <v>57</v>
      </c>
      <c r="AS1479" s="1">
        <v>42179</v>
      </c>
      <c r="AT1479" s="1">
        <v>42179</v>
      </c>
      <c r="AU1479" s="1">
        <v>41974</v>
      </c>
      <c r="AW1479">
        <v>1</v>
      </c>
      <c r="AY1479" t="s">
        <v>237</v>
      </c>
      <c r="BB1479">
        <v>0</v>
      </c>
      <c r="BC1479">
        <v>0</v>
      </c>
      <c r="BD1479">
        <v>1</v>
      </c>
      <c r="BE1479">
        <v>59281</v>
      </c>
      <c r="BF1479" t="s">
        <v>93</v>
      </c>
      <c r="BG1479">
        <v>59281</v>
      </c>
      <c r="BH1479">
        <v>926.19</v>
      </c>
      <c r="BI1479">
        <v>1212.03</v>
      </c>
      <c r="BJ1479">
        <v>0</v>
      </c>
      <c r="BL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1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59281</v>
      </c>
      <c r="CD1479">
        <v>1</v>
      </c>
      <c r="CE1479" t="s">
        <v>121</v>
      </c>
      <c r="CF1479" t="s">
        <v>182</v>
      </c>
      <c r="CG1479" t="str">
        <f t="shared" si="212"/>
        <v>05</v>
      </c>
      <c r="CH1479" t="str">
        <f t="shared" si="218"/>
        <v>3</v>
      </c>
      <c r="CI1479" t="str">
        <f t="shared" si="217"/>
        <v>07</v>
      </c>
      <c r="CJ1479" t="s">
        <v>123</v>
      </c>
      <c r="CK1479" t="str">
        <f t="shared" si="219"/>
        <v>06</v>
      </c>
      <c r="CL1479" t="s">
        <v>193</v>
      </c>
      <c r="CR1479" s="3">
        <v>1</v>
      </c>
      <c r="CW1479">
        <v>8</v>
      </c>
      <c r="CX1479">
        <v>8</v>
      </c>
      <c r="CY1479">
        <v>8</v>
      </c>
    </row>
    <row r="1480" spans="1:103" x14ac:dyDescent="0.25">
      <c r="A1480">
        <v>410</v>
      </c>
      <c r="B1480" t="s">
        <v>80</v>
      </c>
      <c r="C1480">
        <v>410039</v>
      </c>
      <c r="D1480" t="s">
        <v>81</v>
      </c>
      <c r="E1480">
        <v>8673</v>
      </c>
      <c r="F1480" t="s">
        <v>232</v>
      </c>
      <c r="G1480" t="s">
        <v>248</v>
      </c>
      <c r="I1480" t="s">
        <v>248</v>
      </c>
      <c r="J1480">
        <v>410002</v>
      </c>
      <c r="K1480">
        <v>635</v>
      </c>
      <c r="L1480">
        <v>835</v>
      </c>
      <c r="M1480" t="s">
        <v>1362</v>
      </c>
      <c r="N1480" t="s">
        <v>1363</v>
      </c>
      <c r="O1480" t="s">
        <v>1347</v>
      </c>
      <c r="P1480" t="s">
        <v>1364</v>
      </c>
      <c r="Q1480" t="s">
        <v>116</v>
      </c>
      <c r="R1480">
        <v>1</v>
      </c>
      <c r="S1480" t="s">
        <v>117</v>
      </c>
      <c r="T1480" t="s">
        <v>118</v>
      </c>
      <c r="U1480" t="s">
        <v>119</v>
      </c>
      <c r="V1480">
        <v>411</v>
      </c>
      <c r="Y1480">
        <v>410009</v>
      </c>
      <c r="Z1480" t="s">
        <v>236</v>
      </c>
      <c r="AG1480">
        <v>3</v>
      </c>
      <c r="AH1480" s="1">
        <v>41988</v>
      </c>
      <c r="AI1480">
        <v>57</v>
      </c>
      <c r="AS1480" s="1">
        <v>42179</v>
      </c>
      <c r="AT1480" s="1">
        <v>42179</v>
      </c>
      <c r="AU1480" s="1">
        <v>41974</v>
      </c>
      <c r="AW1480">
        <v>1</v>
      </c>
      <c r="AY1480" t="s">
        <v>237</v>
      </c>
      <c r="BB1480">
        <v>0</v>
      </c>
      <c r="BC1480">
        <v>0</v>
      </c>
      <c r="BD1480">
        <v>1</v>
      </c>
      <c r="BE1480">
        <v>59281</v>
      </c>
      <c r="BF1480" t="s">
        <v>93</v>
      </c>
      <c r="BG1480">
        <v>59281</v>
      </c>
      <c r="BH1480">
        <v>926.19</v>
      </c>
      <c r="BI1480">
        <v>1212.03</v>
      </c>
      <c r="BJ1480">
        <v>0</v>
      </c>
      <c r="BL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1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59281</v>
      </c>
      <c r="CD1480">
        <v>1</v>
      </c>
      <c r="CE1480" t="s">
        <v>121</v>
      </c>
      <c r="CF1480" t="s">
        <v>182</v>
      </c>
      <c r="CG1480" t="str">
        <f t="shared" si="212"/>
        <v>05</v>
      </c>
      <c r="CH1480" t="str">
        <f t="shared" si="218"/>
        <v>3</v>
      </c>
      <c r="CI1480" t="str">
        <f t="shared" si="217"/>
        <v>07</v>
      </c>
      <c r="CJ1480" t="s">
        <v>123</v>
      </c>
      <c r="CK1480" t="str">
        <f t="shared" si="219"/>
        <v>06</v>
      </c>
      <c r="CL1480" t="s">
        <v>193</v>
      </c>
      <c r="CR1480" s="3">
        <v>1</v>
      </c>
      <c r="CW1480">
        <v>8</v>
      </c>
      <c r="CX1480">
        <v>8</v>
      </c>
      <c r="CY1480">
        <v>8</v>
      </c>
    </row>
    <row r="1481" spans="1:103" x14ac:dyDescent="0.25">
      <c r="A1481">
        <v>410</v>
      </c>
      <c r="B1481" t="s">
        <v>80</v>
      </c>
      <c r="C1481">
        <v>410040</v>
      </c>
      <c r="D1481" t="s">
        <v>81</v>
      </c>
      <c r="E1481">
        <v>8673</v>
      </c>
      <c r="F1481" t="s">
        <v>232</v>
      </c>
      <c r="G1481" t="s">
        <v>233</v>
      </c>
      <c r="I1481" t="s">
        <v>233</v>
      </c>
      <c r="J1481">
        <v>410003</v>
      </c>
      <c r="K1481">
        <v>560</v>
      </c>
      <c r="L1481">
        <v>560</v>
      </c>
      <c r="M1481" t="s">
        <v>1365</v>
      </c>
      <c r="N1481" t="s">
        <v>1363</v>
      </c>
      <c r="O1481" t="s">
        <v>661</v>
      </c>
      <c r="P1481" t="s">
        <v>1364</v>
      </c>
      <c r="Q1481" t="s">
        <v>116</v>
      </c>
      <c r="R1481">
        <v>1</v>
      </c>
      <c r="S1481" t="s">
        <v>117</v>
      </c>
      <c r="T1481" t="s">
        <v>118</v>
      </c>
      <c r="U1481" t="s">
        <v>119</v>
      </c>
      <c r="V1481">
        <v>411</v>
      </c>
      <c r="Y1481">
        <v>410009</v>
      </c>
      <c r="Z1481" t="s">
        <v>236</v>
      </c>
      <c r="AG1481">
        <v>4</v>
      </c>
      <c r="AH1481" s="1">
        <v>41815</v>
      </c>
      <c r="AI1481">
        <v>57</v>
      </c>
      <c r="AS1481" s="1">
        <v>41830</v>
      </c>
      <c r="AT1481" s="1">
        <v>41988</v>
      </c>
      <c r="AU1481" s="1">
        <v>41974</v>
      </c>
      <c r="AW1481">
        <v>2</v>
      </c>
      <c r="AY1481" t="s">
        <v>237</v>
      </c>
      <c r="BB1481">
        <v>1</v>
      </c>
      <c r="BC1481">
        <v>0</v>
      </c>
      <c r="BD1481">
        <v>1</v>
      </c>
      <c r="BE1481">
        <v>60217</v>
      </c>
      <c r="BF1481" t="s">
        <v>93</v>
      </c>
      <c r="BG1481">
        <v>60217</v>
      </c>
      <c r="BH1481">
        <v>940.81</v>
      </c>
      <c r="BI1481">
        <v>1231.17</v>
      </c>
      <c r="BJ1481">
        <v>0</v>
      </c>
      <c r="BL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1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60217</v>
      </c>
      <c r="CD1481">
        <v>1</v>
      </c>
      <c r="CE1481" t="s">
        <v>121</v>
      </c>
      <c r="CF1481" t="s">
        <v>182</v>
      </c>
      <c r="CG1481" t="str">
        <f t="shared" si="212"/>
        <v>05</v>
      </c>
      <c r="CH1481" t="str">
        <f t="shared" si="218"/>
        <v>3</v>
      </c>
      <c r="CI1481" t="str">
        <f t="shared" si="217"/>
        <v>07</v>
      </c>
      <c r="CJ1481" t="s">
        <v>123</v>
      </c>
      <c r="CK1481" t="str">
        <f t="shared" si="219"/>
        <v>06</v>
      </c>
      <c r="CL1481" t="s">
        <v>193</v>
      </c>
      <c r="CR1481" s="3">
        <v>1</v>
      </c>
      <c r="CW1481">
        <v>8</v>
      </c>
      <c r="CX1481">
        <v>8</v>
      </c>
      <c r="CY1481">
        <v>8</v>
      </c>
    </row>
    <row r="1482" spans="1:103" x14ac:dyDescent="0.25">
      <c r="A1482">
        <v>410</v>
      </c>
      <c r="B1482" t="s">
        <v>80</v>
      </c>
      <c r="C1482">
        <v>410040</v>
      </c>
      <c r="D1482" t="s">
        <v>81</v>
      </c>
      <c r="E1482">
        <v>8673</v>
      </c>
      <c r="F1482" t="s">
        <v>232</v>
      </c>
      <c r="G1482" t="s">
        <v>233</v>
      </c>
      <c r="I1482" t="s">
        <v>233</v>
      </c>
      <c r="J1482">
        <v>410003</v>
      </c>
      <c r="K1482">
        <v>561</v>
      </c>
      <c r="L1482">
        <v>561</v>
      </c>
      <c r="M1482" t="s">
        <v>1365</v>
      </c>
      <c r="N1482" t="s">
        <v>1363</v>
      </c>
      <c r="O1482" t="s">
        <v>661</v>
      </c>
      <c r="P1482" t="s">
        <v>1364</v>
      </c>
      <c r="Q1482" t="s">
        <v>116</v>
      </c>
      <c r="R1482">
        <v>1</v>
      </c>
      <c r="S1482" t="s">
        <v>117</v>
      </c>
      <c r="T1482" t="s">
        <v>118</v>
      </c>
      <c r="U1482" t="s">
        <v>119</v>
      </c>
      <c r="V1482">
        <v>411</v>
      </c>
      <c r="Y1482">
        <v>410009</v>
      </c>
      <c r="Z1482" t="s">
        <v>236</v>
      </c>
      <c r="AG1482">
        <v>4</v>
      </c>
      <c r="AH1482" s="1">
        <v>41815</v>
      </c>
      <c r="AI1482">
        <v>57</v>
      </c>
      <c r="AS1482" s="1">
        <v>41830</v>
      </c>
      <c r="AT1482" s="1">
        <v>41988</v>
      </c>
      <c r="AU1482" s="1">
        <v>41974</v>
      </c>
      <c r="AW1482">
        <v>2</v>
      </c>
      <c r="AY1482" t="s">
        <v>237</v>
      </c>
      <c r="BB1482">
        <v>0</v>
      </c>
      <c r="BC1482">
        <v>0</v>
      </c>
      <c r="BD1482">
        <v>2</v>
      </c>
      <c r="BE1482">
        <v>60217</v>
      </c>
      <c r="BF1482" t="s">
        <v>93</v>
      </c>
      <c r="BG1482">
        <v>120434</v>
      </c>
      <c r="BH1482">
        <v>1881.62</v>
      </c>
      <c r="BI1482">
        <v>2462.34</v>
      </c>
      <c r="BJ1482">
        <v>0</v>
      </c>
      <c r="BL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2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120434</v>
      </c>
      <c r="CD1482">
        <v>1</v>
      </c>
      <c r="CE1482" t="s">
        <v>121</v>
      </c>
      <c r="CF1482" t="s">
        <v>182</v>
      </c>
      <c r="CG1482" t="str">
        <f t="shared" si="212"/>
        <v>05</v>
      </c>
      <c r="CH1482" t="str">
        <f t="shared" si="218"/>
        <v>3</v>
      </c>
      <c r="CI1482" t="str">
        <f t="shared" si="217"/>
        <v>07</v>
      </c>
      <c r="CJ1482" t="s">
        <v>123</v>
      </c>
      <c r="CK1482" t="str">
        <f t="shared" si="219"/>
        <v>06</v>
      </c>
      <c r="CL1482" t="s">
        <v>193</v>
      </c>
      <c r="CW1482">
        <v>8</v>
      </c>
      <c r="CX1482">
        <v>8</v>
      </c>
      <c r="CY1482">
        <v>8</v>
      </c>
    </row>
    <row r="1483" spans="1:103" x14ac:dyDescent="0.25">
      <c r="A1483">
        <v>410</v>
      </c>
      <c r="B1483" t="s">
        <v>80</v>
      </c>
      <c r="C1483">
        <v>410156</v>
      </c>
      <c r="D1483" t="s">
        <v>81</v>
      </c>
      <c r="E1483">
        <v>8681</v>
      </c>
      <c r="F1483" t="s">
        <v>1148</v>
      </c>
      <c r="G1483" t="s">
        <v>1149</v>
      </c>
      <c r="I1483" t="s">
        <v>1149</v>
      </c>
      <c r="K1483">
        <v>17</v>
      </c>
      <c r="L1483">
        <v>17</v>
      </c>
      <c r="M1483" t="s">
        <v>1366</v>
      </c>
      <c r="N1483" t="s">
        <v>1367</v>
      </c>
      <c r="O1483" t="s">
        <v>1368</v>
      </c>
      <c r="P1483" t="s">
        <v>284</v>
      </c>
      <c r="Q1483" t="s">
        <v>116</v>
      </c>
      <c r="R1483">
        <v>1</v>
      </c>
      <c r="S1483" t="s">
        <v>117</v>
      </c>
      <c r="T1483" t="s">
        <v>118</v>
      </c>
      <c r="U1483" t="s">
        <v>119</v>
      </c>
      <c r="V1483">
        <v>411</v>
      </c>
      <c r="Y1483">
        <v>410054</v>
      </c>
      <c r="Z1483" t="s">
        <v>92</v>
      </c>
      <c r="AG1483">
        <v>3</v>
      </c>
      <c r="AH1483" s="1">
        <v>42128</v>
      </c>
      <c r="AI1483">
        <v>57</v>
      </c>
      <c r="AM1483" t="s">
        <v>1152</v>
      </c>
      <c r="AS1483" s="1">
        <v>42103</v>
      </c>
      <c r="AT1483" s="1">
        <v>42338</v>
      </c>
      <c r="AU1483" s="1">
        <v>42311</v>
      </c>
      <c r="AW1483">
        <v>2</v>
      </c>
      <c r="AY1483" t="s">
        <v>237</v>
      </c>
      <c r="BB1483">
        <v>0</v>
      </c>
      <c r="BC1483">
        <v>0</v>
      </c>
      <c r="BD1483">
        <v>2</v>
      </c>
      <c r="BE1483">
        <v>0</v>
      </c>
      <c r="BF1483" t="s">
        <v>93</v>
      </c>
      <c r="BG1483">
        <v>0</v>
      </c>
      <c r="BH1483">
        <v>0</v>
      </c>
      <c r="BI1483">
        <v>0</v>
      </c>
      <c r="BJ1483">
        <v>0</v>
      </c>
      <c r="BL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2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1</v>
      </c>
      <c r="CE1483" t="s">
        <v>121</v>
      </c>
      <c r="CF1483" t="s">
        <v>182</v>
      </c>
      <c r="CG1483" t="str">
        <f t="shared" si="212"/>
        <v>05</v>
      </c>
      <c r="CH1483" t="str">
        <f t="shared" si="218"/>
        <v>3</v>
      </c>
      <c r="CI1483" t="str">
        <f t="shared" si="217"/>
        <v>07</v>
      </c>
      <c r="CJ1483" t="s">
        <v>161</v>
      </c>
      <c r="CK1483" t="str">
        <f t="shared" ref="CK1483:CK1518" si="220">"02"</f>
        <v>02</v>
      </c>
      <c r="CL1483" t="s">
        <v>193</v>
      </c>
      <c r="CW1483">
        <v>8</v>
      </c>
      <c r="CX1483">
        <v>8</v>
      </c>
      <c r="CY1483">
        <v>8</v>
      </c>
    </row>
    <row r="1484" spans="1:103" x14ac:dyDescent="0.25">
      <c r="A1484">
        <v>410</v>
      </c>
      <c r="B1484" t="s">
        <v>80</v>
      </c>
      <c r="C1484">
        <v>410187</v>
      </c>
      <c r="D1484" t="s">
        <v>81</v>
      </c>
      <c r="E1484">
        <v>8681</v>
      </c>
      <c r="F1484" t="s">
        <v>1148</v>
      </c>
      <c r="G1484" t="s">
        <v>1149</v>
      </c>
      <c r="I1484" t="s">
        <v>1149</v>
      </c>
      <c r="K1484">
        <v>17</v>
      </c>
      <c r="L1484">
        <v>17</v>
      </c>
      <c r="M1484" t="s">
        <v>1369</v>
      </c>
      <c r="N1484" t="s">
        <v>1367</v>
      </c>
      <c r="O1484" t="s">
        <v>1368</v>
      </c>
      <c r="P1484" t="s">
        <v>284</v>
      </c>
      <c r="Q1484" t="s">
        <v>116</v>
      </c>
      <c r="R1484">
        <v>1</v>
      </c>
      <c r="S1484" t="s">
        <v>117</v>
      </c>
      <c r="T1484" t="s">
        <v>118</v>
      </c>
      <c r="U1484" t="s">
        <v>119</v>
      </c>
      <c r="V1484">
        <v>411</v>
      </c>
      <c r="Y1484">
        <v>410009</v>
      </c>
      <c r="Z1484" t="s">
        <v>236</v>
      </c>
      <c r="AG1484">
        <v>2</v>
      </c>
      <c r="AH1484" s="1">
        <v>42172</v>
      </c>
      <c r="AI1484">
        <v>57</v>
      </c>
      <c r="AM1484" t="s">
        <v>1152</v>
      </c>
      <c r="AS1484" s="1">
        <v>42172</v>
      </c>
      <c r="AT1484" s="1">
        <v>42338</v>
      </c>
      <c r="AU1484" s="1">
        <v>42311</v>
      </c>
      <c r="AW1484">
        <v>2</v>
      </c>
      <c r="AY1484" t="s">
        <v>237</v>
      </c>
      <c r="BB1484">
        <v>0</v>
      </c>
      <c r="BC1484">
        <v>0</v>
      </c>
      <c r="BD1484">
        <v>2</v>
      </c>
      <c r="BE1484">
        <v>0</v>
      </c>
      <c r="BF1484" t="s">
        <v>93</v>
      </c>
      <c r="BG1484">
        <v>0</v>
      </c>
      <c r="BH1484">
        <v>0</v>
      </c>
      <c r="BI1484">
        <v>0</v>
      </c>
      <c r="BJ1484">
        <v>0</v>
      </c>
      <c r="BL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2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1</v>
      </c>
      <c r="CE1484" t="s">
        <v>121</v>
      </c>
      <c r="CF1484" t="s">
        <v>182</v>
      </c>
      <c r="CG1484" t="str">
        <f t="shared" si="212"/>
        <v>05</v>
      </c>
      <c r="CH1484" t="str">
        <f t="shared" si="218"/>
        <v>3</v>
      </c>
      <c r="CI1484" t="str">
        <f t="shared" si="217"/>
        <v>07</v>
      </c>
      <c r="CJ1484" t="s">
        <v>161</v>
      </c>
      <c r="CK1484" t="str">
        <f t="shared" si="220"/>
        <v>02</v>
      </c>
      <c r="CL1484" t="s">
        <v>193</v>
      </c>
      <c r="CW1484">
        <v>8</v>
      </c>
      <c r="CX1484">
        <v>8</v>
      </c>
      <c r="CY1484">
        <v>8</v>
      </c>
    </row>
    <row r="1485" spans="1:103" x14ac:dyDescent="0.25">
      <c r="A1485">
        <v>410</v>
      </c>
      <c r="B1485" t="s">
        <v>80</v>
      </c>
      <c r="C1485">
        <v>410040</v>
      </c>
      <c r="D1485" t="s">
        <v>81</v>
      </c>
      <c r="E1485">
        <v>8673</v>
      </c>
      <c r="F1485" t="s">
        <v>232</v>
      </c>
      <c r="G1485" t="s">
        <v>233</v>
      </c>
      <c r="I1485" t="s">
        <v>233</v>
      </c>
      <c r="J1485">
        <v>410003</v>
      </c>
      <c r="K1485">
        <v>33</v>
      </c>
      <c r="L1485">
        <v>33</v>
      </c>
      <c r="M1485" t="s">
        <v>1370</v>
      </c>
      <c r="N1485" t="s">
        <v>1367</v>
      </c>
      <c r="O1485" t="s">
        <v>1368</v>
      </c>
      <c r="P1485" t="s">
        <v>284</v>
      </c>
      <c r="Q1485" t="s">
        <v>116</v>
      </c>
      <c r="R1485">
        <v>1</v>
      </c>
      <c r="S1485" t="s">
        <v>117</v>
      </c>
      <c r="T1485" t="s">
        <v>118</v>
      </c>
      <c r="U1485" t="s">
        <v>119</v>
      </c>
      <c r="V1485">
        <v>411</v>
      </c>
      <c r="Y1485">
        <v>410009</v>
      </c>
      <c r="Z1485" t="s">
        <v>236</v>
      </c>
      <c r="AG1485">
        <v>4</v>
      </c>
      <c r="AH1485" s="1">
        <v>41815</v>
      </c>
      <c r="AI1485">
        <v>57</v>
      </c>
      <c r="AS1485" s="1">
        <v>41641</v>
      </c>
      <c r="AT1485" s="1">
        <v>41988</v>
      </c>
      <c r="AU1485" s="1">
        <v>41974</v>
      </c>
      <c r="AW1485">
        <v>2</v>
      </c>
      <c r="AY1485" t="s">
        <v>237</v>
      </c>
      <c r="BB1485">
        <v>1</v>
      </c>
      <c r="BC1485">
        <v>0</v>
      </c>
      <c r="BD1485">
        <v>1</v>
      </c>
      <c r="BE1485">
        <v>4934</v>
      </c>
      <c r="BF1485" t="s">
        <v>93</v>
      </c>
      <c r="BG1485">
        <v>4934</v>
      </c>
      <c r="BH1485">
        <v>77.09</v>
      </c>
      <c r="BI1485">
        <v>100.88</v>
      </c>
      <c r="BJ1485">
        <v>0</v>
      </c>
      <c r="BL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1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4934</v>
      </c>
      <c r="CD1485">
        <v>1</v>
      </c>
      <c r="CE1485" t="s">
        <v>121</v>
      </c>
      <c r="CF1485" t="s">
        <v>182</v>
      </c>
      <c r="CG1485" t="str">
        <f t="shared" si="212"/>
        <v>05</v>
      </c>
      <c r="CH1485" t="str">
        <f t="shared" si="218"/>
        <v>3</v>
      </c>
      <c r="CI1485" t="str">
        <f t="shared" si="217"/>
        <v>07</v>
      </c>
      <c r="CJ1485" t="s">
        <v>161</v>
      </c>
      <c r="CK1485" t="str">
        <f t="shared" si="220"/>
        <v>02</v>
      </c>
      <c r="CL1485" t="s">
        <v>193</v>
      </c>
      <c r="CR1485" s="3">
        <v>1</v>
      </c>
      <c r="CW1485">
        <v>8</v>
      </c>
      <c r="CX1485">
        <v>8</v>
      </c>
      <c r="CY1485">
        <v>8</v>
      </c>
    </row>
    <row r="1486" spans="1:103" x14ac:dyDescent="0.25">
      <c r="A1486">
        <v>410</v>
      </c>
      <c r="B1486" t="s">
        <v>80</v>
      </c>
      <c r="C1486">
        <v>410040</v>
      </c>
      <c r="D1486" t="s">
        <v>81</v>
      </c>
      <c r="E1486">
        <v>8673</v>
      </c>
      <c r="F1486" t="s">
        <v>232</v>
      </c>
      <c r="G1486" t="s">
        <v>233</v>
      </c>
      <c r="I1486" t="s">
        <v>233</v>
      </c>
      <c r="J1486">
        <v>410003</v>
      </c>
      <c r="K1486">
        <v>38</v>
      </c>
      <c r="L1486">
        <v>38</v>
      </c>
      <c r="M1486" t="s">
        <v>1370</v>
      </c>
      <c r="N1486" t="s">
        <v>1367</v>
      </c>
      <c r="O1486" t="s">
        <v>1368</v>
      </c>
      <c r="P1486" t="s">
        <v>284</v>
      </c>
      <c r="Q1486" t="s">
        <v>116</v>
      </c>
      <c r="R1486">
        <v>1</v>
      </c>
      <c r="S1486" t="s">
        <v>117</v>
      </c>
      <c r="T1486" t="s">
        <v>118</v>
      </c>
      <c r="U1486" t="s">
        <v>119</v>
      </c>
      <c r="V1486">
        <v>411</v>
      </c>
      <c r="Y1486">
        <v>410009</v>
      </c>
      <c r="Z1486" t="s">
        <v>236</v>
      </c>
      <c r="AG1486">
        <v>4</v>
      </c>
      <c r="AH1486" s="1">
        <v>41815</v>
      </c>
      <c r="AI1486">
        <v>57</v>
      </c>
      <c r="AS1486" s="1">
        <v>41641</v>
      </c>
      <c r="AT1486" s="1">
        <v>41988</v>
      </c>
      <c r="AU1486" s="1">
        <v>41974</v>
      </c>
      <c r="AW1486">
        <v>2</v>
      </c>
      <c r="AY1486" t="s">
        <v>237</v>
      </c>
      <c r="BB1486">
        <v>1</v>
      </c>
      <c r="BC1486">
        <v>0</v>
      </c>
      <c r="BD1486">
        <v>1</v>
      </c>
      <c r="BE1486">
        <v>4934</v>
      </c>
      <c r="BF1486" t="s">
        <v>93</v>
      </c>
      <c r="BG1486">
        <v>4934</v>
      </c>
      <c r="BH1486">
        <v>77.09</v>
      </c>
      <c r="BI1486">
        <v>100.88</v>
      </c>
      <c r="BJ1486">
        <v>0</v>
      </c>
      <c r="BL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1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4934</v>
      </c>
      <c r="CD1486">
        <v>1</v>
      </c>
      <c r="CE1486" t="s">
        <v>121</v>
      </c>
      <c r="CF1486" t="s">
        <v>182</v>
      </c>
      <c r="CG1486" t="str">
        <f t="shared" si="212"/>
        <v>05</v>
      </c>
      <c r="CH1486" t="str">
        <f t="shared" si="218"/>
        <v>3</v>
      </c>
      <c r="CI1486" t="str">
        <f t="shared" si="217"/>
        <v>07</v>
      </c>
      <c r="CJ1486" t="s">
        <v>161</v>
      </c>
      <c r="CK1486" t="str">
        <f t="shared" si="220"/>
        <v>02</v>
      </c>
      <c r="CL1486" t="s">
        <v>193</v>
      </c>
      <c r="CR1486" s="3">
        <v>1</v>
      </c>
      <c r="CW1486">
        <v>8</v>
      </c>
      <c r="CX1486">
        <v>8</v>
      </c>
      <c r="CY1486">
        <v>8</v>
      </c>
    </row>
    <row r="1487" spans="1:103" x14ac:dyDescent="0.25">
      <c r="A1487">
        <v>410</v>
      </c>
      <c r="B1487" t="s">
        <v>80</v>
      </c>
      <c r="C1487">
        <v>410040</v>
      </c>
      <c r="D1487" t="s">
        <v>81</v>
      </c>
      <c r="E1487">
        <v>8673</v>
      </c>
      <c r="F1487" t="s">
        <v>232</v>
      </c>
      <c r="G1487" t="s">
        <v>233</v>
      </c>
      <c r="I1487" t="s">
        <v>233</v>
      </c>
      <c r="J1487">
        <v>410003</v>
      </c>
      <c r="K1487">
        <v>39</v>
      </c>
      <c r="L1487">
        <v>39</v>
      </c>
      <c r="M1487" t="s">
        <v>1370</v>
      </c>
      <c r="N1487" t="s">
        <v>1367</v>
      </c>
      <c r="O1487" t="s">
        <v>1368</v>
      </c>
      <c r="P1487" t="s">
        <v>284</v>
      </c>
      <c r="Q1487" t="s">
        <v>116</v>
      </c>
      <c r="R1487">
        <v>1</v>
      </c>
      <c r="S1487" t="s">
        <v>117</v>
      </c>
      <c r="T1487" t="s">
        <v>118</v>
      </c>
      <c r="U1487" t="s">
        <v>119</v>
      </c>
      <c r="V1487">
        <v>411</v>
      </c>
      <c r="Y1487">
        <v>410009</v>
      </c>
      <c r="Z1487" t="s">
        <v>236</v>
      </c>
      <c r="AG1487">
        <v>4</v>
      </c>
      <c r="AH1487" s="1">
        <v>41815</v>
      </c>
      <c r="AI1487">
        <v>57</v>
      </c>
      <c r="AS1487" s="1">
        <v>41641</v>
      </c>
      <c r="AT1487" s="1">
        <v>41988</v>
      </c>
      <c r="AU1487" s="1">
        <v>41974</v>
      </c>
      <c r="AW1487">
        <v>2</v>
      </c>
      <c r="AY1487" t="s">
        <v>237</v>
      </c>
      <c r="BB1487">
        <v>1</v>
      </c>
      <c r="BC1487">
        <v>0</v>
      </c>
      <c r="BD1487">
        <v>1</v>
      </c>
      <c r="BE1487">
        <v>4934</v>
      </c>
      <c r="BF1487" t="s">
        <v>93</v>
      </c>
      <c r="BG1487">
        <v>4934</v>
      </c>
      <c r="BH1487">
        <v>77.09</v>
      </c>
      <c r="BI1487">
        <v>100.88</v>
      </c>
      <c r="BJ1487">
        <v>0</v>
      </c>
      <c r="BL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1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4934</v>
      </c>
      <c r="CD1487">
        <v>1</v>
      </c>
      <c r="CE1487" t="s">
        <v>121</v>
      </c>
      <c r="CF1487" t="s">
        <v>182</v>
      </c>
      <c r="CG1487" t="str">
        <f t="shared" si="212"/>
        <v>05</v>
      </c>
      <c r="CH1487" t="str">
        <f t="shared" si="218"/>
        <v>3</v>
      </c>
      <c r="CI1487" t="str">
        <f t="shared" si="217"/>
        <v>07</v>
      </c>
      <c r="CJ1487" t="s">
        <v>161</v>
      </c>
      <c r="CK1487" t="str">
        <f t="shared" si="220"/>
        <v>02</v>
      </c>
      <c r="CL1487" t="s">
        <v>193</v>
      </c>
      <c r="CR1487" s="3">
        <v>1</v>
      </c>
      <c r="CW1487">
        <v>8</v>
      </c>
      <c r="CX1487">
        <v>8</v>
      </c>
      <c r="CY1487">
        <v>8</v>
      </c>
    </row>
    <row r="1488" spans="1:103" x14ac:dyDescent="0.25">
      <c r="A1488">
        <v>410</v>
      </c>
      <c r="B1488" t="s">
        <v>80</v>
      </c>
      <c r="C1488">
        <v>410040</v>
      </c>
      <c r="D1488" t="s">
        <v>81</v>
      </c>
      <c r="E1488">
        <v>8673</v>
      </c>
      <c r="F1488" t="s">
        <v>232</v>
      </c>
      <c r="G1488" t="s">
        <v>233</v>
      </c>
      <c r="I1488" t="s">
        <v>233</v>
      </c>
      <c r="J1488">
        <v>410003</v>
      </c>
      <c r="K1488">
        <v>40</v>
      </c>
      <c r="L1488">
        <v>40</v>
      </c>
      <c r="M1488" t="s">
        <v>1370</v>
      </c>
      <c r="N1488" t="s">
        <v>1367</v>
      </c>
      <c r="O1488" t="s">
        <v>1368</v>
      </c>
      <c r="P1488" t="s">
        <v>284</v>
      </c>
      <c r="Q1488" t="s">
        <v>116</v>
      </c>
      <c r="R1488">
        <v>1</v>
      </c>
      <c r="S1488" t="s">
        <v>117</v>
      </c>
      <c r="T1488" t="s">
        <v>118</v>
      </c>
      <c r="U1488" t="s">
        <v>119</v>
      </c>
      <c r="V1488">
        <v>411</v>
      </c>
      <c r="Y1488">
        <v>410009</v>
      </c>
      <c r="Z1488" t="s">
        <v>236</v>
      </c>
      <c r="AG1488">
        <v>4</v>
      </c>
      <c r="AH1488" s="1">
        <v>41815</v>
      </c>
      <c r="AI1488">
        <v>57</v>
      </c>
      <c r="AS1488" s="1">
        <v>41641</v>
      </c>
      <c r="AT1488" s="1">
        <v>41988</v>
      </c>
      <c r="AU1488" s="1">
        <v>41974</v>
      </c>
      <c r="AW1488">
        <v>2</v>
      </c>
      <c r="AY1488" t="s">
        <v>237</v>
      </c>
      <c r="BB1488">
        <v>1</v>
      </c>
      <c r="BC1488">
        <v>0</v>
      </c>
      <c r="BD1488">
        <v>1</v>
      </c>
      <c r="BE1488">
        <v>4934</v>
      </c>
      <c r="BF1488" t="s">
        <v>93</v>
      </c>
      <c r="BG1488">
        <v>4934</v>
      </c>
      <c r="BH1488">
        <v>77.09</v>
      </c>
      <c r="BI1488">
        <v>100.88</v>
      </c>
      <c r="BJ1488">
        <v>0</v>
      </c>
      <c r="BL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1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4934</v>
      </c>
      <c r="CD1488">
        <v>1</v>
      </c>
      <c r="CE1488" t="s">
        <v>121</v>
      </c>
      <c r="CF1488" t="s">
        <v>182</v>
      </c>
      <c r="CG1488" t="str">
        <f t="shared" si="212"/>
        <v>05</v>
      </c>
      <c r="CH1488" t="str">
        <f t="shared" si="218"/>
        <v>3</v>
      </c>
      <c r="CI1488" t="str">
        <f t="shared" si="217"/>
        <v>07</v>
      </c>
      <c r="CJ1488" t="s">
        <v>161</v>
      </c>
      <c r="CK1488" t="str">
        <f t="shared" si="220"/>
        <v>02</v>
      </c>
      <c r="CL1488" t="s">
        <v>193</v>
      </c>
      <c r="CR1488" s="3">
        <v>1</v>
      </c>
      <c r="CW1488">
        <v>8</v>
      </c>
      <c r="CX1488">
        <v>8</v>
      </c>
      <c r="CY1488">
        <v>8</v>
      </c>
    </row>
    <row r="1489" spans="1:103" x14ac:dyDescent="0.25">
      <c r="A1489">
        <v>410</v>
      </c>
      <c r="B1489" t="s">
        <v>80</v>
      </c>
      <c r="C1489">
        <v>410040</v>
      </c>
      <c r="D1489" t="s">
        <v>81</v>
      </c>
      <c r="E1489">
        <v>8673</v>
      </c>
      <c r="F1489" t="s">
        <v>232</v>
      </c>
      <c r="G1489" t="s">
        <v>233</v>
      </c>
      <c r="I1489" t="s">
        <v>233</v>
      </c>
      <c r="J1489">
        <v>410003</v>
      </c>
      <c r="K1489">
        <v>49</v>
      </c>
      <c r="L1489">
        <v>49</v>
      </c>
      <c r="M1489" t="s">
        <v>1370</v>
      </c>
      <c r="N1489" t="s">
        <v>1367</v>
      </c>
      <c r="O1489" t="s">
        <v>1368</v>
      </c>
      <c r="P1489" t="s">
        <v>284</v>
      </c>
      <c r="Q1489" t="s">
        <v>116</v>
      </c>
      <c r="R1489">
        <v>1</v>
      </c>
      <c r="S1489" t="s">
        <v>117</v>
      </c>
      <c r="T1489" t="s">
        <v>118</v>
      </c>
      <c r="U1489" t="s">
        <v>119</v>
      </c>
      <c r="V1489">
        <v>411</v>
      </c>
      <c r="Y1489">
        <v>410009</v>
      </c>
      <c r="Z1489" t="s">
        <v>236</v>
      </c>
      <c r="AG1489">
        <v>4</v>
      </c>
      <c r="AH1489" s="1">
        <v>41815</v>
      </c>
      <c r="AI1489">
        <v>57</v>
      </c>
      <c r="AS1489" s="1">
        <v>41641</v>
      </c>
      <c r="AT1489" s="1">
        <v>41988</v>
      </c>
      <c r="AU1489" s="1">
        <v>41974</v>
      </c>
      <c r="AW1489">
        <v>2</v>
      </c>
      <c r="AY1489" t="s">
        <v>237</v>
      </c>
      <c r="BB1489">
        <v>1</v>
      </c>
      <c r="BC1489">
        <v>0</v>
      </c>
      <c r="BD1489">
        <v>1</v>
      </c>
      <c r="BE1489">
        <v>4934</v>
      </c>
      <c r="BF1489" t="s">
        <v>93</v>
      </c>
      <c r="BG1489">
        <v>4934</v>
      </c>
      <c r="BH1489">
        <v>77.09</v>
      </c>
      <c r="BI1489">
        <v>100.88</v>
      </c>
      <c r="BJ1489">
        <v>0</v>
      </c>
      <c r="BL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1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4934</v>
      </c>
      <c r="CD1489">
        <v>1</v>
      </c>
      <c r="CE1489" t="s">
        <v>121</v>
      </c>
      <c r="CF1489" t="s">
        <v>182</v>
      </c>
      <c r="CG1489" t="str">
        <f t="shared" si="212"/>
        <v>05</v>
      </c>
      <c r="CH1489" t="str">
        <f t="shared" si="218"/>
        <v>3</v>
      </c>
      <c r="CI1489" t="str">
        <f t="shared" si="217"/>
        <v>07</v>
      </c>
      <c r="CJ1489" t="s">
        <v>161</v>
      </c>
      <c r="CK1489" t="str">
        <f t="shared" si="220"/>
        <v>02</v>
      </c>
      <c r="CL1489" t="s">
        <v>193</v>
      </c>
      <c r="CR1489" s="3">
        <v>1</v>
      </c>
      <c r="CW1489">
        <v>8</v>
      </c>
      <c r="CX1489">
        <v>8</v>
      </c>
      <c r="CY1489">
        <v>8</v>
      </c>
    </row>
    <row r="1490" spans="1:103" x14ac:dyDescent="0.25">
      <c r="A1490">
        <v>410</v>
      </c>
      <c r="B1490" t="s">
        <v>80</v>
      </c>
      <c r="C1490">
        <v>410040</v>
      </c>
      <c r="D1490" t="s">
        <v>81</v>
      </c>
      <c r="E1490">
        <v>8673</v>
      </c>
      <c r="F1490" t="s">
        <v>232</v>
      </c>
      <c r="G1490" t="s">
        <v>233</v>
      </c>
      <c r="I1490" t="s">
        <v>233</v>
      </c>
      <c r="J1490">
        <v>410003</v>
      </c>
      <c r="K1490">
        <v>50</v>
      </c>
      <c r="L1490">
        <v>50</v>
      </c>
      <c r="M1490" t="s">
        <v>1370</v>
      </c>
      <c r="N1490" t="s">
        <v>1367</v>
      </c>
      <c r="O1490" t="s">
        <v>1368</v>
      </c>
      <c r="P1490" t="s">
        <v>284</v>
      </c>
      <c r="Q1490" t="s">
        <v>116</v>
      </c>
      <c r="R1490">
        <v>1</v>
      </c>
      <c r="S1490" t="s">
        <v>117</v>
      </c>
      <c r="T1490" t="s">
        <v>118</v>
      </c>
      <c r="U1490" t="s">
        <v>119</v>
      </c>
      <c r="V1490">
        <v>411</v>
      </c>
      <c r="Y1490">
        <v>410009</v>
      </c>
      <c r="Z1490" t="s">
        <v>236</v>
      </c>
      <c r="AG1490">
        <v>4</v>
      </c>
      <c r="AH1490" s="1">
        <v>41815</v>
      </c>
      <c r="AI1490">
        <v>57</v>
      </c>
      <c r="AS1490" s="1">
        <v>41641</v>
      </c>
      <c r="AT1490" s="1">
        <v>41988</v>
      </c>
      <c r="AU1490" s="1">
        <v>41974</v>
      </c>
      <c r="AW1490">
        <v>2</v>
      </c>
      <c r="AY1490" t="s">
        <v>237</v>
      </c>
      <c r="BB1490">
        <v>1</v>
      </c>
      <c r="BC1490">
        <v>0</v>
      </c>
      <c r="BD1490">
        <v>1</v>
      </c>
      <c r="BE1490">
        <v>4934</v>
      </c>
      <c r="BF1490" t="s">
        <v>93</v>
      </c>
      <c r="BG1490">
        <v>4934</v>
      </c>
      <c r="BH1490">
        <v>77.09</v>
      </c>
      <c r="BI1490">
        <v>100.88</v>
      </c>
      <c r="BJ1490">
        <v>0</v>
      </c>
      <c r="BL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1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4934</v>
      </c>
      <c r="CD1490">
        <v>1</v>
      </c>
      <c r="CE1490" t="s">
        <v>121</v>
      </c>
      <c r="CF1490" t="s">
        <v>182</v>
      </c>
      <c r="CG1490" t="str">
        <f t="shared" si="212"/>
        <v>05</v>
      </c>
      <c r="CH1490" t="str">
        <f t="shared" si="218"/>
        <v>3</v>
      </c>
      <c r="CI1490" t="str">
        <f t="shared" si="217"/>
        <v>07</v>
      </c>
      <c r="CJ1490" t="s">
        <v>161</v>
      </c>
      <c r="CK1490" t="str">
        <f t="shared" si="220"/>
        <v>02</v>
      </c>
      <c r="CL1490" t="s">
        <v>193</v>
      </c>
      <c r="CR1490" s="3">
        <v>1</v>
      </c>
      <c r="CW1490">
        <v>8</v>
      </c>
      <c r="CX1490">
        <v>8</v>
      </c>
      <c r="CY1490">
        <v>8</v>
      </c>
    </row>
    <row r="1491" spans="1:103" x14ac:dyDescent="0.25">
      <c r="A1491">
        <v>410</v>
      </c>
      <c r="B1491" t="s">
        <v>80</v>
      </c>
      <c r="C1491">
        <v>410040</v>
      </c>
      <c r="D1491" t="s">
        <v>81</v>
      </c>
      <c r="E1491">
        <v>8673</v>
      </c>
      <c r="F1491" t="s">
        <v>232</v>
      </c>
      <c r="G1491" t="s">
        <v>233</v>
      </c>
      <c r="I1491" t="s">
        <v>233</v>
      </c>
      <c r="J1491">
        <v>410003</v>
      </c>
      <c r="K1491">
        <v>51</v>
      </c>
      <c r="L1491">
        <v>51</v>
      </c>
      <c r="M1491" t="s">
        <v>1370</v>
      </c>
      <c r="N1491" t="s">
        <v>1367</v>
      </c>
      <c r="O1491" t="s">
        <v>1368</v>
      </c>
      <c r="P1491" t="s">
        <v>284</v>
      </c>
      <c r="Q1491" t="s">
        <v>116</v>
      </c>
      <c r="R1491">
        <v>1</v>
      </c>
      <c r="S1491" t="s">
        <v>117</v>
      </c>
      <c r="T1491" t="s">
        <v>118</v>
      </c>
      <c r="U1491" t="s">
        <v>119</v>
      </c>
      <c r="V1491">
        <v>411</v>
      </c>
      <c r="Y1491">
        <v>410009</v>
      </c>
      <c r="Z1491" t="s">
        <v>236</v>
      </c>
      <c r="AG1491">
        <v>4</v>
      </c>
      <c r="AH1491" s="1">
        <v>41815</v>
      </c>
      <c r="AI1491">
        <v>57</v>
      </c>
      <c r="AS1491" s="1">
        <v>41641</v>
      </c>
      <c r="AT1491" s="1">
        <v>41988</v>
      </c>
      <c r="AU1491" s="1">
        <v>41974</v>
      </c>
      <c r="AW1491">
        <v>2</v>
      </c>
      <c r="AY1491" t="s">
        <v>237</v>
      </c>
      <c r="BB1491">
        <v>1</v>
      </c>
      <c r="BC1491">
        <v>0</v>
      </c>
      <c r="BD1491">
        <v>1</v>
      </c>
      <c r="BE1491">
        <v>4934</v>
      </c>
      <c r="BF1491" t="s">
        <v>93</v>
      </c>
      <c r="BG1491">
        <v>4934</v>
      </c>
      <c r="BH1491">
        <v>77.09</v>
      </c>
      <c r="BI1491">
        <v>100.88</v>
      </c>
      <c r="BJ1491">
        <v>0</v>
      </c>
      <c r="BL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1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4934</v>
      </c>
      <c r="CD1491">
        <v>1</v>
      </c>
      <c r="CE1491" t="s">
        <v>121</v>
      </c>
      <c r="CF1491" t="s">
        <v>182</v>
      </c>
      <c r="CG1491" t="str">
        <f t="shared" si="212"/>
        <v>05</v>
      </c>
      <c r="CH1491" t="str">
        <f t="shared" si="218"/>
        <v>3</v>
      </c>
      <c r="CI1491" t="str">
        <f t="shared" si="217"/>
        <v>07</v>
      </c>
      <c r="CJ1491" t="s">
        <v>161</v>
      </c>
      <c r="CK1491" t="str">
        <f t="shared" si="220"/>
        <v>02</v>
      </c>
      <c r="CL1491" t="s">
        <v>193</v>
      </c>
      <c r="CR1491" s="3">
        <v>1</v>
      </c>
      <c r="CW1491">
        <v>8</v>
      </c>
      <c r="CX1491">
        <v>8</v>
      </c>
      <c r="CY1491">
        <v>8</v>
      </c>
    </row>
    <row r="1492" spans="1:103" x14ac:dyDescent="0.25">
      <c r="A1492">
        <v>410</v>
      </c>
      <c r="B1492" t="s">
        <v>80</v>
      </c>
      <c r="C1492">
        <v>410040</v>
      </c>
      <c r="D1492" t="s">
        <v>81</v>
      </c>
      <c r="E1492">
        <v>8673</v>
      </c>
      <c r="F1492" t="s">
        <v>232</v>
      </c>
      <c r="G1492" t="s">
        <v>233</v>
      </c>
      <c r="I1492" t="s">
        <v>233</v>
      </c>
      <c r="J1492">
        <v>410003</v>
      </c>
      <c r="K1492">
        <v>52</v>
      </c>
      <c r="L1492">
        <v>52</v>
      </c>
      <c r="M1492" t="s">
        <v>1370</v>
      </c>
      <c r="N1492" t="s">
        <v>1367</v>
      </c>
      <c r="O1492" t="s">
        <v>1368</v>
      </c>
      <c r="P1492" t="s">
        <v>284</v>
      </c>
      <c r="Q1492" t="s">
        <v>116</v>
      </c>
      <c r="R1492">
        <v>1</v>
      </c>
      <c r="S1492" t="s">
        <v>117</v>
      </c>
      <c r="T1492" t="s">
        <v>118</v>
      </c>
      <c r="U1492" t="s">
        <v>119</v>
      </c>
      <c r="V1492">
        <v>411</v>
      </c>
      <c r="Y1492">
        <v>410009</v>
      </c>
      <c r="Z1492" t="s">
        <v>236</v>
      </c>
      <c r="AG1492">
        <v>4</v>
      </c>
      <c r="AH1492" s="1">
        <v>41815</v>
      </c>
      <c r="AI1492">
        <v>57</v>
      </c>
      <c r="AS1492" s="1">
        <v>41641</v>
      </c>
      <c r="AT1492" s="1">
        <v>41988</v>
      </c>
      <c r="AU1492" s="1">
        <v>41974</v>
      </c>
      <c r="AW1492">
        <v>2</v>
      </c>
      <c r="AY1492" t="s">
        <v>237</v>
      </c>
      <c r="BB1492">
        <v>1</v>
      </c>
      <c r="BC1492">
        <v>0</v>
      </c>
      <c r="BD1492">
        <v>1</v>
      </c>
      <c r="BE1492">
        <v>4934</v>
      </c>
      <c r="BF1492" t="s">
        <v>93</v>
      </c>
      <c r="BG1492">
        <v>4934</v>
      </c>
      <c r="BH1492">
        <v>77.09</v>
      </c>
      <c r="BI1492">
        <v>100.88</v>
      </c>
      <c r="BJ1492">
        <v>0</v>
      </c>
      <c r="BL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1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4934</v>
      </c>
      <c r="CD1492">
        <v>1</v>
      </c>
      <c r="CE1492" t="s">
        <v>121</v>
      </c>
      <c r="CF1492" t="s">
        <v>182</v>
      </c>
      <c r="CG1492" t="str">
        <f t="shared" si="212"/>
        <v>05</v>
      </c>
      <c r="CH1492" t="str">
        <f t="shared" si="218"/>
        <v>3</v>
      </c>
      <c r="CI1492" t="str">
        <f t="shared" si="217"/>
        <v>07</v>
      </c>
      <c r="CJ1492" t="s">
        <v>161</v>
      </c>
      <c r="CK1492" t="str">
        <f t="shared" si="220"/>
        <v>02</v>
      </c>
      <c r="CL1492" t="s">
        <v>193</v>
      </c>
      <c r="CR1492" s="3">
        <v>1</v>
      </c>
      <c r="CW1492">
        <v>8</v>
      </c>
      <c r="CX1492">
        <v>8</v>
      </c>
      <c r="CY1492">
        <v>8</v>
      </c>
    </row>
    <row r="1493" spans="1:103" x14ac:dyDescent="0.25">
      <c r="A1493">
        <v>410</v>
      </c>
      <c r="B1493" t="s">
        <v>80</v>
      </c>
      <c r="C1493">
        <v>410040</v>
      </c>
      <c r="D1493" t="s">
        <v>81</v>
      </c>
      <c r="E1493">
        <v>8673</v>
      </c>
      <c r="F1493" t="s">
        <v>232</v>
      </c>
      <c r="G1493" t="s">
        <v>233</v>
      </c>
      <c r="I1493" t="s">
        <v>233</v>
      </c>
      <c r="J1493">
        <v>410003</v>
      </c>
      <c r="K1493">
        <v>55</v>
      </c>
      <c r="L1493">
        <v>55</v>
      </c>
      <c r="M1493" t="s">
        <v>1370</v>
      </c>
      <c r="N1493" t="s">
        <v>1367</v>
      </c>
      <c r="O1493" t="s">
        <v>1368</v>
      </c>
      <c r="P1493" t="s">
        <v>284</v>
      </c>
      <c r="Q1493" t="s">
        <v>116</v>
      </c>
      <c r="R1493">
        <v>1</v>
      </c>
      <c r="S1493" t="s">
        <v>117</v>
      </c>
      <c r="T1493" t="s">
        <v>118</v>
      </c>
      <c r="U1493" t="s">
        <v>119</v>
      </c>
      <c r="V1493">
        <v>411</v>
      </c>
      <c r="Y1493">
        <v>410009</v>
      </c>
      <c r="Z1493" t="s">
        <v>236</v>
      </c>
      <c r="AG1493">
        <v>4</v>
      </c>
      <c r="AH1493" s="1">
        <v>41815</v>
      </c>
      <c r="AI1493">
        <v>57</v>
      </c>
      <c r="AS1493" s="1">
        <v>41641</v>
      </c>
      <c r="AT1493" s="1">
        <v>41988</v>
      </c>
      <c r="AU1493" s="1">
        <v>41974</v>
      </c>
      <c r="AW1493">
        <v>2</v>
      </c>
      <c r="AY1493" t="s">
        <v>237</v>
      </c>
      <c r="BB1493">
        <v>1</v>
      </c>
      <c r="BC1493">
        <v>0</v>
      </c>
      <c r="BD1493">
        <v>1</v>
      </c>
      <c r="BE1493">
        <v>4934</v>
      </c>
      <c r="BF1493" t="s">
        <v>93</v>
      </c>
      <c r="BG1493">
        <v>4934</v>
      </c>
      <c r="BH1493">
        <v>77.09</v>
      </c>
      <c r="BI1493">
        <v>100.88</v>
      </c>
      <c r="BJ1493">
        <v>0</v>
      </c>
      <c r="BL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1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4934</v>
      </c>
      <c r="CD1493">
        <v>1</v>
      </c>
      <c r="CE1493" t="s">
        <v>121</v>
      </c>
      <c r="CF1493" t="s">
        <v>182</v>
      </c>
      <c r="CG1493" t="str">
        <f t="shared" si="212"/>
        <v>05</v>
      </c>
      <c r="CH1493" t="str">
        <f t="shared" si="218"/>
        <v>3</v>
      </c>
      <c r="CI1493" t="str">
        <f t="shared" si="217"/>
        <v>07</v>
      </c>
      <c r="CJ1493" t="s">
        <v>161</v>
      </c>
      <c r="CK1493" t="str">
        <f t="shared" si="220"/>
        <v>02</v>
      </c>
      <c r="CL1493" t="s">
        <v>193</v>
      </c>
      <c r="CR1493" s="3">
        <v>1</v>
      </c>
      <c r="CW1493">
        <v>8</v>
      </c>
      <c r="CX1493">
        <v>8</v>
      </c>
      <c r="CY1493">
        <v>8</v>
      </c>
    </row>
    <row r="1494" spans="1:103" x14ac:dyDescent="0.25">
      <c r="A1494">
        <v>410</v>
      </c>
      <c r="B1494" t="s">
        <v>80</v>
      </c>
      <c r="C1494">
        <v>410040</v>
      </c>
      <c r="D1494" t="s">
        <v>81</v>
      </c>
      <c r="E1494">
        <v>8673</v>
      </c>
      <c r="F1494" t="s">
        <v>232</v>
      </c>
      <c r="G1494" t="s">
        <v>233</v>
      </c>
      <c r="I1494" t="s">
        <v>233</v>
      </c>
      <c r="J1494">
        <v>410003</v>
      </c>
      <c r="K1494">
        <v>56</v>
      </c>
      <c r="L1494">
        <v>56</v>
      </c>
      <c r="M1494" t="s">
        <v>1370</v>
      </c>
      <c r="N1494" t="s">
        <v>1367</v>
      </c>
      <c r="O1494" t="s">
        <v>1368</v>
      </c>
      <c r="P1494" t="s">
        <v>284</v>
      </c>
      <c r="Q1494" t="s">
        <v>116</v>
      </c>
      <c r="R1494">
        <v>1</v>
      </c>
      <c r="S1494" t="s">
        <v>117</v>
      </c>
      <c r="T1494" t="s">
        <v>118</v>
      </c>
      <c r="U1494" t="s">
        <v>119</v>
      </c>
      <c r="V1494">
        <v>411</v>
      </c>
      <c r="Y1494">
        <v>410009</v>
      </c>
      <c r="Z1494" t="s">
        <v>236</v>
      </c>
      <c r="AG1494">
        <v>4</v>
      </c>
      <c r="AH1494" s="1">
        <v>41815</v>
      </c>
      <c r="AI1494">
        <v>57</v>
      </c>
      <c r="AS1494" s="1">
        <v>41641</v>
      </c>
      <c r="AT1494" s="1">
        <v>41988</v>
      </c>
      <c r="AU1494" s="1">
        <v>41974</v>
      </c>
      <c r="AW1494">
        <v>2</v>
      </c>
      <c r="AY1494" t="s">
        <v>237</v>
      </c>
      <c r="BB1494">
        <v>1</v>
      </c>
      <c r="BC1494">
        <v>0</v>
      </c>
      <c r="BD1494">
        <v>1</v>
      </c>
      <c r="BE1494">
        <v>4934</v>
      </c>
      <c r="BF1494" t="s">
        <v>93</v>
      </c>
      <c r="BG1494">
        <v>4934</v>
      </c>
      <c r="BH1494">
        <v>77.09</v>
      </c>
      <c r="BI1494">
        <v>100.88</v>
      </c>
      <c r="BJ1494">
        <v>0</v>
      </c>
      <c r="BL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1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4934</v>
      </c>
      <c r="CD1494">
        <v>1</v>
      </c>
      <c r="CE1494" t="s">
        <v>121</v>
      </c>
      <c r="CF1494" t="s">
        <v>182</v>
      </c>
      <c r="CG1494" t="str">
        <f t="shared" si="212"/>
        <v>05</v>
      </c>
      <c r="CH1494" t="str">
        <f t="shared" si="218"/>
        <v>3</v>
      </c>
      <c r="CI1494" t="str">
        <f t="shared" si="217"/>
        <v>07</v>
      </c>
      <c r="CJ1494" t="s">
        <v>161</v>
      </c>
      <c r="CK1494" t="str">
        <f t="shared" si="220"/>
        <v>02</v>
      </c>
      <c r="CL1494" t="s">
        <v>193</v>
      </c>
      <c r="CR1494" s="3">
        <v>1</v>
      </c>
      <c r="CW1494">
        <v>8</v>
      </c>
      <c r="CX1494">
        <v>8</v>
      </c>
      <c r="CY1494">
        <v>8</v>
      </c>
    </row>
    <row r="1495" spans="1:103" x14ac:dyDescent="0.25">
      <c r="A1495">
        <v>410</v>
      </c>
      <c r="B1495" t="s">
        <v>80</v>
      </c>
      <c r="C1495">
        <v>410040</v>
      </c>
      <c r="D1495" t="s">
        <v>81</v>
      </c>
      <c r="E1495">
        <v>8673</v>
      </c>
      <c r="F1495" t="s">
        <v>232</v>
      </c>
      <c r="G1495" t="s">
        <v>233</v>
      </c>
      <c r="I1495" t="s">
        <v>233</v>
      </c>
      <c r="J1495">
        <v>410003</v>
      </c>
      <c r="K1495">
        <v>57</v>
      </c>
      <c r="L1495">
        <v>57</v>
      </c>
      <c r="M1495" t="s">
        <v>1370</v>
      </c>
      <c r="N1495" t="s">
        <v>1367</v>
      </c>
      <c r="O1495" t="s">
        <v>1368</v>
      </c>
      <c r="P1495" t="s">
        <v>284</v>
      </c>
      <c r="Q1495" t="s">
        <v>116</v>
      </c>
      <c r="R1495">
        <v>1</v>
      </c>
      <c r="S1495" t="s">
        <v>117</v>
      </c>
      <c r="T1495" t="s">
        <v>118</v>
      </c>
      <c r="U1495" t="s">
        <v>119</v>
      </c>
      <c r="V1495">
        <v>411</v>
      </c>
      <c r="Y1495">
        <v>410009</v>
      </c>
      <c r="Z1495" t="s">
        <v>236</v>
      </c>
      <c r="AG1495">
        <v>4</v>
      </c>
      <c r="AH1495" s="1">
        <v>41815</v>
      </c>
      <c r="AI1495">
        <v>57</v>
      </c>
      <c r="AS1495" s="1">
        <v>41641</v>
      </c>
      <c r="AT1495" s="1">
        <v>41988</v>
      </c>
      <c r="AU1495" s="1">
        <v>41974</v>
      </c>
      <c r="AW1495">
        <v>2</v>
      </c>
      <c r="AY1495" t="s">
        <v>237</v>
      </c>
      <c r="BB1495">
        <v>1</v>
      </c>
      <c r="BC1495">
        <v>0</v>
      </c>
      <c r="BD1495">
        <v>1</v>
      </c>
      <c r="BE1495">
        <v>4934</v>
      </c>
      <c r="BF1495" t="s">
        <v>93</v>
      </c>
      <c r="BG1495">
        <v>4934</v>
      </c>
      <c r="BH1495">
        <v>77.09</v>
      </c>
      <c r="BI1495">
        <v>100.88</v>
      </c>
      <c r="BJ1495">
        <v>0</v>
      </c>
      <c r="BL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1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4934</v>
      </c>
      <c r="CD1495">
        <v>1</v>
      </c>
      <c r="CE1495" t="s">
        <v>121</v>
      </c>
      <c r="CF1495" t="s">
        <v>182</v>
      </c>
      <c r="CG1495" t="str">
        <f t="shared" si="212"/>
        <v>05</v>
      </c>
      <c r="CH1495" t="str">
        <f t="shared" si="218"/>
        <v>3</v>
      </c>
      <c r="CI1495" t="str">
        <f t="shared" si="217"/>
        <v>07</v>
      </c>
      <c r="CJ1495" t="s">
        <v>161</v>
      </c>
      <c r="CK1495" t="str">
        <f t="shared" si="220"/>
        <v>02</v>
      </c>
      <c r="CL1495" t="s">
        <v>193</v>
      </c>
      <c r="CR1495" s="3">
        <v>1</v>
      </c>
      <c r="CW1495">
        <v>8</v>
      </c>
      <c r="CX1495">
        <v>8</v>
      </c>
      <c r="CY1495">
        <v>8</v>
      </c>
    </row>
    <row r="1496" spans="1:103" x14ac:dyDescent="0.25">
      <c r="A1496">
        <v>410</v>
      </c>
      <c r="B1496" t="s">
        <v>80</v>
      </c>
      <c r="C1496">
        <v>410040</v>
      </c>
      <c r="D1496" t="s">
        <v>81</v>
      </c>
      <c r="E1496">
        <v>8673</v>
      </c>
      <c r="F1496" t="s">
        <v>232</v>
      </c>
      <c r="G1496" t="s">
        <v>233</v>
      </c>
      <c r="I1496" t="s">
        <v>233</v>
      </c>
      <c r="J1496">
        <v>410003</v>
      </c>
      <c r="K1496">
        <v>58</v>
      </c>
      <c r="L1496">
        <v>58</v>
      </c>
      <c r="M1496" t="s">
        <v>1370</v>
      </c>
      <c r="N1496" t="s">
        <v>1367</v>
      </c>
      <c r="O1496" t="s">
        <v>1368</v>
      </c>
      <c r="P1496" t="s">
        <v>284</v>
      </c>
      <c r="Q1496" t="s">
        <v>116</v>
      </c>
      <c r="R1496">
        <v>1</v>
      </c>
      <c r="S1496" t="s">
        <v>117</v>
      </c>
      <c r="T1496" t="s">
        <v>118</v>
      </c>
      <c r="U1496" t="s">
        <v>119</v>
      </c>
      <c r="V1496">
        <v>411</v>
      </c>
      <c r="Y1496">
        <v>410009</v>
      </c>
      <c r="Z1496" t="s">
        <v>236</v>
      </c>
      <c r="AG1496">
        <v>4</v>
      </c>
      <c r="AH1496" s="1">
        <v>41815</v>
      </c>
      <c r="AI1496">
        <v>57</v>
      </c>
      <c r="AS1496" s="1">
        <v>41641</v>
      </c>
      <c r="AT1496" s="1">
        <v>41988</v>
      </c>
      <c r="AU1496" s="1">
        <v>41974</v>
      </c>
      <c r="AW1496">
        <v>2</v>
      </c>
      <c r="AY1496" t="s">
        <v>237</v>
      </c>
      <c r="BB1496">
        <v>1</v>
      </c>
      <c r="BC1496">
        <v>0</v>
      </c>
      <c r="BD1496">
        <v>1</v>
      </c>
      <c r="BE1496">
        <v>4934</v>
      </c>
      <c r="BF1496" t="s">
        <v>93</v>
      </c>
      <c r="BG1496">
        <v>4934</v>
      </c>
      <c r="BH1496">
        <v>77.09</v>
      </c>
      <c r="BI1496">
        <v>100.88</v>
      </c>
      <c r="BJ1496">
        <v>0</v>
      </c>
      <c r="BL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1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4934</v>
      </c>
      <c r="CD1496">
        <v>1</v>
      </c>
      <c r="CE1496" t="s">
        <v>121</v>
      </c>
      <c r="CF1496" t="s">
        <v>182</v>
      </c>
      <c r="CG1496" t="str">
        <f t="shared" si="212"/>
        <v>05</v>
      </c>
      <c r="CH1496" t="str">
        <f t="shared" si="218"/>
        <v>3</v>
      </c>
      <c r="CI1496" t="str">
        <f t="shared" si="217"/>
        <v>07</v>
      </c>
      <c r="CJ1496" t="s">
        <v>161</v>
      </c>
      <c r="CK1496" t="str">
        <f t="shared" si="220"/>
        <v>02</v>
      </c>
      <c r="CL1496" t="s">
        <v>193</v>
      </c>
      <c r="CR1496" s="3">
        <v>1</v>
      </c>
      <c r="CW1496">
        <v>8</v>
      </c>
      <c r="CX1496">
        <v>8</v>
      </c>
      <c r="CY1496">
        <v>8</v>
      </c>
    </row>
    <row r="1497" spans="1:103" x14ac:dyDescent="0.25">
      <c r="A1497">
        <v>410</v>
      </c>
      <c r="B1497" t="s">
        <v>80</v>
      </c>
      <c r="C1497">
        <v>410040</v>
      </c>
      <c r="D1497" t="s">
        <v>81</v>
      </c>
      <c r="E1497">
        <v>8673</v>
      </c>
      <c r="F1497" t="s">
        <v>232</v>
      </c>
      <c r="G1497" t="s">
        <v>233</v>
      </c>
      <c r="I1497" t="s">
        <v>233</v>
      </c>
      <c r="J1497">
        <v>410003</v>
      </c>
      <c r="K1497">
        <v>257</v>
      </c>
      <c r="L1497">
        <v>257</v>
      </c>
      <c r="M1497" t="s">
        <v>1370</v>
      </c>
      <c r="N1497" t="s">
        <v>1367</v>
      </c>
      <c r="O1497" t="s">
        <v>1368</v>
      </c>
      <c r="P1497" t="s">
        <v>284</v>
      </c>
      <c r="Q1497" t="s">
        <v>116</v>
      </c>
      <c r="R1497">
        <v>1</v>
      </c>
      <c r="S1497" t="s">
        <v>117</v>
      </c>
      <c r="T1497" t="s">
        <v>118</v>
      </c>
      <c r="U1497" t="s">
        <v>119</v>
      </c>
      <c r="V1497">
        <v>411</v>
      </c>
      <c r="Y1497">
        <v>410009</v>
      </c>
      <c r="Z1497" t="s">
        <v>236</v>
      </c>
      <c r="AG1497">
        <v>4</v>
      </c>
      <c r="AH1497" s="1">
        <v>41815</v>
      </c>
      <c r="AI1497">
        <v>57</v>
      </c>
      <c r="AS1497" s="1">
        <v>41641</v>
      </c>
      <c r="AT1497" s="1">
        <v>41988</v>
      </c>
      <c r="AU1497" s="1">
        <v>41974</v>
      </c>
      <c r="AW1497">
        <v>2</v>
      </c>
      <c r="AY1497" t="s">
        <v>237</v>
      </c>
      <c r="BB1497">
        <v>1</v>
      </c>
      <c r="BC1497">
        <v>0</v>
      </c>
      <c r="BD1497">
        <v>1</v>
      </c>
      <c r="BE1497">
        <v>4934</v>
      </c>
      <c r="BF1497" t="s">
        <v>93</v>
      </c>
      <c r="BG1497">
        <v>4934</v>
      </c>
      <c r="BH1497">
        <v>77.09</v>
      </c>
      <c r="BI1497">
        <v>100.88</v>
      </c>
      <c r="BJ1497">
        <v>0</v>
      </c>
      <c r="BL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1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4934</v>
      </c>
      <c r="CD1497">
        <v>1</v>
      </c>
      <c r="CE1497" t="s">
        <v>121</v>
      </c>
      <c r="CF1497" t="s">
        <v>182</v>
      </c>
      <c r="CG1497" t="str">
        <f t="shared" si="212"/>
        <v>05</v>
      </c>
      <c r="CH1497" t="str">
        <f t="shared" si="218"/>
        <v>3</v>
      </c>
      <c r="CI1497" t="str">
        <f t="shared" si="217"/>
        <v>07</v>
      </c>
      <c r="CJ1497" t="s">
        <v>161</v>
      </c>
      <c r="CK1497" t="str">
        <f t="shared" si="220"/>
        <v>02</v>
      </c>
      <c r="CL1497" t="s">
        <v>193</v>
      </c>
      <c r="CR1497" s="3">
        <v>1</v>
      </c>
      <c r="CW1497">
        <v>8</v>
      </c>
      <c r="CX1497">
        <v>8</v>
      </c>
      <c r="CY1497">
        <v>8</v>
      </c>
    </row>
    <row r="1498" spans="1:103" x14ac:dyDescent="0.25">
      <c r="A1498">
        <v>410</v>
      </c>
      <c r="B1498" t="s">
        <v>80</v>
      </c>
      <c r="C1498">
        <v>410040</v>
      </c>
      <c r="D1498" t="s">
        <v>81</v>
      </c>
      <c r="E1498">
        <v>8673</v>
      </c>
      <c r="F1498" t="s">
        <v>232</v>
      </c>
      <c r="G1498" t="s">
        <v>233</v>
      </c>
      <c r="I1498" t="s">
        <v>233</v>
      </c>
      <c r="J1498">
        <v>410003</v>
      </c>
      <c r="K1498">
        <v>258</v>
      </c>
      <c r="L1498">
        <v>258</v>
      </c>
      <c r="M1498" t="s">
        <v>1370</v>
      </c>
      <c r="N1498" t="s">
        <v>1367</v>
      </c>
      <c r="O1498" t="s">
        <v>1368</v>
      </c>
      <c r="P1498" t="s">
        <v>284</v>
      </c>
      <c r="Q1498" t="s">
        <v>116</v>
      </c>
      <c r="R1498">
        <v>1</v>
      </c>
      <c r="S1498" t="s">
        <v>117</v>
      </c>
      <c r="T1498" t="s">
        <v>118</v>
      </c>
      <c r="U1498" t="s">
        <v>119</v>
      </c>
      <c r="V1498">
        <v>411</v>
      </c>
      <c r="Y1498">
        <v>410009</v>
      </c>
      <c r="Z1498" t="s">
        <v>236</v>
      </c>
      <c r="AG1498">
        <v>4</v>
      </c>
      <c r="AH1498" s="1">
        <v>41815</v>
      </c>
      <c r="AI1498">
        <v>57</v>
      </c>
      <c r="AS1498" s="1">
        <v>41641</v>
      </c>
      <c r="AT1498" s="1">
        <v>41988</v>
      </c>
      <c r="AU1498" s="1">
        <v>41974</v>
      </c>
      <c r="AW1498">
        <v>2</v>
      </c>
      <c r="AY1498" t="s">
        <v>237</v>
      </c>
      <c r="BB1498">
        <v>1</v>
      </c>
      <c r="BC1498">
        <v>0</v>
      </c>
      <c r="BD1498">
        <v>1</v>
      </c>
      <c r="BE1498">
        <v>4934</v>
      </c>
      <c r="BF1498" t="s">
        <v>93</v>
      </c>
      <c r="BG1498">
        <v>4934</v>
      </c>
      <c r="BH1498">
        <v>77.09</v>
      </c>
      <c r="BI1498">
        <v>100.88</v>
      </c>
      <c r="BJ1498">
        <v>0</v>
      </c>
      <c r="BL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1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4934</v>
      </c>
      <c r="CD1498">
        <v>1</v>
      </c>
      <c r="CE1498" t="s">
        <v>121</v>
      </c>
      <c r="CF1498" t="s">
        <v>182</v>
      </c>
      <c r="CG1498" t="str">
        <f t="shared" si="212"/>
        <v>05</v>
      </c>
      <c r="CH1498" t="str">
        <f t="shared" si="218"/>
        <v>3</v>
      </c>
      <c r="CI1498" t="str">
        <f t="shared" si="217"/>
        <v>07</v>
      </c>
      <c r="CJ1498" t="s">
        <v>161</v>
      </c>
      <c r="CK1498" t="str">
        <f t="shared" si="220"/>
        <v>02</v>
      </c>
      <c r="CL1498" t="s">
        <v>193</v>
      </c>
      <c r="CR1498" s="3">
        <v>1</v>
      </c>
      <c r="CW1498">
        <v>8</v>
      </c>
      <c r="CX1498">
        <v>8</v>
      </c>
      <c r="CY1498">
        <v>8</v>
      </c>
    </row>
    <row r="1499" spans="1:103" x14ac:dyDescent="0.25">
      <c r="A1499">
        <v>410</v>
      </c>
      <c r="B1499" t="s">
        <v>80</v>
      </c>
      <c r="C1499">
        <v>410040</v>
      </c>
      <c r="D1499" t="s">
        <v>81</v>
      </c>
      <c r="E1499">
        <v>8673</v>
      </c>
      <c r="F1499" t="s">
        <v>232</v>
      </c>
      <c r="G1499" t="s">
        <v>233</v>
      </c>
      <c r="I1499" t="s">
        <v>233</v>
      </c>
      <c r="J1499">
        <v>410003</v>
      </c>
      <c r="K1499">
        <v>632</v>
      </c>
      <c r="L1499">
        <v>632</v>
      </c>
      <c r="M1499" t="s">
        <v>1370</v>
      </c>
      <c r="N1499" t="s">
        <v>1367</v>
      </c>
      <c r="O1499" t="s">
        <v>1368</v>
      </c>
      <c r="P1499" t="s">
        <v>284</v>
      </c>
      <c r="Q1499" t="s">
        <v>116</v>
      </c>
      <c r="R1499">
        <v>1</v>
      </c>
      <c r="S1499" t="s">
        <v>117</v>
      </c>
      <c r="T1499" t="s">
        <v>118</v>
      </c>
      <c r="U1499" t="s">
        <v>119</v>
      </c>
      <c r="V1499">
        <v>411</v>
      </c>
      <c r="Y1499">
        <v>410009</v>
      </c>
      <c r="Z1499" t="s">
        <v>236</v>
      </c>
      <c r="AG1499">
        <v>4</v>
      </c>
      <c r="AH1499" s="1">
        <v>41815</v>
      </c>
      <c r="AI1499">
        <v>57</v>
      </c>
      <c r="AS1499" s="1">
        <v>41815</v>
      </c>
      <c r="AT1499" s="1">
        <v>41988</v>
      </c>
      <c r="AU1499" s="1">
        <v>41974</v>
      </c>
      <c r="AW1499">
        <v>2</v>
      </c>
      <c r="AY1499" t="s">
        <v>237</v>
      </c>
      <c r="BB1499">
        <v>1</v>
      </c>
      <c r="BC1499">
        <v>0</v>
      </c>
      <c r="BD1499">
        <v>1</v>
      </c>
      <c r="BE1499">
        <v>4934</v>
      </c>
      <c r="BF1499" t="s">
        <v>93</v>
      </c>
      <c r="BG1499">
        <v>4934</v>
      </c>
      <c r="BH1499">
        <v>77.09</v>
      </c>
      <c r="BI1499">
        <v>100.88</v>
      </c>
      <c r="BJ1499">
        <v>0</v>
      </c>
      <c r="BL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1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4934</v>
      </c>
      <c r="CD1499">
        <v>1</v>
      </c>
      <c r="CE1499" t="s">
        <v>121</v>
      </c>
      <c r="CF1499" t="s">
        <v>182</v>
      </c>
      <c r="CG1499" t="str">
        <f t="shared" ref="CG1499:CG1556" si="221">"05"</f>
        <v>05</v>
      </c>
      <c r="CH1499" t="str">
        <f t="shared" si="218"/>
        <v>3</v>
      </c>
      <c r="CI1499" t="str">
        <f t="shared" si="217"/>
        <v>07</v>
      </c>
      <c r="CJ1499" t="s">
        <v>161</v>
      </c>
      <c r="CK1499" t="str">
        <f t="shared" si="220"/>
        <v>02</v>
      </c>
      <c r="CL1499" t="s">
        <v>193</v>
      </c>
      <c r="CR1499" s="3">
        <v>1</v>
      </c>
      <c r="CW1499">
        <v>8</v>
      </c>
      <c r="CX1499">
        <v>8</v>
      </c>
      <c r="CY1499">
        <v>8</v>
      </c>
    </row>
    <row r="1500" spans="1:103" x14ac:dyDescent="0.25">
      <c r="A1500">
        <v>410</v>
      </c>
      <c r="B1500" t="s">
        <v>80</v>
      </c>
      <c r="C1500">
        <v>410040</v>
      </c>
      <c r="D1500" t="s">
        <v>81</v>
      </c>
      <c r="E1500">
        <v>8673</v>
      </c>
      <c r="F1500" t="s">
        <v>232</v>
      </c>
      <c r="G1500" t="s">
        <v>233</v>
      </c>
      <c r="I1500" t="s">
        <v>233</v>
      </c>
      <c r="J1500">
        <v>410003</v>
      </c>
      <c r="K1500">
        <v>633</v>
      </c>
      <c r="L1500">
        <v>633</v>
      </c>
      <c r="M1500" t="s">
        <v>1370</v>
      </c>
      <c r="N1500" t="s">
        <v>1367</v>
      </c>
      <c r="O1500" t="s">
        <v>1368</v>
      </c>
      <c r="P1500" t="s">
        <v>284</v>
      </c>
      <c r="Q1500" t="s">
        <v>116</v>
      </c>
      <c r="R1500">
        <v>1</v>
      </c>
      <c r="S1500" t="s">
        <v>117</v>
      </c>
      <c r="T1500" t="s">
        <v>118</v>
      </c>
      <c r="U1500" t="s">
        <v>119</v>
      </c>
      <c r="V1500">
        <v>411</v>
      </c>
      <c r="Y1500">
        <v>410009</v>
      </c>
      <c r="Z1500" t="s">
        <v>236</v>
      </c>
      <c r="AG1500">
        <v>4</v>
      </c>
      <c r="AH1500" s="1">
        <v>41815</v>
      </c>
      <c r="AI1500">
        <v>57</v>
      </c>
      <c r="AS1500" s="1">
        <v>41815</v>
      </c>
      <c r="AT1500" s="1">
        <v>41988</v>
      </c>
      <c r="AU1500" s="1">
        <v>41974</v>
      </c>
      <c r="AW1500">
        <v>2</v>
      </c>
      <c r="AY1500" t="s">
        <v>237</v>
      </c>
      <c r="BB1500">
        <v>1</v>
      </c>
      <c r="BC1500">
        <v>0</v>
      </c>
      <c r="BD1500">
        <v>1</v>
      </c>
      <c r="BE1500">
        <v>4934</v>
      </c>
      <c r="BF1500" t="s">
        <v>93</v>
      </c>
      <c r="BG1500">
        <v>4934</v>
      </c>
      <c r="BH1500">
        <v>77.09</v>
      </c>
      <c r="BI1500">
        <v>100.88</v>
      </c>
      <c r="BJ1500">
        <v>0</v>
      </c>
      <c r="BL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1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4934</v>
      </c>
      <c r="CD1500">
        <v>1</v>
      </c>
      <c r="CE1500" t="s">
        <v>121</v>
      </c>
      <c r="CF1500" t="s">
        <v>182</v>
      </c>
      <c r="CG1500" t="str">
        <f t="shared" si="221"/>
        <v>05</v>
      </c>
      <c r="CH1500" t="str">
        <f t="shared" si="218"/>
        <v>3</v>
      </c>
      <c r="CI1500" t="str">
        <f t="shared" ref="CI1500:CI1533" si="222">"07"</f>
        <v>07</v>
      </c>
      <c r="CJ1500" t="s">
        <v>161</v>
      </c>
      <c r="CK1500" t="str">
        <f t="shared" si="220"/>
        <v>02</v>
      </c>
      <c r="CL1500" t="s">
        <v>193</v>
      </c>
      <c r="CR1500" s="3">
        <v>1</v>
      </c>
      <c r="CW1500">
        <v>8</v>
      </c>
      <c r="CX1500">
        <v>8</v>
      </c>
      <c r="CY1500">
        <v>8</v>
      </c>
    </row>
    <row r="1501" spans="1:103" x14ac:dyDescent="0.25">
      <c r="A1501">
        <v>410</v>
      </c>
      <c r="B1501" t="s">
        <v>80</v>
      </c>
      <c r="C1501">
        <v>410040</v>
      </c>
      <c r="D1501" t="s">
        <v>81</v>
      </c>
      <c r="E1501">
        <v>8673</v>
      </c>
      <c r="F1501" t="s">
        <v>232</v>
      </c>
      <c r="G1501" t="s">
        <v>233</v>
      </c>
      <c r="I1501" t="s">
        <v>233</v>
      </c>
      <c r="J1501">
        <v>410003</v>
      </c>
      <c r="K1501">
        <v>634</v>
      </c>
      <c r="L1501">
        <v>634</v>
      </c>
      <c r="M1501" t="s">
        <v>1370</v>
      </c>
      <c r="N1501" t="s">
        <v>1367</v>
      </c>
      <c r="O1501" t="s">
        <v>1368</v>
      </c>
      <c r="P1501" t="s">
        <v>284</v>
      </c>
      <c r="Q1501" t="s">
        <v>116</v>
      </c>
      <c r="R1501">
        <v>1</v>
      </c>
      <c r="S1501" t="s">
        <v>117</v>
      </c>
      <c r="T1501" t="s">
        <v>118</v>
      </c>
      <c r="U1501" t="s">
        <v>119</v>
      </c>
      <c r="V1501">
        <v>411</v>
      </c>
      <c r="Y1501">
        <v>410009</v>
      </c>
      <c r="Z1501" t="s">
        <v>236</v>
      </c>
      <c r="AG1501">
        <v>4</v>
      </c>
      <c r="AH1501" s="1">
        <v>41815</v>
      </c>
      <c r="AI1501">
        <v>57</v>
      </c>
      <c r="AS1501" s="1">
        <v>41815</v>
      </c>
      <c r="AT1501" s="1">
        <v>41988</v>
      </c>
      <c r="AU1501" s="1">
        <v>41974</v>
      </c>
      <c r="AW1501">
        <v>2</v>
      </c>
      <c r="AY1501" t="s">
        <v>237</v>
      </c>
      <c r="BB1501">
        <v>1</v>
      </c>
      <c r="BC1501">
        <v>0</v>
      </c>
      <c r="BD1501">
        <v>1</v>
      </c>
      <c r="BE1501">
        <v>4934</v>
      </c>
      <c r="BF1501" t="s">
        <v>93</v>
      </c>
      <c r="BG1501">
        <v>4934</v>
      </c>
      <c r="BH1501">
        <v>77.09</v>
      </c>
      <c r="BI1501">
        <v>100.88</v>
      </c>
      <c r="BJ1501">
        <v>0</v>
      </c>
      <c r="BL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1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4934</v>
      </c>
      <c r="CD1501">
        <v>1</v>
      </c>
      <c r="CE1501" t="s">
        <v>121</v>
      </c>
      <c r="CF1501" t="s">
        <v>182</v>
      </c>
      <c r="CG1501" t="str">
        <f t="shared" si="221"/>
        <v>05</v>
      </c>
      <c r="CH1501" t="str">
        <f t="shared" si="218"/>
        <v>3</v>
      </c>
      <c r="CI1501" t="str">
        <f t="shared" si="222"/>
        <v>07</v>
      </c>
      <c r="CJ1501" t="s">
        <v>161</v>
      </c>
      <c r="CK1501" t="str">
        <f t="shared" si="220"/>
        <v>02</v>
      </c>
      <c r="CL1501" t="s">
        <v>193</v>
      </c>
      <c r="CR1501" s="3">
        <v>1</v>
      </c>
      <c r="CW1501">
        <v>8</v>
      </c>
      <c r="CX1501">
        <v>8</v>
      </c>
      <c r="CY1501">
        <v>8</v>
      </c>
    </row>
    <row r="1502" spans="1:103" x14ac:dyDescent="0.25">
      <c r="A1502">
        <v>410</v>
      </c>
      <c r="B1502" t="s">
        <v>80</v>
      </c>
      <c r="C1502">
        <v>410040</v>
      </c>
      <c r="D1502" t="s">
        <v>81</v>
      </c>
      <c r="E1502">
        <v>8673</v>
      </c>
      <c r="F1502" t="s">
        <v>232</v>
      </c>
      <c r="G1502" t="s">
        <v>233</v>
      </c>
      <c r="I1502" t="s">
        <v>233</v>
      </c>
      <c r="J1502">
        <v>410003</v>
      </c>
      <c r="K1502">
        <v>635</v>
      </c>
      <c r="L1502">
        <v>635</v>
      </c>
      <c r="M1502" t="s">
        <v>1370</v>
      </c>
      <c r="N1502" t="s">
        <v>1367</v>
      </c>
      <c r="O1502" t="s">
        <v>1368</v>
      </c>
      <c r="P1502" t="s">
        <v>284</v>
      </c>
      <c r="Q1502" t="s">
        <v>116</v>
      </c>
      <c r="R1502">
        <v>1</v>
      </c>
      <c r="S1502" t="s">
        <v>117</v>
      </c>
      <c r="T1502" t="s">
        <v>118</v>
      </c>
      <c r="U1502" t="s">
        <v>119</v>
      </c>
      <c r="V1502">
        <v>411</v>
      </c>
      <c r="Y1502">
        <v>410009</v>
      </c>
      <c r="Z1502" t="s">
        <v>236</v>
      </c>
      <c r="AG1502">
        <v>4</v>
      </c>
      <c r="AH1502" s="1">
        <v>41815</v>
      </c>
      <c r="AI1502">
        <v>57</v>
      </c>
      <c r="AS1502" s="1">
        <v>41815</v>
      </c>
      <c r="AT1502" s="1">
        <v>41988</v>
      </c>
      <c r="AU1502" s="1">
        <v>41974</v>
      </c>
      <c r="AW1502">
        <v>2</v>
      </c>
      <c r="AY1502" t="s">
        <v>237</v>
      </c>
      <c r="BB1502">
        <v>1</v>
      </c>
      <c r="BC1502">
        <v>0</v>
      </c>
      <c r="BD1502">
        <v>1</v>
      </c>
      <c r="BE1502">
        <v>4934</v>
      </c>
      <c r="BF1502" t="s">
        <v>93</v>
      </c>
      <c r="BG1502">
        <v>4934</v>
      </c>
      <c r="BH1502">
        <v>77.09</v>
      </c>
      <c r="BI1502">
        <v>100.88</v>
      </c>
      <c r="BJ1502">
        <v>0</v>
      </c>
      <c r="BL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1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4934</v>
      </c>
      <c r="CD1502">
        <v>1</v>
      </c>
      <c r="CE1502" t="s">
        <v>121</v>
      </c>
      <c r="CF1502" t="s">
        <v>182</v>
      </c>
      <c r="CG1502" t="str">
        <f t="shared" si="221"/>
        <v>05</v>
      </c>
      <c r="CH1502" t="str">
        <f t="shared" si="218"/>
        <v>3</v>
      </c>
      <c r="CI1502" t="str">
        <f t="shared" si="222"/>
        <v>07</v>
      </c>
      <c r="CJ1502" t="s">
        <v>161</v>
      </c>
      <c r="CK1502" t="str">
        <f t="shared" si="220"/>
        <v>02</v>
      </c>
      <c r="CL1502" t="s">
        <v>193</v>
      </c>
      <c r="CR1502" s="3">
        <v>1</v>
      </c>
      <c r="CW1502">
        <v>8</v>
      </c>
      <c r="CX1502">
        <v>8</v>
      </c>
      <c r="CY1502">
        <v>8</v>
      </c>
    </row>
    <row r="1503" spans="1:103" x14ac:dyDescent="0.25">
      <c r="A1503">
        <v>410</v>
      </c>
      <c r="B1503" t="s">
        <v>80</v>
      </c>
      <c r="C1503">
        <v>410156</v>
      </c>
      <c r="D1503" t="s">
        <v>81</v>
      </c>
      <c r="E1503">
        <v>8681</v>
      </c>
      <c r="F1503" t="s">
        <v>1148</v>
      </c>
      <c r="G1503" t="s">
        <v>1149</v>
      </c>
      <c r="I1503" t="s">
        <v>1149</v>
      </c>
      <c r="K1503">
        <v>4</v>
      </c>
      <c r="L1503">
        <v>4</v>
      </c>
      <c r="M1503" t="s">
        <v>1371</v>
      </c>
      <c r="N1503" t="s">
        <v>1372</v>
      </c>
      <c r="O1503" t="s">
        <v>1368</v>
      </c>
      <c r="P1503" t="s">
        <v>284</v>
      </c>
      <c r="Q1503" t="s">
        <v>116</v>
      </c>
      <c r="R1503">
        <v>1</v>
      </c>
      <c r="S1503" t="s">
        <v>117</v>
      </c>
      <c r="T1503" t="s">
        <v>118</v>
      </c>
      <c r="U1503" t="s">
        <v>119</v>
      </c>
      <c r="V1503">
        <v>411</v>
      </c>
      <c r="Y1503">
        <v>410054</v>
      </c>
      <c r="Z1503" t="s">
        <v>92</v>
      </c>
      <c r="AG1503">
        <v>3</v>
      </c>
      <c r="AH1503" s="1">
        <v>42128</v>
      </c>
      <c r="AI1503">
        <v>57</v>
      </c>
      <c r="AM1503" t="s">
        <v>1152</v>
      </c>
      <c r="AS1503" s="1">
        <v>42103</v>
      </c>
      <c r="AT1503" s="1">
        <v>42338</v>
      </c>
      <c r="AU1503" s="1">
        <v>42311</v>
      </c>
      <c r="AW1503">
        <v>12</v>
      </c>
      <c r="AY1503" t="s">
        <v>237</v>
      </c>
      <c r="BB1503">
        <v>0</v>
      </c>
      <c r="BC1503">
        <v>0</v>
      </c>
      <c r="BD1503">
        <v>12</v>
      </c>
      <c r="BE1503">
        <v>4681</v>
      </c>
      <c r="BF1503" t="s">
        <v>93</v>
      </c>
      <c r="BG1503">
        <v>56172</v>
      </c>
      <c r="BH1503">
        <v>877.61</v>
      </c>
      <c r="BI1503">
        <v>1148.47</v>
      </c>
      <c r="BJ1503">
        <v>0</v>
      </c>
      <c r="BL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12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56172</v>
      </c>
      <c r="CD1503">
        <v>1</v>
      </c>
      <c r="CE1503" t="s">
        <v>121</v>
      </c>
      <c r="CF1503" t="s">
        <v>182</v>
      </c>
      <c r="CG1503" t="str">
        <f t="shared" si="221"/>
        <v>05</v>
      </c>
      <c r="CH1503" t="str">
        <f t="shared" ref="CH1503:CH1534" si="223">"3"</f>
        <v>3</v>
      </c>
      <c r="CI1503" t="str">
        <f t="shared" si="222"/>
        <v>07</v>
      </c>
      <c r="CJ1503" t="s">
        <v>161</v>
      </c>
      <c r="CK1503" t="str">
        <f t="shared" si="220"/>
        <v>02</v>
      </c>
      <c r="CL1503" t="s">
        <v>193</v>
      </c>
      <c r="CW1503">
        <v>8</v>
      </c>
      <c r="CX1503">
        <v>8</v>
      </c>
      <c r="CY1503">
        <v>8</v>
      </c>
    </row>
    <row r="1504" spans="1:103" x14ac:dyDescent="0.25">
      <c r="A1504">
        <v>410</v>
      </c>
      <c r="B1504" t="s">
        <v>80</v>
      </c>
      <c r="C1504">
        <v>410156</v>
      </c>
      <c r="D1504" t="s">
        <v>81</v>
      </c>
      <c r="E1504">
        <v>8681</v>
      </c>
      <c r="F1504" t="s">
        <v>1148</v>
      </c>
      <c r="G1504" t="s">
        <v>1149</v>
      </c>
      <c r="I1504" t="s">
        <v>1149</v>
      </c>
      <c r="K1504">
        <v>22</v>
      </c>
      <c r="L1504">
        <v>22</v>
      </c>
      <c r="M1504" t="s">
        <v>1371</v>
      </c>
      <c r="N1504" t="s">
        <v>1372</v>
      </c>
      <c r="O1504" t="s">
        <v>1368</v>
      </c>
      <c r="P1504" t="s">
        <v>284</v>
      </c>
      <c r="Q1504" t="s">
        <v>116</v>
      </c>
      <c r="R1504">
        <v>1</v>
      </c>
      <c r="S1504" t="s">
        <v>117</v>
      </c>
      <c r="T1504" t="s">
        <v>118</v>
      </c>
      <c r="U1504" t="s">
        <v>119</v>
      </c>
      <c r="V1504">
        <v>411</v>
      </c>
      <c r="Y1504">
        <v>410054</v>
      </c>
      <c r="Z1504" t="s">
        <v>92</v>
      </c>
      <c r="AG1504">
        <v>3</v>
      </c>
      <c r="AH1504" s="1">
        <v>42128</v>
      </c>
      <c r="AI1504">
        <v>57</v>
      </c>
      <c r="AM1504" t="s">
        <v>1152</v>
      </c>
      <c r="AS1504" s="1">
        <v>42128</v>
      </c>
      <c r="AT1504" s="1">
        <v>42338</v>
      </c>
      <c r="AU1504" s="1">
        <v>42311</v>
      </c>
      <c r="AW1504">
        <v>16</v>
      </c>
      <c r="AY1504" t="s">
        <v>237</v>
      </c>
      <c r="BB1504">
        <v>0</v>
      </c>
      <c r="BC1504">
        <v>0</v>
      </c>
      <c r="BD1504">
        <v>16</v>
      </c>
      <c r="BE1504">
        <v>4681</v>
      </c>
      <c r="BF1504" t="s">
        <v>93</v>
      </c>
      <c r="BG1504">
        <v>74896</v>
      </c>
      <c r="BH1504">
        <v>1170.1500000000001</v>
      </c>
      <c r="BI1504">
        <v>1531.29</v>
      </c>
      <c r="BJ1504">
        <v>0</v>
      </c>
      <c r="BL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16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74896</v>
      </c>
      <c r="CD1504">
        <v>1</v>
      </c>
      <c r="CE1504" t="s">
        <v>121</v>
      </c>
      <c r="CF1504" t="s">
        <v>182</v>
      </c>
      <c r="CG1504" t="str">
        <f t="shared" si="221"/>
        <v>05</v>
      </c>
      <c r="CH1504" t="str">
        <f t="shared" si="223"/>
        <v>3</v>
      </c>
      <c r="CI1504" t="str">
        <f t="shared" si="222"/>
        <v>07</v>
      </c>
      <c r="CJ1504" t="s">
        <v>161</v>
      </c>
      <c r="CK1504" t="str">
        <f t="shared" si="220"/>
        <v>02</v>
      </c>
      <c r="CL1504" t="s">
        <v>193</v>
      </c>
      <c r="CW1504">
        <v>8</v>
      </c>
      <c r="CX1504">
        <v>8</v>
      </c>
      <c r="CY1504">
        <v>8</v>
      </c>
    </row>
    <row r="1505" spans="1:103" x14ac:dyDescent="0.25">
      <c r="A1505">
        <v>410</v>
      </c>
      <c r="B1505" t="s">
        <v>80</v>
      </c>
      <c r="C1505">
        <v>410156</v>
      </c>
      <c r="D1505" t="s">
        <v>81</v>
      </c>
      <c r="E1505">
        <v>8681</v>
      </c>
      <c r="F1505" t="s">
        <v>1148</v>
      </c>
      <c r="G1505" t="s">
        <v>1149</v>
      </c>
      <c r="I1505" t="s">
        <v>1149</v>
      </c>
      <c r="K1505">
        <v>23</v>
      </c>
      <c r="L1505">
        <v>23</v>
      </c>
      <c r="M1505" t="s">
        <v>1371</v>
      </c>
      <c r="N1505" t="s">
        <v>1372</v>
      </c>
      <c r="O1505" t="s">
        <v>1368</v>
      </c>
      <c r="P1505" t="s">
        <v>284</v>
      </c>
      <c r="Q1505" t="s">
        <v>116</v>
      </c>
      <c r="R1505">
        <v>1</v>
      </c>
      <c r="S1505" t="s">
        <v>117</v>
      </c>
      <c r="T1505" t="s">
        <v>118</v>
      </c>
      <c r="U1505" t="s">
        <v>119</v>
      </c>
      <c r="V1505">
        <v>411</v>
      </c>
      <c r="Y1505">
        <v>410054</v>
      </c>
      <c r="Z1505" t="s">
        <v>92</v>
      </c>
      <c r="AG1505">
        <v>3</v>
      </c>
      <c r="AH1505" s="1">
        <v>42128</v>
      </c>
      <c r="AI1505">
        <v>57</v>
      </c>
      <c r="AM1505" t="s">
        <v>1152</v>
      </c>
      <c r="AS1505" s="1">
        <v>42128</v>
      </c>
      <c r="AT1505" s="1">
        <v>42338</v>
      </c>
      <c r="AU1505" s="1">
        <v>42311</v>
      </c>
      <c r="AW1505">
        <v>8</v>
      </c>
      <c r="AY1505" t="s">
        <v>237</v>
      </c>
      <c r="BB1505">
        <v>0</v>
      </c>
      <c r="BC1505">
        <v>0</v>
      </c>
      <c r="BD1505">
        <v>8</v>
      </c>
      <c r="BE1505">
        <v>4681</v>
      </c>
      <c r="BF1505" t="s">
        <v>93</v>
      </c>
      <c r="BG1505">
        <v>37448</v>
      </c>
      <c r="BH1505">
        <v>585.08000000000004</v>
      </c>
      <c r="BI1505">
        <v>765.64</v>
      </c>
      <c r="BJ1505">
        <v>0</v>
      </c>
      <c r="BL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8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37448</v>
      </c>
      <c r="CD1505">
        <v>1</v>
      </c>
      <c r="CE1505" t="s">
        <v>121</v>
      </c>
      <c r="CF1505" t="s">
        <v>182</v>
      </c>
      <c r="CG1505" t="str">
        <f t="shared" si="221"/>
        <v>05</v>
      </c>
      <c r="CH1505" t="str">
        <f t="shared" si="223"/>
        <v>3</v>
      </c>
      <c r="CI1505" t="str">
        <f t="shared" si="222"/>
        <v>07</v>
      </c>
      <c r="CJ1505" t="s">
        <v>161</v>
      </c>
      <c r="CK1505" t="str">
        <f t="shared" si="220"/>
        <v>02</v>
      </c>
      <c r="CL1505" t="s">
        <v>193</v>
      </c>
      <c r="CW1505">
        <v>8</v>
      </c>
      <c r="CX1505">
        <v>8</v>
      </c>
      <c r="CY1505">
        <v>8</v>
      </c>
    </row>
    <row r="1506" spans="1:103" x14ac:dyDescent="0.25">
      <c r="A1506">
        <v>410</v>
      </c>
      <c r="B1506" t="s">
        <v>80</v>
      </c>
      <c r="C1506">
        <v>410156</v>
      </c>
      <c r="D1506" t="s">
        <v>81</v>
      </c>
      <c r="E1506">
        <v>8681</v>
      </c>
      <c r="F1506" t="s">
        <v>1148</v>
      </c>
      <c r="G1506" t="s">
        <v>1149</v>
      </c>
      <c r="I1506" t="s">
        <v>1149</v>
      </c>
      <c r="K1506">
        <v>25</v>
      </c>
      <c r="L1506">
        <v>25</v>
      </c>
      <c r="M1506" t="s">
        <v>1371</v>
      </c>
      <c r="N1506" t="s">
        <v>1372</v>
      </c>
      <c r="O1506" t="s">
        <v>1368</v>
      </c>
      <c r="P1506" t="s">
        <v>284</v>
      </c>
      <c r="Q1506" t="s">
        <v>116</v>
      </c>
      <c r="R1506">
        <v>1</v>
      </c>
      <c r="S1506" t="s">
        <v>117</v>
      </c>
      <c r="T1506" t="s">
        <v>118</v>
      </c>
      <c r="U1506" t="s">
        <v>119</v>
      </c>
      <c r="V1506">
        <v>411</v>
      </c>
      <c r="Y1506">
        <v>410054</v>
      </c>
      <c r="Z1506" t="s">
        <v>92</v>
      </c>
      <c r="AG1506">
        <v>3</v>
      </c>
      <c r="AH1506" s="1">
        <v>42128</v>
      </c>
      <c r="AI1506">
        <v>57</v>
      </c>
      <c r="AM1506" t="s">
        <v>1152</v>
      </c>
      <c r="AS1506" s="1">
        <v>42128</v>
      </c>
      <c r="AT1506" s="1">
        <v>42338</v>
      </c>
      <c r="AU1506" s="1">
        <v>42311</v>
      </c>
      <c r="AW1506">
        <v>36</v>
      </c>
      <c r="AY1506" t="s">
        <v>237</v>
      </c>
      <c r="BB1506">
        <v>0</v>
      </c>
      <c r="BC1506">
        <v>0</v>
      </c>
      <c r="BD1506">
        <v>36</v>
      </c>
      <c r="BE1506">
        <v>4681</v>
      </c>
      <c r="BF1506" t="s">
        <v>93</v>
      </c>
      <c r="BG1506">
        <v>168516</v>
      </c>
      <c r="BH1506">
        <v>2632.84</v>
      </c>
      <c r="BI1506">
        <v>3445.4</v>
      </c>
      <c r="BJ1506">
        <v>0</v>
      </c>
      <c r="BL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36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168516</v>
      </c>
      <c r="CD1506">
        <v>1</v>
      </c>
      <c r="CE1506" t="s">
        <v>121</v>
      </c>
      <c r="CF1506" t="s">
        <v>182</v>
      </c>
      <c r="CG1506" t="str">
        <f t="shared" si="221"/>
        <v>05</v>
      </c>
      <c r="CH1506" t="str">
        <f t="shared" si="223"/>
        <v>3</v>
      </c>
      <c r="CI1506" t="str">
        <f t="shared" si="222"/>
        <v>07</v>
      </c>
      <c r="CJ1506" t="s">
        <v>161</v>
      </c>
      <c r="CK1506" t="str">
        <f t="shared" si="220"/>
        <v>02</v>
      </c>
      <c r="CL1506" t="s">
        <v>193</v>
      </c>
      <c r="CW1506">
        <v>8</v>
      </c>
      <c r="CX1506">
        <v>8</v>
      </c>
      <c r="CY1506">
        <v>8</v>
      </c>
    </row>
    <row r="1507" spans="1:103" x14ac:dyDescent="0.25">
      <c r="A1507">
        <v>410</v>
      </c>
      <c r="B1507" t="s">
        <v>80</v>
      </c>
      <c r="C1507">
        <v>410156</v>
      </c>
      <c r="D1507" t="s">
        <v>81</v>
      </c>
      <c r="E1507">
        <v>8681</v>
      </c>
      <c r="F1507" t="s">
        <v>1148</v>
      </c>
      <c r="G1507" t="s">
        <v>1149</v>
      </c>
      <c r="I1507" t="s">
        <v>1149</v>
      </c>
      <c r="K1507">
        <v>26</v>
      </c>
      <c r="L1507">
        <v>26</v>
      </c>
      <c r="M1507" t="s">
        <v>1371</v>
      </c>
      <c r="N1507" t="s">
        <v>1372</v>
      </c>
      <c r="O1507" t="s">
        <v>1368</v>
      </c>
      <c r="P1507" t="s">
        <v>284</v>
      </c>
      <c r="Q1507" t="s">
        <v>116</v>
      </c>
      <c r="R1507">
        <v>1</v>
      </c>
      <c r="S1507" t="s">
        <v>117</v>
      </c>
      <c r="T1507" t="s">
        <v>118</v>
      </c>
      <c r="U1507" t="s">
        <v>119</v>
      </c>
      <c r="V1507">
        <v>411</v>
      </c>
      <c r="Y1507">
        <v>410054</v>
      </c>
      <c r="Z1507" t="s">
        <v>92</v>
      </c>
      <c r="AG1507">
        <v>3</v>
      </c>
      <c r="AH1507" s="1">
        <v>42128</v>
      </c>
      <c r="AI1507">
        <v>57</v>
      </c>
      <c r="AM1507" t="s">
        <v>1152</v>
      </c>
      <c r="AS1507" s="1">
        <v>42128</v>
      </c>
      <c r="AT1507" s="1">
        <v>42338</v>
      </c>
      <c r="AU1507" s="1">
        <v>42311</v>
      </c>
      <c r="AW1507">
        <v>20</v>
      </c>
      <c r="AY1507" t="s">
        <v>237</v>
      </c>
      <c r="BB1507">
        <v>0</v>
      </c>
      <c r="BC1507">
        <v>0</v>
      </c>
      <c r="BD1507">
        <v>20</v>
      </c>
      <c r="BE1507">
        <v>4681</v>
      </c>
      <c r="BF1507" t="s">
        <v>93</v>
      </c>
      <c r="BG1507">
        <v>93620</v>
      </c>
      <c r="BH1507">
        <v>1462.69</v>
      </c>
      <c r="BI1507">
        <v>1914.11</v>
      </c>
      <c r="BJ1507">
        <v>0</v>
      </c>
      <c r="BL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20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93620</v>
      </c>
      <c r="CD1507">
        <v>1</v>
      </c>
      <c r="CE1507" t="s">
        <v>121</v>
      </c>
      <c r="CF1507" t="s">
        <v>182</v>
      </c>
      <c r="CG1507" t="str">
        <f t="shared" si="221"/>
        <v>05</v>
      </c>
      <c r="CH1507" t="str">
        <f t="shared" si="223"/>
        <v>3</v>
      </c>
      <c r="CI1507" t="str">
        <f t="shared" si="222"/>
        <v>07</v>
      </c>
      <c r="CJ1507" t="s">
        <v>161</v>
      </c>
      <c r="CK1507" t="str">
        <f t="shared" si="220"/>
        <v>02</v>
      </c>
      <c r="CL1507" t="s">
        <v>193</v>
      </c>
      <c r="CW1507">
        <v>8</v>
      </c>
      <c r="CX1507">
        <v>8</v>
      </c>
      <c r="CY1507">
        <v>8</v>
      </c>
    </row>
    <row r="1508" spans="1:103" x14ac:dyDescent="0.25">
      <c r="A1508">
        <v>410</v>
      </c>
      <c r="B1508" t="s">
        <v>80</v>
      </c>
      <c r="C1508">
        <v>410156</v>
      </c>
      <c r="D1508" t="s">
        <v>81</v>
      </c>
      <c r="E1508">
        <v>8681</v>
      </c>
      <c r="F1508" t="s">
        <v>1148</v>
      </c>
      <c r="G1508" t="s">
        <v>1149</v>
      </c>
      <c r="I1508" t="s">
        <v>1149</v>
      </c>
      <c r="K1508">
        <v>27</v>
      </c>
      <c r="L1508">
        <v>27</v>
      </c>
      <c r="M1508" t="s">
        <v>1371</v>
      </c>
      <c r="N1508" t="s">
        <v>1372</v>
      </c>
      <c r="O1508" t="s">
        <v>1368</v>
      </c>
      <c r="P1508" t="s">
        <v>284</v>
      </c>
      <c r="Q1508" t="s">
        <v>116</v>
      </c>
      <c r="R1508">
        <v>1</v>
      </c>
      <c r="S1508" t="s">
        <v>117</v>
      </c>
      <c r="T1508" t="s">
        <v>118</v>
      </c>
      <c r="U1508" t="s">
        <v>119</v>
      </c>
      <c r="V1508">
        <v>411</v>
      </c>
      <c r="Y1508">
        <v>410054</v>
      </c>
      <c r="Z1508" t="s">
        <v>92</v>
      </c>
      <c r="AG1508">
        <v>3</v>
      </c>
      <c r="AH1508" s="1">
        <v>42128</v>
      </c>
      <c r="AI1508">
        <v>57</v>
      </c>
      <c r="AM1508" t="s">
        <v>1152</v>
      </c>
      <c r="AS1508" s="1">
        <v>42128</v>
      </c>
      <c r="AT1508" s="1">
        <v>42338</v>
      </c>
      <c r="AU1508" s="1">
        <v>42311</v>
      </c>
      <c r="AW1508">
        <v>24</v>
      </c>
      <c r="AY1508" t="s">
        <v>237</v>
      </c>
      <c r="BB1508">
        <v>0</v>
      </c>
      <c r="BC1508">
        <v>0</v>
      </c>
      <c r="BD1508">
        <v>24</v>
      </c>
      <c r="BE1508">
        <v>4681</v>
      </c>
      <c r="BF1508" t="s">
        <v>93</v>
      </c>
      <c r="BG1508">
        <v>112344</v>
      </c>
      <c r="BH1508">
        <v>1755.23</v>
      </c>
      <c r="BI1508">
        <v>2296.9299999999998</v>
      </c>
      <c r="BJ1508">
        <v>0</v>
      </c>
      <c r="BL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24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112344</v>
      </c>
      <c r="CD1508">
        <v>1</v>
      </c>
      <c r="CE1508" t="s">
        <v>121</v>
      </c>
      <c r="CF1508" t="s">
        <v>182</v>
      </c>
      <c r="CG1508" t="str">
        <f t="shared" si="221"/>
        <v>05</v>
      </c>
      <c r="CH1508" t="str">
        <f t="shared" si="223"/>
        <v>3</v>
      </c>
      <c r="CI1508" t="str">
        <f t="shared" si="222"/>
        <v>07</v>
      </c>
      <c r="CJ1508" t="s">
        <v>161</v>
      </c>
      <c r="CK1508" t="str">
        <f t="shared" si="220"/>
        <v>02</v>
      </c>
      <c r="CL1508" t="s">
        <v>193</v>
      </c>
      <c r="CW1508">
        <v>8</v>
      </c>
      <c r="CX1508">
        <v>8</v>
      </c>
      <c r="CY1508">
        <v>8</v>
      </c>
    </row>
    <row r="1509" spans="1:103" x14ac:dyDescent="0.25">
      <c r="A1509">
        <v>410</v>
      </c>
      <c r="B1509" t="s">
        <v>80</v>
      </c>
      <c r="C1509">
        <v>410187</v>
      </c>
      <c r="D1509" t="s">
        <v>81</v>
      </c>
      <c r="E1509">
        <v>8681</v>
      </c>
      <c r="F1509" t="s">
        <v>1148</v>
      </c>
      <c r="G1509" t="s">
        <v>1149</v>
      </c>
      <c r="I1509" t="s">
        <v>1149</v>
      </c>
      <c r="K1509">
        <v>4</v>
      </c>
      <c r="L1509">
        <v>4</v>
      </c>
      <c r="M1509" t="s">
        <v>1371</v>
      </c>
      <c r="N1509" t="s">
        <v>1372</v>
      </c>
      <c r="O1509" t="s">
        <v>1368</v>
      </c>
      <c r="P1509" t="s">
        <v>284</v>
      </c>
      <c r="Q1509" t="s">
        <v>116</v>
      </c>
      <c r="R1509">
        <v>1</v>
      </c>
      <c r="S1509" t="s">
        <v>117</v>
      </c>
      <c r="T1509" t="s">
        <v>118</v>
      </c>
      <c r="U1509" t="s">
        <v>119</v>
      </c>
      <c r="V1509">
        <v>411</v>
      </c>
      <c r="Y1509">
        <v>410009</v>
      </c>
      <c r="Z1509" t="s">
        <v>236</v>
      </c>
      <c r="AG1509">
        <v>2</v>
      </c>
      <c r="AH1509" s="1">
        <v>42172</v>
      </c>
      <c r="AI1509">
        <v>57</v>
      </c>
      <c r="AM1509" t="s">
        <v>1152</v>
      </c>
      <c r="AS1509" s="1">
        <v>42151</v>
      </c>
      <c r="AT1509" s="1">
        <v>42338</v>
      </c>
      <c r="AU1509" s="1">
        <v>42311</v>
      </c>
      <c r="AW1509">
        <v>12</v>
      </c>
      <c r="AY1509" t="s">
        <v>237</v>
      </c>
      <c r="BB1509">
        <v>0</v>
      </c>
      <c r="BC1509">
        <v>0</v>
      </c>
      <c r="BD1509">
        <v>12</v>
      </c>
      <c r="BE1509">
        <v>4681</v>
      </c>
      <c r="BF1509" t="s">
        <v>93</v>
      </c>
      <c r="BG1509">
        <v>56172</v>
      </c>
      <c r="BH1509">
        <v>877.61</v>
      </c>
      <c r="BI1509">
        <v>1148.47</v>
      </c>
      <c r="BJ1509">
        <v>0</v>
      </c>
      <c r="BL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12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56172</v>
      </c>
      <c r="CD1509">
        <v>1</v>
      </c>
      <c r="CE1509" t="s">
        <v>121</v>
      </c>
      <c r="CF1509" t="s">
        <v>182</v>
      </c>
      <c r="CG1509" t="str">
        <f t="shared" si="221"/>
        <v>05</v>
      </c>
      <c r="CH1509" t="str">
        <f t="shared" si="223"/>
        <v>3</v>
      </c>
      <c r="CI1509" t="str">
        <f t="shared" si="222"/>
        <v>07</v>
      </c>
      <c r="CJ1509" t="s">
        <v>161</v>
      </c>
      <c r="CK1509" t="str">
        <f t="shared" si="220"/>
        <v>02</v>
      </c>
      <c r="CL1509" t="s">
        <v>193</v>
      </c>
      <c r="CW1509">
        <v>8</v>
      </c>
      <c r="CX1509">
        <v>8</v>
      </c>
      <c r="CY1509">
        <v>8</v>
      </c>
    </row>
    <row r="1510" spans="1:103" x14ac:dyDescent="0.25">
      <c r="A1510">
        <v>410</v>
      </c>
      <c r="B1510" t="s">
        <v>80</v>
      </c>
      <c r="C1510">
        <v>410187</v>
      </c>
      <c r="D1510" t="s">
        <v>81</v>
      </c>
      <c r="E1510">
        <v>8681</v>
      </c>
      <c r="F1510" t="s">
        <v>1148</v>
      </c>
      <c r="G1510" t="s">
        <v>1149</v>
      </c>
      <c r="I1510" t="s">
        <v>1149</v>
      </c>
      <c r="K1510">
        <v>22</v>
      </c>
      <c r="L1510">
        <v>22</v>
      </c>
      <c r="M1510" t="s">
        <v>1371</v>
      </c>
      <c r="N1510" t="s">
        <v>1372</v>
      </c>
      <c r="O1510" t="s">
        <v>1368</v>
      </c>
      <c r="P1510" t="s">
        <v>284</v>
      </c>
      <c r="Q1510" t="s">
        <v>116</v>
      </c>
      <c r="R1510">
        <v>1</v>
      </c>
      <c r="S1510" t="s">
        <v>117</v>
      </c>
      <c r="T1510" t="s">
        <v>118</v>
      </c>
      <c r="U1510" t="s">
        <v>119</v>
      </c>
      <c r="V1510">
        <v>411</v>
      </c>
      <c r="Y1510">
        <v>410009</v>
      </c>
      <c r="Z1510" t="s">
        <v>236</v>
      </c>
      <c r="AG1510">
        <v>2</v>
      </c>
      <c r="AH1510" s="1">
        <v>42172</v>
      </c>
      <c r="AI1510">
        <v>57</v>
      </c>
      <c r="AM1510" t="s">
        <v>1152</v>
      </c>
      <c r="AS1510" s="1">
        <v>42151</v>
      </c>
      <c r="AT1510" s="1">
        <v>42338</v>
      </c>
      <c r="AU1510" s="1">
        <v>42311</v>
      </c>
      <c r="AW1510">
        <v>16</v>
      </c>
      <c r="AY1510" t="s">
        <v>237</v>
      </c>
      <c r="BB1510">
        <v>0</v>
      </c>
      <c r="BC1510">
        <v>0</v>
      </c>
      <c r="BD1510">
        <v>16</v>
      </c>
      <c r="BE1510">
        <v>4681</v>
      </c>
      <c r="BF1510" t="s">
        <v>93</v>
      </c>
      <c r="BG1510">
        <v>74896</v>
      </c>
      <c r="BH1510">
        <v>1170.1500000000001</v>
      </c>
      <c r="BI1510">
        <v>1531.29</v>
      </c>
      <c r="BJ1510">
        <v>0</v>
      </c>
      <c r="BL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16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74896</v>
      </c>
      <c r="CD1510">
        <v>1</v>
      </c>
      <c r="CE1510" t="s">
        <v>121</v>
      </c>
      <c r="CF1510" t="s">
        <v>182</v>
      </c>
      <c r="CG1510" t="str">
        <f t="shared" si="221"/>
        <v>05</v>
      </c>
      <c r="CH1510" t="str">
        <f t="shared" si="223"/>
        <v>3</v>
      </c>
      <c r="CI1510" t="str">
        <f t="shared" si="222"/>
        <v>07</v>
      </c>
      <c r="CJ1510" t="s">
        <v>161</v>
      </c>
      <c r="CK1510" t="str">
        <f t="shared" si="220"/>
        <v>02</v>
      </c>
      <c r="CL1510" t="s">
        <v>193</v>
      </c>
      <c r="CW1510">
        <v>8</v>
      </c>
      <c r="CX1510">
        <v>8</v>
      </c>
      <c r="CY1510">
        <v>8</v>
      </c>
    </row>
    <row r="1511" spans="1:103" x14ac:dyDescent="0.25">
      <c r="A1511">
        <v>410</v>
      </c>
      <c r="B1511" t="s">
        <v>80</v>
      </c>
      <c r="C1511">
        <v>410187</v>
      </c>
      <c r="D1511" t="s">
        <v>81</v>
      </c>
      <c r="E1511">
        <v>8681</v>
      </c>
      <c r="F1511" t="s">
        <v>1148</v>
      </c>
      <c r="G1511" t="s">
        <v>1149</v>
      </c>
      <c r="I1511" t="s">
        <v>1149</v>
      </c>
      <c r="K1511">
        <v>23</v>
      </c>
      <c r="L1511">
        <v>23</v>
      </c>
      <c r="M1511" t="s">
        <v>1371</v>
      </c>
      <c r="N1511" t="s">
        <v>1372</v>
      </c>
      <c r="O1511" t="s">
        <v>1368</v>
      </c>
      <c r="P1511" t="s">
        <v>284</v>
      </c>
      <c r="Q1511" t="s">
        <v>116</v>
      </c>
      <c r="R1511">
        <v>1</v>
      </c>
      <c r="S1511" t="s">
        <v>117</v>
      </c>
      <c r="T1511" t="s">
        <v>118</v>
      </c>
      <c r="U1511" t="s">
        <v>119</v>
      </c>
      <c r="V1511">
        <v>411</v>
      </c>
      <c r="Y1511">
        <v>410009</v>
      </c>
      <c r="Z1511" t="s">
        <v>236</v>
      </c>
      <c r="AG1511">
        <v>2</v>
      </c>
      <c r="AH1511" s="1">
        <v>42172</v>
      </c>
      <c r="AI1511">
        <v>57</v>
      </c>
      <c r="AM1511" t="s">
        <v>1152</v>
      </c>
      <c r="AS1511" s="1">
        <v>42151</v>
      </c>
      <c r="AT1511" s="1">
        <v>42338</v>
      </c>
      <c r="AU1511" s="1">
        <v>42311</v>
      </c>
      <c r="AW1511">
        <v>8</v>
      </c>
      <c r="AY1511" t="s">
        <v>237</v>
      </c>
      <c r="BB1511">
        <v>0</v>
      </c>
      <c r="BC1511">
        <v>0</v>
      </c>
      <c r="BD1511">
        <v>8</v>
      </c>
      <c r="BE1511">
        <v>4681</v>
      </c>
      <c r="BF1511" t="s">
        <v>93</v>
      </c>
      <c r="BG1511">
        <v>37448</v>
      </c>
      <c r="BH1511">
        <v>585.08000000000004</v>
      </c>
      <c r="BI1511">
        <v>765.64</v>
      </c>
      <c r="BJ1511">
        <v>0</v>
      </c>
      <c r="BL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8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37448</v>
      </c>
      <c r="CD1511">
        <v>1</v>
      </c>
      <c r="CE1511" t="s">
        <v>121</v>
      </c>
      <c r="CF1511" t="s">
        <v>182</v>
      </c>
      <c r="CG1511" t="str">
        <f t="shared" si="221"/>
        <v>05</v>
      </c>
      <c r="CH1511" t="str">
        <f t="shared" si="223"/>
        <v>3</v>
      </c>
      <c r="CI1511" t="str">
        <f t="shared" si="222"/>
        <v>07</v>
      </c>
      <c r="CJ1511" t="s">
        <v>161</v>
      </c>
      <c r="CK1511" t="str">
        <f t="shared" si="220"/>
        <v>02</v>
      </c>
      <c r="CL1511" t="s">
        <v>193</v>
      </c>
      <c r="CW1511">
        <v>8</v>
      </c>
      <c r="CX1511">
        <v>8</v>
      </c>
      <c r="CY1511">
        <v>8</v>
      </c>
    </row>
    <row r="1512" spans="1:103" x14ac:dyDescent="0.25">
      <c r="A1512">
        <v>410</v>
      </c>
      <c r="B1512" t="s">
        <v>80</v>
      </c>
      <c r="C1512">
        <v>410187</v>
      </c>
      <c r="D1512" t="s">
        <v>81</v>
      </c>
      <c r="E1512">
        <v>8681</v>
      </c>
      <c r="F1512" t="s">
        <v>1148</v>
      </c>
      <c r="G1512" t="s">
        <v>1149</v>
      </c>
      <c r="I1512" t="s">
        <v>1149</v>
      </c>
      <c r="K1512">
        <v>25</v>
      </c>
      <c r="L1512">
        <v>25</v>
      </c>
      <c r="M1512" t="s">
        <v>1371</v>
      </c>
      <c r="N1512" t="s">
        <v>1372</v>
      </c>
      <c r="O1512" t="s">
        <v>1368</v>
      </c>
      <c r="P1512" t="s">
        <v>284</v>
      </c>
      <c r="Q1512" t="s">
        <v>116</v>
      </c>
      <c r="R1512">
        <v>1</v>
      </c>
      <c r="S1512" t="s">
        <v>117</v>
      </c>
      <c r="T1512" t="s">
        <v>118</v>
      </c>
      <c r="U1512" t="s">
        <v>119</v>
      </c>
      <c r="V1512">
        <v>411</v>
      </c>
      <c r="Y1512">
        <v>410009</v>
      </c>
      <c r="Z1512" t="s">
        <v>236</v>
      </c>
      <c r="AG1512">
        <v>2</v>
      </c>
      <c r="AH1512" s="1">
        <v>42172</v>
      </c>
      <c r="AI1512">
        <v>57</v>
      </c>
      <c r="AM1512" t="s">
        <v>1152</v>
      </c>
      <c r="AS1512" s="1">
        <v>42151</v>
      </c>
      <c r="AT1512" s="1">
        <v>42338</v>
      </c>
      <c r="AU1512" s="1">
        <v>42311</v>
      </c>
      <c r="AW1512">
        <v>36</v>
      </c>
      <c r="AY1512" t="s">
        <v>237</v>
      </c>
      <c r="BB1512">
        <v>0</v>
      </c>
      <c r="BC1512">
        <v>0</v>
      </c>
      <c r="BD1512">
        <v>36</v>
      </c>
      <c r="BE1512">
        <v>4681</v>
      </c>
      <c r="BF1512" t="s">
        <v>93</v>
      </c>
      <c r="BG1512">
        <v>168516</v>
      </c>
      <c r="BH1512">
        <v>2632.84</v>
      </c>
      <c r="BI1512">
        <v>3445.4</v>
      </c>
      <c r="BJ1512">
        <v>0</v>
      </c>
      <c r="BL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36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168516</v>
      </c>
      <c r="CD1512">
        <v>1</v>
      </c>
      <c r="CE1512" t="s">
        <v>121</v>
      </c>
      <c r="CF1512" t="s">
        <v>182</v>
      </c>
      <c r="CG1512" t="str">
        <f t="shared" si="221"/>
        <v>05</v>
      </c>
      <c r="CH1512" t="str">
        <f t="shared" si="223"/>
        <v>3</v>
      </c>
      <c r="CI1512" t="str">
        <f t="shared" si="222"/>
        <v>07</v>
      </c>
      <c r="CJ1512" t="s">
        <v>161</v>
      </c>
      <c r="CK1512" t="str">
        <f t="shared" si="220"/>
        <v>02</v>
      </c>
      <c r="CL1512" t="s">
        <v>193</v>
      </c>
      <c r="CW1512">
        <v>8</v>
      </c>
      <c r="CX1512">
        <v>8</v>
      </c>
      <c r="CY1512">
        <v>8</v>
      </c>
    </row>
    <row r="1513" spans="1:103" x14ac:dyDescent="0.25">
      <c r="A1513">
        <v>410</v>
      </c>
      <c r="B1513" t="s">
        <v>80</v>
      </c>
      <c r="C1513">
        <v>410187</v>
      </c>
      <c r="D1513" t="s">
        <v>81</v>
      </c>
      <c r="E1513">
        <v>8681</v>
      </c>
      <c r="F1513" t="s">
        <v>1148</v>
      </c>
      <c r="G1513" t="s">
        <v>1149</v>
      </c>
      <c r="I1513" t="s">
        <v>1149</v>
      </c>
      <c r="K1513">
        <v>26</v>
      </c>
      <c r="L1513">
        <v>26</v>
      </c>
      <c r="M1513" t="s">
        <v>1371</v>
      </c>
      <c r="N1513" t="s">
        <v>1372</v>
      </c>
      <c r="O1513" t="s">
        <v>1368</v>
      </c>
      <c r="P1513" t="s">
        <v>284</v>
      </c>
      <c r="Q1513" t="s">
        <v>116</v>
      </c>
      <c r="R1513">
        <v>1</v>
      </c>
      <c r="S1513" t="s">
        <v>117</v>
      </c>
      <c r="T1513" t="s">
        <v>118</v>
      </c>
      <c r="U1513" t="s">
        <v>119</v>
      </c>
      <c r="V1513">
        <v>411</v>
      </c>
      <c r="Y1513">
        <v>410009</v>
      </c>
      <c r="Z1513" t="s">
        <v>236</v>
      </c>
      <c r="AG1513">
        <v>2</v>
      </c>
      <c r="AH1513" s="1">
        <v>42172</v>
      </c>
      <c r="AI1513">
        <v>57</v>
      </c>
      <c r="AM1513" t="s">
        <v>1152</v>
      </c>
      <c r="AS1513" s="1">
        <v>42151</v>
      </c>
      <c r="AT1513" s="1">
        <v>42338</v>
      </c>
      <c r="AU1513" s="1">
        <v>42311</v>
      </c>
      <c r="AW1513">
        <v>20</v>
      </c>
      <c r="AY1513" t="s">
        <v>237</v>
      </c>
      <c r="BB1513">
        <v>0</v>
      </c>
      <c r="BC1513">
        <v>0</v>
      </c>
      <c r="BD1513">
        <v>20</v>
      </c>
      <c r="BE1513">
        <v>4681</v>
      </c>
      <c r="BF1513" t="s">
        <v>93</v>
      </c>
      <c r="BG1513">
        <v>93620</v>
      </c>
      <c r="BH1513">
        <v>1462.69</v>
      </c>
      <c r="BI1513">
        <v>1914.11</v>
      </c>
      <c r="BJ1513">
        <v>0</v>
      </c>
      <c r="BL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20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93620</v>
      </c>
      <c r="CD1513">
        <v>1</v>
      </c>
      <c r="CE1513" t="s">
        <v>121</v>
      </c>
      <c r="CF1513" t="s">
        <v>182</v>
      </c>
      <c r="CG1513" t="str">
        <f t="shared" si="221"/>
        <v>05</v>
      </c>
      <c r="CH1513" t="str">
        <f t="shared" si="223"/>
        <v>3</v>
      </c>
      <c r="CI1513" t="str">
        <f t="shared" si="222"/>
        <v>07</v>
      </c>
      <c r="CJ1513" t="s">
        <v>161</v>
      </c>
      <c r="CK1513" t="str">
        <f t="shared" si="220"/>
        <v>02</v>
      </c>
      <c r="CL1513" t="s">
        <v>193</v>
      </c>
      <c r="CW1513">
        <v>8</v>
      </c>
      <c r="CX1513">
        <v>8</v>
      </c>
      <c r="CY1513">
        <v>8</v>
      </c>
    </row>
    <row r="1514" spans="1:103" x14ac:dyDescent="0.25">
      <c r="A1514">
        <v>410</v>
      </c>
      <c r="B1514" t="s">
        <v>80</v>
      </c>
      <c r="C1514">
        <v>410187</v>
      </c>
      <c r="D1514" t="s">
        <v>81</v>
      </c>
      <c r="E1514">
        <v>8681</v>
      </c>
      <c r="F1514" t="s">
        <v>1148</v>
      </c>
      <c r="G1514" t="s">
        <v>1149</v>
      </c>
      <c r="I1514" t="s">
        <v>1149</v>
      </c>
      <c r="K1514">
        <v>27</v>
      </c>
      <c r="L1514">
        <v>27</v>
      </c>
      <c r="M1514" t="s">
        <v>1371</v>
      </c>
      <c r="N1514" t="s">
        <v>1372</v>
      </c>
      <c r="O1514" t="s">
        <v>1368</v>
      </c>
      <c r="P1514" t="s">
        <v>284</v>
      </c>
      <c r="Q1514" t="s">
        <v>116</v>
      </c>
      <c r="R1514">
        <v>1</v>
      </c>
      <c r="S1514" t="s">
        <v>117</v>
      </c>
      <c r="T1514" t="s">
        <v>118</v>
      </c>
      <c r="U1514" t="s">
        <v>119</v>
      </c>
      <c r="V1514">
        <v>411</v>
      </c>
      <c r="Y1514">
        <v>410009</v>
      </c>
      <c r="Z1514" t="s">
        <v>236</v>
      </c>
      <c r="AG1514">
        <v>2</v>
      </c>
      <c r="AH1514" s="1">
        <v>42172</v>
      </c>
      <c r="AI1514">
        <v>57</v>
      </c>
      <c r="AM1514" t="s">
        <v>1152</v>
      </c>
      <c r="AS1514" s="1">
        <v>42151</v>
      </c>
      <c r="AT1514" s="1">
        <v>42338</v>
      </c>
      <c r="AU1514" s="1">
        <v>42311</v>
      </c>
      <c r="AW1514">
        <v>24</v>
      </c>
      <c r="AY1514" t="s">
        <v>237</v>
      </c>
      <c r="BB1514">
        <v>0</v>
      </c>
      <c r="BC1514">
        <v>0</v>
      </c>
      <c r="BD1514">
        <v>24</v>
      </c>
      <c r="BE1514">
        <v>4681</v>
      </c>
      <c r="BF1514" t="s">
        <v>93</v>
      </c>
      <c r="BG1514">
        <v>112344</v>
      </c>
      <c r="BH1514">
        <v>1755.23</v>
      </c>
      <c r="BI1514">
        <v>2296.9299999999998</v>
      </c>
      <c r="BJ1514">
        <v>0</v>
      </c>
      <c r="BL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24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112344</v>
      </c>
      <c r="CD1514">
        <v>1</v>
      </c>
      <c r="CE1514" t="s">
        <v>121</v>
      </c>
      <c r="CF1514" t="s">
        <v>182</v>
      </c>
      <c r="CG1514" t="str">
        <f t="shared" si="221"/>
        <v>05</v>
      </c>
      <c r="CH1514" t="str">
        <f t="shared" si="223"/>
        <v>3</v>
      </c>
      <c r="CI1514" t="str">
        <f t="shared" si="222"/>
        <v>07</v>
      </c>
      <c r="CJ1514" t="s">
        <v>161</v>
      </c>
      <c r="CK1514" t="str">
        <f t="shared" si="220"/>
        <v>02</v>
      </c>
      <c r="CL1514" t="s">
        <v>193</v>
      </c>
      <c r="CW1514">
        <v>8</v>
      </c>
      <c r="CX1514">
        <v>8</v>
      </c>
      <c r="CY1514">
        <v>8</v>
      </c>
    </row>
    <row r="1515" spans="1:103" x14ac:dyDescent="0.25">
      <c r="A1515">
        <v>410</v>
      </c>
      <c r="B1515" t="s">
        <v>80</v>
      </c>
      <c r="C1515">
        <v>410156</v>
      </c>
      <c r="D1515" t="s">
        <v>81</v>
      </c>
      <c r="E1515">
        <v>8681</v>
      </c>
      <c r="F1515" t="s">
        <v>1148</v>
      </c>
      <c r="G1515" t="s">
        <v>1149</v>
      </c>
      <c r="I1515" t="s">
        <v>1149</v>
      </c>
      <c r="K1515">
        <v>18</v>
      </c>
      <c r="L1515">
        <v>18</v>
      </c>
      <c r="M1515" t="s">
        <v>1373</v>
      </c>
      <c r="N1515" t="s">
        <v>1374</v>
      </c>
      <c r="O1515" t="s">
        <v>1368</v>
      </c>
      <c r="P1515" t="s">
        <v>284</v>
      </c>
      <c r="Q1515" t="s">
        <v>116</v>
      </c>
      <c r="R1515">
        <v>1</v>
      </c>
      <c r="S1515" t="s">
        <v>117</v>
      </c>
      <c r="T1515" t="s">
        <v>118</v>
      </c>
      <c r="U1515" t="s">
        <v>119</v>
      </c>
      <c r="V1515">
        <v>411</v>
      </c>
      <c r="Y1515">
        <v>410054</v>
      </c>
      <c r="Z1515" t="s">
        <v>92</v>
      </c>
      <c r="AG1515">
        <v>3</v>
      </c>
      <c r="AH1515" s="1">
        <v>42128</v>
      </c>
      <c r="AI1515">
        <v>57</v>
      </c>
      <c r="AM1515" t="s">
        <v>1152</v>
      </c>
      <c r="AS1515" s="1">
        <v>42103</v>
      </c>
      <c r="AT1515" s="1">
        <v>42338</v>
      </c>
      <c r="AU1515" s="1">
        <v>42311</v>
      </c>
      <c r="AW1515">
        <v>2</v>
      </c>
      <c r="AY1515" t="s">
        <v>237</v>
      </c>
      <c r="BB1515">
        <v>0</v>
      </c>
      <c r="BC1515">
        <v>0</v>
      </c>
      <c r="BD1515">
        <v>2</v>
      </c>
      <c r="BE1515">
        <v>0</v>
      </c>
      <c r="BF1515" t="s">
        <v>93</v>
      </c>
      <c r="BG1515">
        <v>0</v>
      </c>
      <c r="BH1515">
        <v>0</v>
      </c>
      <c r="BI1515">
        <v>0</v>
      </c>
      <c r="BJ1515">
        <v>0</v>
      </c>
      <c r="BL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2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1</v>
      </c>
      <c r="CE1515" t="s">
        <v>121</v>
      </c>
      <c r="CF1515" t="s">
        <v>182</v>
      </c>
      <c r="CG1515" t="str">
        <f t="shared" si="221"/>
        <v>05</v>
      </c>
      <c r="CH1515" t="str">
        <f t="shared" si="223"/>
        <v>3</v>
      </c>
      <c r="CI1515" t="str">
        <f t="shared" si="222"/>
        <v>07</v>
      </c>
      <c r="CJ1515" t="s">
        <v>161</v>
      </c>
      <c r="CK1515" t="str">
        <f t="shared" si="220"/>
        <v>02</v>
      </c>
      <c r="CL1515" t="s">
        <v>193</v>
      </c>
      <c r="CW1515">
        <v>8</v>
      </c>
      <c r="CX1515">
        <v>8</v>
      </c>
      <c r="CY1515">
        <v>8</v>
      </c>
    </row>
    <row r="1516" spans="1:103" x14ac:dyDescent="0.25">
      <c r="A1516">
        <v>410</v>
      </c>
      <c r="B1516" t="s">
        <v>80</v>
      </c>
      <c r="C1516">
        <v>410187</v>
      </c>
      <c r="D1516" t="s">
        <v>81</v>
      </c>
      <c r="E1516">
        <v>8681</v>
      </c>
      <c r="F1516" t="s">
        <v>1148</v>
      </c>
      <c r="G1516" t="s">
        <v>1149</v>
      </c>
      <c r="I1516" t="s">
        <v>1149</v>
      </c>
      <c r="K1516">
        <v>18</v>
      </c>
      <c r="L1516">
        <v>18</v>
      </c>
      <c r="M1516" t="s">
        <v>1373</v>
      </c>
      <c r="N1516" t="s">
        <v>1374</v>
      </c>
      <c r="O1516" t="s">
        <v>1368</v>
      </c>
      <c r="P1516" t="s">
        <v>284</v>
      </c>
      <c r="Q1516" t="s">
        <v>116</v>
      </c>
      <c r="R1516">
        <v>1</v>
      </c>
      <c r="S1516" t="s">
        <v>117</v>
      </c>
      <c r="T1516" t="s">
        <v>118</v>
      </c>
      <c r="U1516" t="s">
        <v>119</v>
      </c>
      <c r="V1516">
        <v>411</v>
      </c>
      <c r="Y1516">
        <v>410009</v>
      </c>
      <c r="Z1516" t="s">
        <v>236</v>
      </c>
      <c r="AG1516">
        <v>2</v>
      </c>
      <c r="AH1516" s="1">
        <v>42172</v>
      </c>
      <c r="AI1516">
        <v>57</v>
      </c>
      <c r="AM1516" t="s">
        <v>1152</v>
      </c>
      <c r="AS1516" s="1">
        <v>42151</v>
      </c>
      <c r="AT1516" s="1">
        <v>42338</v>
      </c>
      <c r="AU1516" s="1">
        <v>42311</v>
      </c>
      <c r="AW1516">
        <v>2</v>
      </c>
      <c r="AY1516" t="s">
        <v>237</v>
      </c>
      <c r="BB1516">
        <v>0</v>
      </c>
      <c r="BC1516">
        <v>0</v>
      </c>
      <c r="BD1516">
        <v>2</v>
      </c>
      <c r="BE1516">
        <v>0</v>
      </c>
      <c r="BF1516" t="s">
        <v>93</v>
      </c>
      <c r="BG1516">
        <v>0</v>
      </c>
      <c r="BH1516">
        <v>0</v>
      </c>
      <c r="BI1516">
        <v>0</v>
      </c>
      <c r="BJ1516">
        <v>0</v>
      </c>
      <c r="BL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2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1</v>
      </c>
      <c r="CE1516" t="s">
        <v>121</v>
      </c>
      <c r="CF1516" t="s">
        <v>182</v>
      </c>
      <c r="CG1516" t="str">
        <f t="shared" si="221"/>
        <v>05</v>
      </c>
      <c r="CH1516" t="str">
        <f t="shared" si="223"/>
        <v>3</v>
      </c>
      <c r="CI1516" t="str">
        <f t="shared" si="222"/>
        <v>07</v>
      </c>
      <c r="CJ1516" t="s">
        <v>161</v>
      </c>
      <c r="CK1516" t="str">
        <f t="shared" si="220"/>
        <v>02</v>
      </c>
      <c r="CL1516" t="s">
        <v>193</v>
      </c>
      <c r="CW1516">
        <v>8</v>
      </c>
      <c r="CX1516">
        <v>8</v>
      </c>
      <c r="CY1516">
        <v>8</v>
      </c>
    </row>
    <row r="1517" spans="1:103" x14ac:dyDescent="0.25">
      <c r="A1517">
        <v>410</v>
      </c>
      <c r="B1517" t="s">
        <v>80</v>
      </c>
      <c r="C1517">
        <v>410215</v>
      </c>
      <c r="D1517" t="s">
        <v>81</v>
      </c>
      <c r="E1517">
        <v>8744</v>
      </c>
      <c r="F1517" t="s">
        <v>982</v>
      </c>
      <c r="G1517">
        <v>3500006619</v>
      </c>
      <c r="I1517">
        <v>3500006619</v>
      </c>
      <c r="K1517">
        <v>4</v>
      </c>
      <c r="L1517">
        <v>4</v>
      </c>
      <c r="M1517" t="s">
        <v>1375</v>
      </c>
      <c r="N1517" t="s">
        <v>1367</v>
      </c>
      <c r="O1517" t="s">
        <v>1368</v>
      </c>
      <c r="P1517" t="s">
        <v>284</v>
      </c>
      <c r="Q1517" t="s">
        <v>116</v>
      </c>
      <c r="R1517">
        <v>1</v>
      </c>
      <c r="S1517" t="s">
        <v>117</v>
      </c>
      <c r="T1517" t="s">
        <v>118</v>
      </c>
      <c r="U1517" t="s">
        <v>119</v>
      </c>
      <c r="V1517">
        <v>411</v>
      </c>
      <c r="Y1517">
        <v>410054</v>
      </c>
      <c r="Z1517" t="s">
        <v>92</v>
      </c>
      <c r="AG1517">
        <v>2</v>
      </c>
      <c r="AH1517" s="1">
        <v>42214</v>
      </c>
      <c r="AI1517">
        <v>57</v>
      </c>
      <c r="AS1517" s="1">
        <v>42209</v>
      </c>
      <c r="AT1517" s="1">
        <v>42425</v>
      </c>
      <c r="AU1517" s="1">
        <v>42370</v>
      </c>
      <c r="AW1517">
        <v>80</v>
      </c>
      <c r="AY1517" t="s">
        <v>237</v>
      </c>
      <c r="BB1517">
        <v>0</v>
      </c>
      <c r="BC1517">
        <v>0</v>
      </c>
      <c r="BD1517">
        <v>80</v>
      </c>
      <c r="BE1517">
        <v>5664</v>
      </c>
      <c r="BF1517" t="s">
        <v>93</v>
      </c>
      <c r="BG1517">
        <v>453120</v>
      </c>
      <c r="BH1517">
        <v>7079.4</v>
      </c>
      <c r="BI1517">
        <v>9264.2900000000009</v>
      </c>
      <c r="BJ1517">
        <v>0</v>
      </c>
      <c r="BL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80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453120</v>
      </c>
      <c r="CD1517">
        <v>1</v>
      </c>
      <c r="CE1517" t="s">
        <v>121</v>
      </c>
      <c r="CF1517" t="s">
        <v>182</v>
      </c>
      <c r="CG1517" t="str">
        <f t="shared" si="221"/>
        <v>05</v>
      </c>
      <c r="CH1517" t="str">
        <f t="shared" si="223"/>
        <v>3</v>
      </c>
      <c r="CI1517" t="str">
        <f t="shared" si="222"/>
        <v>07</v>
      </c>
      <c r="CJ1517" t="s">
        <v>161</v>
      </c>
      <c r="CK1517" t="str">
        <f t="shared" si="220"/>
        <v>02</v>
      </c>
      <c r="CL1517" t="s">
        <v>193</v>
      </c>
      <c r="CW1517">
        <v>8</v>
      </c>
      <c r="CX1517">
        <v>8</v>
      </c>
      <c r="CY1517">
        <v>8</v>
      </c>
    </row>
    <row r="1518" spans="1:103" x14ac:dyDescent="0.25">
      <c r="A1518">
        <v>410</v>
      </c>
      <c r="B1518" t="s">
        <v>80</v>
      </c>
      <c r="C1518">
        <v>410215</v>
      </c>
      <c r="D1518" t="s">
        <v>81</v>
      </c>
      <c r="E1518">
        <v>8744</v>
      </c>
      <c r="F1518" t="s">
        <v>982</v>
      </c>
      <c r="G1518">
        <v>3500006619</v>
      </c>
      <c r="I1518">
        <v>3500006619</v>
      </c>
      <c r="K1518">
        <v>5</v>
      </c>
      <c r="L1518">
        <v>6</v>
      </c>
      <c r="M1518" t="s">
        <v>1375</v>
      </c>
      <c r="N1518" t="s">
        <v>1367</v>
      </c>
      <c r="O1518" t="s">
        <v>1368</v>
      </c>
      <c r="P1518" t="s">
        <v>284</v>
      </c>
      <c r="Q1518" t="s">
        <v>116</v>
      </c>
      <c r="R1518">
        <v>1</v>
      </c>
      <c r="S1518" t="s">
        <v>117</v>
      </c>
      <c r="T1518" t="s">
        <v>118</v>
      </c>
      <c r="U1518" t="s">
        <v>119</v>
      </c>
      <c r="V1518">
        <v>411</v>
      </c>
      <c r="Y1518">
        <v>410054</v>
      </c>
      <c r="Z1518" t="s">
        <v>92</v>
      </c>
      <c r="AG1518">
        <v>2</v>
      </c>
      <c r="AH1518" s="1">
        <v>42214</v>
      </c>
      <c r="AI1518">
        <v>57</v>
      </c>
      <c r="AS1518" s="1">
        <v>42209</v>
      </c>
      <c r="AT1518" s="1">
        <v>42425</v>
      </c>
      <c r="AU1518" s="1">
        <v>42370</v>
      </c>
      <c r="AW1518">
        <v>40</v>
      </c>
      <c r="AY1518" t="s">
        <v>237</v>
      </c>
      <c r="BB1518">
        <v>0</v>
      </c>
      <c r="BC1518">
        <v>0</v>
      </c>
      <c r="BD1518">
        <v>40</v>
      </c>
      <c r="BE1518">
        <v>5664</v>
      </c>
      <c r="BF1518" t="s">
        <v>93</v>
      </c>
      <c r="BG1518">
        <v>226560</v>
      </c>
      <c r="BH1518">
        <v>3539.7</v>
      </c>
      <c r="BI1518">
        <v>4632.1400000000003</v>
      </c>
      <c r="BJ1518">
        <v>0</v>
      </c>
      <c r="BL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40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226560</v>
      </c>
      <c r="CD1518">
        <v>1</v>
      </c>
      <c r="CE1518" t="s">
        <v>121</v>
      </c>
      <c r="CF1518" t="s">
        <v>182</v>
      </c>
      <c r="CG1518" t="str">
        <f t="shared" si="221"/>
        <v>05</v>
      </c>
      <c r="CH1518" t="str">
        <f t="shared" si="223"/>
        <v>3</v>
      </c>
      <c r="CI1518" t="str">
        <f t="shared" si="222"/>
        <v>07</v>
      </c>
      <c r="CJ1518" t="s">
        <v>161</v>
      </c>
      <c r="CK1518" t="str">
        <f t="shared" si="220"/>
        <v>02</v>
      </c>
      <c r="CL1518" t="s">
        <v>193</v>
      </c>
      <c r="CW1518">
        <v>8</v>
      </c>
      <c r="CX1518">
        <v>8</v>
      </c>
      <c r="CY1518">
        <v>8</v>
      </c>
    </row>
    <row r="1519" spans="1:103" x14ac:dyDescent="0.25">
      <c r="A1519">
        <v>410</v>
      </c>
      <c r="B1519" t="s">
        <v>80</v>
      </c>
      <c r="C1519">
        <v>410040</v>
      </c>
      <c r="D1519" t="s">
        <v>81</v>
      </c>
      <c r="E1519">
        <v>8673</v>
      </c>
      <c r="F1519" t="s">
        <v>232</v>
      </c>
      <c r="G1519" t="s">
        <v>233</v>
      </c>
      <c r="I1519" t="s">
        <v>233</v>
      </c>
      <c r="J1519">
        <v>410003</v>
      </c>
      <c r="K1519">
        <v>41</v>
      </c>
      <c r="L1519">
        <v>41</v>
      </c>
      <c r="M1519" t="s">
        <v>1376</v>
      </c>
      <c r="N1519" t="s">
        <v>250</v>
      </c>
      <c r="O1519" t="s">
        <v>1368</v>
      </c>
      <c r="P1519" t="s">
        <v>252</v>
      </c>
      <c r="Q1519" t="s">
        <v>116</v>
      </c>
      <c r="R1519">
        <v>1</v>
      </c>
      <c r="S1519" t="s">
        <v>117</v>
      </c>
      <c r="T1519" t="s">
        <v>118</v>
      </c>
      <c r="U1519" t="s">
        <v>119</v>
      </c>
      <c r="V1519">
        <v>411</v>
      </c>
      <c r="Y1519">
        <v>410009</v>
      </c>
      <c r="Z1519" t="s">
        <v>236</v>
      </c>
      <c r="AC1519" t="s">
        <v>208</v>
      </c>
      <c r="AD1519" s="1">
        <v>42153</v>
      </c>
      <c r="AG1519">
        <v>4</v>
      </c>
      <c r="AH1519" s="1">
        <v>41815</v>
      </c>
      <c r="AI1519">
        <v>57</v>
      </c>
      <c r="AS1519" s="1">
        <v>41641</v>
      </c>
      <c r="AT1519" s="1">
        <v>41988</v>
      </c>
      <c r="AU1519" s="1">
        <v>41974</v>
      </c>
      <c r="AW1519">
        <v>2</v>
      </c>
      <c r="AX1519">
        <v>403324</v>
      </c>
      <c r="AY1519" t="s">
        <v>237</v>
      </c>
      <c r="AZ1519">
        <v>999</v>
      </c>
      <c r="BB1519">
        <v>0</v>
      </c>
      <c r="BC1519">
        <v>1</v>
      </c>
      <c r="BD1519">
        <v>2</v>
      </c>
      <c r="BE1519">
        <v>70213</v>
      </c>
      <c r="BF1519" t="s">
        <v>93</v>
      </c>
      <c r="BG1519">
        <v>140426</v>
      </c>
      <c r="BH1519">
        <v>2193.9699999999998</v>
      </c>
      <c r="BI1519">
        <v>2871.09</v>
      </c>
      <c r="BJ1519">
        <v>1</v>
      </c>
      <c r="BK1519" s="1">
        <v>42153</v>
      </c>
      <c r="BL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2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140426</v>
      </c>
      <c r="CD1519">
        <v>1</v>
      </c>
      <c r="CE1519" t="s">
        <v>121</v>
      </c>
      <c r="CF1519" t="s">
        <v>182</v>
      </c>
      <c r="CG1519" t="str">
        <f t="shared" si="221"/>
        <v>05</v>
      </c>
      <c r="CH1519" t="str">
        <f t="shared" si="223"/>
        <v>3</v>
      </c>
      <c r="CI1519" t="str">
        <f t="shared" si="222"/>
        <v>07</v>
      </c>
      <c r="CJ1519" t="s">
        <v>161</v>
      </c>
      <c r="CK1519" t="str">
        <f t="shared" ref="CK1519:CK1534" si="224">"06"</f>
        <v>06</v>
      </c>
      <c r="CL1519" t="s">
        <v>193</v>
      </c>
      <c r="CR1519" s="3">
        <v>0</v>
      </c>
      <c r="CS1519" s="3">
        <v>1</v>
      </c>
      <c r="CW1519">
        <v>8</v>
      </c>
      <c r="CX1519">
        <v>8</v>
      </c>
      <c r="CY1519">
        <v>8</v>
      </c>
    </row>
    <row r="1520" spans="1:103" x14ac:dyDescent="0.25">
      <c r="A1520">
        <v>410</v>
      </c>
      <c r="B1520" t="s">
        <v>80</v>
      </c>
      <c r="C1520">
        <v>410215</v>
      </c>
      <c r="D1520" t="s">
        <v>81</v>
      </c>
      <c r="E1520">
        <v>8744</v>
      </c>
      <c r="F1520" t="s">
        <v>982</v>
      </c>
      <c r="G1520">
        <v>3500006619</v>
      </c>
      <c r="I1520">
        <v>3500006619</v>
      </c>
      <c r="K1520">
        <v>3</v>
      </c>
      <c r="L1520">
        <v>3</v>
      </c>
      <c r="M1520" t="s">
        <v>1377</v>
      </c>
      <c r="N1520" t="s">
        <v>250</v>
      </c>
      <c r="O1520" t="s">
        <v>1368</v>
      </c>
      <c r="P1520" t="s">
        <v>252</v>
      </c>
      <c r="Q1520" t="s">
        <v>116</v>
      </c>
      <c r="R1520">
        <v>1</v>
      </c>
      <c r="S1520" t="s">
        <v>117</v>
      </c>
      <c r="T1520" t="s">
        <v>118</v>
      </c>
      <c r="U1520" t="s">
        <v>119</v>
      </c>
      <c r="V1520">
        <v>411</v>
      </c>
      <c r="Y1520">
        <v>410054</v>
      </c>
      <c r="Z1520" t="s">
        <v>92</v>
      </c>
      <c r="AG1520">
        <v>2</v>
      </c>
      <c r="AH1520" s="1">
        <v>42214</v>
      </c>
      <c r="AI1520">
        <v>57</v>
      </c>
      <c r="AS1520" s="1">
        <v>42209</v>
      </c>
      <c r="AT1520" s="1">
        <v>42425</v>
      </c>
      <c r="AU1520" s="1">
        <v>42370</v>
      </c>
      <c r="AW1520">
        <v>8</v>
      </c>
      <c r="AY1520" t="s">
        <v>237</v>
      </c>
      <c r="BB1520">
        <v>0</v>
      </c>
      <c r="BC1520">
        <v>0</v>
      </c>
      <c r="BD1520">
        <v>8</v>
      </c>
      <c r="BE1520">
        <v>76523</v>
      </c>
      <c r="BF1520" t="s">
        <v>93</v>
      </c>
      <c r="BG1520">
        <v>612184</v>
      </c>
      <c r="BH1520">
        <v>9564.57</v>
      </c>
      <c r="BI1520">
        <v>12516.44</v>
      </c>
      <c r="BJ1520">
        <v>0</v>
      </c>
      <c r="BL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8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612184</v>
      </c>
      <c r="CD1520">
        <v>1</v>
      </c>
      <c r="CE1520" t="s">
        <v>121</v>
      </c>
      <c r="CF1520" t="s">
        <v>182</v>
      </c>
      <c r="CG1520" t="str">
        <f t="shared" si="221"/>
        <v>05</v>
      </c>
      <c r="CH1520" t="str">
        <f t="shared" si="223"/>
        <v>3</v>
      </c>
      <c r="CI1520" t="str">
        <f t="shared" si="222"/>
        <v>07</v>
      </c>
      <c r="CJ1520" t="s">
        <v>161</v>
      </c>
      <c r="CK1520" t="str">
        <f t="shared" si="224"/>
        <v>06</v>
      </c>
      <c r="CL1520" t="s">
        <v>193</v>
      </c>
      <c r="CW1520">
        <v>8</v>
      </c>
      <c r="CX1520">
        <v>8</v>
      </c>
      <c r="CY1520">
        <v>8</v>
      </c>
    </row>
    <row r="1521" spans="1:103" x14ac:dyDescent="0.25">
      <c r="A1521">
        <v>410</v>
      </c>
      <c r="B1521" t="s">
        <v>80</v>
      </c>
      <c r="C1521">
        <v>410215</v>
      </c>
      <c r="D1521" t="s">
        <v>81</v>
      </c>
      <c r="E1521">
        <v>8744</v>
      </c>
      <c r="F1521" t="s">
        <v>982</v>
      </c>
      <c r="G1521">
        <v>3500006619</v>
      </c>
      <c r="I1521">
        <v>3500006619</v>
      </c>
      <c r="K1521">
        <v>5</v>
      </c>
      <c r="L1521">
        <v>9</v>
      </c>
      <c r="M1521" t="s">
        <v>1377</v>
      </c>
      <c r="N1521" t="s">
        <v>250</v>
      </c>
      <c r="O1521" t="s">
        <v>1368</v>
      </c>
      <c r="P1521" t="s">
        <v>252</v>
      </c>
      <c r="Q1521" t="s">
        <v>116</v>
      </c>
      <c r="R1521">
        <v>1</v>
      </c>
      <c r="S1521" t="s">
        <v>117</v>
      </c>
      <c r="T1521" t="s">
        <v>118</v>
      </c>
      <c r="U1521" t="s">
        <v>119</v>
      </c>
      <c r="V1521">
        <v>411</v>
      </c>
      <c r="Y1521">
        <v>410054</v>
      </c>
      <c r="Z1521" t="s">
        <v>92</v>
      </c>
      <c r="AG1521">
        <v>2</v>
      </c>
      <c r="AH1521" s="1">
        <v>42214</v>
      </c>
      <c r="AI1521">
        <v>57</v>
      </c>
      <c r="AS1521" s="1">
        <v>42209</v>
      </c>
      <c r="AT1521" s="1">
        <v>42425</v>
      </c>
      <c r="AU1521" s="1">
        <v>42370</v>
      </c>
      <c r="AW1521">
        <v>4</v>
      </c>
      <c r="AY1521" t="s">
        <v>237</v>
      </c>
      <c r="BB1521">
        <v>0</v>
      </c>
      <c r="BC1521">
        <v>0</v>
      </c>
      <c r="BD1521">
        <v>4</v>
      </c>
      <c r="BE1521">
        <v>76523</v>
      </c>
      <c r="BF1521" t="s">
        <v>93</v>
      </c>
      <c r="BG1521">
        <v>306092</v>
      </c>
      <c r="BH1521">
        <v>4782.28</v>
      </c>
      <c r="BI1521">
        <v>6258.22</v>
      </c>
      <c r="BJ1521">
        <v>0</v>
      </c>
      <c r="BL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4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306092</v>
      </c>
      <c r="CD1521">
        <v>1</v>
      </c>
      <c r="CE1521" t="s">
        <v>121</v>
      </c>
      <c r="CF1521" t="s">
        <v>182</v>
      </c>
      <c r="CG1521" t="str">
        <f t="shared" si="221"/>
        <v>05</v>
      </c>
      <c r="CH1521" t="str">
        <f t="shared" si="223"/>
        <v>3</v>
      </c>
      <c r="CI1521" t="str">
        <f t="shared" si="222"/>
        <v>07</v>
      </c>
      <c r="CJ1521" t="s">
        <v>161</v>
      </c>
      <c r="CK1521" t="str">
        <f t="shared" si="224"/>
        <v>06</v>
      </c>
      <c r="CL1521" t="s">
        <v>193</v>
      </c>
      <c r="CW1521">
        <v>8</v>
      </c>
      <c r="CX1521">
        <v>8</v>
      </c>
      <c r="CY1521">
        <v>8</v>
      </c>
    </row>
    <row r="1522" spans="1:103" x14ac:dyDescent="0.25">
      <c r="A1522">
        <v>410</v>
      </c>
      <c r="B1522" t="s">
        <v>80</v>
      </c>
      <c r="C1522">
        <v>410040</v>
      </c>
      <c r="D1522" t="s">
        <v>81</v>
      </c>
      <c r="E1522">
        <v>8673</v>
      </c>
      <c r="F1522" t="s">
        <v>232</v>
      </c>
      <c r="G1522" t="s">
        <v>233</v>
      </c>
      <c r="I1522" t="s">
        <v>233</v>
      </c>
      <c r="J1522">
        <v>410003</v>
      </c>
      <c r="K1522">
        <v>35</v>
      </c>
      <c r="L1522">
        <v>35</v>
      </c>
      <c r="M1522" t="s">
        <v>1378</v>
      </c>
      <c r="N1522" t="s">
        <v>250</v>
      </c>
      <c r="O1522" t="s">
        <v>251</v>
      </c>
      <c r="P1522" t="s">
        <v>252</v>
      </c>
      <c r="Q1522" t="s">
        <v>116</v>
      </c>
      <c r="R1522">
        <v>1</v>
      </c>
      <c r="S1522" t="s">
        <v>117</v>
      </c>
      <c r="T1522" t="s">
        <v>118</v>
      </c>
      <c r="U1522" t="s">
        <v>119</v>
      </c>
      <c r="V1522">
        <v>411</v>
      </c>
      <c r="Y1522">
        <v>410009</v>
      </c>
      <c r="Z1522" t="s">
        <v>236</v>
      </c>
      <c r="AG1522">
        <v>4</v>
      </c>
      <c r="AH1522" s="1">
        <v>41815</v>
      </c>
      <c r="AI1522">
        <v>57</v>
      </c>
      <c r="AS1522" s="1">
        <v>41641</v>
      </c>
      <c r="AT1522" s="1">
        <v>41988</v>
      </c>
      <c r="AU1522" s="1">
        <v>41974</v>
      </c>
      <c r="AW1522">
        <v>2</v>
      </c>
      <c r="AY1522" t="s">
        <v>237</v>
      </c>
      <c r="BB1522">
        <v>1</v>
      </c>
      <c r="BC1522">
        <v>0</v>
      </c>
      <c r="BD1522">
        <v>1</v>
      </c>
      <c r="BE1522">
        <v>6017</v>
      </c>
      <c r="BF1522" t="s">
        <v>93</v>
      </c>
      <c r="BG1522">
        <v>6017</v>
      </c>
      <c r="BH1522">
        <v>94.01</v>
      </c>
      <c r="BI1522">
        <v>123.02</v>
      </c>
      <c r="BJ1522">
        <v>0</v>
      </c>
      <c r="BL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1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6017</v>
      </c>
      <c r="CD1522">
        <v>1</v>
      </c>
      <c r="CE1522" t="s">
        <v>121</v>
      </c>
      <c r="CF1522" t="s">
        <v>182</v>
      </c>
      <c r="CG1522" t="str">
        <f t="shared" si="221"/>
        <v>05</v>
      </c>
      <c r="CH1522" t="str">
        <f t="shared" si="223"/>
        <v>3</v>
      </c>
      <c r="CI1522" t="str">
        <f t="shared" si="222"/>
        <v>07</v>
      </c>
      <c r="CJ1522" t="s">
        <v>161</v>
      </c>
      <c r="CK1522" t="str">
        <f t="shared" si="224"/>
        <v>06</v>
      </c>
      <c r="CL1522" t="s">
        <v>193</v>
      </c>
      <c r="CR1522" s="3">
        <v>1</v>
      </c>
      <c r="CW1522">
        <v>8</v>
      </c>
      <c r="CX1522">
        <v>8</v>
      </c>
      <c r="CY1522">
        <v>8</v>
      </c>
    </row>
    <row r="1523" spans="1:103" x14ac:dyDescent="0.25">
      <c r="A1523">
        <v>410</v>
      </c>
      <c r="B1523" t="s">
        <v>80</v>
      </c>
      <c r="C1523">
        <v>410040</v>
      </c>
      <c r="D1523" t="s">
        <v>81</v>
      </c>
      <c r="E1523">
        <v>8673</v>
      </c>
      <c r="F1523" t="s">
        <v>232</v>
      </c>
      <c r="G1523" t="s">
        <v>233</v>
      </c>
      <c r="I1523" t="s">
        <v>233</v>
      </c>
      <c r="J1523">
        <v>410003</v>
      </c>
      <c r="K1523">
        <v>36</v>
      </c>
      <c r="L1523">
        <v>36</v>
      </c>
      <c r="M1523" t="s">
        <v>1378</v>
      </c>
      <c r="N1523" t="s">
        <v>250</v>
      </c>
      <c r="O1523" t="s">
        <v>251</v>
      </c>
      <c r="P1523" t="s">
        <v>252</v>
      </c>
      <c r="Q1523" t="s">
        <v>116</v>
      </c>
      <c r="R1523">
        <v>1</v>
      </c>
      <c r="S1523" t="s">
        <v>117</v>
      </c>
      <c r="T1523" t="s">
        <v>118</v>
      </c>
      <c r="U1523" t="s">
        <v>119</v>
      </c>
      <c r="V1523">
        <v>411</v>
      </c>
      <c r="Y1523">
        <v>410009</v>
      </c>
      <c r="Z1523" t="s">
        <v>236</v>
      </c>
      <c r="AG1523">
        <v>4</v>
      </c>
      <c r="AH1523" s="1">
        <v>41815</v>
      </c>
      <c r="AI1523">
        <v>57</v>
      </c>
      <c r="AS1523" s="1">
        <v>41641</v>
      </c>
      <c r="AT1523" s="1">
        <v>41988</v>
      </c>
      <c r="AU1523" s="1">
        <v>41974</v>
      </c>
      <c r="AW1523">
        <v>2</v>
      </c>
      <c r="AY1523" t="s">
        <v>237</v>
      </c>
      <c r="BB1523">
        <v>1</v>
      </c>
      <c r="BC1523">
        <v>0</v>
      </c>
      <c r="BD1523">
        <v>1</v>
      </c>
      <c r="BE1523">
        <v>6017</v>
      </c>
      <c r="BF1523" t="s">
        <v>93</v>
      </c>
      <c r="BG1523">
        <v>6017</v>
      </c>
      <c r="BH1523">
        <v>94.01</v>
      </c>
      <c r="BI1523">
        <v>123.02</v>
      </c>
      <c r="BJ1523">
        <v>0</v>
      </c>
      <c r="BL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1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6017</v>
      </c>
      <c r="CD1523">
        <v>1</v>
      </c>
      <c r="CE1523" t="s">
        <v>121</v>
      </c>
      <c r="CF1523" t="s">
        <v>182</v>
      </c>
      <c r="CG1523" t="str">
        <f t="shared" si="221"/>
        <v>05</v>
      </c>
      <c r="CH1523" t="str">
        <f t="shared" si="223"/>
        <v>3</v>
      </c>
      <c r="CI1523" t="str">
        <f t="shared" si="222"/>
        <v>07</v>
      </c>
      <c r="CJ1523" t="s">
        <v>161</v>
      </c>
      <c r="CK1523" t="str">
        <f t="shared" si="224"/>
        <v>06</v>
      </c>
      <c r="CL1523" t="s">
        <v>193</v>
      </c>
      <c r="CR1523" s="3">
        <v>0</v>
      </c>
      <c r="CS1523" s="3">
        <v>1</v>
      </c>
      <c r="CW1523">
        <v>8</v>
      </c>
      <c r="CX1523">
        <v>8</v>
      </c>
      <c r="CY1523">
        <v>8</v>
      </c>
    </row>
    <row r="1524" spans="1:103" x14ac:dyDescent="0.25">
      <c r="A1524">
        <v>410</v>
      </c>
      <c r="B1524" t="s">
        <v>80</v>
      </c>
      <c r="C1524">
        <v>410040</v>
      </c>
      <c r="D1524" t="s">
        <v>81</v>
      </c>
      <c r="E1524">
        <v>8673</v>
      </c>
      <c r="F1524" t="s">
        <v>232</v>
      </c>
      <c r="G1524" t="s">
        <v>233</v>
      </c>
      <c r="I1524" t="s">
        <v>233</v>
      </c>
      <c r="J1524">
        <v>410003</v>
      </c>
      <c r="K1524">
        <v>42</v>
      </c>
      <c r="L1524">
        <v>42</v>
      </c>
      <c r="M1524" t="s">
        <v>1378</v>
      </c>
      <c r="N1524" t="s">
        <v>250</v>
      </c>
      <c r="O1524" t="s">
        <v>251</v>
      </c>
      <c r="P1524" t="s">
        <v>252</v>
      </c>
      <c r="Q1524" t="s">
        <v>116</v>
      </c>
      <c r="R1524">
        <v>1</v>
      </c>
      <c r="S1524" t="s">
        <v>117</v>
      </c>
      <c r="T1524" t="s">
        <v>118</v>
      </c>
      <c r="U1524" t="s">
        <v>119</v>
      </c>
      <c r="V1524">
        <v>411</v>
      </c>
      <c r="Y1524">
        <v>410009</v>
      </c>
      <c r="Z1524" t="s">
        <v>236</v>
      </c>
      <c r="AG1524">
        <v>4</v>
      </c>
      <c r="AH1524" s="1">
        <v>41815</v>
      </c>
      <c r="AI1524">
        <v>57</v>
      </c>
      <c r="AS1524" s="1">
        <v>41641</v>
      </c>
      <c r="AT1524" s="1">
        <v>41988</v>
      </c>
      <c r="AU1524" s="1">
        <v>41974</v>
      </c>
      <c r="AW1524">
        <v>2</v>
      </c>
      <c r="AY1524" t="s">
        <v>237</v>
      </c>
      <c r="BB1524">
        <v>1</v>
      </c>
      <c r="BC1524">
        <v>0</v>
      </c>
      <c r="BD1524">
        <v>1</v>
      </c>
      <c r="BE1524">
        <v>6017</v>
      </c>
      <c r="BF1524" t="s">
        <v>93</v>
      </c>
      <c r="BG1524">
        <v>6017</v>
      </c>
      <c r="BH1524">
        <v>94.01</v>
      </c>
      <c r="BI1524">
        <v>123.02</v>
      </c>
      <c r="BJ1524">
        <v>0</v>
      </c>
      <c r="BL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1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6017</v>
      </c>
      <c r="CD1524">
        <v>1</v>
      </c>
      <c r="CE1524" t="s">
        <v>121</v>
      </c>
      <c r="CF1524" t="s">
        <v>182</v>
      </c>
      <c r="CG1524" t="str">
        <f t="shared" si="221"/>
        <v>05</v>
      </c>
      <c r="CH1524" t="str">
        <f t="shared" si="223"/>
        <v>3</v>
      </c>
      <c r="CI1524" t="str">
        <f t="shared" si="222"/>
        <v>07</v>
      </c>
      <c r="CJ1524" t="s">
        <v>161</v>
      </c>
      <c r="CK1524" t="str">
        <f t="shared" si="224"/>
        <v>06</v>
      </c>
      <c r="CL1524" t="s">
        <v>193</v>
      </c>
      <c r="CW1524">
        <v>8</v>
      </c>
      <c r="CX1524">
        <v>8</v>
      </c>
      <c r="CY1524">
        <v>8</v>
      </c>
    </row>
    <row r="1525" spans="1:103" x14ac:dyDescent="0.25">
      <c r="A1525">
        <v>410</v>
      </c>
      <c r="B1525" t="s">
        <v>80</v>
      </c>
      <c r="C1525">
        <v>410040</v>
      </c>
      <c r="D1525" t="s">
        <v>81</v>
      </c>
      <c r="E1525">
        <v>8673</v>
      </c>
      <c r="F1525" t="s">
        <v>232</v>
      </c>
      <c r="G1525" t="s">
        <v>233</v>
      </c>
      <c r="I1525" t="s">
        <v>233</v>
      </c>
      <c r="J1525">
        <v>410003</v>
      </c>
      <c r="K1525">
        <v>43</v>
      </c>
      <c r="L1525">
        <v>43</v>
      </c>
      <c r="M1525" t="s">
        <v>1378</v>
      </c>
      <c r="N1525" t="s">
        <v>250</v>
      </c>
      <c r="O1525" t="s">
        <v>251</v>
      </c>
      <c r="P1525" t="s">
        <v>252</v>
      </c>
      <c r="Q1525" t="s">
        <v>116</v>
      </c>
      <c r="R1525">
        <v>1</v>
      </c>
      <c r="S1525" t="s">
        <v>117</v>
      </c>
      <c r="T1525" t="s">
        <v>118</v>
      </c>
      <c r="U1525" t="s">
        <v>119</v>
      </c>
      <c r="V1525">
        <v>411</v>
      </c>
      <c r="Y1525">
        <v>410009</v>
      </c>
      <c r="Z1525" t="s">
        <v>236</v>
      </c>
      <c r="AG1525">
        <v>4</v>
      </c>
      <c r="AH1525" s="1">
        <v>41815</v>
      </c>
      <c r="AI1525">
        <v>57</v>
      </c>
      <c r="AS1525" s="1">
        <v>41641</v>
      </c>
      <c r="AT1525" s="1">
        <v>41988</v>
      </c>
      <c r="AU1525" s="1">
        <v>41974</v>
      </c>
      <c r="AW1525">
        <v>2</v>
      </c>
      <c r="AY1525" t="s">
        <v>237</v>
      </c>
      <c r="BB1525">
        <v>1</v>
      </c>
      <c r="BC1525">
        <v>0</v>
      </c>
      <c r="BD1525">
        <v>1</v>
      </c>
      <c r="BE1525">
        <v>6017</v>
      </c>
      <c r="BF1525" t="s">
        <v>93</v>
      </c>
      <c r="BG1525">
        <v>6017</v>
      </c>
      <c r="BH1525">
        <v>94.01</v>
      </c>
      <c r="BI1525">
        <v>123.02</v>
      </c>
      <c r="BJ1525">
        <v>0</v>
      </c>
      <c r="BL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1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6017</v>
      </c>
      <c r="CD1525">
        <v>1</v>
      </c>
      <c r="CE1525" t="s">
        <v>121</v>
      </c>
      <c r="CF1525" t="s">
        <v>182</v>
      </c>
      <c r="CG1525" t="str">
        <f t="shared" si="221"/>
        <v>05</v>
      </c>
      <c r="CH1525" t="str">
        <f t="shared" si="223"/>
        <v>3</v>
      </c>
      <c r="CI1525" t="str">
        <f t="shared" si="222"/>
        <v>07</v>
      </c>
      <c r="CJ1525" t="s">
        <v>161</v>
      </c>
      <c r="CK1525" t="str">
        <f t="shared" si="224"/>
        <v>06</v>
      </c>
      <c r="CL1525" t="s">
        <v>193</v>
      </c>
      <c r="CW1525">
        <v>8</v>
      </c>
      <c r="CX1525">
        <v>8</v>
      </c>
      <c r="CY1525">
        <v>8</v>
      </c>
    </row>
    <row r="1526" spans="1:103" x14ac:dyDescent="0.25">
      <c r="A1526">
        <v>410</v>
      </c>
      <c r="B1526" t="s">
        <v>80</v>
      </c>
      <c r="C1526">
        <v>410040</v>
      </c>
      <c r="D1526" t="s">
        <v>81</v>
      </c>
      <c r="E1526">
        <v>8673</v>
      </c>
      <c r="F1526" t="s">
        <v>232</v>
      </c>
      <c r="G1526" t="s">
        <v>233</v>
      </c>
      <c r="I1526" t="s">
        <v>233</v>
      </c>
      <c r="J1526">
        <v>410003</v>
      </c>
      <c r="K1526">
        <v>44</v>
      </c>
      <c r="L1526">
        <v>44</v>
      </c>
      <c r="M1526" t="s">
        <v>1378</v>
      </c>
      <c r="N1526" t="s">
        <v>250</v>
      </c>
      <c r="O1526" t="s">
        <v>251</v>
      </c>
      <c r="P1526" t="s">
        <v>252</v>
      </c>
      <c r="Q1526" t="s">
        <v>116</v>
      </c>
      <c r="R1526">
        <v>1</v>
      </c>
      <c r="S1526" t="s">
        <v>117</v>
      </c>
      <c r="T1526" t="s">
        <v>118</v>
      </c>
      <c r="U1526" t="s">
        <v>119</v>
      </c>
      <c r="V1526">
        <v>411</v>
      </c>
      <c r="Y1526">
        <v>410009</v>
      </c>
      <c r="Z1526" t="s">
        <v>236</v>
      </c>
      <c r="AG1526">
        <v>4</v>
      </c>
      <c r="AH1526" s="1">
        <v>41815</v>
      </c>
      <c r="AI1526">
        <v>57</v>
      </c>
      <c r="AS1526" s="1">
        <v>41641</v>
      </c>
      <c r="AT1526" s="1">
        <v>41988</v>
      </c>
      <c r="AU1526" s="1">
        <v>41974</v>
      </c>
      <c r="AW1526">
        <v>2</v>
      </c>
      <c r="AY1526" t="s">
        <v>237</v>
      </c>
      <c r="BB1526">
        <v>1</v>
      </c>
      <c r="BC1526">
        <v>0</v>
      </c>
      <c r="BD1526">
        <v>1</v>
      </c>
      <c r="BE1526">
        <v>6017</v>
      </c>
      <c r="BF1526" t="s">
        <v>93</v>
      </c>
      <c r="BG1526">
        <v>6017</v>
      </c>
      <c r="BH1526">
        <v>94.01</v>
      </c>
      <c r="BI1526">
        <v>123.02</v>
      </c>
      <c r="BJ1526">
        <v>0</v>
      </c>
      <c r="BL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1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6017</v>
      </c>
      <c r="CD1526">
        <v>1</v>
      </c>
      <c r="CE1526" t="s">
        <v>121</v>
      </c>
      <c r="CF1526" t="s">
        <v>182</v>
      </c>
      <c r="CG1526" t="str">
        <f t="shared" si="221"/>
        <v>05</v>
      </c>
      <c r="CH1526" t="str">
        <f t="shared" si="223"/>
        <v>3</v>
      </c>
      <c r="CI1526" t="str">
        <f t="shared" si="222"/>
        <v>07</v>
      </c>
      <c r="CJ1526" t="s">
        <v>161</v>
      </c>
      <c r="CK1526" t="str">
        <f t="shared" si="224"/>
        <v>06</v>
      </c>
      <c r="CL1526" t="s">
        <v>193</v>
      </c>
      <c r="CW1526">
        <v>8</v>
      </c>
      <c r="CX1526">
        <v>8</v>
      </c>
      <c r="CY1526">
        <v>8</v>
      </c>
    </row>
    <row r="1527" spans="1:103" x14ac:dyDescent="0.25">
      <c r="A1527">
        <v>410</v>
      </c>
      <c r="B1527" t="s">
        <v>80</v>
      </c>
      <c r="C1527">
        <v>410040</v>
      </c>
      <c r="D1527" t="s">
        <v>81</v>
      </c>
      <c r="E1527">
        <v>8673</v>
      </c>
      <c r="F1527" t="s">
        <v>232</v>
      </c>
      <c r="G1527" t="s">
        <v>233</v>
      </c>
      <c r="I1527" t="s">
        <v>233</v>
      </c>
      <c r="J1527">
        <v>410003</v>
      </c>
      <c r="K1527">
        <v>45</v>
      </c>
      <c r="L1527">
        <v>45</v>
      </c>
      <c r="M1527" t="s">
        <v>1378</v>
      </c>
      <c r="N1527" t="s">
        <v>250</v>
      </c>
      <c r="O1527" t="s">
        <v>251</v>
      </c>
      <c r="P1527" t="s">
        <v>252</v>
      </c>
      <c r="Q1527" t="s">
        <v>116</v>
      </c>
      <c r="R1527">
        <v>1</v>
      </c>
      <c r="S1527" t="s">
        <v>117</v>
      </c>
      <c r="T1527" t="s">
        <v>118</v>
      </c>
      <c r="U1527" t="s">
        <v>119</v>
      </c>
      <c r="V1527">
        <v>411</v>
      </c>
      <c r="Y1527">
        <v>410009</v>
      </c>
      <c r="Z1527" t="s">
        <v>236</v>
      </c>
      <c r="AG1527">
        <v>4</v>
      </c>
      <c r="AH1527" s="1">
        <v>41815</v>
      </c>
      <c r="AI1527">
        <v>57</v>
      </c>
      <c r="AS1527" s="1">
        <v>41641</v>
      </c>
      <c r="AT1527" s="1">
        <v>41988</v>
      </c>
      <c r="AU1527" s="1">
        <v>41974</v>
      </c>
      <c r="AW1527">
        <v>2</v>
      </c>
      <c r="AY1527" t="s">
        <v>237</v>
      </c>
      <c r="BB1527">
        <v>0</v>
      </c>
      <c r="BC1527">
        <v>0</v>
      </c>
      <c r="BD1527">
        <v>2</v>
      </c>
      <c r="BE1527">
        <v>6017</v>
      </c>
      <c r="BF1527" t="s">
        <v>93</v>
      </c>
      <c r="BG1527">
        <v>12034</v>
      </c>
      <c r="BH1527">
        <v>188.02</v>
      </c>
      <c r="BI1527">
        <v>246.04</v>
      </c>
      <c r="BJ1527">
        <v>0</v>
      </c>
      <c r="BL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2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12034</v>
      </c>
      <c r="CD1527">
        <v>1</v>
      </c>
      <c r="CE1527" t="s">
        <v>121</v>
      </c>
      <c r="CF1527" t="s">
        <v>182</v>
      </c>
      <c r="CG1527" t="str">
        <f t="shared" si="221"/>
        <v>05</v>
      </c>
      <c r="CH1527" t="str">
        <f t="shared" si="223"/>
        <v>3</v>
      </c>
      <c r="CI1527" t="str">
        <f t="shared" si="222"/>
        <v>07</v>
      </c>
      <c r="CJ1527" t="s">
        <v>161</v>
      </c>
      <c r="CK1527" t="str">
        <f t="shared" si="224"/>
        <v>06</v>
      </c>
      <c r="CL1527" t="s">
        <v>193</v>
      </c>
      <c r="CW1527">
        <v>8</v>
      </c>
      <c r="CX1527">
        <v>8</v>
      </c>
      <c r="CY1527">
        <v>8</v>
      </c>
    </row>
    <row r="1528" spans="1:103" x14ac:dyDescent="0.25">
      <c r="A1528">
        <v>410</v>
      </c>
      <c r="B1528" t="s">
        <v>80</v>
      </c>
      <c r="C1528">
        <v>410156</v>
      </c>
      <c r="D1528" t="s">
        <v>81</v>
      </c>
      <c r="E1528">
        <v>8681</v>
      </c>
      <c r="F1528" t="s">
        <v>1148</v>
      </c>
      <c r="G1528" t="s">
        <v>1149</v>
      </c>
      <c r="I1528" t="s">
        <v>1149</v>
      </c>
      <c r="K1528">
        <v>5</v>
      </c>
      <c r="L1528">
        <v>5</v>
      </c>
      <c r="M1528" t="s">
        <v>1379</v>
      </c>
      <c r="N1528" t="s">
        <v>1380</v>
      </c>
      <c r="O1528" t="s">
        <v>251</v>
      </c>
      <c r="P1528" t="s">
        <v>252</v>
      </c>
      <c r="Q1528" t="s">
        <v>116</v>
      </c>
      <c r="R1528">
        <v>1</v>
      </c>
      <c r="S1528" t="s">
        <v>117</v>
      </c>
      <c r="T1528" t="s">
        <v>118</v>
      </c>
      <c r="U1528" t="s">
        <v>119</v>
      </c>
      <c r="V1528">
        <v>411</v>
      </c>
      <c r="Y1528">
        <v>410054</v>
      </c>
      <c r="Z1528" t="s">
        <v>92</v>
      </c>
      <c r="AG1528">
        <v>3</v>
      </c>
      <c r="AH1528" s="1">
        <v>42128</v>
      </c>
      <c r="AI1528">
        <v>57</v>
      </c>
      <c r="AM1528" t="s">
        <v>1152</v>
      </c>
      <c r="AS1528" s="1">
        <v>42103</v>
      </c>
      <c r="AT1528" s="1">
        <v>42338</v>
      </c>
      <c r="AU1528" s="1">
        <v>42311</v>
      </c>
      <c r="AW1528">
        <v>4</v>
      </c>
      <c r="AY1528" t="s">
        <v>237</v>
      </c>
      <c r="BB1528">
        <v>0</v>
      </c>
      <c r="BC1528">
        <v>0</v>
      </c>
      <c r="BD1528">
        <v>4</v>
      </c>
      <c r="BE1528">
        <v>6726</v>
      </c>
      <c r="BF1528" t="s">
        <v>93</v>
      </c>
      <c r="BG1528">
        <v>26904</v>
      </c>
      <c r="BH1528">
        <v>420.34</v>
      </c>
      <c r="BI1528">
        <v>550.07000000000005</v>
      </c>
      <c r="BJ1528">
        <v>0</v>
      </c>
      <c r="BL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4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26904</v>
      </c>
      <c r="CD1528">
        <v>1</v>
      </c>
      <c r="CE1528" t="s">
        <v>121</v>
      </c>
      <c r="CF1528" t="s">
        <v>182</v>
      </c>
      <c r="CG1528" t="str">
        <f t="shared" si="221"/>
        <v>05</v>
      </c>
      <c r="CH1528" t="str">
        <f t="shared" si="223"/>
        <v>3</v>
      </c>
      <c r="CI1528" t="str">
        <f t="shared" si="222"/>
        <v>07</v>
      </c>
      <c r="CJ1528" t="s">
        <v>161</v>
      </c>
      <c r="CK1528" t="str">
        <f t="shared" si="224"/>
        <v>06</v>
      </c>
      <c r="CL1528" t="s">
        <v>193</v>
      </c>
      <c r="CW1528">
        <v>8</v>
      </c>
      <c r="CX1528">
        <v>8</v>
      </c>
      <c r="CY1528">
        <v>8</v>
      </c>
    </row>
    <row r="1529" spans="1:103" x14ac:dyDescent="0.25">
      <c r="A1529">
        <v>410</v>
      </c>
      <c r="B1529" t="s">
        <v>80</v>
      </c>
      <c r="C1529">
        <v>410156</v>
      </c>
      <c r="D1529" t="s">
        <v>81</v>
      </c>
      <c r="E1529">
        <v>8681</v>
      </c>
      <c r="F1529" t="s">
        <v>1148</v>
      </c>
      <c r="G1529" t="s">
        <v>1149</v>
      </c>
      <c r="I1529" t="s">
        <v>1149</v>
      </c>
      <c r="K1529">
        <v>28</v>
      </c>
      <c r="L1529">
        <v>28</v>
      </c>
      <c r="M1529" t="s">
        <v>1379</v>
      </c>
      <c r="N1529" t="s">
        <v>1380</v>
      </c>
      <c r="O1529" t="s">
        <v>251</v>
      </c>
      <c r="P1529" t="s">
        <v>252</v>
      </c>
      <c r="Q1529" t="s">
        <v>116</v>
      </c>
      <c r="R1529">
        <v>1</v>
      </c>
      <c r="S1529" t="s">
        <v>117</v>
      </c>
      <c r="T1529" t="s">
        <v>118</v>
      </c>
      <c r="U1529" t="s">
        <v>119</v>
      </c>
      <c r="V1529">
        <v>411</v>
      </c>
      <c r="Y1529">
        <v>410054</v>
      </c>
      <c r="Z1529" t="s">
        <v>92</v>
      </c>
      <c r="AG1529">
        <v>3</v>
      </c>
      <c r="AH1529" s="1">
        <v>42128</v>
      </c>
      <c r="AI1529">
        <v>57</v>
      </c>
      <c r="AM1529" t="s">
        <v>1152</v>
      </c>
      <c r="AS1529" s="1">
        <v>42128</v>
      </c>
      <c r="AT1529" s="1">
        <v>42338</v>
      </c>
      <c r="AU1529" s="1">
        <v>42311</v>
      </c>
      <c r="AW1529">
        <v>8</v>
      </c>
      <c r="AY1529" t="s">
        <v>237</v>
      </c>
      <c r="BB1529">
        <v>0</v>
      </c>
      <c r="BC1529">
        <v>0</v>
      </c>
      <c r="BD1529">
        <v>8</v>
      </c>
      <c r="BE1529">
        <v>6726</v>
      </c>
      <c r="BF1529" t="s">
        <v>93</v>
      </c>
      <c r="BG1529">
        <v>53808</v>
      </c>
      <c r="BH1529">
        <v>840.68</v>
      </c>
      <c r="BI1529">
        <v>1100.1300000000001</v>
      </c>
      <c r="BJ1529">
        <v>0</v>
      </c>
      <c r="BL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8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53808</v>
      </c>
      <c r="CD1529">
        <v>1</v>
      </c>
      <c r="CE1529" t="s">
        <v>121</v>
      </c>
      <c r="CF1529" t="s">
        <v>182</v>
      </c>
      <c r="CG1529" t="str">
        <f t="shared" si="221"/>
        <v>05</v>
      </c>
      <c r="CH1529" t="str">
        <f t="shared" si="223"/>
        <v>3</v>
      </c>
      <c r="CI1529" t="str">
        <f t="shared" si="222"/>
        <v>07</v>
      </c>
      <c r="CJ1529" t="s">
        <v>161</v>
      </c>
      <c r="CK1529" t="str">
        <f t="shared" si="224"/>
        <v>06</v>
      </c>
      <c r="CL1529" t="s">
        <v>193</v>
      </c>
      <c r="CW1529">
        <v>8</v>
      </c>
      <c r="CX1529">
        <v>8</v>
      </c>
      <c r="CY1529">
        <v>8</v>
      </c>
    </row>
    <row r="1530" spans="1:103" x14ac:dyDescent="0.25">
      <c r="A1530">
        <v>410</v>
      </c>
      <c r="B1530" t="s">
        <v>80</v>
      </c>
      <c r="C1530">
        <v>410156</v>
      </c>
      <c r="D1530" t="s">
        <v>81</v>
      </c>
      <c r="E1530">
        <v>8681</v>
      </c>
      <c r="F1530" t="s">
        <v>1148</v>
      </c>
      <c r="G1530" t="s">
        <v>1149</v>
      </c>
      <c r="I1530" t="s">
        <v>1149</v>
      </c>
      <c r="K1530">
        <v>29</v>
      </c>
      <c r="L1530">
        <v>29</v>
      </c>
      <c r="M1530" t="s">
        <v>1379</v>
      </c>
      <c r="N1530" t="s">
        <v>1380</v>
      </c>
      <c r="O1530" t="s">
        <v>251</v>
      </c>
      <c r="P1530" t="s">
        <v>252</v>
      </c>
      <c r="Q1530" t="s">
        <v>116</v>
      </c>
      <c r="R1530">
        <v>1</v>
      </c>
      <c r="S1530" t="s">
        <v>117</v>
      </c>
      <c r="T1530" t="s">
        <v>118</v>
      </c>
      <c r="U1530" t="s">
        <v>119</v>
      </c>
      <c r="V1530">
        <v>411</v>
      </c>
      <c r="Y1530">
        <v>410054</v>
      </c>
      <c r="Z1530" t="s">
        <v>92</v>
      </c>
      <c r="AG1530">
        <v>3</v>
      </c>
      <c r="AH1530" s="1">
        <v>42128</v>
      </c>
      <c r="AI1530">
        <v>57</v>
      </c>
      <c r="AM1530" t="s">
        <v>1152</v>
      </c>
      <c r="AS1530" s="1">
        <v>42128</v>
      </c>
      <c r="AT1530" s="1">
        <v>42338</v>
      </c>
      <c r="AU1530" s="1">
        <v>42311</v>
      </c>
      <c r="AW1530">
        <v>72</v>
      </c>
      <c r="AY1530" t="s">
        <v>237</v>
      </c>
      <c r="BB1530">
        <v>0</v>
      </c>
      <c r="BC1530">
        <v>0</v>
      </c>
      <c r="BD1530">
        <v>72</v>
      </c>
      <c r="BE1530">
        <v>6726</v>
      </c>
      <c r="BF1530" t="s">
        <v>93</v>
      </c>
      <c r="BG1530">
        <v>484272</v>
      </c>
      <c r="BH1530">
        <v>7566.11</v>
      </c>
      <c r="BI1530">
        <v>9901.2099999999991</v>
      </c>
      <c r="BJ1530">
        <v>0</v>
      </c>
      <c r="BL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72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484272</v>
      </c>
      <c r="CD1530">
        <v>1</v>
      </c>
      <c r="CE1530" t="s">
        <v>121</v>
      </c>
      <c r="CF1530" t="s">
        <v>182</v>
      </c>
      <c r="CG1530" t="str">
        <f t="shared" si="221"/>
        <v>05</v>
      </c>
      <c r="CH1530" t="str">
        <f t="shared" si="223"/>
        <v>3</v>
      </c>
      <c r="CI1530" t="str">
        <f t="shared" si="222"/>
        <v>07</v>
      </c>
      <c r="CJ1530" t="s">
        <v>161</v>
      </c>
      <c r="CK1530" t="str">
        <f t="shared" si="224"/>
        <v>06</v>
      </c>
      <c r="CL1530" t="s">
        <v>193</v>
      </c>
      <c r="CW1530">
        <v>8</v>
      </c>
      <c r="CX1530">
        <v>8</v>
      </c>
      <c r="CY1530">
        <v>8</v>
      </c>
    </row>
    <row r="1531" spans="1:103" x14ac:dyDescent="0.25">
      <c r="A1531">
        <v>410</v>
      </c>
      <c r="B1531" t="s">
        <v>80</v>
      </c>
      <c r="C1531">
        <v>410187</v>
      </c>
      <c r="D1531" t="s">
        <v>81</v>
      </c>
      <c r="E1531">
        <v>8681</v>
      </c>
      <c r="F1531" t="s">
        <v>1148</v>
      </c>
      <c r="G1531" t="s">
        <v>1149</v>
      </c>
      <c r="I1531" t="s">
        <v>1149</v>
      </c>
      <c r="K1531">
        <v>5</v>
      </c>
      <c r="L1531">
        <v>5</v>
      </c>
      <c r="M1531" t="s">
        <v>1379</v>
      </c>
      <c r="N1531" t="s">
        <v>1380</v>
      </c>
      <c r="O1531" t="s">
        <v>251</v>
      </c>
      <c r="P1531" t="s">
        <v>252</v>
      </c>
      <c r="Q1531" t="s">
        <v>116</v>
      </c>
      <c r="R1531">
        <v>1</v>
      </c>
      <c r="S1531" t="s">
        <v>117</v>
      </c>
      <c r="T1531" t="s">
        <v>118</v>
      </c>
      <c r="U1531" t="s">
        <v>119</v>
      </c>
      <c r="V1531">
        <v>411</v>
      </c>
      <c r="Y1531">
        <v>410009</v>
      </c>
      <c r="Z1531" t="s">
        <v>236</v>
      </c>
      <c r="AG1531">
        <v>2</v>
      </c>
      <c r="AH1531" s="1">
        <v>42172</v>
      </c>
      <c r="AI1531">
        <v>57</v>
      </c>
      <c r="AM1531" t="s">
        <v>1152</v>
      </c>
      <c r="AS1531" s="1">
        <v>42151</v>
      </c>
      <c r="AT1531" s="1">
        <v>42338</v>
      </c>
      <c r="AU1531" s="1">
        <v>42311</v>
      </c>
      <c r="AW1531">
        <v>4</v>
      </c>
      <c r="AY1531" t="s">
        <v>237</v>
      </c>
      <c r="BB1531">
        <v>0</v>
      </c>
      <c r="BC1531">
        <v>0</v>
      </c>
      <c r="BD1531">
        <v>4</v>
      </c>
      <c r="BE1531">
        <v>6726</v>
      </c>
      <c r="BF1531" t="s">
        <v>93</v>
      </c>
      <c r="BG1531">
        <v>26904</v>
      </c>
      <c r="BH1531">
        <v>420.34</v>
      </c>
      <c r="BI1531">
        <v>550.07000000000005</v>
      </c>
      <c r="BJ1531">
        <v>0</v>
      </c>
      <c r="BL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4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26904</v>
      </c>
      <c r="CD1531">
        <v>1</v>
      </c>
      <c r="CE1531" t="s">
        <v>121</v>
      </c>
      <c r="CF1531" t="s">
        <v>182</v>
      </c>
      <c r="CG1531" t="str">
        <f t="shared" si="221"/>
        <v>05</v>
      </c>
      <c r="CH1531" t="str">
        <f t="shared" si="223"/>
        <v>3</v>
      </c>
      <c r="CI1531" t="str">
        <f t="shared" si="222"/>
        <v>07</v>
      </c>
      <c r="CJ1531" t="s">
        <v>161</v>
      </c>
      <c r="CK1531" t="str">
        <f t="shared" si="224"/>
        <v>06</v>
      </c>
      <c r="CL1531" t="s">
        <v>193</v>
      </c>
      <c r="CW1531">
        <v>8</v>
      </c>
      <c r="CX1531">
        <v>8</v>
      </c>
      <c r="CY1531">
        <v>8</v>
      </c>
    </row>
    <row r="1532" spans="1:103" x14ac:dyDescent="0.25">
      <c r="A1532">
        <v>410</v>
      </c>
      <c r="B1532" t="s">
        <v>80</v>
      </c>
      <c r="C1532">
        <v>410187</v>
      </c>
      <c r="D1532" t="s">
        <v>81</v>
      </c>
      <c r="E1532">
        <v>8681</v>
      </c>
      <c r="F1532" t="s">
        <v>1148</v>
      </c>
      <c r="G1532" t="s">
        <v>1149</v>
      </c>
      <c r="I1532" t="s">
        <v>1149</v>
      </c>
      <c r="K1532">
        <v>28</v>
      </c>
      <c r="L1532">
        <v>28</v>
      </c>
      <c r="M1532" t="s">
        <v>1379</v>
      </c>
      <c r="N1532" t="s">
        <v>1380</v>
      </c>
      <c r="O1532" t="s">
        <v>251</v>
      </c>
      <c r="P1532" t="s">
        <v>252</v>
      </c>
      <c r="Q1532" t="s">
        <v>116</v>
      </c>
      <c r="R1532">
        <v>1</v>
      </c>
      <c r="S1532" t="s">
        <v>117</v>
      </c>
      <c r="T1532" t="s">
        <v>118</v>
      </c>
      <c r="U1532" t="s">
        <v>119</v>
      </c>
      <c r="V1532">
        <v>411</v>
      </c>
      <c r="Y1532">
        <v>410009</v>
      </c>
      <c r="Z1532" t="s">
        <v>236</v>
      </c>
      <c r="AG1532">
        <v>2</v>
      </c>
      <c r="AH1532" s="1">
        <v>42172</v>
      </c>
      <c r="AI1532">
        <v>57</v>
      </c>
      <c r="AM1532" t="s">
        <v>1152</v>
      </c>
      <c r="AS1532" s="1">
        <v>42151</v>
      </c>
      <c r="AT1532" s="1">
        <v>42338</v>
      </c>
      <c r="AU1532" s="1">
        <v>42311</v>
      </c>
      <c r="AW1532">
        <v>8</v>
      </c>
      <c r="AY1532" t="s">
        <v>237</v>
      </c>
      <c r="BB1532">
        <v>0</v>
      </c>
      <c r="BC1532">
        <v>0</v>
      </c>
      <c r="BD1532">
        <v>8</v>
      </c>
      <c r="BE1532">
        <v>6726</v>
      </c>
      <c r="BF1532" t="s">
        <v>93</v>
      </c>
      <c r="BG1532">
        <v>53808</v>
      </c>
      <c r="BH1532">
        <v>840.68</v>
      </c>
      <c r="BI1532">
        <v>1100.1300000000001</v>
      </c>
      <c r="BJ1532">
        <v>0</v>
      </c>
      <c r="BL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8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53808</v>
      </c>
      <c r="CD1532">
        <v>1</v>
      </c>
      <c r="CE1532" t="s">
        <v>121</v>
      </c>
      <c r="CF1532" t="s">
        <v>182</v>
      </c>
      <c r="CG1532" t="str">
        <f t="shared" si="221"/>
        <v>05</v>
      </c>
      <c r="CH1532" t="str">
        <f t="shared" si="223"/>
        <v>3</v>
      </c>
      <c r="CI1532" t="str">
        <f t="shared" si="222"/>
        <v>07</v>
      </c>
      <c r="CJ1532" t="s">
        <v>161</v>
      </c>
      <c r="CK1532" t="str">
        <f t="shared" si="224"/>
        <v>06</v>
      </c>
      <c r="CL1532" t="s">
        <v>193</v>
      </c>
      <c r="CW1532">
        <v>8</v>
      </c>
      <c r="CX1532">
        <v>8</v>
      </c>
      <c r="CY1532">
        <v>8</v>
      </c>
    </row>
    <row r="1533" spans="1:103" x14ac:dyDescent="0.25">
      <c r="A1533">
        <v>410</v>
      </c>
      <c r="B1533" t="s">
        <v>80</v>
      </c>
      <c r="C1533">
        <v>410187</v>
      </c>
      <c r="D1533" t="s">
        <v>81</v>
      </c>
      <c r="E1533">
        <v>8681</v>
      </c>
      <c r="F1533" t="s">
        <v>1148</v>
      </c>
      <c r="G1533" t="s">
        <v>1149</v>
      </c>
      <c r="I1533" t="s">
        <v>1149</v>
      </c>
      <c r="K1533">
        <v>29</v>
      </c>
      <c r="L1533">
        <v>29</v>
      </c>
      <c r="M1533" t="s">
        <v>1379</v>
      </c>
      <c r="N1533" t="s">
        <v>1380</v>
      </c>
      <c r="O1533" t="s">
        <v>251</v>
      </c>
      <c r="P1533" t="s">
        <v>252</v>
      </c>
      <c r="Q1533" t="s">
        <v>116</v>
      </c>
      <c r="R1533">
        <v>1</v>
      </c>
      <c r="S1533" t="s">
        <v>117</v>
      </c>
      <c r="T1533" t="s">
        <v>118</v>
      </c>
      <c r="U1533" t="s">
        <v>119</v>
      </c>
      <c r="V1533">
        <v>411</v>
      </c>
      <c r="Y1533">
        <v>410009</v>
      </c>
      <c r="Z1533" t="s">
        <v>236</v>
      </c>
      <c r="AG1533">
        <v>2</v>
      </c>
      <c r="AH1533" s="1">
        <v>42172</v>
      </c>
      <c r="AI1533">
        <v>57</v>
      </c>
      <c r="AM1533" t="s">
        <v>1152</v>
      </c>
      <c r="AS1533" s="1">
        <v>42151</v>
      </c>
      <c r="AT1533" s="1">
        <v>42338</v>
      </c>
      <c r="AU1533" s="1">
        <v>42311</v>
      </c>
      <c r="AW1533">
        <v>72</v>
      </c>
      <c r="AY1533" t="s">
        <v>237</v>
      </c>
      <c r="BB1533">
        <v>0</v>
      </c>
      <c r="BC1533">
        <v>0</v>
      </c>
      <c r="BD1533">
        <v>72</v>
      </c>
      <c r="BE1533">
        <v>6726</v>
      </c>
      <c r="BF1533" t="s">
        <v>93</v>
      </c>
      <c r="BG1533">
        <v>484272</v>
      </c>
      <c r="BH1533">
        <v>7566.11</v>
      </c>
      <c r="BI1533">
        <v>9901.2099999999991</v>
      </c>
      <c r="BJ1533">
        <v>0</v>
      </c>
      <c r="BL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72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484272</v>
      </c>
      <c r="CD1533">
        <v>1</v>
      </c>
      <c r="CE1533" t="s">
        <v>121</v>
      </c>
      <c r="CF1533" t="s">
        <v>182</v>
      </c>
      <c r="CG1533" t="str">
        <f t="shared" si="221"/>
        <v>05</v>
      </c>
      <c r="CH1533" t="str">
        <f t="shared" si="223"/>
        <v>3</v>
      </c>
      <c r="CI1533" t="str">
        <f t="shared" si="222"/>
        <v>07</v>
      </c>
      <c r="CJ1533" t="s">
        <v>161</v>
      </c>
      <c r="CK1533" t="str">
        <f t="shared" si="224"/>
        <v>06</v>
      </c>
      <c r="CL1533" t="s">
        <v>193</v>
      </c>
      <c r="CW1533">
        <v>8</v>
      </c>
      <c r="CX1533">
        <v>8</v>
      </c>
      <c r="CY1533">
        <v>8</v>
      </c>
    </row>
    <row r="1534" spans="1:103" x14ac:dyDescent="0.25">
      <c r="A1534">
        <v>410</v>
      </c>
      <c r="B1534" t="s">
        <v>80</v>
      </c>
      <c r="C1534">
        <v>410040</v>
      </c>
      <c r="D1534" t="s">
        <v>81</v>
      </c>
      <c r="E1534">
        <v>8673</v>
      </c>
      <c r="F1534" t="s">
        <v>232</v>
      </c>
      <c r="G1534" t="s">
        <v>233</v>
      </c>
      <c r="I1534" t="s">
        <v>233</v>
      </c>
      <c r="J1534">
        <v>410003</v>
      </c>
      <c r="K1534">
        <v>373</v>
      </c>
      <c r="L1534">
        <v>373</v>
      </c>
      <c r="M1534" t="s">
        <v>1381</v>
      </c>
      <c r="N1534" t="s">
        <v>1382</v>
      </c>
      <c r="O1534" t="s">
        <v>1383</v>
      </c>
      <c r="P1534" t="s">
        <v>284</v>
      </c>
      <c r="Q1534" t="s">
        <v>116</v>
      </c>
      <c r="R1534">
        <v>1</v>
      </c>
      <c r="S1534" t="s">
        <v>117</v>
      </c>
      <c r="T1534" t="s">
        <v>118</v>
      </c>
      <c r="U1534" t="s">
        <v>119</v>
      </c>
      <c r="V1534">
        <v>411</v>
      </c>
      <c r="Y1534">
        <v>410009</v>
      </c>
      <c r="Z1534" t="s">
        <v>236</v>
      </c>
      <c r="AC1534" t="s">
        <v>208</v>
      </c>
      <c r="AD1534" s="1">
        <v>42091</v>
      </c>
      <c r="AG1534">
        <v>4</v>
      </c>
      <c r="AH1534" s="1">
        <v>41815</v>
      </c>
      <c r="AI1534">
        <v>57</v>
      </c>
      <c r="AS1534" s="1">
        <v>41641</v>
      </c>
      <c r="AT1534" s="1">
        <v>41988</v>
      </c>
      <c r="AU1534" s="1">
        <v>41974</v>
      </c>
      <c r="AW1534">
        <v>2</v>
      </c>
      <c r="AX1534">
        <v>403325</v>
      </c>
      <c r="AY1534" t="s">
        <v>237</v>
      </c>
      <c r="AZ1534">
        <v>999</v>
      </c>
      <c r="BB1534">
        <v>1</v>
      </c>
      <c r="BC1534">
        <v>1</v>
      </c>
      <c r="BD1534">
        <v>1</v>
      </c>
      <c r="BE1534">
        <v>71930</v>
      </c>
      <c r="BF1534" t="s">
        <v>93</v>
      </c>
      <c r="BG1534">
        <v>71930</v>
      </c>
      <c r="BH1534">
        <v>1123.81</v>
      </c>
      <c r="BI1534">
        <v>1470.65</v>
      </c>
      <c r="BJ1534">
        <v>1</v>
      </c>
      <c r="BK1534" s="1">
        <v>42091</v>
      </c>
      <c r="BL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1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71930</v>
      </c>
      <c r="CD1534">
        <v>1</v>
      </c>
      <c r="CE1534" t="s">
        <v>121</v>
      </c>
      <c r="CF1534" t="s">
        <v>182</v>
      </c>
      <c r="CG1534" t="str">
        <f t="shared" si="221"/>
        <v>05</v>
      </c>
      <c r="CH1534" t="str">
        <f t="shared" si="223"/>
        <v>3</v>
      </c>
      <c r="CI1534" t="str">
        <f>"09"</f>
        <v>09</v>
      </c>
      <c r="CJ1534" t="s">
        <v>161</v>
      </c>
      <c r="CK1534" t="str">
        <f t="shared" si="224"/>
        <v>06</v>
      </c>
      <c r="CL1534" t="s">
        <v>193</v>
      </c>
      <c r="CW1534">
        <v>8</v>
      </c>
      <c r="CX1534">
        <v>8</v>
      </c>
      <c r="CY1534">
        <v>8</v>
      </c>
    </row>
    <row r="1535" spans="1:103" x14ac:dyDescent="0.25">
      <c r="A1535">
        <v>410</v>
      </c>
      <c r="B1535" t="s">
        <v>109</v>
      </c>
      <c r="C1535">
        <v>410194</v>
      </c>
      <c r="D1535" t="s">
        <v>81</v>
      </c>
      <c r="E1535">
        <v>280692</v>
      </c>
      <c r="F1535" t="s">
        <v>453</v>
      </c>
      <c r="G1535" t="s">
        <v>454</v>
      </c>
      <c r="I1535" t="s">
        <v>454</v>
      </c>
      <c r="K1535">
        <v>80</v>
      </c>
      <c r="L1535">
        <v>80</v>
      </c>
      <c r="M1535" t="s">
        <v>1384</v>
      </c>
      <c r="N1535" t="s">
        <v>261</v>
      </c>
      <c r="O1535" t="s">
        <v>259</v>
      </c>
      <c r="P1535" t="s">
        <v>200</v>
      </c>
      <c r="Q1535" t="s">
        <v>116</v>
      </c>
      <c r="R1535">
        <v>1</v>
      </c>
      <c r="S1535" t="s">
        <v>117</v>
      </c>
      <c r="T1535" t="s">
        <v>118</v>
      </c>
      <c r="U1535" t="s">
        <v>119</v>
      </c>
      <c r="V1535">
        <v>411</v>
      </c>
      <c r="Y1535">
        <v>410054</v>
      </c>
      <c r="Z1535" t="s">
        <v>92</v>
      </c>
      <c r="AC1535" t="s">
        <v>225</v>
      </c>
      <c r="AD1535" s="1">
        <v>42201</v>
      </c>
      <c r="AG1535">
        <v>1</v>
      </c>
      <c r="AH1535" s="1">
        <v>42165</v>
      </c>
      <c r="AI1535">
        <v>52</v>
      </c>
      <c r="AS1535" s="1">
        <v>42165</v>
      </c>
      <c r="AT1535" s="1">
        <v>42207</v>
      </c>
      <c r="AU1535" s="1">
        <v>54424</v>
      </c>
      <c r="AW1535">
        <v>24</v>
      </c>
      <c r="AX1535">
        <v>800145</v>
      </c>
      <c r="AZ1535">
        <v>999</v>
      </c>
      <c r="BB1535">
        <v>11</v>
      </c>
      <c r="BC1535">
        <v>0</v>
      </c>
      <c r="BD1535">
        <v>13</v>
      </c>
      <c r="BE1535">
        <v>669.14</v>
      </c>
      <c r="BF1535" t="s">
        <v>120</v>
      </c>
      <c r="BG1535">
        <v>554592.39919999999</v>
      </c>
      <c r="BH1535">
        <v>8698.82</v>
      </c>
      <c r="BI1535">
        <v>11338.95</v>
      </c>
      <c r="BJ1535">
        <v>0</v>
      </c>
      <c r="BL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13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554592.39919999999</v>
      </c>
      <c r="CD1535">
        <v>1</v>
      </c>
      <c r="CE1535" t="s">
        <v>121</v>
      </c>
      <c r="CF1535" t="s">
        <v>182</v>
      </c>
      <c r="CG1535" t="str">
        <f t="shared" si="221"/>
        <v>05</v>
      </c>
      <c r="CH1535" t="str">
        <f>"5"</f>
        <v>5</v>
      </c>
      <c r="CI1535" t="str">
        <f>"07"</f>
        <v>07</v>
      </c>
      <c r="CJ1535" t="s">
        <v>192</v>
      </c>
      <c r="CK1535" t="str">
        <f>"34"</f>
        <v>34</v>
      </c>
      <c r="CL1535" t="s">
        <v>202</v>
      </c>
      <c r="CR1535" s="3">
        <v>1</v>
      </c>
      <c r="CS1535" s="3">
        <v>1</v>
      </c>
      <c r="CW1535">
        <v>8</v>
      </c>
      <c r="CX1535">
        <v>8</v>
      </c>
      <c r="CY1535">
        <v>8</v>
      </c>
    </row>
    <row r="1536" spans="1:103" x14ac:dyDescent="0.25">
      <c r="A1536">
        <v>410</v>
      </c>
      <c r="B1536" t="s">
        <v>80</v>
      </c>
      <c r="C1536">
        <v>410039</v>
      </c>
      <c r="D1536" t="s">
        <v>81</v>
      </c>
      <c r="E1536">
        <v>8673</v>
      </c>
      <c r="F1536" t="s">
        <v>232</v>
      </c>
      <c r="G1536" t="s">
        <v>248</v>
      </c>
      <c r="I1536" t="s">
        <v>248</v>
      </c>
      <c r="J1536">
        <v>410002</v>
      </c>
      <c r="K1536">
        <v>437</v>
      </c>
      <c r="L1536">
        <v>437</v>
      </c>
      <c r="M1536" t="s">
        <v>1385</v>
      </c>
      <c r="N1536" t="s">
        <v>1386</v>
      </c>
      <c r="O1536" t="s">
        <v>1387</v>
      </c>
      <c r="P1536" t="s">
        <v>1140</v>
      </c>
      <c r="Q1536" t="s">
        <v>116</v>
      </c>
      <c r="R1536">
        <v>1</v>
      </c>
      <c r="S1536" t="s">
        <v>117</v>
      </c>
      <c r="T1536" t="s">
        <v>118</v>
      </c>
      <c r="U1536" t="s">
        <v>119</v>
      </c>
      <c r="V1536">
        <v>411</v>
      </c>
      <c r="Y1536">
        <v>410009</v>
      </c>
      <c r="Z1536" t="s">
        <v>236</v>
      </c>
      <c r="AG1536">
        <v>3</v>
      </c>
      <c r="AH1536" s="1">
        <v>41988</v>
      </c>
      <c r="AI1536">
        <v>57</v>
      </c>
      <c r="AS1536" s="1">
        <v>41639</v>
      </c>
      <c r="AT1536" s="1">
        <v>42067</v>
      </c>
      <c r="AU1536" s="1">
        <v>41974</v>
      </c>
      <c r="AW1536">
        <v>2</v>
      </c>
      <c r="AY1536" t="s">
        <v>154</v>
      </c>
      <c r="BB1536">
        <v>1</v>
      </c>
      <c r="BC1536">
        <v>0</v>
      </c>
      <c r="BD1536">
        <v>1</v>
      </c>
      <c r="BE1536">
        <v>9275</v>
      </c>
      <c r="BF1536" t="s">
        <v>93</v>
      </c>
      <c r="BG1536">
        <v>9275</v>
      </c>
      <c r="BH1536">
        <v>144.91</v>
      </c>
      <c r="BI1536">
        <v>189.63</v>
      </c>
      <c r="BJ1536">
        <v>0</v>
      </c>
      <c r="BL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1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9275</v>
      </c>
      <c r="CD1536">
        <v>1</v>
      </c>
      <c r="CE1536" t="s">
        <v>121</v>
      </c>
      <c r="CF1536" t="s">
        <v>182</v>
      </c>
      <c r="CG1536" t="str">
        <f t="shared" si="221"/>
        <v>05</v>
      </c>
      <c r="CH1536" t="str">
        <f t="shared" ref="CH1536:CH1556" si="225">"9"</f>
        <v>9</v>
      </c>
      <c r="CI1536" t="str">
        <f t="shared" ref="CI1536:CI1541" si="226">"03"</f>
        <v>03</v>
      </c>
      <c r="CJ1536" t="s">
        <v>998</v>
      </c>
      <c r="CK1536" t="str">
        <f t="shared" ref="CK1536:CK1544" si="227">"02"</f>
        <v>02</v>
      </c>
      <c r="CL1536" t="s">
        <v>193</v>
      </c>
      <c r="CR1536" s="3">
        <v>1</v>
      </c>
      <c r="CW1536">
        <v>8</v>
      </c>
      <c r="CX1536">
        <v>8</v>
      </c>
      <c r="CY1536">
        <v>8</v>
      </c>
    </row>
    <row r="1537" spans="1:103" x14ac:dyDescent="0.25">
      <c r="A1537">
        <v>410</v>
      </c>
      <c r="B1537" t="s">
        <v>80</v>
      </c>
      <c r="C1537">
        <v>410039</v>
      </c>
      <c r="D1537" t="s">
        <v>81</v>
      </c>
      <c r="E1537">
        <v>8673</v>
      </c>
      <c r="F1537" t="s">
        <v>232</v>
      </c>
      <c r="G1537" t="s">
        <v>248</v>
      </c>
      <c r="I1537" t="s">
        <v>248</v>
      </c>
      <c r="J1537">
        <v>410002</v>
      </c>
      <c r="K1537">
        <v>438</v>
      </c>
      <c r="L1537">
        <v>438</v>
      </c>
      <c r="M1537" t="s">
        <v>1385</v>
      </c>
      <c r="N1537" t="s">
        <v>1386</v>
      </c>
      <c r="O1537" t="s">
        <v>1387</v>
      </c>
      <c r="P1537" t="s">
        <v>1140</v>
      </c>
      <c r="Q1537" t="s">
        <v>116</v>
      </c>
      <c r="R1537">
        <v>1</v>
      </c>
      <c r="S1537" t="s">
        <v>117</v>
      </c>
      <c r="T1537" t="s">
        <v>118</v>
      </c>
      <c r="U1537" t="s">
        <v>119</v>
      </c>
      <c r="V1537">
        <v>411</v>
      </c>
      <c r="Y1537">
        <v>410009</v>
      </c>
      <c r="Z1537" t="s">
        <v>236</v>
      </c>
      <c r="AG1537">
        <v>3</v>
      </c>
      <c r="AH1537" s="1">
        <v>41988</v>
      </c>
      <c r="AI1537">
        <v>57</v>
      </c>
      <c r="AS1537" s="1">
        <v>41639</v>
      </c>
      <c r="AT1537" s="1">
        <v>42067</v>
      </c>
      <c r="AU1537" s="1">
        <v>41974</v>
      </c>
      <c r="AW1537">
        <v>2</v>
      </c>
      <c r="AY1537" t="s">
        <v>154</v>
      </c>
      <c r="BB1537">
        <v>1</v>
      </c>
      <c r="BC1537">
        <v>0</v>
      </c>
      <c r="BD1537">
        <v>1</v>
      </c>
      <c r="BE1537">
        <v>9275</v>
      </c>
      <c r="BF1537" t="s">
        <v>93</v>
      </c>
      <c r="BG1537">
        <v>9275</v>
      </c>
      <c r="BH1537">
        <v>144.91</v>
      </c>
      <c r="BI1537">
        <v>189.63</v>
      </c>
      <c r="BJ1537">
        <v>0</v>
      </c>
      <c r="BL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1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9275</v>
      </c>
      <c r="CD1537">
        <v>1</v>
      </c>
      <c r="CE1537" t="s">
        <v>121</v>
      </c>
      <c r="CF1537" t="s">
        <v>182</v>
      </c>
      <c r="CG1537" t="str">
        <f t="shared" si="221"/>
        <v>05</v>
      </c>
      <c r="CH1537" t="str">
        <f t="shared" si="225"/>
        <v>9</v>
      </c>
      <c r="CI1537" t="str">
        <f t="shared" si="226"/>
        <v>03</v>
      </c>
      <c r="CJ1537" t="s">
        <v>998</v>
      </c>
      <c r="CK1537" t="str">
        <f t="shared" si="227"/>
        <v>02</v>
      </c>
      <c r="CL1537" t="s">
        <v>193</v>
      </c>
      <c r="CR1537" s="3">
        <v>1</v>
      </c>
      <c r="CW1537">
        <v>8</v>
      </c>
      <c r="CX1537">
        <v>8</v>
      </c>
      <c r="CY1537">
        <v>8</v>
      </c>
    </row>
    <row r="1538" spans="1:103" x14ac:dyDescent="0.25">
      <c r="A1538">
        <v>410</v>
      </c>
      <c r="B1538" t="s">
        <v>80</v>
      </c>
      <c r="C1538">
        <v>410039</v>
      </c>
      <c r="D1538" t="s">
        <v>81</v>
      </c>
      <c r="E1538">
        <v>8673</v>
      </c>
      <c r="F1538" t="s">
        <v>232</v>
      </c>
      <c r="G1538" t="s">
        <v>248</v>
      </c>
      <c r="I1538" t="s">
        <v>248</v>
      </c>
      <c r="J1538">
        <v>410002</v>
      </c>
      <c r="K1538">
        <v>439</v>
      </c>
      <c r="L1538">
        <v>439</v>
      </c>
      <c r="M1538" t="s">
        <v>1385</v>
      </c>
      <c r="N1538" t="s">
        <v>1386</v>
      </c>
      <c r="O1538" t="s">
        <v>1387</v>
      </c>
      <c r="P1538" t="s">
        <v>1140</v>
      </c>
      <c r="Q1538" t="s">
        <v>116</v>
      </c>
      <c r="R1538">
        <v>1</v>
      </c>
      <c r="S1538" t="s">
        <v>117</v>
      </c>
      <c r="T1538" t="s">
        <v>118</v>
      </c>
      <c r="U1538" t="s">
        <v>119</v>
      </c>
      <c r="V1538">
        <v>411</v>
      </c>
      <c r="Y1538">
        <v>410009</v>
      </c>
      <c r="Z1538" t="s">
        <v>236</v>
      </c>
      <c r="AG1538">
        <v>3</v>
      </c>
      <c r="AH1538" s="1">
        <v>41988</v>
      </c>
      <c r="AI1538">
        <v>57</v>
      </c>
      <c r="AS1538" s="1">
        <v>41639</v>
      </c>
      <c r="AT1538" s="1">
        <v>42067</v>
      </c>
      <c r="AU1538" s="1">
        <v>41974</v>
      </c>
      <c r="AW1538">
        <v>2</v>
      </c>
      <c r="AY1538" t="s">
        <v>154</v>
      </c>
      <c r="BB1538">
        <v>1</v>
      </c>
      <c r="BC1538">
        <v>0</v>
      </c>
      <c r="BD1538">
        <v>1</v>
      </c>
      <c r="BE1538">
        <v>9275</v>
      </c>
      <c r="BF1538" t="s">
        <v>93</v>
      </c>
      <c r="BG1538">
        <v>9275</v>
      </c>
      <c r="BH1538">
        <v>144.91</v>
      </c>
      <c r="BI1538">
        <v>189.63</v>
      </c>
      <c r="BJ1538">
        <v>0</v>
      </c>
      <c r="BL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1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9275</v>
      </c>
      <c r="CD1538">
        <v>1</v>
      </c>
      <c r="CE1538" t="s">
        <v>121</v>
      </c>
      <c r="CF1538" t="s">
        <v>182</v>
      </c>
      <c r="CG1538" t="str">
        <f t="shared" si="221"/>
        <v>05</v>
      </c>
      <c r="CH1538" t="str">
        <f t="shared" si="225"/>
        <v>9</v>
      </c>
      <c r="CI1538" t="str">
        <f t="shared" si="226"/>
        <v>03</v>
      </c>
      <c r="CJ1538" t="s">
        <v>998</v>
      </c>
      <c r="CK1538" t="str">
        <f t="shared" si="227"/>
        <v>02</v>
      </c>
      <c r="CL1538" t="s">
        <v>193</v>
      </c>
      <c r="CR1538" s="3">
        <v>1</v>
      </c>
      <c r="CW1538">
        <v>8</v>
      </c>
      <c r="CX1538">
        <v>8</v>
      </c>
      <c r="CY1538">
        <v>8</v>
      </c>
    </row>
    <row r="1539" spans="1:103" x14ac:dyDescent="0.25">
      <c r="A1539">
        <v>410</v>
      </c>
      <c r="B1539" t="s">
        <v>80</v>
      </c>
      <c r="C1539">
        <v>410039</v>
      </c>
      <c r="D1539" t="s">
        <v>81</v>
      </c>
      <c r="E1539">
        <v>8673</v>
      </c>
      <c r="F1539" t="s">
        <v>232</v>
      </c>
      <c r="G1539" t="s">
        <v>248</v>
      </c>
      <c r="I1539" t="s">
        <v>248</v>
      </c>
      <c r="J1539">
        <v>410002</v>
      </c>
      <c r="K1539">
        <v>440</v>
      </c>
      <c r="L1539">
        <v>440</v>
      </c>
      <c r="M1539" t="s">
        <v>1385</v>
      </c>
      <c r="N1539" t="s">
        <v>1386</v>
      </c>
      <c r="O1539" t="s">
        <v>1387</v>
      </c>
      <c r="P1539" t="s">
        <v>1140</v>
      </c>
      <c r="Q1539" t="s">
        <v>116</v>
      </c>
      <c r="R1539">
        <v>1</v>
      </c>
      <c r="S1539" t="s">
        <v>117</v>
      </c>
      <c r="T1539" t="s">
        <v>118</v>
      </c>
      <c r="U1539" t="s">
        <v>119</v>
      </c>
      <c r="V1539">
        <v>411</v>
      </c>
      <c r="Y1539">
        <v>410009</v>
      </c>
      <c r="Z1539" t="s">
        <v>236</v>
      </c>
      <c r="AG1539">
        <v>3</v>
      </c>
      <c r="AH1539" s="1">
        <v>41988</v>
      </c>
      <c r="AI1539">
        <v>57</v>
      </c>
      <c r="AS1539" s="1">
        <v>41639</v>
      </c>
      <c r="AT1539" s="1">
        <v>42067</v>
      </c>
      <c r="AU1539" s="1">
        <v>41974</v>
      </c>
      <c r="AW1539">
        <v>2</v>
      </c>
      <c r="AY1539" t="s">
        <v>154</v>
      </c>
      <c r="BB1539">
        <v>1</v>
      </c>
      <c r="BC1539">
        <v>0</v>
      </c>
      <c r="BD1539">
        <v>1</v>
      </c>
      <c r="BE1539">
        <v>9275</v>
      </c>
      <c r="BF1539" t="s">
        <v>93</v>
      </c>
      <c r="BG1539">
        <v>9275</v>
      </c>
      <c r="BH1539">
        <v>144.91</v>
      </c>
      <c r="BI1539">
        <v>189.63</v>
      </c>
      <c r="BJ1539">
        <v>0</v>
      </c>
      <c r="BL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1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9275</v>
      </c>
      <c r="CD1539">
        <v>1</v>
      </c>
      <c r="CE1539" t="s">
        <v>121</v>
      </c>
      <c r="CF1539" t="s">
        <v>182</v>
      </c>
      <c r="CG1539" t="str">
        <f t="shared" si="221"/>
        <v>05</v>
      </c>
      <c r="CH1539" t="str">
        <f t="shared" si="225"/>
        <v>9</v>
      </c>
      <c r="CI1539" t="str">
        <f t="shared" si="226"/>
        <v>03</v>
      </c>
      <c r="CJ1539" t="s">
        <v>998</v>
      </c>
      <c r="CK1539" t="str">
        <f t="shared" si="227"/>
        <v>02</v>
      </c>
      <c r="CL1539" t="s">
        <v>193</v>
      </c>
      <c r="CR1539" s="3">
        <v>1</v>
      </c>
      <c r="CW1539">
        <v>8</v>
      </c>
      <c r="CX1539">
        <v>8</v>
      </c>
      <c r="CY1539">
        <v>8</v>
      </c>
    </row>
    <row r="1540" spans="1:103" x14ac:dyDescent="0.25">
      <c r="A1540">
        <v>410</v>
      </c>
      <c r="B1540" t="s">
        <v>80</v>
      </c>
      <c r="C1540">
        <v>410039</v>
      </c>
      <c r="D1540" t="s">
        <v>81</v>
      </c>
      <c r="E1540">
        <v>8673</v>
      </c>
      <c r="F1540" t="s">
        <v>232</v>
      </c>
      <c r="G1540" t="s">
        <v>248</v>
      </c>
      <c r="I1540" t="s">
        <v>248</v>
      </c>
      <c r="J1540">
        <v>410002</v>
      </c>
      <c r="K1540">
        <v>441</v>
      </c>
      <c r="L1540">
        <v>441</v>
      </c>
      <c r="M1540" t="s">
        <v>1385</v>
      </c>
      <c r="N1540" t="s">
        <v>1386</v>
      </c>
      <c r="O1540" t="s">
        <v>1387</v>
      </c>
      <c r="P1540" t="s">
        <v>1140</v>
      </c>
      <c r="Q1540" t="s">
        <v>116</v>
      </c>
      <c r="R1540">
        <v>1</v>
      </c>
      <c r="S1540" t="s">
        <v>117</v>
      </c>
      <c r="T1540" t="s">
        <v>118</v>
      </c>
      <c r="U1540" t="s">
        <v>119</v>
      </c>
      <c r="V1540">
        <v>411</v>
      </c>
      <c r="Y1540">
        <v>410009</v>
      </c>
      <c r="Z1540" t="s">
        <v>236</v>
      </c>
      <c r="AG1540">
        <v>3</v>
      </c>
      <c r="AH1540" s="1">
        <v>41988</v>
      </c>
      <c r="AI1540">
        <v>57</v>
      </c>
      <c r="AS1540" s="1">
        <v>41639</v>
      </c>
      <c r="AT1540" s="1">
        <v>42067</v>
      </c>
      <c r="AU1540" s="1">
        <v>41974</v>
      </c>
      <c r="AW1540">
        <v>2</v>
      </c>
      <c r="AY1540" t="s">
        <v>154</v>
      </c>
      <c r="BB1540">
        <v>1</v>
      </c>
      <c r="BC1540">
        <v>0</v>
      </c>
      <c r="BD1540">
        <v>1</v>
      </c>
      <c r="BE1540">
        <v>9275</v>
      </c>
      <c r="BF1540" t="s">
        <v>93</v>
      </c>
      <c r="BG1540">
        <v>9275</v>
      </c>
      <c r="BH1540">
        <v>144.91</v>
      </c>
      <c r="BI1540">
        <v>189.63</v>
      </c>
      <c r="BJ1540">
        <v>0</v>
      </c>
      <c r="BL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1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9275</v>
      </c>
      <c r="CD1540">
        <v>1</v>
      </c>
      <c r="CE1540" t="s">
        <v>121</v>
      </c>
      <c r="CF1540" t="s">
        <v>182</v>
      </c>
      <c r="CG1540" t="str">
        <f t="shared" si="221"/>
        <v>05</v>
      </c>
      <c r="CH1540" t="str">
        <f t="shared" si="225"/>
        <v>9</v>
      </c>
      <c r="CI1540" t="str">
        <f t="shared" si="226"/>
        <v>03</v>
      </c>
      <c r="CJ1540" t="s">
        <v>998</v>
      </c>
      <c r="CK1540" t="str">
        <f t="shared" si="227"/>
        <v>02</v>
      </c>
      <c r="CL1540" t="s">
        <v>193</v>
      </c>
      <c r="CR1540" s="3">
        <v>1</v>
      </c>
      <c r="CW1540">
        <v>8</v>
      </c>
      <c r="CX1540">
        <v>8</v>
      </c>
      <c r="CY1540">
        <v>8</v>
      </c>
    </row>
    <row r="1541" spans="1:103" x14ac:dyDescent="0.25">
      <c r="A1541">
        <v>410</v>
      </c>
      <c r="B1541" t="s">
        <v>80</v>
      </c>
      <c r="C1541">
        <v>410039</v>
      </c>
      <c r="D1541" t="s">
        <v>81</v>
      </c>
      <c r="E1541">
        <v>8673</v>
      </c>
      <c r="F1541" t="s">
        <v>232</v>
      </c>
      <c r="G1541" t="s">
        <v>248</v>
      </c>
      <c r="I1541" t="s">
        <v>248</v>
      </c>
      <c r="J1541">
        <v>410002</v>
      </c>
      <c r="K1541">
        <v>442</v>
      </c>
      <c r="L1541">
        <v>442</v>
      </c>
      <c r="M1541" t="s">
        <v>1385</v>
      </c>
      <c r="N1541" t="s">
        <v>1386</v>
      </c>
      <c r="O1541" t="s">
        <v>1387</v>
      </c>
      <c r="P1541" t="s">
        <v>1140</v>
      </c>
      <c r="Q1541" t="s">
        <v>116</v>
      </c>
      <c r="R1541">
        <v>1</v>
      </c>
      <c r="S1541" t="s">
        <v>117</v>
      </c>
      <c r="T1541" t="s">
        <v>118</v>
      </c>
      <c r="U1541" t="s">
        <v>119</v>
      </c>
      <c r="V1541">
        <v>411</v>
      </c>
      <c r="Y1541">
        <v>410009</v>
      </c>
      <c r="Z1541" t="s">
        <v>236</v>
      </c>
      <c r="AG1541">
        <v>3</v>
      </c>
      <c r="AH1541" s="1">
        <v>41988</v>
      </c>
      <c r="AI1541">
        <v>57</v>
      </c>
      <c r="AS1541" s="1">
        <v>41639</v>
      </c>
      <c r="AT1541" s="1">
        <v>42067</v>
      </c>
      <c r="AU1541" s="1">
        <v>41974</v>
      </c>
      <c r="AW1541">
        <v>2</v>
      </c>
      <c r="AY1541" t="s">
        <v>154</v>
      </c>
      <c r="BB1541">
        <v>1</v>
      </c>
      <c r="BC1541">
        <v>0</v>
      </c>
      <c r="BD1541">
        <v>1</v>
      </c>
      <c r="BE1541">
        <v>9275</v>
      </c>
      <c r="BF1541" t="s">
        <v>93</v>
      </c>
      <c r="BG1541">
        <v>9275</v>
      </c>
      <c r="BH1541">
        <v>144.91</v>
      </c>
      <c r="BI1541">
        <v>189.63</v>
      </c>
      <c r="BJ1541">
        <v>0</v>
      </c>
      <c r="BL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1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9275</v>
      </c>
      <c r="CD1541">
        <v>1</v>
      </c>
      <c r="CE1541" t="s">
        <v>121</v>
      </c>
      <c r="CF1541" t="s">
        <v>182</v>
      </c>
      <c r="CG1541" t="str">
        <f t="shared" si="221"/>
        <v>05</v>
      </c>
      <c r="CH1541" t="str">
        <f t="shared" si="225"/>
        <v>9</v>
      </c>
      <c r="CI1541" t="str">
        <f t="shared" si="226"/>
        <v>03</v>
      </c>
      <c r="CJ1541" t="s">
        <v>998</v>
      </c>
      <c r="CK1541" t="str">
        <f t="shared" si="227"/>
        <v>02</v>
      </c>
      <c r="CL1541" t="s">
        <v>193</v>
      </c>
      <c r="CR1541" s="3">
        <v>1</v>
      </c>
      <c r="CW1541">
        <v>8</v>
      </c>
      <c r="CX1541">
        <v>8</v>
      </c>
      <c r="CY1541">
        <v>8</v>
      </c>
    </row>
    <row r="1542" spans="1:103" x14ac:dyDescent="0.25">
      <c r="A1542">
        <v>410</v>
      </c>
      <c r="B1542" t="s">
        <v>80</v>
      </c>
      <c r="C1542">
        <v>410040</v>
      </c>
      <c r="D1542" t="s">
        <v>81</v>
      </c>
      <c r="E1542">
        <v>8673</v>
      </c>
      <c r="F1542" t="s">
        <v>232</v>
      </c>
      <c r="G1542" t="s">
        <v>233</v>
      </c>
      <c r="I1542" t="s">
        <v>233</v>
      </c>
      <c r="J1542">
        <v>410003</v>
      </c>
      <c r="K1542">
        <v>31</v>
      </c>
      <c r="L1542">
        <v>31</v>
      </c>
      <c r="M1542" t="s">
        <v>1388</v>
      </c>
      <c r="N1542" t="s">
        <v>263</v>
      </c>
      <c r="O1542" t="s">
        <v>264</v>
      </c>
      <c r="P1542" t="s">
        <v>200</v>
      </c>
      <c r="Q1542" t="s">
        <v>116</v>
      </c>
      <c r="R1542">
        <v>1</v>
      </c>
      <c r="S1542" t="s">
        <v>117</v>
      </c>
      <c r="T1542" t="s">
        <v>118</v>
      </c>
      <c r="U1542" t="s">
        <v>119</v>
      </c>
      <c r="V1542">
        <v>411</v>
      </c>
      <c r="Y1542">
        <v>410009</v>
      </c>
      <c r="Z1542" t="s">
        <v>236</v>
      </c>
      <c r="AG1542">
        <v>4</v>
      </c>
      <c r="AH1542" s="1">
        <v>41815</v>
      </c>
      <c r="AI1542">
        <v>57</v>
      </c>
      <c r="AS1542" s="1">
        <v>41641</v>
      </c>
      <c r="AT1542" s="1">
        <v>41988</v>
      </c>
      <c r="AU1542" s="1">
        <v>41974</v>
      </c>
      <c r="AW1542">
        <v>2</v>
      </c>
      <c r="AY1542" t="s">
        <v>201</v>
      </c>
      <c r="BB1542">
        <v>1</v>
      </c>
      <c r="BC1542">
        <v>0</v>
      </c>
      <c r="BD1542">
        <v>1</v>
      </c>
      <c r="BE1542">
        <v>15125</v>
      </c>
      <c r="BF1542" t="s">
        <v>93</v>
      </c>
      <c r="BG1542">
        <v>15125</v>
      </c>
      <c r="BH1542">
        <v>236.31</v>
      </c>
      <c r="BI1542">
        <v>309.24</v>
      </c>
      <c r="BJ1542">
        <v>0</v>
      </c>
      <c r="BL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1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15125</v>
      </c>
      <c r="CD1542">
        <v>1</v>
      </c>
      <c r="CE1542" t="s">
        <v>121</v>
      </c>
      <c r="CF1542" t="s">
        <v>182</v>
      </c>
      <c r="CG1542" t="str">
        <f t="shared" si="221"/>
        <v>05</v>
      </c>
      <c r="CH1542" t="str">
        <f t="shared" si="225"/>
        <v>9</v>
      </c>
      <c r="CI1542" t="str">
        <f t="shared" ref="CI1542:CI1556" si="228">"07"</f>
        <v>07</v>
      </c>
      <c r="CJ1542" t="s">
        <v>192</v>
      </c>
      <c r="CK1542" t="str">
        <f t="shared" si="227"/>
        <v>02</v>
      </c>
      <c r="CL1542" t="s">
        <v>193</v>
      </c>
      <c r="CR1542" s="3">
        <v>1</v>
      </c>
      <c r="CW1542">
        <v>8</v>
      </c>
      <c r="CX1542">
        <v>8</v>
      </c>
      <c r="CY1542">
        <v>8</v>
      </c>
    </row>
    <row r="1543" spans="1:103" x14ac:dyDescent="0.25">
      <c r="A1543">
        <v>410</v>
      </c>
      <c r="B1543" t="s">
        <v>80</v>
      </c>
      <c r="C1543">
        <v>410040</v>
      </c>
      <c r="D1543" t="s">
        <v>81</v>
      </c>
      <c r="E1543">
        <v>8673</v>
      </c>
      <c r="F1543" t="s">
        <v>232</v>
      </c>
      <c r="G1543" t="s">
        <v>233</v>
      </c>
      <c r="I1543" t="s">
        <v>233</v>
      </c>
      <c r="J1543">
        <v>410003</v>
      </c>
      <c r="K1543">
        <v>32</v>
      </c>
      <c r="L1543">
        <v>32</v>
      </c>
      <c r="M1543" t="s">
        <v>1388</v>
      </c>
      <c r="N1543" t="s">
        <v>263</v>
      </c>
      <c r="O1543" t="s">
        <v>264</v>
      </c>
      <c r="P1543" t="s">
        <v>200</v>
      </c>
      <c r="Q1543" t="s">
        <v>116</v>
      </c>
      <c r="R1543">
        <v>1</v>
      </c>
      <c r="S1543" t="s">
        <v>117</v>
      </c>
      <c r="T1543" t="s">
        <v>118</v>
      </c>
      <c r="U1543" t="s">
        <v>119</v>
      </c>
      <c r="V1543">
        <v>411</v>
      </c>
      <c r="Y1543">
        <v>410009</v>
      </c>
      <c r="Z1543" t="s">
        <v>236</v>
      </c>
      <c r="AG1543">
        <v>4</v>
      </c>
      <c r="AH1543" s="1">
        <v>41815</v>
      </c>
      <c r="AI1543">
        <v>57</v>
      </c>
      <c r="AS1543" s="1">
        <v>41641</v>
      </c>
      <c r="AT1543" s="1">
        <v>41988</v>
      </c>
      <c r="AU1543" s="1">
        <v>41974</v>
      </c>
      <c r="AW1543">
        <v>2</v>
      </c>
      <c r="AY1543" t="s">
        <v>201</v>
      </c>
      <c r="BB1543">
        <v>1</v>
      </c>
      <c r="BC1543">
        <v>0</v>
      </c>
      <c r="BD1543">
        <v>1</v>
      </c>
      <c r="BE1543">
        <v>15125</v>
      </c>
      <c r="BF1543" t="s">
        <v>93</v>
      </c>
      <c r="BG1543">
        <v>15125</v>
      </c>
      <c r="BH1543">
        <v>236.31</v>
      </c>
      <c r="BI1543">
        <v>309.24</v>
      </c>
      <c r="BJ1543">
        <v>0</v>
      </c>
      <c r="BL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1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15125</v>
      </c>
      <c r="CD1543">
        <v>1</v>
      </c>
      <c r="CE1543" t="s">
        <v>121</v>
      </c>
      <c r="CF1543" t="s">
        <v>182</v>
      </c>
      <c r="CG1543" t="str">
        <f t="shared" si="221"/>
        <v>05</v>
      </c>
      <c r="CH1543" t="str">
        <f t="shared" si="225"/>
        <v>9</v>
      </c>
      <c r="CI1543" t="str">
        <f t="shared" si="228"/>
        <v>07</v>
      </c>
      <c r="CJ1543" t="s">
        <v>192</v>
      </c>
      <c r="CK1543" t="str">
        <f t="shared" si="227"/>
        <v>02</v>
      </c>
      <c r="CL1543" t="s">
        <v>193</v>
      </c>
      <c r="CR1543" s="3">
        <v>1</v>
      </c>
      <c r="CW1543">
        <v>8</v>
      </c>
      <c r="CX1543">
        <v>8</v>
      </c>
      <c r="CY1543">
        <v>8</v>
      </c>
    </row>
    <row r="1544" spans="1:103" x14ac:dyDescent="0.25">
      <c r="A1544">
        <v>410</v>
      </c>
      <c r="B1544" t="s">
        <v>109</v>
      </c>
      <c r="C1544">
        <v>410212</v>
      </c>
      <c r="D1544" t="s">
        <v>81</v>
      </c>
      <c r="E1544">
        <v>7136</v>
      </c>
      <c r="F1544" t="s">
        <v>1144</v>
      </c>
      <c r="G1544" t="s">
        <v>1145</v>
      </c>
      <c r="I1544" t="s">
        <v>1145</v>
      </c>
      <c r="K1544">
        <v>9</v>
      </c>
      <c r="L1544">
        <v>9</v>
      </c>
      <c r="M1544" t="s">
        <v>1388</v>
      </c>
      <c r="N1544" t="s">
        <v>263</v>
      </c>
      <c r="O1544" t="s">
        <v>264</v>
      </c>
      <c r="P1544" t="s">
        <v>200</v>
      </c>
      <c r="Q1544" t="s">
        <v>116</v>
      </c>
      <c r="R1544">
        <v>1</v>
      </c>
      <c r="S1544" t="s">
        <v>117</v>
      </c>
      <c r="T1544" t="s">
        <v>118</v>
      </c>
      <c r="U1544" t="s">
        <v>119</v>
      </c>
      <c r="V1544">
        <v>411</v>
      </c>
      <c r="Y1544">
        <v>410054</v>
      </c>
      <c r="Z1544" t="s">
        <v>92</v>
      </c>
      <c r="AG1544">
        <v>1</v>
      </c>
      <c r="AH1544" s="1">
        <v>42198</v>
      </c>
      <c r="AI1544">
        <v>54</v>
      </c>
      <c r="AS1544" s="1">
        <v>42198</v>
      </c>
      <c r="AT1544" s="1">
        <v>42340</v>
      </c>
      <c r="AU1544" s="1">
        <v>42328</v>
      </c>
      <c r="AW1544">
        <v>20</v>
      </c>
      <c r="AY1544" t="s">
        <v>201</v>
      </c>
      <c r="BB1544">
        <v>0</v>
      </c>
      <c r="BC1544">
        <v>0</v>
      </c>
      <c r="BD1544">
        <v>20</v>
      </c>
      <c r="BE1544">
        <v>294</v>
      </c>
      <c r="BF1544" t="s">
        <v>120</v>
      </c>
      <c r="BG1544">
        <v>374878.81199999998</v>
      </c>
      <c r="BH1544">
        <v>5880</v>
      </c>
      <c r="BI1544">
        <v>7664.6</v>
      </c>
      <c r="BJ1544">
        <v>0</v>
      </c>
      <c r="BL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20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374878.81199999998</v>
      </c>
      <c r="CD1544">
        <v>1</v>
      </c>
      <c r="CE1544" t="s">
        <v>121</v>
      </c>
      <c r="CF1544" t="s">
        <v>182</v>
      </c>
      <c r="CG1544" t="str">
        <f t="shared" si="221"/>
        <v>05</v>
      </c>
      <c r="CH1544" t="str">
        <f t="shared" si="225"/>
        <v>9</v>
      </c>
      <c r="CI1544" t="str">
        <f t="shared" si="228"/>
        <v>07</v>
      </c>
      <c r="CJ1544" t="s">
        <v>192</v>
      </c>
      <c r="CK1544" t="str">
        <f t="shared" si="227"/>
        <v>02</v>
      </c>
      <c r="CL1544" t="s">
        <v>193</v>
      </c>
      <c r="CW1544">
        <v>8</v>
      </c>
      <c r="CX1544">
        <v>8</v>
      </c>
      <c r="CY1544">
        <v>8</v>
      </c>
    </row>
    <row r="1545" spans="1:103" x14ac:dyDescent="0.25">
      <c r="A1545">
        <v>410</v>
      </c>
      <c r="B1545" t="s">
        <v>80</v>
      </c>
      <c r="C1545">
        <v>410156</v>
      </c>
      <c r="D1545" t="s">
        <v>81</v>
      </c>
      <c r="E1545">
        <v>8681</v>
      </c>
      <c r="F1545" t="s">
        <v>1148</v>
      </c>
      <c r="G1545" t="s">
        <v>1149</v>
      </c>
      <c r="I1545" t="s">
        <v>1149</v>
      </c>
      <c r="K1545">
        <v>6</v>
      </c>
      <c r="L1545">
        <v>6</v>
      </c>
      <c r="M1545" t="s">
        <v>1389</v>
      </c>
      <c r="N1545" t="s">
        <v>1390</v>
      </c>
      <c r="O1545" t="s">
        <v>264</v>
      </c>
      <c r="P1545" t="s">
        <v>200</v>
      </c>
      <c r="Q1545" t="s">
        <v>116</v>
      </c>
      <c r="R1545">
        <v>1</v>
      </c>
      <c r="S1545" t="s">
        <v>117</v>
      </c>
      <c r="T1545" t="s">
        <v>118</v>
      </c>
      <c r="U1545" t="s">
        <v>119</v>
      </c>
      <c r="V1545">
        <v>411</v>
      </c>
      <c r="Y1545">
        <v>410054</v>
      </c>
      <c r="Z1545" t="s">
        <v>92</v>
      </c>
      <c r="AG1545">
        <v>3</v>
      </c>
      <c r="AH1545" s="1">
        <v>42128</v>
      </c>
      <c r="AI1545">
        <v>57</v>
      </c>
      <c r="AM1545" t="s">
        <v>1152</v>
      </c>
      <c r="AS1545" s="1">
        <v>42103</v>
      </c>
      <c r="AT1545" s="1">
        <v>42338</v>
      </c>
      <c r="AU1545" s="1">
        <v>42311</v>
      </c>
      <c r="AW1545">
        <v>4</v>
      </c>
      <c r="AY1545" t="s">
        <v>201</v>
      </c>
      <c r="BB1545">
        <v>0</v>
      </c>
      <c r="BC1545">
        <v>0</v>
      </c>
      <c r="BD1545">
        <v>4</v>
      </c>
      <c r="BE1545">
        <v>16597</v>
      </c>
      <c r="BF1545" t="s">
        <v>93</v>
      </c>
      <c r="BG1545">
        <v>66388</v>
      </c>
      <c r="BH1545">
        <v>1037.22</v>
      </c>
      <c r="BI1545">
        <v>1357.34</v>
      </c>
      <c r="BJ1545">
        <v>0</v>
      </c>
      <c r="BL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4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66388</v>
      </c>
      <c r="CD1545">
        <v>1</v>
      </c>
      <c r="CE1545" t="s">
        <v>121</v>
      </c>
      <c r="CF1545" t="s">
        <v>182</v>
      </c>
      <c r="CG1545" t="str">
        <f t="shared" si="221"/>
        <v>05</v>
      </c>
      <c r="CH1545" t="str">
        <f t="shared" si="225"/>
        <v>9</v>
      </c>
      <c r="CI1545" t="str">
        <f t="shared" si="228"/>
        <v>07</v>
      </c>
      <c r="CJ1545" t="s">
        <v>192</v>
      </c>
      <c r="CK1545" t="str">
        <f>"06"</f>
        <v>06</v>
      </c>
      <c r="CL1545" t="s">
        <v>193</v>
      </c>
      <c r="CW1545">
        <v>8</v>
      </c>
      <c r="CX1545">
        <v>8</v>
      </c>
      <c r="CY1545">
        <v>8</v>
      </c>
    </row>
    <row r="1546" spans="1:103" x14ac:dyDescent="0.25">
      <c r="A1546">
        <v>410</v>
      </c>
      <c r="B1546" t="s">
        <v>80</v>
      </c>
      <c r="C1546">
        <v>410187</v>
      </c>
      <c r="D1546" t="s">
        <v>81</v>
      </c>
      <c r="E1546">
        <v>8681</v>
      </c>
      <c r="F1546" t="s">
        <v>1148</v>
      </c>
      <c r="G1546" t="s">
        <v>1149</v>
      </c>
      <c r="I1546" t="s">
        <v>1149</v>
      </c>
      <c r="K1546">
        <v>6</v>
      </c>
      <c r="L1546">
        <v>6</v>
      </c>
      <c r="M1546" t="s">
        <v>1389</v>
      </c>
      <c r="N1546" t="s">
        <v>1390</v>
      </c>
      <c r="O1546" t="s">
        <v>264</v>
      </c>
      <c r="P1546" t="s">
        <v>200</v>
      </c>
      <c r="Q1546" t="s">
        <v>116</v>
      </c>
      <c r="R1546">
        <v>1</v>
      </c>
      <c r="S1546" t="s">
        <v>117</v>
      </c>
      <c r="T1546" t="s">
        <v>118</v>
      </c>
      <c r="U1546" t="s">
        <v>119</v>
      </c>
      <c r="V1546">
        <v>411</v>
      </c>
      <c r="Y1546">
        <v>410009</v>
      </c>
      <c r="Z1546" t="s">
        <v>236</v>
      </c>
      <c r="AG1546">
        <v>2</v>
      </c>
      <c r="AH1546" s="1">
        <v>42172</v>
      </c>
      <c r="AI1546">
        <v>57</v>
      </c>
      <c r="AM1546" t="s">
        <v>1152</v>
      </c>
      <c r="AS1546" s="1">
        <v>42151</v>
      </c>
      <c r="AT1546" s="1">
        <v>42338</v>
      </c>
      <c r="AU1546" s="1">
        <v>42311</v>
      </c>
      <c r="AW1546">
        <v>4</v>
      </c>
      <c r="AY1546" t="s">
        <v>201</v>
      </c>
      <c r="BB1546">
        <v>0</v>
      </c>
      <c r="BC1546">
        <v>0</v>
      </c>
      <c r="BD1546">
        <v>4</v>
      </c>
      <c r="BE1546">
        <v>16597</v>
      </c>
      <c r="BF1546" t="s">
        <v>93</v>
      </c>
      <c r="BG1546">
        <v>66388</v>
      </c>
      <c r="BH1546">
        <v>1037.22</v>
      </c>
      <c r="BI1546">
        <v>1357.34</v>
      </c>
      <c r="BJ1546">
        <v>0</v>
      </c>
      <c r="BL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4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66388</v>
      </c>
      <c r="CD1546">
        <v>1</v>
      </c>
      <c r="CE1546" t="s">
        <v>121</v>
      </c>
      <c r="CF1546" t="s">
        <v>182</v>
      </c>
      <c r="CG1546" t="str">
        <f t="shared" si="221"/>
        <v>05</v>
      </c>
      <c r="CH1546" t="str">
        <f t="shared" si="225"/>
        <v>9</v>
      </c>
      <c r="CI1546" t="str">
        <f t="shared" si="228"/>
        <v>07</v>
      </c>
      <c r="CJ1546" t="s">
        <v>192</v>
      </c>
      <c r="CK1546" t="str">
        <f>"06"</f>
        <v>06</v>
      </c>
      <c r="CL1546" t="s">
        <v>193</v>
      </c>
      <c r="CW1546">
        <v>8</v>
      </c>
      <c r="CX1546">
        <v>8</v>
      </c>
      <c r="CY1546">
        <v>8</v>
      </c>
    </row>
    <row r="1547" spans="1:103" x14ac:dyDescent="0.25">
      <c r="A1547">
        <v>410</v>
      </c>
      <c r="B1547" t="s">
        <v>109</v>
      </c>
      <c r="C1547">
        <v>410139</v>
      </c>
      <c r="D1547" t="s">
        <v>182</v>
      </c>
      <c r="E1547">
        <v>7136</v>
      </c>
      <c r="F1547" t="s">
        <v>1144</v>
      </c>
      <c r="G1547" t="s">
        <v>1391</v>
      </c>
      <c r="I1547" t="s">
        <v>1391</v>
      </c>
      <c r="K1547">
        <v>1</v>
      </c>
      <c r="L1547">
        <v>1</v>
      </c>
      <c r="M1547" t="s">
        <v>1392</v>
      </c>
      <c r="N1547" t="s">
        <v>1390</v>
      </c>
      <c r="O1547" t="s">
        <v>264</v>
      </c>
      <c r="P1547" t="s">
        <v>200</v>
      </c>
      <c r="Q1547" t="s">
        <v>116</v>
      </c>
      <c r="R1547">
        <v>1</v>
      </c>
      <c r="S1547" t="s">
        <v>117</v>
      </c>
      <c r="T1547" t="s">
        <v>118</v>
      </c>
      <c r="U1547" t="s">
        <v>119</v>
      </c>
      <c r="V1547">
        <v>411</v>
      </c>
      <c r="Y1547">
        <v>410054</v>
      </c>
      <c r="Z1547" t="s">
        <v>92</v>
      </c>
      <c r="AG1547">
        <v>1</v>
      </c>
      <c r="AH1547" s="1">
        <v>42044</v>
      </c>
      <c r="AI1547">
        <v>54</v>
      </c>
      <c r="AM1547" t="s">
        <v>1393</v>
      </c>
      <c r="AS1547" s="1">
        <v>42044</v>
      </c>
      <c r="AT1547" s="1">
        <v>42228</v>
      </c>
      <c r="AU1547" s="1">
        <v>42228</v>
      </c>
      <c r="AW1547">
        <v>30</v>
      </c>
      <c r="AY1547" t="s">
        <v>201</v>
      </c>
      <c r="BB1547">
        <v>0</v>
      </c>
      <c r="BC1547">
        <v>0</v>
      </c>
      <c r="BD1547">
        <v>30</v>
      </c>
      <c r="BE1547">
        <v>407</v>
      </c>
      <c r="BF1547" t="s">
        <v>120</v>
      </c>
      <c r="BG1547">
        <v>778447.32900000003</v>
      </c>
      <c r="BH1547">
        <v>12210</v>
      </c>
      <c r="BI1547">
        <v>15915.78</v>
      </c>
      <c r="BJ1547">
        <v>0</v>
      </c>
      <c r="BL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30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778447.32900000003</v>
      </c>
      <c r="CD1547">
        <v>1</v>
      </c>
      <c r="CE1547" t="s">
        <v>121</v>
      </c>
      <c r="CF1547" t="s">
        <v>182</v>
      </c>
      <c r="CG1547" t="str">
        <f t="shared" si="221"/>
        <v>05</v>
      </c>
      <c r="CH1547" t="str">
        <f t="shared" si="225"/>
        <v>9</v>
      </c>
      <c r="CI1547" t="str">
        <f t="shared" si="228"/>
        <v>07</v>
      </c>
      <c r="CJ1547" t="s">
        <v>192</v>
      </c>
      <c r="CK1547" t="str">
        <f>"06"</f>
        <v>06</v>
      </c>
      <c r="CL1547" t="s">
        <v>193</v>
      </c>
      <c r="CW1547">
        <v>8</v>
      </c>
      <c r="CX1547">
        <v>8</v>
      </c>
      <c r="CY1547">
        <v>8</v>
      </c>
    </row>
    <row r="1548" spans="1:103" x14ac:dyDescent="0.25">
      <c r="A1548">
        <v>410</v>
      </c>
      <c r="B1548" t="s">
        <v>109</v>
      </c>
      <c r="C1548">
        <v>410212</v>
      </c>
      <c r="D1548" t="s">
        <v>81</v>
      </c>
      <c r="E1548">
        <v>7136</v>
      </c>
      <c r="F1548" t="s">
        <v>1144</v>
      </c>
      <c r="G1548" t="s">
        <v>1145</v>
      </c>
      <c r="I1548" t="s">
        <v>1145</v>
      </c>
      <c r="K1548">
        <v>3</v>
      </c>
      <c r="L1548">
        <v>3</v>
      </c>
      <c r="M1548" t="s">
        <v>1392</v>
      </c>
      <c r="N1548" t="s">
        <v>1390</v>
      </c>
      <c r="O1548" t="s">
        <v>264</v>
      </c>
      <c r="P1548" t="s">
        <v>200</v>
      </c>
      <c r="Q1548" t="s">
        <v>116</v>
      </c>
      <c r="R1548">
        <v>1</v>
      </c>
      <c r="S1548" t="s">
        <v>117</v>
      </c>
      <c r="T1548" t="s">
        <v>118</v>
      </c>
      <c r="U1548" t="s">
        <v>119</v>
      </c>
      <c r="V1548">
        <v>411</v>
      </c>
      <c r="Y1548">
        <v>410054</v>
      </c>
      <c r="Z1548" t="s">
        <v>92</v>
      </c>
      <c r="AG1548">
        <v>1</v>
      </c>
      <c r="AH1548" s="1">
        <v>42198</v>
      </c>
      <c r="AI1548">
        <v>54</v>
      </c>
      <c r="AS1548" s="1">
        <v>42198</v>
      </c>
      <c r="AT1548" s="1">
        <v>42340</v>
      </c>
      <c r="AU1548" s="1">
        <v>42328</v>
      </c>
      <c r="AW1548">
        <v>40</v>
      </c>
      <c r="AY1548" t="s">
        <v>201</v>
      </c>
      <c r="BB1548">
        <v>0</v>
      </c>
      <c r="BC1548">
        <v>0</v>
      </c>
      <c r="BD1548">
        <v>40</v>
      </c>
      <c r="BE1548">
        <v>398</v>
      </c>
      <c r="BF1548" t="s">
        <v>120</v>
      </c>
      <c r="BG1548">
        <v>1014978.008</v>
      </c>
      <c r="BH1548">
        <v>15920</v>
      </c>
      <c r="BI1548">
        <v>20751.78</v>
      </c>
      <c r="BJ1548">
        <v>0</v>
      </c>
      <c r="BL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40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1014978.008</v>
      </c>
      <c r="CD1548">
        <v>1</v>
      </c>
      <c r="CE1548" t="s">
        <v>121</v>
      </c>
      <c r="CF1548" t="s">
        <v>182</v>
      </c>
      <c r="CG1548" t="str">
        <f t="shared" si="221"/>
        <v>05</v>
      </c>
      <c r="CH1548" t="str">
        <f t="shared" si="225"/>
        <v>9</v>
      </c>
      <c r="CI1548" t="str">
        <f t="shared" si="228"/>
        <v>07</v>
      </c>
      <c r="CJ1548" t="s">
        <v>192</v>
      </c>
      <c r="CK1548" t="str">
        <f>"06"</f>
        <v>06</v>
      </c>
      <c r="CL1548" t="s">
        <v>193</v>
      </c>
      <c r="CW1548">
        <v>8</v>
      </c>
      <c r="CX1548">
        <v>8</v>
      </c>
      <c r="CY1548">
        <v>8</v>
      </c>
    </row>
    <row r="1549" spans="1:103" x14ac:dyDescent="0.25">
      <c r="A1549">
        <v>410</v>
      </c>
      <c r="B1549" t="s">
        <v>80</v>
      </c>
      <c r="C1549">
        <v>410063</v>
      </c>
      <c r="D1549" t="s">
        <v>81</v>
      </c>
      <c r="E1549">
        <v>8744</v>
      </c>
      <c r="F1549" t="s">
        <v>982</v>
      </c>
      <c r="G1549">
        <v>3500005685</v>
      </c>
      <c r="I1549">
        <v>3500005685</v>
      </c>
      <c r="K1549">
        <v>5</v>
      </c>
      <c r="L1549">
        <v>5</v>
      </c>
      <c r="M1549" t="s">
        <v>1394</v>
      </c>
      <c r="N1549" t="s">
        <v>1395</v>
      </c>
      <c r="O1549" t="s">
        <v>264</v>
      </c>
      <c r="P1549" t="s">
        <v>187</v>
      </c>
      <c r="Q1549" t="s">
        <v>116</v>
      </c>
      <c r="R1549">
        <v>1</v>
      </c>
      <c r="S1549" t="s">
        <v>117</v>
      </c>
      <c r="T1549" t="s">
        <v>118</v>
      </c>
      <c r="U1549" t="s">
        <v>119</v>
      </c>
      <c r="V1549">
        <v>411</v>
      </c>
      <c r="W1549" t="s">
        <v>255</v>
      </c>
      <c r="X1549" t="s">
        <v>326</v>
      </c>
      <c r="Y1549">
        <v>410054</v>
      </c>
      <c r="Z1549" t="s">
        <v>92</v>
      </c>
      <c r="AC1549" t="s">
        <v>208</v>
      </c>
      <c r="AD1549" s="1">
        <v>42074</v>
      </c>
      <c r="AG1549">
        <v>4</v>
      </c>
      <c r="AH1549" s="1">
        <v>42087</v>
      </c>
      <c r="AI1549">
        <v>57</v>
      </c>
      <c r="AL1549" t="s">
        <v>109</v>
      </c>
      <c r="AM1549" t="s">
        <v>1396</v>
      </c>
      <c r="AS1549" s="1">
        <v>41830</v>
      </c>
      <c r="AT1549" s="1">
        <v>42052</v>
      </c>
      <c r="AU1549" s="1">
        <v>42247</v>
      </c>
      <c r="AW1549">
        <v>208</v>
      </c>
      <c r="AX1549">
        <v>403328</v>
      </c>
      <c r="AY1549" t="s">
        <v>201</v>
      </c>
      <c r="AZ1549">
        <v>999</v>
      </c>
      <c r="BB1549">
        <v>0</v>
      </c>
      <c r="BC1549">
        <v>0</v>
      </c>
      <c r="BD1549">
        <v>208</v>
      </c>
      <c r="BE1549">
        <v>25000</v>
      </c>
      <c r="BF1549" t="s">
        <v>93</v>
      </c>
      <c r="BG1549">
        <v>5200000</v>
      </c>
      <c r="BH1549">
        <v>81243.149999999994</v>
      </c>
      <c r="BI1549">
        <v>106316.86</v>
      </c>
      <c r="BJ1549">
        <v>0</v>
      </c>
      <c r="BL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208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5200000</v>
      </c>
      <c r="CD1549">
        <v>1</v>
      </c>
      <c r="CE1549" t="s">
        <v>121</v>
      </c>
      <c r="CF1549" t="s">
        <v>182</v>
      </c>
      <c r="CG1549" t="str">
        <f t="shared" si="221"/>
        <v>05</v>
      </c>
      <c r="CH1549" t="str">
        <f t="shared" si="225"/>
        <v>9</v>
      </c>
      <c r="CI1549" t="str">
        <f t="shared" si="228"/>
        <v>07</v>
      </c>
      <c r="CJ1549" t="s">
        <v>192</v>
      </c>
      <c r="CK1549" t="str">
        <f t="shared" ref="CK1549:CK1556" si="229">"34"</f>
        <v>34</v>
      </c>
      <c r="CL1549" t="s">
        <v>202</v>
      </c>
      <c r="CR1549" s="3">
        <v>208</v>
      </c>
      <c r="CW1549">
        <v>8</v>
      </c>
      <c r="CX1549">
        <v>8</v>
      </c>
      <c r="CY1549">
        <v>8</v>
      </c>
    </row>
    <row r="1550" spans="1:103" x14ac:dyDescent="0.25">
      <c r="A1550">
        <v>410</v>
      </c>
      <c r="B1550" t="s">
        <v>80</v>
      </c>
      <c r="C1550">
        <v>410063</v>
      </c>
      <c r="D1550" t="s">
        <v>81</v>
      </c>
      <c r="E1550">
        <v>8744</v>
      </c>
      <c r="F1550" t="s">
        <v>982</v>
      </c>
      <c r="G1550">
        <v>3500005685</v>
      </c>
      <c r="I1550">
        <v>3500005685</v>
      </c>
      <c r="K1550" t="s">
        <v>1397</v>
      </c>
      <c r="L1550">
        <v>11</v>
      </c>
      <c r="M1550" t="s">
        <v>1394</v>
      </c>
      <c r="N1550" t="s">
        <v>1395</v>
      </c>
      <c r="O1550" t="s">
        <v>264</v>
      </c>
      <c r="P1550" t="s">
        <v>187</v>
      </c>
      <c r="Q1550" t="s">
        <v>116</v>
      </c>
      <c r="R1550">
        <v>1</v>
      </c>
      <c r="S1550" t="s">
        <v>117</v>
      </c>
      <c r="T1550" t="s">
        <v>118</v>
      </c>
      <c r="U1550" t="s">
        <v>119</v>
      </c>
      <c r="V1550">
        <v>411</v>
      </c>
      <c r="W1550" t="s">
        <v>255</v>
      </c>
      <c r="X1550" t="s">
        <v>326</v>
      </c>
      <c r="Y1550">
        <v>410054</v>
      </c>
      <c r="Z1550" t="s">
        <v>92</v>
      </c>
      <c r="AG1550">
        <v>4</v>
      </c>
      <c r="AH1550" s="1">
        <v>42087</v>
      </c>
      <c r="AI1550">
        <v>57</v>
      </c>
      <c r="AL1550" t="s">
        <v>109</v>
      </c>
      <c r="AM1550" t="s">
        <v>1396</v>
      </c>
      <c r="AS1550" s="1">
        <v>41830</v>
      </c>
      <c r="AT1550" s="1">
        <v>42052</v>
      </c>
      <c r="AU1550" s="1">
        <v>42247</v>
      </c>
      <c r="AW1550">
        <v>104</v>
      </c>
      <c r="AY1550" t="s">
        <v>201</v>
      </c>
      <c r="BB1550">
        <v>0</v>
      </c>
      <c r="BC1550">
        <v>0</v>
      </c>
      <c r="BD1550">
        <v>104</v>
      </c>
      <c r="BE1550">
        <v>25000</v>
      </c>
      <c r="BF1550" t="s">
        <v>93</v>
      </c>
      <c r="BG1550">
        <v>2600000</v>
      </c>
      <c r="BH1550">
        <v>40621.57</v>
      </c>
      <c r="BI1550">
        <v>53158.43</v>
      </c>
      <c r="BJ1550">
        <v>0</v>
      </c>
      <c r="BL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104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2600000</v>
      </c>
      <c r="CD1550">
        <v>1</v>
      </c>
      <c r="CE1550" t="s">
        <v>121</v>
      </c>
      <c r="CF1550" t="s">
        <v>182</v>
      </c>
      <c r="CG1550" t="str">
        <f t="shared" si="221"/>
        <v>05</v>
      </c>
      <c r="CH1550" t="str">
        <f t="shared" si="225"/>
        <v>9</v>
      </c>
      <c r="CI1550" t="str">
        <f t="shared" si="228"/>
        <v>07</v>
      </c>
      <c r="CJ1550" t="s">
        <v>192</v>
      </c>
      <c r="CK1550" t="str">
        <f t="shared" si="229"/>
        <v>34</v>
      </c>
      <c r="CL1550" t="s">
        <v>202</v>
      </c>
      <c r="CR1550" s="3">
        <v>104</v>
      </c>
      <c r="CW1550">
        <v>8</v>
      </c>
      <c r="CX1550">
        <v>8</v>
      </c>
      <c r="CY1550">
        <v>8</v>
      </c>
    </row>
    <row r="1551" spans="1:103" x14ac:dyDescent="0.25">
      <c r="A1551">
        <v>410</v>
      </c>
      <c r="B1551" t="s">
        <v>80</v>
      </c>
      <c r="C1551">
        <v>410063</v>
      </c>
      <c r="D1551" t="s">
        <v>81</v>
      </c>
      <c r="E1551">
        <v>8744</v>
      </c>
      <c r="F1551" t="s">
        <v>982</v>
      </c>
      <c r="G1551">
        <v>3500005685</v>
      </c>
      <c r="I1551">
        <v>3500005685</v>
      </c>
      <c r="K1551">
        <v>5</v>
      </c>
      <c r="L1551">
        <v>13</v>
      </c>
      <c r="M1551" t="s">
        <v>1394</v>
      </c>
      <c r="N1551" t="s">
        <v>1395</v>
      </c>
      <c r="O1551" t="s">
        <v>264</v>
      </c>
      <c r="P1551" t="s">
        <v>187</v>
      </c>
      <c r="Q1551" t="s">
        <v>116</v>
      </c>
      <c r="R1551">
        <v>1</v>
      </c>
      <c r="S1551" t="s">
        <v>117</v>
      </c>
      <c r="T1551" t="s">
        <v>118</v>
      </c>
      <c r="U1551" t="s">
        <v>119</v>
      </c>
      <c r="V1551">
        <v>411</v>
      </c>
      <c r="W1551" t="s">
        <v>255</v>
      </c>
      <c r="X1551" t="s">
        <v>326</v>
      </c>
      <c r="Y1551">
        <v>410054</v>
      </c>
      <c r="Z1551" t="s">
        <v>92</v>
      </c>
      <c r="AG1551">
        <v>4</v>
      </c>
      <c r="AH1551" s="1">
        <v>42087</v>
      </c>
      <c r="AI1551">
        <v>57</v>
      </c>
      <c r="AL1551" t="s">
        <v>109</v>
      </c>
      <c r="AM1551" t="s">
        <v>1396</v>
      </c>
      <c r="AS1551" s="1">
        <v>42028</v>
      </c>
      <c r="AT1551" s="1">
        <v>42052</v>
      </c>
      <c r="AU1551" s="1">
        <v>42247</v>
      </c>
      <c r="AW1551">
        <v>32</v>
      </c>
      <c r="AY1551" t="s">
        <v>201</v>
      </c>
      <c r="BB1551">
        <v>0</v>
      </c>
      <c r="BC1551">
        <v>0</v>
      </c>
      <c r="BD1551">
        <v>32</v>
      </c>
      <c r="BE1551">
        <v>25000</v>
      </c>
      <c r="BF1551" t="s">
        <v>93</v>
      </c>
      <c r="BG1551">
        <v>800000</v>
      </c>
      <c r="BH1551">
        <v>12498.95</v>
      </c>
      <c r="BI1551">
        <v>16356.44</v>
      </c>
      <c r="BJ1551">
        <v>0</v>
      </c>
      <c r="BL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32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800000</v>
      </c>
      <c r="CD1551">
        <v>1</v>
      </c>
      <c r="CE1551" t="s">
        <v>121</v>
      </c>
      <c r="CF1551" t="s">
        <v>182</v>
      </c>
      <c r="CG1551" t="str">
        <f t="shared" si="221"/>
        <v>05</v>
      </c>
      <c r="CH1551" t="str">
        <f t="shared" si="225"/>
        <v>9</v>
      </c>
      <c r="CI1551" t="str">
        <f t="shared" si="228"/>
        <v>07</v>
      </c>
      <c r="CJ1551" t="s">
        <v>192</v>
      </c>
      <c r="CK1551" t="str">
        <f t="shared" si="229"/>
        <v>34</v>
      </c>
      <c r="CL1551" t="s">
        <v>202</v>
      </c>
      <c r="CR1551" s="3">
        <v>32</v>
      </c>
      <c r="CW1551">
        <v>8</v>
      </c>
      <c r="CX1551">
        <v>8</v>
      </c>
      <c r="CY1551">
        <v>8</v>
      </c>
    </row>
    <row r="1552" spans="1:103" x14ac:dyDescent="0.25">
      <c r="A1552">
        <v>410</v>
      </c>
      <c r="B1552" t="s">
        <v>80</v>
      </c>
      <c r="C1552">
        <v>410063</v>
      </c>
      <c r="D1552" t="s">
        <v>81</v>
      </c>
      <c r="E1552">
        <v>8744</v>
      </c>
      <c r="F1552" t="s">
        <v>982</v>
      </c>
      <c r="G1552">
        <v>3500005685</v>
      </c>
      <c r="I1552">
        <v>3500005685</v>
      </c>
      <c r="K1552" t="s">
        <v>1397</v>
      </c>
      <c r="L1552">
        <v>14</v>
      </c>
      <c r="M1552" t="s">
        <v>1394</v>
      </c>
      <c r="N1552" t="s">
        <v>1395</v>
      </c>
      <c r="O1552" t="s">
        <v>264</v>
      </c>
      <c r="P1552" t="s">
        <v>187</v>
      </c>
      <c r="Q1552" t="s">
        <v>116</v>
      </c>
      <c r="R1552">
        <v>1</v>
      </c>
      <c r="S1552" t="s">
        <v>117</v>
      </c>
      <c r="T1552" t="s">
        <v>118</v>
      </c>
      <c r="U1552" t="s">
        <v>119</v>
      </c>
      <c r="V1552">
        <v>411</v>
      </c>
      <c r="W1552" t="s">
        <v>255</v>
      </c>
      <c r="Y1552">
        <v>410054</v>
      </c>
      <c r="Z1552" t="s">
        <v>92</v>
      </c>
      <c r="AG1552">
        <v>4</v>
      </c>
      <c r="AH1552" s="1">
        <v>42087</v>
      </c>
      <c r="AI1552">
        <v>57</v>
      </c>
      <c r="AM1552" t="s">
        <v>1396</v>
      </c>
      <c r="AS1552" s="1">
        <v>42028</v>
      </c>
      <c r="AT1552" s="1">
        <v>42052</v>
      </c>
      <c r="AU1552" s="1">
        <v>42247</v>
      </c>
      <c r="AW1552">
        <v>2</v>
      </c>
      <c r="AY1552" t="s">
        <v>201</v>
      </c>
      <c r="BB1552">
        <v>0</v>
      </c>
      <c r="BC1552">
        <v>0</v>
      </c>
      <c r="BD1552">
        <v>2</v>
      </c>
      <c r="BE1552">
        <v>25000</v>
      </c>
      <c r="BF1552" t="s">
        <v>93</v>
      </c>
      <c r="BG1552">
        <v>50000</v>
      </c>
      <c r="BH1552">
        <v>781.18</v>
      </c>
      <c r="BI1552">
        <v>1022.28</v>
      </c>
      <c r="BJ1552">
        <v>0</v>
      </c>
      <c r="BL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2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50000</v>
      </c>
      <c r="CD1552">
        <v>1</v>
      </c>
      <c r="CE1552" t="s">
        <v>121</v>
      </c>
      <c r="CF1552" t="s">
        <v>182</v>
      </c>
      <c r="CG1552" t="str">
        <f t="shared" si="221"/>
        <v>05</v>
      </c>
      <c r="CH1552" t="str">
        <f t="shared" si="225"/>
        <v>9</v>
      </c>
      <c r="CI1552" t="str">
        <f t="shared" si="228"/>
        <v>07</v>
      </c>
      <c r="CJ1552" t="s">
        <v>192</v>
      </c>
      <c r="CK1552" t="str">
        <f t="shared" si="229"/>
        <v>34</v>
      </c>
      <c r="CL1552" t="s">
        <v>202</v>
      </c>
      <c r="CR1552" s="3">
        <v>2</v>
      </c>
      <c r="CW1552">
        <v>8</v>
      </c>
      <c r="CX1552">
        <v>8</v>
      </c>
      <c r="CY1552">
        <v>8</v>
      </c>
    </row>
    <row r="1553" spans="1:103" x14ac:dyDescent="0.25">
      <c r="A1553">
        <v>410</v>
      </c>
      <c r="B1553" t="s">
        <v>80</v>
      </c>
      <c r="C1553">
        <v>410064</v>
      </c>
      <c r="D1553" t="s">
        <v>81</v>
      </c>
      <c r="E1553">
        <v>8744</v>
      </c>
      <c r="F1553" t="s">
        <v>982</v>
      </c>
      <c r="G1553" t="s">
        <v>1398</v>
      </c>
      <c r="I1553" t="s">
        <v>1398</v>
      </c>
      <c r="K1553">
        <v>6</v>
      </c>
      <c r="L1553">
        <v>4</v>
      </c>
      <c r="M1553" t="s">
        <v>1394</v>
      </c>
      <c r="N1553" t="s">
        <v>1395</v>
      </c>
      <c r="O1553" t="s">
        <v>264</v>
      </c>
      <c r="P1553" t="s">
        <v>187</v>
      </c>
      <c r="Q1553" t="s">
        <v>116</v>
      </c>
      <c r="R1553">
        <v>1</v>
      </c>
      <c r="S1553" t="s">
        <v>117</v>
      </c>
      <c r="T1553" t="s">
        <v>118</v>
      </c>
      <c r="U1553" t="s">
        <v>119</v>
      </c>
      <c r="V1553">
        <v>411</v>
      </c>
      <c r="W1553" t="s">
        <v>255</v>
      </c>
      <c r="X1553" t="s">
        <v>326</v>
      </c>
      <c r="Y1553">
        <v>410054</v>
      </c>
      <c r="Z1553" t="s">
        <v>92</v>
      </c>
      <c r="AC1553" t="s">
        <v>208</v>
      </c>
      <c r="AD1553" s="1">
        <v>42216</v>
      </c>
      <c r="AG1553">
        <v>4</v>
      </c>
      <c r="AH1553" s="1">
        <v>42087</v>
      </c>
      <c r="AI1553">
        <v>57</v>
      </c>
      <c r="AL1553" t="s">
        <v>109</v>
      </c>
      <c r="AM1553" t="s">
        <v>1399</v>
      </c>
      <c r="AS1553" s="1">
        <v>41851</v>
      </c>
      <c r="AT1553" s="1">
        <v>42052</v>
      </c>
      <c r="AU1553" s="1">
        <v>42247</v>
      </c>
      <c r="AW1553">
        <v>168</v>
      </c>
      <c r="AX1553">
        <v>404035</v>
      </c>
      <c r="AY1553" t="s">
        <v>201</v>
      </c>
      <c r="AZ1553">
        <v>999</v>
      </c>
      <c r="BB1553">
        <v>0</v>
      </c>
      <c r="BC1553">
        <v>104</v>
      </c>
      <c r="BD1553">
        <v>168</v>
      </c>
      <c r="BE1553">
        <v>25000</v>
      </c>
      <c r="BF1553" t="s">
        <v>93</v>
      </c>
      <c r="BG1553">
        <v>4200000</v>
      </c>
      <c r="BH1553">
        <v>65619.460000000006</v>
      </c>
      <c r="BI1553">
        <v>85871.31</v>
      </c>
      <c r="BJ1553">
        <v>104</v>
      </c>
      <c r="BK1553" s="1">
        <v>42216</v>
      </c>
      <c r="BL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168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4200000</v>
      </c>
      <c r="CD1553">
        <v>1</v>
      </c>
      <c r="CE1553" t="s">
        <v>121</v>
      </c>
      <c r="CF1553" t="s">
        <v>182</v>
      </c>
      <c r="CG1553" t="str">
        <f t="shared" si="221"/>
        <v>05</v>
      </c>
      <c r="CH1553" t="str">
        <f t="shared" si="225"/>
        <v>9</v>
      </c>
      <c r="CI1553" t="str">
        <f t="shared" si="228"/>
        <v>07</v>
      </c>
      <c r="CJ1553" t="s">
        <v>192</v>
      </c>
      <c r="CK1553" t="str">
        <f t="shared" si="229"/>
        <v>34</v>
      </c>
      <c r="CL1553" t="s">
        <v>202</v>
      </c>
      <c r="CR1553" s="3">
        <v>168</v>
      </c>
      <c r="CW1553">
        <v>8</v>
      </c>
      <c r="CX1553">
        <v>8</v>
      </c>
      <c r="CY1553">
        <v>8</v>
      </c>
    </row>
    <row r="1554" spans="1:103" x14ac:dyDescent="0.25">
      <c r="A1554">
        <v>410</v>
      </c>
      <c r="B1554" t="s">
        <v>80</v>
      </c>
      <c r="C1554">
        <v>410064</v>
      </c>
      <c r="D1554" t="s">
        <v>81</v>
      </c>
      <c r="E1554">
        <v>8744</v>
      </c>
      <c r="F1554" t="s">
        <v>982</v>
      </c>
      <c r="G1554" t="s">
        <v>1398</v>
      </c>
      <c r="I1554" t="s">
        <v>1398</v>
      </c>
      <c r="K1554" t="s">
        <v>1400</v>
      </c>
      <c r="L1554">
        <v>10</v>
      </c>
      <c r="M1554" t="s">
        <v>1394</v>
      </c>
      <c r="N1554" t="s">
        <v>1395</v>
      </c>
      <c r="O1554" t="s">
        <v>264</v>
      </c>
      <c r="P1554" t="s">
        <v>187</v>
      </c>
      <c r="Q1554" t="s">
        <v>116</v>
      </c>
      <c r="R1554">
        <v>1</v>
      </c>
      <c r="S1554" t="s">
        <v>117</v>
      </c>
      <c r="T1554" t="s">
        <v>118</v>
      </c>
      <c r="U1554" t="s">
        <v>119</v>
      </c>
      <c r="V1554">
        <v>411</v>
      </c>
      <c r="W1554" t="s">
        <v>255</v>
      </c>
      <c r="X1554" t="s">
        <v>326</v>
      </c>
      <c r="Y1554">
        <v>410054</v>
      </c>
      <c r="Z1554" t="s">
        <v>92</v>
      </c>
      <c r="AC1554" t="s">
        <v>208</v>
      </c>
      <c r="AD1554" s="1">
        <v>42098</v>
      </c>
      <c r="AG1554">
        <v>4</v>
      </c>
      <c r="AH1554" s="1">
        <v>42087</v>
      </c>
      <c r="AI1554">
        <v>57</v>
      </c>
      <c r="AL1554" t="s">
        <v>109</v>
      </c>
      <c r="AM1554" t="s">
        <v>1399</v>
      </c>
      <c r="AS1554" s="1">
        <v>41851</v>
      </c>
      <c r="AT1554" s="1">
        <v>42052</v>
      </c>
      <c r="AU1554" s="1">
        <v>42247</v>
      </c>
      <c r="AW1554">
        <v>84</v>
      </c>
      <c r="AX1554">
        <v>403697</v>
      </c>
      <c r="AY1554" t="s">
        <v>201</v>
      </c>
      <c r="AZ1554">
        <v>999</v>
      </c>
      <c r="BB1554">
        <v>0</v>
      </c>
      <c r="BC1554">
        <v>84</v>
      </c>
      <c r="BD1554">
        <v>84</v>
      </c>
      <c r="BE1554">
        <v>25000</v>
      </c>
      <c r="BF1554" t="s">
        <v>93</v>
      </c>
      <c r="BG1554">
        <v>2100000</v>
      </c>
      <c r="BH1554">
        <v>32809.730000000003</v>
      </c>
      <c r="BI1554">
        <v>42935.65</v>
      </c>
      <c r="BJ1554">
        <v>84</v>
      </c>
      <c r="BK1554" s="1">
        <v>42107</v>
      </c>
      <c r="BL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84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2100000</v>
      </c>
      <c r="CD1554">
        <v>1</v>
      </c>
      <c r="CE1554" t="s">
        <v>121</v>
      </c>
      <c r="CF1554" t="s">
        <v>182</v>
      </c>
      <c r="CG1554" t="str">
        <f t="shared" si="221"/>
        <v>05</v>
      </c>
      <c r="CH1554" t="str">
        <f t="shared" si="225"/>
        <v>9</v>
      </c>
      <c r="CI1554" t="str">
        <f t="shared" si="228"/>
        <v>07</v>
      </c>
      <c r="CJ1554" t="s">
        <v>192</v>
      </c>
      <c r="CK1554" t="str">
        <f t="shared" si="229"/>
        <v>34</v>
      </c>
      <c r="CL1554" t="s">
        <v>202</v>
      </c>
      <c r="CR1554" s="3">
        <v>59</v>
      </c>
      <c r="CW1554">
        <v>8</v>
      </c>
      <c r="CX1554">
        <v>8</v>
      </c>
      <c r="CY1554">
        <v>8</v>
      </c>
    </row>
    <row r="1555" spans="1:103" x14ac:dyDescent="0.25">
      <c r="A1555">
        <v>410</v>
      </c>
      <c r="B1555" t="s">
        <v>80</v>
      </c>
      <c r="C1555">
        <v>410064</v>
      </c>
      <c r="D1555" t="s">
        <v>81</v>
      </c>
      <c r="E1555">
        <v>8744</v>
      </c>
      <c r="F1555" t="s">
        <v>982</v>
      </c>
      <c r="G1555" t="s">
        <v>1398</v>
      </c>
      <c r="I1555" t="s">
        <v>1398</v>
      </c>
      <c r="K1555">
        <v>6</v>
      </c>
      <c r="L1555">
        <v>13</v>
      </c>
      <c r="M1555" t="s">
        <v>1394</v>
      </c>
      <c r="N1555" t="s">
        <v>1395</v>
      </c>
      <c r="O1555" t="s">
        <v>264</v>
      </c>
      <c r="P1555" t="s">
        <v>187</v>
      </c>
      <c r="Q1555" t="s">
        <v>116</v>
      </c>
      <c r="R1555">
        <v>1</v>
      </c>
      <c r="S1555" t="s">
        <v>117</v>
      </c>
      <c r="T1555" t="s">
        <v>118</v>
      </c>
      <c r="U1555" t="s">
        <v>119</v>
      </c>
      <c r="V1555">
        <v>411</v>
      </c>
      <c r="W1555" t="s">
        <v>255</v>
      </c>
      <c r="X1555" t="s">
        <v>326</v>
      </c>
      <c r="Y1555">
        <v>410054</v>
      </c>
      <c r="Z1555" t="s">
        <v>92</v>
      </c>
      <c r="AG1555">
        <v>4</v>
      </c>
      <c r="AH1555" s="1">
        <v>42087</v>
      </c>
      <c r="AI1555">
        <v>57</v>
      </c>
      <c r="AL1555" t="s">
        <v>109</v>
      </c>
      <c r="AM1555" t="s">
        <v>1399</v>
      </c>
      <c r="AS1555" s="1">
        <v>42028</v>
      </c>
      <c r="AT1555" s="1">
        <v>42052</v>
      </c>
      <c r="AU1555" s="1">
        <v>42247</v>
      </c>
      <c r="AW1555">
        <v>32</v>
      </c>
      <c r="AY1555" t="s">
        <v>201</v>
      </c>
      <c r="BB1555">
        <v>0</v>
      </c>
      <c r="BC1555">
        <v>0</v>
      </c>
      <c r="BD1555">
        <v>32</v>
      </c>
      <c r="BE1555">
        <v>25000</v>
      </c>
      <c r="BF1555" t="s">
        <v>93</v>
      </c>
      <c r="BG1555">
        <v>800000</v>
      </c>
      <c r="BH1555">
        <v>12498.95</v>
      </c>
      <c r="BI1555">
        <v>16356.44</v>
      </c>
      <c r="BJ1555">
        <v>0</v>
      </c>
      <c r="BL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32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800000</v>
      </c>
      <c r="CD1555">
        <v>1</v>
      </c>
      <c r="CE1555" t="s">
        <v>121</v>
      </c>
      <c r="CF1555" t="s">
        <v>182</v>
      </c>
      <c r="CG1555" t="str">
        <f t="shared" si="221"/>
        <v>05</v>
      </c>
      <c r="CH1555" t="str">
        <f t="shared" si="225"/>
        <v>9</v>
      </c>
      <c r="CI1555" t="str">
        <f t="shared" si="228"/>
        <v>07</v>
      </c>
      <c r="CJ1555" t="s">
        <v>192</v>
      </c>
      <c r="CK1555" t="str">
        <f t="shared" si="229"/>
        <v>34</v>
      </c>
      <c r="CL1555" t="s">
        <v>202</v>
      </c>
      <c r="CR1555" s="3">
        <v>32</v>
      </c>
      <c r="CW1555">
        <v>8</v>
      </c>
      <c r="CX1555">
        <v>8</v>
      </c>
      <c r="CY1555">
        <v>8</v>
      </c>
    </row>
    <row r="1556" spans="1:103" x14ac:dyDescent="0.25">
      <c r="A1556">
        <v>410</v>
      </c>
      <c r="B1556" t="s">
        <v>80</v>
      </c>
      <c r="C1556">
        <v>410064</v>
      </c>
      <c r="D1556" t="s">
        <v>81</v>
      </c>
      <c r="E1556">
        <v>8744</v>
      </c>
      <c r="F1556" t="s">
        <v>982</v>
      </c>
      <c r="G1556" t="s">
        <v>1398</v>
      </c>
      <c r="I1556" t="s">
        <v>1398</v>
      </c>
      <c r="K1556" t="s">
        <v>1400</v>
      </c>
      <c r="L1556">
        <v>14</v>
      </c>
      <c r="M1556" t="s">
        <v>1394</v>
      </c>
      <c r="N1556" t="s">
        <v>1395</v>
      </c>
      <c r="O1556" t="s">
        <v>264</v>
      </c>
      <c r="P1556" t="s">
        <v>187</v>
      </c>
      <c r="Q1556" t="s">
        <v>116</v>
      </c>
      <c r="R1556">
        <v>1</v>
      </c>
      <c r="S1556" t="s">
        <v>117</v>
      </c>
      <c r="T1556" t="s">
        <v>118</v>
      </c>
      <c r="U1556" t="s">
        <v>119</v>
      </c>
      <c r="V1556">
        <v>411</v>
      </c>
      <c r="W1556" t="s">
        <v>255</v>
      </c>
      <c r="X1556" t="s">
        <v>326</v>
      </c>
      <c r="Y1556">
        <v>410054</v>
      </c>
      <c r="Z1556" t="s">
        <v>92</v>
      </c>
      <c r="AG1556">
        <v>4</v>
      </c>
      <c r="AH1556" s="1">
        <v>42087</v>
      </c>
      <c r="AI1556">
        <v>57</v>
      </c>
      <c r="AL1556" t="s">
        <v>109</v>
      </c>
      <c r="AM1556" t="s">
        <v>1399</v>
      </c>
      <c r="AS1556" s="1">
        <v>42028</v>
      </c>
      <c r="AT1556" s="1">
        <v>42052</v>
      </c>
      <c r="AU1556" s="1">
        <v>42247</v>
      </c>
      <c r="AW1556">
        <v>2</v>
      </c>
      <c r="AY1556" t="s">
        <v>201</v>
      </c>
      <c r="BB1556">
        <v>0</v>
      </c>
      <c r="BC1556">
        <v>0</v>
      </c>
      <c r="BD1556">
        <v>2</v>
      </c>
      <c r="BE1556">
        <v>25000</v>
      </c>
      <c r="BF1556" t="s">
        <v>93</v>
      </c>
      <c r="BG1556">
        <v>50000</v>
      </c>
      <c r="BH1556">
        <v>781.18</v>
      </c>
      <c r="BI1556">
        <v>1022.28</v>
      </c>
      <c r="BJ1556">
        <v>0</v>
      </c>
      <c r="BL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2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50000</v>
      </c>
      <c r="CD1556">
        <v>1</v>
      </c>
      <c r="CE1556" t="s">
        <v>121</v>
      </c>
      <c r="CF1556" t="s">
        <v>182</v>
      </c>
      <c r="CG1556" t="str">
        <f t="shared" si="221"/>
        <v>05</v>
      </c>
      <c r="CH1556" t="str">
        <f t="shared" si="225"/>
        <v>9</v>
      </c>
      <c r="CI1556" t="str">
        <f t="shared" si="228"/>
        <v>07</v>
      </c>
      <c r="CJ1556" t="s">
        <v>192</v>
      </c>
      <c r="CK1556" t="str">
        <f t="shared" si="229"/>
        <v>34</v>
      </c>
      <c r="CL1556" t="s">
        <v>202</v>
      </c>
      <c r="CR1556" s="3">
        <v>2</v>
      </c>
      <c r="CW1556">
        <v>8</v>
      </c>
      <c r="CX1556">
        <v>8</v>
      </c>
      <c r="CY1556">
        <v>8</v>
      </c>
    </row>
    <row r="1557" spans="1:103" x14ac:dyDescent="0.25">
      <c r="A1557">
        <v>410</v>
      </c>
      <c r="B1557" t="s">
        <v>383</v>
      </c>
      <c r="C1557">
        <v>410008</v>
      </c>
      <c r="D1557" t="s">
        <v>384</v>
      </c>
      <c r="E1557">
        <v>4482</v>
      </c>
      <c r="F1557" t="s">
        <v>390</v>
      </c>
      <c r="G1557">
        <v>740164</v>
      </c>
      <c r="I1557">
        <v>740164</v>
      </c>
      <c r="K1557">
        <v>86</v>
      </c>
      <c r="L1557">
        <v>430</v>
      </c>
      <c r="M1557" t="s">
        <v>1401</v>
      </c>
      <c r="N1557" t="s">
        <v>1078</v>
      </c>
      <c r="O1557" t="s">
        <v>1079</v>
      </c>
      <c r="P1557" t="s">
        <v>423</v>
      </c>
      <c r="Q1557" t="s">
        <v>116</v>
      </c>
      <c r="R1557">
        <v>1</v>
      </c>
      <c r="S1557" t="s">
        <v>117</v>
      </c>
      <c r="T1557" t="s">
        <v>118</v>
      </c>
      <c r="U1557" t="s">
        <v>119</v>
      </c>
      <c r="V1557">
        <v>411</v>
      </c>
      <c r="Y1557">
        <v>410009</v>
      </c>
      <c r="Z1557" t="s">
        <v>236</v>
      </c>
      <c r="AG1557">
        <v>1</v>
      </c>
      <c r="AH1557" s="1">
        <v>41180</v>
      </c>
      <c r="AI1557">
        <v>10</v>
      </c>
      <c r="AS1557" s="1">
        <v>41179</v>
      </c>
      <c r="AT1557" s="1">
        <v>41333</v>
      </c>
      <c r="AU1557" s="1">
        <v>44196</v>
      </c>
      <c r="AW1557">
        <v>25</v>
      </c>
      <c r="AY1557" t="s">
        <v>154</v>
      </c>
      <c r="BB1557">
        <v>0</v>
      </c>
      <c r="BC1557">
        <v>0</v>
      </c>
      <c r="BD1557">
        <v>25</v>
      </c>
      <c r="BE1557">
        <v>118</v>
      </c>
      <c r="BF1557" t="s">
        <v>120</v>
      </c>
      <c r="BG1557">
        <v>188076.95499999999</v>
      </c>
      <c r="BH1557">
        <v>2950</v>
      </c>
      <c r="BI1557">
        <v>3845.34</v>
      </c>
      <c r="BJ1557">
        <v>0</v>
      </c>
      <c r="BL1557">
        <v>0</v>
      </c>
      <c r="BN1557">
        <v>25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188076.95499999999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1</v>
      </c>
      <c r="CE1557" t="s">
        <v>121</v>
      </c>
      <c r="CF1557" t="s">
        <v>182</v>
      </c>
      <c r="CG1557" t="str">
        <f>"06"</f>
        <v>06</v>
      </c>
      <c r="CH1557" t="str">
        <f t="shared" ref="CH1557:CH1588" si="230">"2"</f>
        <v>2</v>
      </c>
      <c r="CI1557" t="str">
        <f>"05"</f>
        <v>05</v>
      </c>
      <c r="CJ1557" t="s">
        <v>161</v>
      </c>
      <c r="CK1557" t="str">
        <f t="shared" ref="CK1557:CK1577" si="231">"02"</f>
        <v>02</v>
      </c>
      <c r="CL1557" t="s">
        <v>193</v>
      </c>
      <c r="CW1557">
        <v>8</v>
      </c>
      <c r="CX1557">
        <v>8</v>
      </c>
      <c r="CY1557">
        <v>8</v>
      </c>
    </row>
    <row r="1558" spans="1:103" x14ac:dyDescent="0.25">
      <c r="A1558">
        <v>410</v>
      </c>
      <c r="B1558" t="s">
        <v>383</v>
      </c>
      <c r="C1558">
        <v>410008</v>
      </c>
      <c r="D1558" t="s">
        <v>384</v>
      </c>
      <c r="E1558">
        <v>4482</v>
      </c>
      <c r="F1558" t="s">
        <v>390</v>
      </c>
      <c r="G1558">
        <v>740164</v>
      </c>
      <c r="I1558">
        <v>740164</v>
      </c>
      <c r="K1558">
        <v>87</v>
      </c>
      <c r="L1558">
        <v>435</v>
      </c>
      <c r="M1558" t="s">
        <v>1402</v>
      </c>
      <c r="N1558" t="s">
        <v>1078</v>
      </c>
      <c r="O1558" t="s">
        <v>1079</v>
      </c>
      <c r="P1558" t="s">
        <v>423</v>
      </c>
      <c r="Q1558" t="s">
        <v>116</v>
      </c>
      <c r="R1558">
        <v>1</v>
      </c>
      <c r="S1558" t="s">
        <v>117</v>
      </c>
      <c r="T1558" t="s">
        <v>118</v>
      </c>
      <c r="U1558" t="s">
        <v>119</v>
      </c>
      <c r="V1558">
        <v>411</v>
      </c>
      <c r="Y1558">
        <v>410009</v>
      </c>
      <c r="Z1558" t="s">
        <v>236</v>
      </c>
      <c r="AG1558">
        <v>1</v>
      </c>
      <c r="AH1558" s="1">
        <v>41180</v>
      </c>
      <c r="AI1558">
        <v>10</v>
      </c>
      <c r="AS1558" s="1">
        <v>41179</v>
      </c>
      <c r="AT1558" s="1">
        <v>41333</v>
      </c>
      <c r="AU1558" s="1">
        <v>44196</v>
      </c>
      <c r="AW1558">
        <v>50</v>
      </c>
      <c r="AY1558" t="s">
        <v>154</v>
      </c>
      <c r="BB1558">
        <v>0</v>
      </c>
      <c r="BC1558">
        <v>0</v>
      </c>
      <c r="BD1558">
        <v>50</v>
      </c>
      <c r="BE1558">
        <v>45.17</v>
      </c>
      <c r="BF1558" t="s">
        <v>120</v>
      </c>
      <c r="BG1558">
        <v>143990.4417</v>
      </c>
      <c r="BH1558">
        <v>2258.5</v>
      </c>
      <c r="BI1558">
        <v>2943.96</v>
      </c>
      <c r="BJ1558">
        <v>0</v>
      </c>
      <c r="BL1558">
        <v>0</v>
      </c>
      <c r="BN1558">
        <v>50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143990.4417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1</v>
      </c>
      <c r="CE1558" t="s">
        <v>121</v>
      </c>
      <c r="CF1558" t="s">
        <v>182</v>
      </c>
      <c r="CG1558" t="str">
        <f>"06"</f>
        <v>06</v>
      </c>
      <c r="CH1558" t="str">
        <f t="shared" si="230"/>
        <v>2</v>
      </c>
      <c r="CI1558" t="str">
        <f>"05"</f>
        <v>05</v>
      </c>
      <c r="CJ1558" t="s">
        <v>161</v>
      </c>
      <c r="CK1558" t="str">
        <f t="shared" si="231"/>
        <v>02</v>
      </c>
      <c r="CL1558" t="s">
        <v>124</v>
      </c>
      <c r="CW1558">
        <v>8</v>
      </c>
      <c r="CX1558">
        <v>8</v>
      </c>
      <c r="CY1558">
        <v>8</v>
      </c>
    </row>
    <row r="1559" spans="1:103" x14ac:dyDescent="0.25">
      <c r="A1559">
        <v>410</v>
      </c>
      <c r="B1559" t="s">
        <v>80</v>
      </c>
      <c r="C1559">
        <v>410142</v>
      </c>
      <c r="D1559" t="s">
        <v>81</v>
      </c>
      <c r="E1559">
        <v>8700</v>
      </c>
      <c r="F1559" t="s">
        <v>82</v>
      </c>
      <c r="G1559" t="s">
        <v>378</v>
      </c>
      <c r="I1559" t="s">
        <v>378</v>
      </c>
      <c r="K1559">
        <v>6</v>
      </c>
      <c r="L1559">
        <v>6</v>
      </c>
      <c r="M1559" t="s">
        <v>1403</v>
      </c>
      <c r="N1559" t="s">
        <v>1404</v>
      </c>
      <c r="O1559" t="s">
        <v>130</v>
      </c>
      <c r="P1559" t="s">
        <v>271</v>
      </c>
      <c r="Q1559" t="s">
        <v>116</v>
      </c>
      <c r="R1559">
        <v>1</v>
      </c>
      <c r="S1559" t="s">
        <v>117</v>
      </c>
      <c r="T1559" t="s">
        <v>118</v>
      </c>
      <c r="U1559" t="s">
        <v>119</v>
      </c>
      <c r="V1559">
        <v>411</v>
      </c>
      <c r="Y1559">
        <v>410054</v>
      </c>
      <c r="Z1559" t="s">
        <v>92</v>
      </c>
      <c r="AC1559" t="s">
        <v>225</v>
      </c>
      <c r="AD1559" s="1">
        <v>42208</v>
      </c>
      <c r="AG1559">
        <v>4</v>
      </c>
      <c r="AH1559" s="1">
        <v>42130</v>
      </c>
      <c r="AI1559">
        <v>57</v>
      </c>
      <c r="AS1559" s="1">
        <v>42053</v>
      </c>
      <c r="AT1559" s="1">
        <v>42170</v>
      </c>
      <c r="AU1559" s="1">
        <v>42216</v>
      </c>
      <c r="AW1559">
        <v>3</v>
      </c>
      <c r="AX1559">
        <v>404246</v>
      </c>
      <c r="AY1559" t="s">
        <v>210</v>
      </c>
      <c r="AZ1559">
        <v>999</v>
      </c>
      <c r="BA1559">
        <v>811</v>
      </c>
      <c r="BB1559">
        <v>0</v>
      </c>
      <c r="BC1559">
        <v>0</v>
      </c>
      <c r="BD1559">
        <v>3</v>
      </c>
      <c r="BE1559">
        <v>2386</v>
      </c>
      <c r="BF1559" t="s">
        <v>93</v>
      </c>
      <c r="BG1559">
        <v>7158</v>
      </c>
      <c r="BH1559">
        <v>111.83</v>
      </c>
      <c r="BI1559">
        <v>146.35</v>
      </c>
      <c r="BJ1559">
        <v>0</v>
      </c>
      <c r="BL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3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7158</v>
      </c>
      <c r="CD1559">
        <v>1</v>
      </c>
      <c r="CE1559" t="s">
        <v>121</v>
      </c>
      <c r="CF1559" t="s">
        <v>182</v>
      </c>
      <c r="CG1559" t="str">
        <f t="shared" ref="CG1559:CG1590" si="232">"07"</f>
        <v>07</v>
      </c>
      <c r="CH1559" t="str">
        <f t="shared" si="230"/>
        <v>2</v>
      </c>
      <c r="CI1559" t="str">
        <f t="shared" ref="CI1559:CI1590" si="233">"03"</f>
        <v>03</v>
      </c>
      <c r="CJ1559" t="s">
        <v>123</v>
      </c>
      <c r="CK1559" t="str">
        <f t="shared" si="231"/>
        <v>02</v>
      </c>
      <c r="CL1559" t="s">
        <v>162</v>
      </c>
      <c r="CR1559" s="3">
        <v>0</v>
      </c>
      <c r="CS1559" s="3">
        <v>3</v>
      </c>
      <c r="CW1559">
        <v>8</v>
      </c>
      <c r="CX1559">
        <v>8</v>
      </c>
      <c r="CY1559">
        <v>8</v>
      </c>
    </row>
    <row r="1560" spans="1:103" x14ac:dyDescent="0.25">
      <c r="A1560">
        <v>410</v>
      </c>
      <c r="B1560" t="s">
        <v>80</v>
      </c>
      <c r="C1560">
        <v>410038</v>
      </c>
      <c r="D1560" t="s">
        <v>81</v>
      </c>
      <c r="E1560">
        <v>8673</v>
      </c>
      <c r="F1560" t="s">
        <v>232</v>
      </c>
      <c r="G1560" t="s">
        <v>248</v>
      </c>
      <c r="I1560" t="s">
        <v>248</v>
      </c>
      <c r="J1560">
        <v>410002</v>
      </c>
      <c r="K1560">
        <v>612</v>
      </c>
      <c r="L1560">
        <v>612</v>
      </c>
      <c r="M1560" t="s">
        <v>1405</v>
      </c>
      <c r="N1560" t="s">
        <v>270</v>
      </c>
      <c r="O1560" t="s">
        <v>130</v>
      </c>
      <c r="P1560" t="s">
        <v>271</v>
      </c>
      <c r="Q1560" t="s">
        <v>116</v>
      </c>
      <c r="R1560">
        <v>1</v>
      </c>
      <c r="S1560" t="s">
        <v>117</v>
      </c>
      <c r="T1560" t="s">
        <v>118</v>
      </c>
      <c r="U1560" t="s">
        <v>119</v>
      </c>
      <c r="V1560">
        <v>411</v>
      </c>
      <c r="Y1560">
        <v>410009</v>
      </c>
      <c r="Z1560" t="s">
        <v>236</v>
      </c>
      <c r="AG1560">
        <v>2</v>
      </c>
      <c r="AH1560" s="1">
        <v>41674</v>
      </c>
      <c r="AI1560">
        <v>57</v>
      </c>
      <c r="AS1560" s="1">
        <v>41639</v>
      </c>
      <c r="AT1560" s="1">
        <v>41947</v>
      </c>
      <c r="AU1560" s="1">
        <v>41852</v>
      </c>
      <c r="AW1560">
        <v>1</v>
      </c>
      <c r="AY1560" t="s">
        <v>191</v>
      </c>
      <c r="BB1560">
        <v>0</v>
      </c>
      <c r="BC1560">
        <v>0</v>
      </c>
      <c r="BD1560">
        <v>1</v>
      </c>
      <c r="BE1560">
        <v>3473</v>
      </c>
      <c r="BF1560" t="s">
        <v>93</v>
      </c>
      <c r="BG1560">
        <v>3473</v>
      </c>
      <c r="BH1560">
        <v>54.26</v>
      </c>
      <c r="BI1560">
        <v>71.010000000000005</v>
      </c>
      <c r="BJ1560">
        <v>0</v>
      </c>
      <c r="BL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1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3473</v>
      </c>
      <c r="CD1560">
        <v>1</v>
      </c>
      <c r="CE1560" t="s">
        <v>121</v>
      </c>
      <c r="CF1560" t="s">
        <v>182</v>
      </c>
      <c r="CG1560" t="str">
        <f t="shared" si="232"/>
        <v>07</v>
      </c>
      <c r="CH1560" t="str">
        <f t="shared" si="230"/>
        <v>2</v>
      </c>
      <c r="CI1560" t="str">
        <f t="shared" si="233"/>
        <v>03</v>
      </c>
      <c r="CJ1560" t="s">
        <v>123</v>
      </c>
      <c r="CK1560" t="str">
        <f t="shared" si="231"/>
        <v>02</v>
      </c>
      <c r="CL1560" t="s">
        <v>193</v>
      </c>
      <c r="CR1560" s="3">
        <v>1</v>
      </c>
      <c r="CW1560">
        <v>8</v>
      </c>
      <c r="CX1560">
        <v>8</v>
      </c>
      <c r="CY1560">
        <v>8</v>
      </c>
    </row>
    <row r="1561" spans="1:103" x14ac:dyDescent="0.25">
      <c r="A1561">
        <v>410</v>
      </c>
      <c r="B1561" t="s">
        <v>80</v>
      </c>
      <c r="C1561">
        <v>410038</v>
      </c>
      <c r="D1561" t="s">
        <v>81</v>
      </c>
      <c r="E1561">
        <v>8673</v>
      </c>
      <c r="F1561" t="s">
        <v>232</v>
      </c>
      <c r="G1561" t="s">
        <v>248</v>
      </c>
      <c r="I1561" t="s">
        <v>248</v>
      </c>
      <c r="J1561">
        <v>410002</v>
      </c>
      <c r="K1561">
        <v>613</v>
      </c>
      <c r="L1561">
        <v>613</v>
      </c>
      <c r="M1561" t="s">
        <v>1405</v>
      </c>
      <c r="N1561" t="s">
        <v>270</v>
      </c>
      <c r="O1561" t="s">
        <v>130</v>
      </c>
      <c r="P1561" t="s">
        <v>271</v>
      </c>
      <c r="Q1561" t="s">
        <v>116</v>
      </c>
      <c r="R1561">
        <v>1</v>
      </c>
      <c r="S1561" t="s">
        <v>117</v>
      </c>
      <c r="T1561" t="s">
        <v>118</v>
      </c>
      <c r="U1561" t="s">
        <v>119</v>
      </c>
      <c r="V1561">
        <v>411</v>
      </c>
      <c r="Y1561">
        <v>410009</v>
      </c>
      <c r="Z1561" t="s">
        <v>236</v>
      </c>
      <c r="AG1561">
        <v>2</v>
      </c>
      <c r="AH1561" s="1">
        <v>41674</v>
      </c>
      <c r="AI1561">
        <v>57</v>
      </c>
      <c r="AS1561" s="1">
        <v>41639</v>
      </c>
      <c r="AT1561" s="1">
        <v>41947</v>
      </c>
      <c r="AU1561" s="1">
        <v>41852</v>
      </c>
      <c r="AW1561">
        <v>1</v>
      </c>
      <c r="AY1561" t="s">
        <v>191</v>
      </c>
      <c r="BB1561">
        <v>0</v>
      </c>
      <c r="BC1561">
        <v>0</v>
      </c>
      <c r="BD1561">
        <v>1</v>
      </c>
      <c r="BE1561">
        <v>3473</v>
      </c>
      <c r="BF1561" t="s">
        <v>93</v>
      </c>
      <c r="BG1561">
        <v>3473</v>
      </c>
      <c r="BH1561">
        <v>54.26</v>
      </c>
      <c r="BI1561">
        <v>71.010000000000005</v>
      </c>
      <c r="BJ1561">
        <v>0</v>
      </c>
      <c r="BL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1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3473</v>
      </c>
      <c r="CD1561">
        <v>1</v>
      </c>
      <c r="CE1561" t="s">
        <v>121</v>
      </c>
      <c r="CF1561" t="s">
        <v>182</v>
      </c>
      <c r="CG1561" t="str">
        <f t="shared" si="232"/>
        <v>07</v>
      </c>
      <c r="CH1561" t="str">
        <f t="shared" si="230"/>
        <v>2</v>
      </c>
      <c r="CI1561" t="str">
        <f t="shared" si="233"/>
        <v>03</v>
      </c>
      <c r="CJ1561" t="s">
        <v>123</v>
      </c>
      <c r="CK1561" t="str">
        <f t="shared" si="231"/>
        <v>02</v>
      </c>
      <c r="CL1561" t="s">
        <v>193</v>
      </c>
      <c r="CR1561" s="3">
        <v>1</v>
      </c>
      <c r="CW1561">
        <v>8</v>
      </c>
      <c r="CX1561">
        <v>8</v>
      </c>
      <c r="CY1561">
        <v>8</v>
      </c>
    </row>
    <row r="1562" spans="1:103" x14ac:dyDescent="0.25">
      <c r="A1562">
        <v>410</v>
      </c>
      <c r="B1562" t="s">
        <v>80</v>
      </c>
      <c r="C1562">
        <v>410038</v>
      </c>
      <c r="D1562" t="s">
        <v>81</v>
      </c>
      <c r="E1562">
        <v>8673</v>
      </c>
      <c r="F1562" t="s">
        <v>232</v>
      </c>
      <c r="G1562" t="s">
        <v>248</v>
      </c>
      <c r="I1562" t="s">
        <v>248</v>
      </c>
      <c r="J1562">
        <v>410002</v>
      </c>
      <c r="K1562">
        <v>619</v>
      </c>
      <c r="L1562">
        <v>619</v>
      </c>
      <c r="M1562" t="s">
        <v>1405</v>
      </c>
      <c r="N1562" t="s">
        <v>270</v>
      </c>
      <c r="O1562" t="s">
        <v>130</v>
      </c>
      <c r="P1562" t="s">
        <v>271</v>
      </c>
      <c r="Q1562" t="s">
        <v>116</v>
      </c>
      <c r="R1562">
        <v>1</v>
      </c>
      <c r="S1562" t="s">
        <v>117</v>
      </c>
      <c r="T1562" t="s">
        <v>118</v>
      </c>
      <c r="U1562" t="s">
        <v>119</v>
      </c>
      <c r="V1562">
        <v>411</v>
      </c>
      <c r="W1562" t="s">
        <v>255</v>
      </c>
      <c r="X1562" t="s">
        <v>326</v>
      </c>
      <c r="Y1562">
        <v>410009</v>
      </c>
      <c r="Z1562" t="s">
        <v>236</v>
      </c>
      <c r="AG1562">
        <v>2</v>
      </c>
      <c r="AH1562" s="1">
        <v>41674</v>
      </c>
      <c r="AI1562">
        <v>57</v>
      </c>
      <c r="AS1562" s="1">
        <v>41666</v>
      </c>
      <c r="AT1562" s="1">
        <v>41947</v>
      </c>
      <c r="AU1562" s="1">
        <v>41852</v>
      </c>
      <c r="AW1562">
        <v>1</v>
      </c>
      <c r="AY1562" t="s">
        <v>191</v>
      </c>
      <c r="BB1562">
        <v>0</v>
      </c>
      <c r="BC1562">
        <v>0</v>
      </c>
      <c r="BD1562">
        <v>1</v>
      </c>
      <c r="BE1562">
        <v>3473</v>
      </c>
      <c r="BF1562" t="s">
        <v>93</v>
      </c>
      <c r="BG1562">
        <v>3473</v>
      </c>
      <c r="BH1562">
        <v>54.26</v>
      </c>
      <c r="BI1562">
        <v>71.010000000000005</v>
      </c>
      <c r="BJ1562">
        <v>0</v>
      </c>
      <c r="BL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1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3473</v>
      </c>
      <c r="CD1562">
        <v>1</v>
      </c>
      <c r="CE1562" t="s">
        <v>121</v>
      </c>
      <c r="CF1562" t="s">
        <v>182</v>
      </c>
      <c r="CG1562" t="str">
        <f t="shared" si="232"/>
        <v>07</v>
      </c>
      <c r="CH1562" t="str">
        <f t="shared" si="230"/>
        <v>2</v>
      </c>
      <c r="CI1562" t="str">
        <f t="shared" si="233"/>
        <v>03</v>
      </c>
      <c r="CJ1562" t="s">
        <v>123</v>
      </c>
      <c r="CK1562" t="str">
        <f t="shared" si="231"/>
        <v>02</v>
      </c>
      <c r="CL1562" t="s">
        <v>193</v>
      </c>
      <c r="CR1562" s="3">
        <v>1</v>
      </c>
      <c r="CW1562">
        <v>8</v>
      </c>
      <c r="CX1562">
        <v>8</v>
      </c>
      <c r="CY1562">
        <v>8</v>
      </c>
    </row>
    <row r="1563" spans="1:103" x14ac:dyDescent="0.25">
      <c r="A1563">
        <v>410</v>
      </c>
      <c r="B1563" t="s">
        <v>80</v>
      </c>
      <c r="C1563">
        <v>410038</v>
      </c>
      <c r="D1563" t="s">
        <v>81</v>
      </c>
      <c r="E1563">
        <v>8673</v>
      </c>
      <c r="F1563" t="s">
        <v>232</v>
      </c>
      <c r="G1563" t="s">
        <v>248</v>
      </c>
      <c r="I1563" t="s">
        <v>248</v>
      </c>
      <c r="J1563">
        <v>410002</v>
      </c>
      <c r="K1563">
        <v>622</v>
      </c>
      <c r="L1563">
        <v>622</v>
      </c>
      <c r="M1563" t="s">
        <v>1405</v>
      </c>
      <c r="N1563" t="s">
        <v>270</v>
      </c>
      <c r="O1563" t="s">
        <v>130</v>
      </c>
      <c r="P1563" t="s">
        <v>271</v>
      </c>
      <c r="Q1563" t="s">
        <v>116</v>
      </c>
      <c r="R1563">
        <v>1</v>
      </c>
      <c r="S1563" t="s">
        <v>117</v>
      </c>
      <c r="T1563" t="s">
        <v>118</v>
      </c>
      <c r="U1563" t="s">
        <v>119</v>
      </c>
      <c r="V1563">
        <v>411</v>
      </c>
      <c r="W1563" t="s">
        <v>255</v>
      </c>
      <c r="X1563" t="s">
        <v>326</v>
      </c>
      <c r="Y1563">
        <v>410009</v>
      </c>
      <c r="Z1563" t="s">
        <v>236</v>
      </c>
      <c r="AG1563">
        <v>2</v>
      </c>
      <c r="AH1563" s="1">
        <v>41674</v>
      </c>
      <c r="AI1563">
        <v>57</v>
      </c>
      <c r="AS1563" s="1">
        <v>41666</v>
      </c>
      <c r="AT1563" s="1">
        <v>41947</v>
      </c>
      <c r="AU1563" s="1">
        <v>41852</v>
      </c>
      <c r="AW1563">
        <v>1</v>
      </c>
      <c r="AY1563" t="s">
        <v>191</v>
      </c>
      <c r="BB1563">
        <v>0</v>
      </c>
      <c r="BC1563">
        <v>0</v>
      </c>
      <c r="BD1563">
        <v>1</v>
      </c>
      <c r="BE1563">
        <v>3473</v>
      </c>
      <c r="BF1563" t="s">
        <v>93</v>
      </c>
      <c r="BG1563">
        <v>3473</v>
      </c>
      <c r="BH1563">
        <v>54.26</v>
      </c>
      <c r="BI1563">
        <v>71.010000000000005</v>
      </c>
      <c r="BJ1563">
        <v>0</v>
      </c>
      <c r="BL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1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3473</v>
      </c>
      <c r="CD1563">
        <v>1</v>
      </c>
      <c r="CE1563" t="s">
        <v>121</v>
      </c>
      <c r="CF1563" t="s">
        <v>182</v>
      </c>
      <c r="CG1563" t="str">
        <f t="shared" si="232"/>
        <v>07</v>
      </c>
      <c r="CH1563" t="str">
        <f t="shared" si="230"/>
        <v>2</v>
      </c>
      <c r="CI1563" t="str">
        <f t="shared" si="233"/>
        <v>03</v>
      </c>
      <c r="CJ1563" t="s">
        <v>123</v>
      </c>
      <c r="CK1563" t="str">
        <f t="shared" si="231"/>
        <v>02</v>
      </c>
      <c r="CL1563" t="s">
        <v>193</v>
      </c>
      <c r="CR1563" s="3">
        <v>1</v>
      </c>
      <c r="CW1563">
        <v>8</v>
      </c>
      <c r="CX1563">
        <v>8</v>
      </c>
      <c r="CY1563">
        <v>8</v>
      </c>
    </row>
    <row r="1564" spans="1:103" x14ac:dyDescent="0.25">
      <c r="A1564">
        <v>410</v>
      </c>
      <c r="B1564" t="s">
        <v>80</v>
      </c>
      <c r="C1564">
        <v>410038</v>
      </c>
      <c r="D1564" t="s">
        <v>81</v>
      </c>
      <c r="E1564">
        <v>8673</v>
      </c>
      <c r="F1564" t="s">
        <v>232</v>
      </c>
      <c r="G1564" t="s">
        <v>248</v>
      </c>
      <c r="I1564" t="s">
        <v>248</v>
      </c>
      <c r="J1564">
        <v>410002</v>
      </c>
      <c r="K1564">
        <v>623</v>
      </c>
      <c r="L1564">
        <v>623</v>
      </c>
      <c r="M1564" t="s">
        <v>1405</v>
      </c>
      <c r="N1564" t="s">
        <v>270</v>
      </c>
      <c r="O1564" t="s">
        <v>130</v>
      </c>
      <c r="P1564" t="s">
        <v>271</v>
      </c>
      <c r="Q1564" t="s">
        <v>116</v>
      </c>
      <c r="R1564">
        <v>1</v>
      </c>
      <c r="S1564" t="s">
        <v>117</v>
      </c>
      <c r="T1564" t="s">
        <v>118</v>
      </c>
      <c r="U1564" t="s">
        <v>119</v>
      </c>
      <c r="V1564">
        <v>411</v>
      </c>
      <c r="W1564" t="s">
        <v>255</v>
      </c>
      <c r="X1564" t="s">
        <v>326</v>
      </c>
      <c r="Y1564">
        <v>410009</v>
      </c>
      <c r="Z1564" t="s">
        <v>236</v>
      </c>
      <c r="AG1564">
        <v>2</v>
      </c>
      <c r="AH1564" s="1">
        <v>41674</v>
      </c>
      <c r="AI1564">
        <v>57</v>
      </c>
      <c r="AS1564" s="1">
        <v>41666</v>
      </c>
      <c r="AT1564" s="1">
        <v>41947</v>
      </c>
      <c r="AU1564" s="1">
        <v>41852</v>
      </c>
      <c r="AW1564">
        <v>1</v>
      </c>
      <c r="AY1564" t="s">
        <v>191</v>
      </c>
      <c r="BB1564">
        <v>0</v>
      </c>
      <c r="BC1564">
        <v>0</v>
      </c>
      <c r="BD1564">
        <v>1</v>
      </c>
      <c r="BE1564">
        <v>3473</v>
      </c>
      <c r="BF1564" t="s">
        <v>93</v>
      </c>
      <c r="BG1564">
        <v>3473</v>
      </c>
      <c r="BH1564">
        <v>54.26</v>
      </c>
      <c r="BI1564">
        <v>71.010000000000005</v>
      </c>
      <c r="BJ1564">
        <v>0</v>
      </c>
      <c r="BL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1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3473</v>
      </c>
      <c r="CD1564">
        <v>1</v>
      </c>
      <c r="CE1564" t="s">
        <v>121</v>
      </c>
      <c r="CF1564" t="s">
        <v>182</v>
      </c>
      <c r="CG1564" t="str">
        <f t="shared" si="232"/>
        <v>07</v>
      </c>
      <c r="CH1564" t="str">
        <f t="shared" si="230"/>
        <v>2</v>
      </c>
      <c r="CI1564" t="str">
        <f t="shared" si="233"/>
        <v>03</v>
      </c>
      <c r="CJ1564" t="s">
        <v>123</v>
      </c>
      <c r="CK1564" t="str">
        <f t="shared" si="231"/>
        <v>02</v>
      </c>
      <c r="CL1564" t="s">
        <v>193</v>
      </c>
      <c r="CR1564" s="3">
        <v>1</v>
      </c>
      <c r="CW1564">
        <v>8</v>
      </c>
      <c r="CX1564">
        <v>8</v>
      </c>
      <c r="CY1564">
        <v>8</v>
      </c>
    </row>
    <row r="1565" spans="1:103" x14ac:dyDescent="0.25">
      <c r="A1565">
        <v>410</v>
      </c>
      <c r="B1565" t="s">
        <v>80</v>
      </c>
      <c r="C1565">
        <v>410038</v>
      </c>
      <c r="D1565" t="s">
        <v>81</v>
      </c>
      <c r="E1565">
        <v>8673</v>
      </c>
      <c r="F1565" t="s">
        <v>232</v>
      </c>
      <c r="G1565" t="s">
        <v>248</v>
      </c>
      <c r="I1565" t="s">
        <v>248</v>
      </c>
      <c r="J1565">
        <v>410002</v>
      </c>
      <c r="K1565">
        <v>666</v>
      </c>
      <c r="L1565">
        <v>666</v>
      </c>
      <c r="M1565" t="s">
        <v>1405</v>
      </c>
      <c r="N1565" t="s">
        <v>270</v>
      </c>
      <c r="O1565" t="s">
        <v>130</v>
      </c>
      <c r="P1565" t="s">
        <v>271</v>
      </c>
      <c r="Q1565" t="s">
        <v>116</v>
      </c>
      <c r="R1565">
        <v>1</v>
      </c>
      <c r="S1565" t="s">
        <v>117</v>
      </c>
      <c r="T1565" t="s">
        <v>118</v>
      </c>
      <c r="U1565" t="s">
        <v>119</v>
      </c>
      <c r="V1565">
        <v>411</v>
      </c>
      <c r="W1565" t="s">
        <v>255</v>
      </c>
      <c r="X1565" t="s">
        <v>326</v>
      </c>
      <c r="Y1565">
        <v>410009</v>
      </c>
      <c r="Z1565" t="s">
        <v>236</v>
      </c>
      <c r="AG1565">
        <v>2</v>
      </c>
      <c r="AH1565" s="1">
        <v>41674</v>
      </c>
      <c r="AI1565">
        <v>57</v>
      </c>
      <c r="AS1565" s="1">
        <v>41716</v>
      </c>
      <c r="AT1565" s="1">
        <v>41947</v>
      </c>
      <c r="AU1565" s="1">
        <v>41852</v>
      </c>
      <c r="AW1565">
        <v>1</v>
      </c>
      <c r="AY1565" t="s">
        <v>191</v>
      </c>
      <c r="BB1565">
        <v>0</v>
      </c>
      <c r="BC1565">
        <v>0</v>
      </c>
      <c r="BD1565">
        <v>1</v>
      </c>
      <c r="BE1565">
        <v>3473</v>
      </c>
      <c r="BF1565" t="s">
        <v>93</v>
      </c>
      <c r="BG1565">
        <v>3473</v>
      </c>
      <c r="BH1565">
        <v>54.26</v>
      </c>
      <c r="BI1565">
        <v>71.010000000000005</v>
      </c>
      <c r="BJ1565">
        <v>0</v>
      </c>
      <c r="BL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1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3473</v>
      </c>
      <c r="CD1565">
        <v>1</v>
      </c>
      <c r="CE1565" t="s">
        <v>121</v>
      </c>
      <c r="CF1565" t="s">
        <v>182</v>
      </c>
      <c r="CG1565" t="str">
        <f t="shared" si="232"/>
        <v>07</v>
      </c>
      <c r="CH1565" t="str">
        <f t="shared" si="230"/>
        <v>2</v>
      </c>
      <c r="CI1565" t="str">
        <f t="shared" si="233"/>
        <v>03</v>
      </c>
      <c r="CJ1565" t="s">
        <v>123</v>
      </c>
      <c r="CK1565" t="str">
        <f t="shared" si="231"/>
        <v>02</v>
      </c>
      <c r="CL1565" t="s">
        <v>193</v>
      </c>
      <c r="CR1565" s="3">
        <v>1</v>
      </c>
      <c r="CW1565">
        <v>8</v>
      </c>
      <c r="CX1565">
        <v>8</v>
      </c>
      <c r="CY1565">
        <v>8</v>
      </c>
    </row>
    <row r="1566" spans="1:103" x14ac:dyDescent="0.25">
      <c r="A1566">
        <v>410</v>
      </c>
      <c r="B1566" t="s">
        <v>80</v>
      </c>
      <c r="C1566">
        <v>410038</v>
      </c>
      <c r="D1566" t="s">
        <v>81</v>
      </c>
      <c r="E1566">
        <v>8673</v>
      </c>
      <c r="F1566" t="s">
        <v>232</v>
      </c>
      <c r="G1566" t="s">
        <v>248</v>
      </c>
      <c r="I1566" t="s">
        <v>248</v>
      </c>
      <c r="J1566">
        <v>410002</v>
      </c>
      <c r="K1566">
        <v>667</v>
      </c>
      <c r="L1566">
        <v>667</v>
      </c>
      <c r="M1566" t="s">
        <v>1405</v>
      </c>
      <c r="N1566" t="s">
        <v>270</v>
      </c>
      <c r="O1566" t="s">
        <v>130</v>
      </c>
      <c r="P1566" t="s">
        <v>271</v>
      </c>
      <c r="Q1566" t="s">
        <v>116</v>
      </c>
      <c r="R1566">
        <v>1</v>
      </c>
      <c r="S1566" t="s">
        <v>117</v>
      </c>
      <c r="T1566" t="s">
        <v>118</v>
      </c>
      <c r="U1566" t="s">
        <v>119</v>
      </c>
      <c r="V1566">
        <v>411</v>
      </c>
      <c r="W1566" t="s">
        <v>255</v>
      </c>
      <c r="X1566" t="s">
        <v>326</v>
      </c>
      <c r="Y1566">
        <v>410009</v>
      </c>
      <c r="Z1566" t="s">
        <v>236</v>
      </c>
      <c r="AG1566">
        <v>2</v>
      </c>
      <c r="AH1566" s="1">
        <v>41674</v>
      </c>
      <c r="AI1566">
        <v>57</v>
      </c>
      <c r="AS1566" s="1">
        <v>41716</v>
      </c>
      <c r="AT1566" s="1">
        <v>41947</v>
      </c>
      <c r="AU1566" s="1">
        <v>41852</v>
      </c>
      <c r="AW1566">
        <v>1</v>
      </c>
      <c r="AY1566" t="s">
        <v>191</v>
      </c>
      <c r="BB1566">
        <v>0</v>
      </c>
      <c r="BC1566">
        <v>0</v>
      </c>
      <c r="BD1566">
        <v>1</v>
      </c>
      <c r="BE1566">
        <v>3473</v>
      </c>
      <c r="BF1566" t="s">
        <v>93</v>
      </c>
      <c r="BG1566">
        <v>3473</v>
      </c>
      <c r="BH1566">
        <v>54.26</v>
      </c>
      <c r="BI1566">
        <v>71.010000000000005</v>
      </c>
      <c r="BJ1566">
        <v>0</v>
      </c>
      <c r="BL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1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3473</v>
      </c>
      <c r="CD1566">
        <v>1</v>
      </c>
      <c r="CE1566" t="s">
        <v>121</v>
      </c>
      <c r="CF1566" t="s">
        <v>182</v>
      </c>
      <c r="CG1566" t="str">
        <f t="shared" si="232"/>
        <v>07</v>
      </c>
      <c r="CH1566" t="str">
        <f t="shared" si="230"/>
        <v>2</v>
      </c>
      <c r="CI1566" t="str">
        <f t="shared" si="233"/>
        <v>03</v>
      </c>
      <c r="CJ1566" t="s">
        <v>123</v>
      </c>
      <c r="CK1566" t="str">
        <f t="shared" si="231"/>
        <v>02</v>
      </c>
      <c r="CL1566" t="s">
        <v>193</v>
      </c>
      <c r="CR1566" s="3">
        <v>1</v>
      </c>
      <c r="CW1566">
        <v>8</v>
      </c>
      <c r="CX1566">
        <v>8</v>
      </c>
      <c r="CY1566">
        <v>8</v>
      </c>
    </row>
    <row r="1567" spans="1:103" x14ac:dyDescent="0.25">
      <c r="A1567">
        <v>410</v>
      </c>
      <c r="B1567" t="s">
        <v>80</v>
      </c>
      <c r="C1567">
        <v>410039</v>
      </c>
      <c r="D1567" t="s">
        <v>81</v>
      </c>
      <c r="E1567">
        <v>8673</v>
      </c>
      <c r="F1567" t="s">
        <v>232</v>
      </c>
      <c r="G1567" t="s">
        <v>248</v>
      </c>
      <c r="I1567" t="s">
        <v>248</v>
      </c>
      <c r="J1567">
        <v>410002</v>
      </c>
      <c r="K1567">
        <v>612</v>
      </c>
      <c r="L1567">
        <v>612</v>
      </c>
      <c r="M1567" t="s">
        <v>1405</v>
      </c>
      <c r="N1567" t="s">
        <v>270</v>
      </c>
      <c r="O1567" t="s">
        <v>130</v>
      </c>
      <c r="P1567" t="s">
        <v>271</v>
      </c>
      <c r="Q1567" t="s">
        <v>116</v>
      </c>
      <c r="R1567">
        <v>1</v>
      </c>
      <c r="S1567" t="s">
        <v>117</v>
      </c>
      <c r="T1567" t="s">
        <v>118</v>
      </c>
      <c r="U1567" t="s">
        <v>119</v>
      </c>
      <c r="V1567">
        <v>411</v>
      </c>
      <c r="Y1567">
        <v>410009</v>
      </c>
      <c r="Z1567" t="s">
        <v>236</v>
      </c>
      <c r="AG1567">
        <v>3</v>
      </c>
      <c r="AH1567" s="1">
        <v>41988</v>
      </c>
      <c r="AI1567">
        <v>57</v>
      </c>
      <c r="AS1567" s="1">
        <v>41639</v>
      </c>
      <c r="AT1567" s="1">
        <v>42067</v>
      </c>
      <c r="AU1567" s="1">
        <v>41974</v>
      </c>
      <c r="AW1567">
        <v>2</v>
      </c>
      <c r="AY1567" t="s">
        <v>191</v>
      </c>
      <c r="BB1567">
        <v>1</v>
      </c>
      <c r="BC1567">
        <v>0</v>
      </c>
      <c r="BD1567">
        <v>1</v>
      </c>
      <c r="BE1567">
        <v>3473</v>
      </c>
      <c r="BF1567" t="s">
        <v>93</v>
      </c>
      <c r="BG1567">
        <v>3473</v>
      </c>
      <c r="BH1567">
        <v>54.26</v>
      </c>
      <c r="BI1567">
        <v>71.010000000000005</v>
      </c>
      <c r="BJ1567">
        <v>0</v>
      </c>
      <c r="BL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1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3473</v>
      </c>
      <c r="CD1567">
        <v>1</v>
      </c>
      <c r="CE1567" t="s">
        <v>121</v>
      </c>
      <c r="CF1567" t="s">
        <v>182</v>
      </c>
      <c r="CG1567" t="str">
        <f t="shared" si="232"/>
        <v>07</v>
      </c>
      <c r="CH1567" t="str">
        <f t="shared" si="230"/>
        <v>2</v>
      </c>
      <c r="CI1567" t="str">
        <f t="shared" si="233"/>
        <v>03</v>
      </c>
      <c r="CJ1567" t="s">
        <v>123</v>
      </c>
      <c r="CK1567" t="str">
        <f t="shared" si="231"/>
        <v>02</v>
      </c>
      <c r="CL1567" t="s">
        <v>193</v>
      </c>
      <c r="CR1567" s="3">
        <v>1</v>
      </c>
      <c r="CW1567">
        <v>8</v>
      </c>
      <c r="CX1567">
        <v>8</v>
      </c>
      <c r="CY1567">
        <v>8</v>
      </c>
    </row>
    <row r="1568" spans="1:103" x14ac:dyDescent="0.25">
      <c r="A1568">
        <v>410</v>
      </c>
      <c r="B1568" t="s">
        <v>80</v>
      </c>
      <c r="C1568">
        <v>410039</v>
      </c>
      <c r="D1568" t="s">
        <v>81</v>
      </c>
      <c r="E1568">
        <v>8673</v>
      </c>
      <c r="F1568" t="s">
        <v>232</v>
      </c>
      <c r="G1568" t="s">
        <v>248</v>
      </c>
      <c r="I1568" t="s">
        <v>248</v>
      </c>
      <c r="J1568">
        <v>410002</v>
      </c>
      <c r="K1568">
        <v>613</v>
      </c>
      <c r="L1568">
        <v>613</v>
      </c>
      <c r="M1568" t="s">
        <v>1405</v>
      </c>
      <c r="N1568" t="s">
        <v>270</v>
      </c>
      <c r="O1568" t="s">
        <v>130</v>
      </c>
      <c r="P1568" t="s">
        <v>271</v>
      </c>
      <c r="Q1568" t="s">
        <v>116</v>
      </c>
      <c r="R1568">
        <v>1</v>
      </c>
      <c r="S1568" t="s">
        <v>117</v>
      </c>
      <c r="T1568" t="s">
        <v>118</v>
      </c>
      <c r="U1568" t="s">
        <v>119</v>
      </c>
      <c r="V1568">
        <v>411</v>
      </c>
      <c r="Y1568">
        <v>410009</v>
      </c>
      <c r="Z1568" t="s">
        <v>236</v>
      </c>
      <c r="AG1568">
        <v>3</v>
      </c>
      <c r="AH1568" s="1">
        <v>41988</v>
      </c>
      <c r="AI1568">
        <v>57</v>
      </c>
      <c r="AS1568" s="1">
        <v>41639</v>
      </c>
      <c r="AT1568" s="1">
        <v>42067</v>
      </c>
      <c r="AU1568" s="1">
        <v>41974</v>
      </c>
      <c r="AW1568">
        <v>2</v>
      </c>
      <c r="AY1568" t="s">
        <v>191</v>
      </c>
      <c r="BB1568">
        <v>1</v>
      </c>
      <c r="BC1568">
        <v>0</v>
      </c>
      <c r="BD1568">
        <v>1</v>
      </c>
      <c r="BE1568">
        <v>3473</v>
      </c>
      <c r="BF1568" t="s">
        <v>93</v>
      </c>
      <c r="BG1568">
        <v>3473</v>
      </c>
      <c r="BH1568">
        <v>54.26</v>
      </c>
      <c r="BI1568">
        <v>71.010000000000005</v>
      </c>
      <c r="BJ1568">
        <v>0</v>
      </c>
      <c r="BL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1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3473</v>
      </c>
      <c r="CD1568">
        <v>1</v>
      </c>
      <c r="CE1568" t="s">
        <v>121</v>
      </c>
      <c r="CF1568" t="s">
        <v>182</v>
      </c>
      <c r="CG1568" t="str">
        <f t="shared" si="232"/>
        <v>07</v>
      </c>
      <c r="CH1568" t="str">
        <f t="shared" si="230"/>
        <v>2</v>
      </c>
      <c r="CI1568" t="str">
        <f t="shared" si="233"/>
        <v>03</v>
      </c>
      <c r="CJ1568" t="s">
        <v>123</v>
      </c>
      <c r="CK1568" t="str">
        <f t="shared" si="231"/>
        <v>02</v>
      </c>
      <c r="CL1568" t="s">
        <v>193</v>
      </c>
      <c r="CR1568" s="3">
        <v>1</v>
      </c>
      <c r="CW1568">
        <v>8</v>
      </c>
      <c r="CX1568">
        <v>8</v>
      </c>
      <c r="CY1568">
        <v>8</v>
      </c>
    </row>
    <row r="1569" spans="1:103" x14ac:dyDescent="0.25">
      <c r="A1569">
        <v>410</v>
      </c>
      <c r="B1569" t="s">
        <v>80</v>
      </c>
      <c r="C1569">
        <v>410039</v>
      </c>
      <c r="D1569" t="s">
        <v>81</v>
      </c>
      <c r="E1569">
        <v>8673</v>
      </c>
      <c r="F1569" t="s">
        <v>232</v>
      </c>
      <c r="G1569" t="s">
        <v>248</v>
      </c>
      <c r="I1569" t="s">
        <v>248</v>
      </c>
      <c r="J1569">
        <v>410002</v>
      </c>
      <c r="K1569">
        <v>619</v>
      </c>
      <c r="L1569">
        <v>619</v>
      </c>
      <c r="M1569" t="s">
        <v>1405</v>
      </c>
      <c r="N1569" t="s">
        <v>270</v>
      </c>
      <c r="O1569" t="s">
        <v>130</v>
      </c>
      <c r="P1569" t="s">
        <v>271</v>
      </c>
      <c r="Q1569" t="s">
        <v>116</v>
      </c>
      <c r="R1569">
        <v>1</v>
      </c>
      <c r="S1569" t="s">
        <v>117</v>
      </c>
      <c r="T1569" t="s">
        <v>118</v>
      </c>
      <c r="U1569" t="s">
        <v>119</v>
      </c>
      <c r="V1569">
        <v>411</v>
      </c>
      <c r="W1569" t="s">
        <v>255</v>
      </c>
      <c r="X1569" t="s">
        <v>326</v>
      </c>
      <c r="Y1569">
        <v>410009</v>
      </c>
      <c r="Z1569" t="s">
        <v>236</v>
      </c>
      <c r="AG1569">
        <v>3</v>
      </c>
      <c r="AH1569" s="1">
        <v>41988</v>
      </c>
      <c r="AI1569">
        <v>57</v>
      </c>
      <c r="AS1569" s="1">
        <v>41666</v>
      </c>
      <c r="AT1569" s="1">
        <v>42067</v>
      </c>
      <c r="AU1569" s="1">
        <v>41974</v>
      </c>
      <c r="AW1569">
        <v>2</v>
      </c>
      <c r="AY1569" t="s">
        <v>191</v>
      </c>
      <c r="BB1569">
        <v>1</v>
      </c>
      <c r="BC1569">
        <v>0</v>
      </c>
      <c r="BD1569">
        <v>1</v>
      </c>
      <c r="BE1569">
        <v>3473</v>
      </c>
      <c r="BF1569" t="s">
        <v>93</v>
      </c>
      <c r="BG1569">
        <v>3473</v>
      </c>
      <c r="BH1569">
        <v>54.26</v>
      </c>
      <c r="BI1569">
        <v>71.010000000000005</v>
      </c>
      <c r="BJ1569">
        <v>0</v>
      </c>
      <c r="BL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1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3473</v>
      </c>
      <c r="CD1569">
        <v>1</v>
      </c>
      <c r="CE1569" t="s">
        <v>121</v>
      </c>
      <c r="CF1569" t="s">
        <v>182</v>
      </c>
      <c r="CG1569" t="str">
        <f t="shared" si="232"/>
        <v>07</v>
      </c>
      <c r="CH1569" t="str">
        <f t="shared" si="230"/>
        <v>2</v>
      </c>
      <c r="CI1569" t="str">
        <f t="shared" si="233"/>
        <v>03</v>
      </c>
      <c r="CJ1569" t="s">
        <v>123</v>
      </c>
      <c r="CK1569" t="str">
        <f t="shared" si="231"/>
        <v>02</v>
      </c>
      <c r="CL1569" t="s">
        <v>193</v>
      </c>
      <c r="CR1569" s="3">
        <v>1</v>
      </c>
      <c r="CW1569">
        <v>8</v>
      </c>
      <c r="CX1569">
        <v>8</v>
      </c>
      <c r="CY1569">
        <v>8</v>
      </c>
    </row>
    <row r="1570" spans="1:103" x14ac:dyDescent="0.25">
      <c r="A1570">
        <v>410</v>
      </c>
      <c r="B1570" t="s">
        <v>80</v>
      </c>
      <c r="C1570">
        <v>410039</v>
      </c>
      <c r="D1570" t="s">
        <v>81</v>
      </c>
      <c r="E1570">
        <v>8673</v>
      </c>
      <c r="F1570" t="s">
        <v>232</v>
      </c>
      <c r="G1570" t="s">
        <v>248</v>
      </c>
      <c r="I1570" t="s">
        <v>248</v>
      </c>
      <c r="J1570">
        <v>410002</v>
      </c>
      <c r="K1570">
        <v>622</v>
      </c>
      <c r="L1570">
        <v>622</v>
      </c>
      <c r="M1570" t="s">
        <v>1405</v>
      </c>
      <c r="N1570" t="s">
        <v>270</v>
      </c>
      <c r="O1570" t="s">
        <v>130</v>
      </c>
      <c r="P1570" t="s">
        <v>271</v>
      </c>
      <c r="Q1570" t="s">
        <v>116</v>
      </c>
      <c r="R1570">
        <v>1</v>
      </c>
      <c r="S1570" t="s">
        <v>117</v>
      </c>
      <c r="T1570" t="s">
        <v>118</v>
      </c>
      <c r="U1570" t="s">
        <v>119</v>
      </c>
      <c r="V1570">
        <v>411</v>
      </c>
      <c r="W1570" t="s">
        <v>255</v>
      </c>
      <c r="X1570" t="s">
        <v>326</v>
      </c>
      <c r="Y1570">
        <v>410009</v>
      </c>
      <c r="Z1570" t="s">
        <v>236</v>
      </c>
      <c r="AG1570">
        <v>3</v>
      </c>
      <c r="AH1570" s="1">
        <v>41988</v>
      </c>
      <c r="AI1570">
        <v>57</v>
      </c>
      <c r="AS1570" s="1">
        <v>41666</v>
      </c>
      <c r="AT1570" s="1">
        <v>42067</v>
      </c>
      <c r="AU1570" s="1">
        <v>41974</v>
      </c>
      <c r="AW1570">
        <v>2</v>
      </c>
      <c r="AY1570" t="s">
        <v>191</v>
      </c>
      <c r="BB1570">
        <v>0</v>
      </c>
      <c r="BC1570">
        <v>0</v>
      </c>
      <c r="BD1570">
        <v>2</v>
      </c>
      <c r="BE1570">
        <v>3473</v>
      </c>
      <c r="BF1570" t="s">
        <v>93</v>
      </c>
      <c r="BG1570">
        <v>6946</v>
      </c>
      <c r="BH1570">
        <v>108.52</v>
      </c>
      <c r="BI1570">
        <v>142.01</v>
      </c>
      <c r="BJ1570">
        <v>0</v>
      </c>
      <c r="BL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2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6946</v>
      </c>
      <c r="CD1570">
        <v>1</v>
      </c>
      <c r="CE1570" t="s">
        <v>121</v>
      </c>
      <c r="CF1570" t="s">
        <v>182</v>
      </c>
      <c r="CG1570" t="str">
        <f t="shared" si="232"/>
        <v>07</v>
      </c>
      <c r="CH1570" t="str">
        <f t="shared" si="230"/>
        <v>2</v>
      </c>
      <c r="CI1570" t="str">
        <f t="shared" si="233"/>
        <v>03</v>
      </c>
      <c r="CJ1570" t="s">
        <v>123</v>
      </c>
      <c r="CK1570" t="str">
        <f t="shared" si="231"/>
        <v>02</v>
      </c>
      <c r="CL1570" t="s">
        <v>193</v>
      </c>
      <c r="CR1570" s="3">
        <v>2</v>
      </c>
      <c r="CW1570">
        <v>8</v>
      </c>
      <c r="CX1570">
        <v>8</v>
      </c>
      <c r="CY1570">
        <v>8</v>
      </c>
    </row>
    <row r="1571" spans="1:103" x14ac:dyDescent="0.25">
      <c r="A1571">
        <v>410</v>
      </c>
      <c r="B1571" t="s">
        <v>80</v>
      </c>
      <c r="C1571">
        <v>410039</v>
      </c>
      <c r="D1571" t="s">
        <v>81</v>
      </c>
      <c r="E1571">
        <v>8673</v>
      </c>
      <c r="F1571" t="s">
        <v>232</v>
      </c>
      <c r="G1571" t="s">
        <v>248</v>
      </c>
      <c r="I1571" t="s">
        <v>248</v>
      </c>
      <c r="J1571">
        <v>410002</v>
      </c>
      <c r="K1571">
        <v>623</v>
      </c>
      <c r="L1571">
        <v>623</v>
      </c>
      <c r="M1571" t="s">
        <v>1405</v>
      </c>
      <c r="N1571" t="s">
        <v>270</v>
      </c>
      <c r="O1571" t="s">
        <v>130</v>
      </c>
      <c r="P1571" t="s">
        <v>271</v>
      </c>
      <c r="Q1571" t="s">
        <v>116</v>
      </c>
      <c r="R1571">
        <v>1</v>
      </c>
      <c r="S1571" t="s">
        <v>117</v>
      </c>
      <c r="T1571" t="s">
        <v>118</v>
      </c>
      <c r="U1571" t="s">
        <v>119</v>
      </c>
      <c r="V1571">
        <v>411</v>
      </c>
      <c r="W1571" t="s">
        <v>255</v>
      </c>
      <c r="X1571" t="s">
        <v>326</v>
      </c>
      <c r="Y1571">
        <v>410009</v>
      </c>
      <c r="Z1571" t="s">
        <v>236</v>
      </c>
      <c r="AC1571" t="s">
        <v>208</v>
      </c>
      <c r="AD1571" s="1">
        <v>42096</v>
      </c>
      <c r="AG1571">
        <v>3</v>
      </c>
      <c r="AH1571" s="1">
        <v>41988</v>
      </c>
      <c r="AI1571">
        <v>57</v>
      </c>
      <c r="AS1571" s="1">
        <v>41666</v>
      </c>
      <c r="AT1571" s="1">
        <v>42067</v>
      </c>
      <c r="AU1571" s="1">
        <v>41974</v>
      </c>
      <c r="AW1571">
        <v>2</v>
      </c>
      <c r="AX1571">
        <v>403669</v>
      </c>
      <c r="AY1571" t="s">
        <v>191</v>
      </c>
      <c r="AZ1571">
        <v>999</v>
      </c>
      <c r="BB1571">
        <v>0</v>
      </c>
      <c r="BC1571">
        <v>2</v>
      </c>
      <c r="BD1571">
        <v>2</v>
      </c>
      <c r="BE1571">
        <v>3473</v>
      </c>
      <c r="BF1571" t="s">
        <v>93</v>
      </c>
      <c r="BG1571">
        <v>6946</v>
      </c>
      <c r="BH1571">
        <v>108.52</v>
      </c>
      <c r="BI1571">
        <v>142.01</v>
      </c>
      <c r="BJ1571">
        <v>2</v>
      </c>
      <c r="BK1571" s="1">
        <v>42096</v>
      </c>
      <c r="BL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2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6946</v>
      </c>
      <c r="CD1571">
        <v>1</v>
      </c>
      <c r="CE1571" t="s">
        <v>121</v>
      </c>
      <c r="CF1571" t="s">
        <v>182</v>
      </c>
      <c r="CG1571" t="str">
        <f t="shared" si="232"/>
        <v>07</v>
      </c>
      <c r="CH1571" t="str">
        <f t="shared" si="230"/>
        <v>2</v>
      </c>
      <c r="CI1571" t="str">
        <f t="shared" si="233"/>
        <v>03</v>
      </c>
      <c r="CJ1571" t="s">
        <v>123</v>
      </c>
      <c r="CK1571" t="str">
        <f t="shared" si="231"/>
        <v>02</v>
      </c>
      <c r="CL1571" t="s">
        <v>193</v>
      </c>
      <c r="CR1571" s="3">
        <v>2</v>
      </c>
      <c r="CW1571">
        <v>8</v>
      </c>
      <c r="CX1571">
        <v>8</v>
      </c>
      <c r="CY1571">
        <v>8</v>
      </c>
    </row>
    <row r="1572" spans="1:103" x14ac:dyDescent="0.25">
      <c r="A1572">
        <v>410</v>
      </c>
      <c r="B1572" t="s">
        <v>80</v>
      </c>
      <c r="C1572">
        <v>410039</v>
      </c>
      <c r="D1572" t="s">
        <v>81</v>
      </c>
      <c r="E1572">
        <v>8673</v>
      </c>
      <c r="F1572" t="s">
        <v>232</v>
      </c>
      <c r="G1572" t="s">
        <v>248</v>
      </c>
      <c r="I1572" t="s">
        <v>248</v>
      </c>
      <c r="J1572">
        <v>410002</v>
      </c>
      <c r="K1572">
        <v>666</v>
      </c>
      <c r="L1572">
        <v>666</v>
      </c>
      <c r="M1572" t="s">
        <v>1405</v>
      </c>
      <c r="N1572" t="s">
        <v>270</v>
      </c>
      <c r="O1572" t="s">
        <v>130</v>
      </c>
      <c r="P1572" t="s">
        <v>271</v>
      </c>
      <c r="Q1572" t="s">
        <v>116</v>
      </c>
      <c r="R1572">
        <v>1</v>
      </c>
      <c r="S1572" t="s">
        <v>117</v>
      </c>
      <c r="T1572" t="s">
        <v>118</v>
      </c>
      <c r="U1572" t="s">
        <v>119</v>
      </c>
      <c r="V1572">
        <v>411</v>
      </c>
      <c r="W1572" t="s">
        <v>255</v>
      </c>
      <c r="X1572" t="s">
        <v>326</v>
      </c>
      <c r="Y1572">
        <v>410009</v>
      </c>
      <c r="Z1572" t="s">
        <v>236</v>
      </c>
      <c r="AG1572">
        <v>3</v>
      </c>
      <c r="AH1572" s="1">
        <v>41988</v>
      </c>
      <c r="AI1572">
        <v>57</v>
      </c>
      <c r="AS1572" s="1">
        <v>41716</v>
      </c>
      <c r="AT1572" s="1">
        <v>42067</v>
      </c>
      <c r="AU1572" s="1">
        <v>41974</v>
      </c>
      <c r="AW1572">
        <v>2</v>
      </c>
      <c r="AY1572" t="s">
        <v>191</v>
      </c>
      <c r="BB1572">
        <v>0</v>
      </c>
      <c r="BC1572">
        <v>0</v>
      </c>
      <c r="BD1572">
        <v>2</v>
      </c>
      <c r="BE1572">
        <v>3473</v>
      </c>
      <c r="BF1572" t="s">
        <v>93</v>
      </c>
      <c r="BG1572">
        <v>6946</v>
      </c>
      <c r="BH1572">
        <v>108.52</v>
      </c>
      <c r="BI1572">
        <v>142.01</v>
      </c>
      <c r="BJ1572">
        <v>0</v>
      </c>
      <c r="BL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2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6946</v>
      </c>
      <c r="CD1572">
        <v>1</v>
      </c>
      <c r="CE1572" t="s">
        <v>121</v>
      </c>
      <c r="CF1572" t="s">
        <v>182</v>
      </c>
      <c r="CG1572" t="str">
        <f t="shared" si="232"/>
        <v>07</v>
      </c>
      <c r="CH1572" t="str">
        <f t="shared" si="230"/>
        <v>2</v>
      </c>
      <c r="CI1572" t="str">
        <f t="shared" si="233"/>
        <v>03</v>
      </c>
      <c r="CJ1572" t="s">
        <v>123</v>
      </c>
      <c r="CK1572" t="str">
        <f t="shared" si="231"/>
        <v>02</v>
      </c>
      <c r="CL1572" t="s">
        <v>193</v>
      </c>
      <c r="CR1572" s="3">
        <v>2</v>
      </c>
      <c r="CW1572">
        <v>8</v>
      </c>
      <c r="CX1572">
        <v>8</v>
      </c>
      <c r="CY1572">
        <v>8</v>
      </c>
    </row>
    <row r="1573" spans="1:103" x14ac:dyDescent="0.25">
      <c r="A1573">
        <v>410</v>
      </c>
      <c r="B1573" t="s">
        <v>80</v>
      </c>
      <c r="C1573">
        <v>410039</v>
      </c>
      <c r="D1573" t="s">
        <v>81</v>
      </c>
      <c r="E1573">
        <v>8673</v>
      </c>
      <c r="F1573" t="s">
        <v>232</v>
      </c>
      <c r="G1573" t="s">
        <v>248</v>
      </c>
      <c r="I1573" t="s">
        <v>248</v>
      </c>
      <c r="J1573">
        <v>410002</v>
      </c>
      <c r="K1573">
        <v>667</v>
      </c>
      <c r="L1573">
        <v>667</v>
      </c>
      <c r="M1573" t="s">
        <v>1405</v>
      </c>
      <c r="N1573" t="s">
        <v>270</v>
      </c>
      <c r="O1573" t="s">
        <v>130</v>
      </c>
      <c r="P1573" t="s">
        <v>271</v>
      </c>
      <c r="Q1573" t="s">
        <v>116</v>
      </c>
      <c r="R1573">
        <v>1</v>
      </c>
      <c r="S1573" t="s">
        <v>117</v>
      </c>
      <c r="T1573" t="s">
        <v>118</v>
      </c>
      <c r="U1573" t="s">
        <v>119</v>
      </c>
      <c r="V1573">
        <v>411</v>
      </c>
      <c r="W1573" t="s">
        <v>255</v>
      </c>
      <c r="X1573" t="s">
        <v>326</v>
      </c>
      <c r="Y1573">
        <v>410009</v>
      </c>
      <c r="Z1573" t="s">
        <v>236</v>
      </c>
      <c r="AG1573">
        <v>3</v>
      </c>
      <c r="AH1573" s="1">
        <v>41988</v>
      </c>
      <c r="AI1573">
        <v>57</v>
      </c>
      <c r="AS1573" s="1">
        <v>41716</v>
      </c>
      <c r="AT1573" s="1">
        <v>42067</v>
      </c>
      <c r="AU1573" s="1">
        <v>41974</v>
      </c>
      <c r="AW1573">
        <v>2</v>
      </c>
      <c r="AY1573" t="s">
        <v>191</v>
      </c>
      <c r="BB1573">
        <v>0</v>
      </c>
      <c r="BC1573">
        <v>0</v>
      </c>
      <c r="BD1573">
        <v>2</v>
      </c>
      <c r="BE1573">
        <v>3473</v>
      </c>
      <c r="BF1573" t="s">
        <v>93</v>
      </c>
      <c r="BG1573">
        <v>6946</v>
      </c>
      <c r="BH1573">
        <v>108.52</v>
      </c>
      <c r="BI1573">
        <v>142.01</v>
      </c>
      <c r="BJ1573">
        <v>0</v>
      </c>
      <c r="BL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2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6946</v>
      </c>
      <c r="CD1573">
        <v>1</v>
      </c>
      <c r="CE1573" t="s">
        <v>121</v>
      </c>
      <c r="CF1573" t="s">
        <v>182</v>
      </c>
      <c r="CG1573" t="str">
        <f t="shared" si="232"/>
        <v>07</v>
      </c>
      <c r="CH1573" t="str">
        <f t="shared" si="230"/>
        <v>2</v>
      </c>
      <c r="CI1573" t="str">
        <f t="shared" si="233"/>
        <v>03</v>
      </c>
      <c r="CJ1573" t="s">
        <v>123</v>
      </c>
      <c r="CK1573" t="str">
        <f t="shared" si="231"/>
        <v>02</v>
      </c>
      <c r="CL1573" t="s">
        <v>193</v>
      </c>
      <c r="CR1573" s="3">
        <v>2</v>
      </c>
      <c r="CW1573">
        <v>8</v>
      </c>
      <c r="CX1573">
        <v>8</v>
      </c>
      <c r="CY1573">
        <v>8</v>
      </c>
    </row>
    <row r="1574" spans="1:103" x14ac:dyDescent="0.25">
      <c r="A1574">
        <v>410</v>
      </c>
      <c r="B1574" t="s">
        <v>80</v>
      </c>
      <c r="C1574">
        <v>410040</v>
      </c>
      <c r="D1574" t="s">
        <v>81</v>
      </c>
      <c r="E1574">
        <v>8673</v>
      </c>
      <c r="F1574" t="s">
        <v>232</v>
      </c>
      <c r="G1574" t="s">
        <v>233</v>
      </c>
      <c r="I1574" t="s">
        <v>233</v>
      </c>
      <c r="J1574">
        <v>410003</v>
      </c>
      <c r="K1574">
        <v>405</v>
      </c>
      <c r="L1574">
        <v>405</v>
      </c>
      <c r="M1574" t="s">
        <v>1405</v>
      </c>
      <c r="N1574" t="s">
        <v>270</v>
      </c>
      <c r="O1574" t="s">
        <v>130</v>
      </c>
      <c r="P1574" t="s">
        <v>271</v>
      </c>
      <c r="Q1574" t="s">
        <v>116</v>
      </c>
      <c r="R1574">
        <v>1</v>
      </c>
      <c r="S1574" t="s">
        <v>117</v>
      </c>
      <c r="T1574" t="s">
        <v>118</v>
      </c>
      <c r="U1574" t="s">
        <v>119</v>
      </c>
      <c r="V1574">
        <v>411</v>
      </c>
      <c r="Y1574">
        <v>410009</v>
      </c>
      <c r="Z1574" t="s">
        <v>236</v>
      </c>
      <c r="AG1574">
        <v>4</v>
      </c>
      <c r="AH1574" s="1">
        <v>41815</v>
      </c>
      <c r="AI1574">
        <v>57</v>
      </c>
      <c r="AS1574" s="1">
        <v>41641</v>
      </c>
      <c r="AT1574" s="1">
        <v>41988</v>
      </c>
      <c r="AU1574" s="1">
        <v>41974</v>
      </c>
      <c r="AW1574">
        <v>2</v>
      </c>
      <c r="AY1574" t="s">
        <v>191</v>
      </c>
      <c r="BB1574">
        <v>0</v>
      </c>
      <c r="BC1574">
        <v>0</v>
      </c>
      <c r="BD1574">
        <v>2</v>
      </c>
      <c r="BE1574">
        <v>3528</v>
      </c>
      <c r="BF1574" t="s">
        <v>93</v>
      </c>
      <c r="BG1574">
        <v>7056</v>
      </c>
      <c r="BH1574">
        <v>110.24</v>
      </c>
      <c r="BI1574">
        <v>144.26</v>
      </c>
      <c r="BJ1574">
        <v>0</v>
      </c>
      <c r="BL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2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7056</v>
      </c>
      <c r="CD1574">
        <v>1</v>
      </c>
      <c r="CE1574" t="s">
        <v>121</v>
      </c>
      <c r="CF1574" t="s">
        <v>182</v>
      </c>
      <c r="CG1574" t="str">
        <f t="shared" si="232"/>
        <v>07</v>
      </c>
      <c r="CH1574" t="str">
        <f t="shared" si="230"/>
        <v>2</v>
      </c>
      <c r="CI1574" t="str">
        <f t="shared" si="233"/>
        <v>03</v>
      </c>
      <c r="CJ1574" t="s">
        <v>123</v>
      </c>
      <c r="CK1574" t="str">
        <f t="shared" si="231"/>
        <v>02</v>
      </c>
      <c r="CL1574" t="s">
        <v>193</v>
      </c>
      <c r="CR1574" s="3">
        <v>2</v>
      </c>
      <c r="CW1574">
        <v>8</v>
      </c>
      <c r="CX1574">
        <v>8</v>
      </c>
      <c r="CY1574">
        <v>8</v>
      </c>
    </row>
    <row r="1575" spans="1:103" x14ac:dyDescent="0.25">
      <c r="A1575">
        <v>410</v>
      </c>
      <c r="B1575" t="s">
        <v>80</v>
      </c>
      <c r="C1575">
        <v>410040</v>
      </c>
      <c r="D1575" t="s">
        <v>81</v>
      </c>
      <c r="E1575">
        <v>8673</v>
      </c>
      <c r="F1575" t="s">
        <v>232</v>
      </c>
      <c r="G1575" t="s">
        <v>233</v>
      </c>
      <c r="I1575" t="s">
        <v>233</v>
      </c>
      <c r="J1575">
        <v>410003</v>
      </c>
      <c r="K1575">
        <v>406</v>
      </c>
      <c r="L1575">
        <v>406</v>
      </c>
      <c r="M1575" t="s">
        <v>1405</v>
      </c>
      <c r="N1575" t="s">
        <v>270</v>
      </c>
      <c r="O1575" t="s">
        <v>130</v>
      </c>
      <c r="P1575" t="s">
        <v>271</v>
      </c>
      <c r="Q1575" t="s">
        <v>116</v>
      </c>
      <c r="R1575">
        <v>1</v>
      </c>
      <c r="S1575" t="s">
        <v>117</v>
      </c>
      <c r="T1575" t="s">
        <v>118</v>
      </c>
      <c r="U1575" t="s">
        <v>119</v>
      </c>
      <c r="V1575">
        <v>411</v>
      </c>
      <c r="Y1575">
        <v>410009</v>
      </c>
      <c r="Z1575" t="s">
        <v>236</v>
      </c>
      <c r="AG1575">
        <v>4</v>
      </c>
      <c r="AH1575" s="1">
        <v>41815</v>
      </c>
      <c r="AI1575">
        <v>57</v>
      </c>
      <c r="AS1575" s="1">
        <v>41641</v>
      </c>
      <c r="AT1575" s="1">
        <v>41988</v>
      </c>
      <c r="AU1575" s="1">
        <v>41974</v>
      </c>
      <c r="AW1575">
        <v>2</v>
      </c>
      <c r="AY1575" t="s">
        <v>191</v>
      </c>
      <c r="BB1575">
        <v>0</v>
      </c>
      <c r="BC1575">
        <v>0</v>
      </c>
      <c r="BD1575">
        <v>2</v>
      </c>
      <c r="BE1575">
        <v>3528</v>
      </c>
      <c r="BF1575" t="s">
        <v>93</v>
      </c>
      <c r="BG1575">
        <v>7056</v>
      </c>
      <c r="BH1575">
        <v>110.24</v>
      </c>
      <c r="BI1575">
        <v>144.26</v>
      </c>
      <c r="BJ1575">
        <v>0</v>
      </c>
      <c r="BL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2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7056</v>
      </c>
      <c r="CD1575">
        <v>1</v>
      </c>
      <c r="CE1575" t="s">
        <v>121</v>
      </c>
      <c r="CF1575" t="s">
        <v>182</v>
      </c>
      <c r="CG1575" t="str">
        <f t="shared" si="232"/>
        <v>07</v>
      </c>
      <c r="CH1575" t="str">
        <f t="shared" si="230"/>
        <v>2</v>
      </c>
      <c r="CI1575" t="str">
        <f t="shared" si="233"/>
        <v>03</v>
      </c>
      <c r="CJ1575" t="s">
        <v>123</v>
      </c>
      <c r="CK1575" t="str">
        <f t="shared" si="231"/>
        <v>02</v>
      </c>
      <c r="CL1575" t="s">
        <v>193</v>
      </c>
      <c r="CR1575" s="3">
        <v>2</v>
      </c>
      <c r="CW1575">
        <v>8</v>
      </c>
      <c r="CX1575">
        <v>8</v>
      </c>
      <c r="CY1575">
        <v>8</v>
      </c>
    </row>
    <row r="1576" spans="1:103" x14ac:dyDescent="0.25">
      <c r="A1576">
        <v>410</v>
      </c>
      <c r="B1576" t="s">
        <v>80</v>
      </c>
      <c r="C1576">
        <v>410040</v>
      </c>
      <c r="D1576" t="s">
        <v>81</v>
      </c>
      <c r="E1576">
        <v>8673</v>
      </c>
      <c r="F1576" t="s">
        <v>232</v>
      </c>
      <c r="G1576" t="s">
        <v>233</v>
      </c>
      <c r="I1576" t="s">
        <v>233</v>
      </c>
      <c r="J1576">
        <v>410003</v>
      </c>
      <c r="K1576">
        <v>407</v>
      </c>
      <c r="L1576">
        <v>407</v>
      </c>
      <c r="M1576" t="s">
        <v>1405</v>
      </c>
      <c r="N1576" t="s">
        <v>270</v>
      </c>
      <c r="O1576" t="s">
        <v>130</v>
      </c>
      <c r="P1576" t="s">
        <v>271</v>
      </c>
      <c r="Q1576" t="s">
        <v>116</v>
      </c>
      <c r="R1576">
        <v>1</v>
      </c>
      <c r="S1576" t="s">
        <v>117</v>
      </c>
      <c r="T1576" t="s">
        <v>118</v>
      </c>
      <c r="U1576" t="s">
        <v>119</v>
      </c>
      <c r="V1576">
        <v>411</v>
      </c>
      <c r="Y1576">
        <v>410009</v>
      </c>
      <c r="Z1576" t="s">
        <v>236</v>
      </c>
      <c r="AG1576">
        <v>4</v>
      </c>
      <c r="AH1576" s="1">
        <v>41815</v>
      </c>
      <c r="AI1576">
        <v>57</v>
      </c>
      <c r="AS1576" s="1">
        <v>41641</v>
      </c>
      <c r="AT1576" s="1">
        <v>41988</v>
      </c>
      <c r="AU1576" s="1">
        <v>41974</v>
      </c>
      <c r="AW1576">
        <v>2</v>
      </c>
      <c r="AY1576" t="s">
        <v>191</v>
      </c>
      <c r="BB1576">
        <v>0</v>
      </c>
      <c r="BC1576">
        <v>0</v>
      </c>
      <c r="BD1576">
        <v>2</v>
      </c>
      <c r="BE1576">
        <v>3528</v>
      </c>
      <c r="BF1576" t="s">
        <v>93</v>
      </c>
      <c r="BG1576">
        <v>7056</v>
      </c>
      <c r="BH1576">
        <v>110.24</v>
      </c>
      <c r="BI1576">
        <v>144.26</v>
      </c>
      <c r="BJ1576">
        <v>0</v>
      </c>
      <c r="BL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2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7056</v>
      </c>
      <c r="CD1576">
        <v>1</v>
      </c>
      <c r="CE1576" t="s">
        <v>121</v>
      </c>
      <c r="CF1576" t="s">
        <v>182</v>
      </c>
      <c r="CG1576" t="str">
        <f t="shared" si="232"/>
        <v>07</v>
      </c>
      <c r="CH1576" t="str">
        <f t="shared" si="230"/>
        <v>2</v>
      </c>
      <c r="CI1576" t="str">
        <f t="shared" si="233"/>
        <v>03</v>
      </c>
      <c r="CJ1576" t="s">
        <v>123</v>
      </c>
      <c r="CK1576" t="str">
        <f t="shared" si="231"/>
        <v>02</v>
      </c>
      <c r="CL1576" t="s">
        <v>193</v>
      </c>
      <c r="CR1576" s="3">
        <v>2</v>
      </c>
      <c r="CW1576">
        <v>8</v>
      </c>
      <c r="CX1576">
        <v>8</v>
      </c>
      <c r="CY1576">
        <v>8</v>
      </c>
    </row>
    <row r="1577" spans="1:103" x14ac:dyDescent="0.25">
      <c r="A1577">
        <v>410</v>
      </c>
      <c r="B1577" t="s">
        <v>80</v>
      </c>
      <c r="C1577">
        <v>410040</v>
      </c>
      <c r="D1577" t="s">
        <v>81</v>
      </c>
      <c r="E1577">
        <v>8673</v>
      </c>
      <c r="F1577" t="s">
        <v>232</v>
      </c>
      <c r="G1577" t="s">
        <v>233</v>
      </c>
      <c r="I1577" t="s">
        <v>233</v>
      </c>
      <c r="J1577">
        <v>410003</v>
      </c>
      <c r="K1577">
        <v>408</v>
      </c>
      <c r="L1577">
        <v>408</v>
      </c>
      <c r="M1577" t="s">
        <v>1405</v>
      </c>
      <c r="N1577" t="s">
        <v>270</v>
      </c>
      <c r="O1577" t="s">
        <v>130</v>
      </c>
      <c r="P1577" t="s">
        <v>271</v>
      </c>
      <c r="Q1577" t="s">
        <v>116</v>
      </c>
      <c r="R1577">
        <v>1</v>
      </c>
      <c r="S1577" t="s">
        <v>117</v>
      </c>
      <c r="T1577" t="s">
        <v>118</v>
      </c>
      <c r="U1577" t="s">
        <v>119</v>
      </c>
      <c r="V1577">
        <v>411</v>
      </c>
      <c r="Y1577">
        <v>410009</v>
      </c>
      <c r="Z1577" t="s">
        <v>236</v>
      </c>
      <c r="AG1577">
        <v>4</v>
      </c>
      <c r="AH1577" s="1">
        <v>41815</v>
      </c>
      <c r="AI1577">
        <v>57</v>
      </c>
      <c r="AS1577" s="1">
        <v>41641</v>
      </c>
      <c r="AT1577" s="1">
        <v>41988</v>
      </c>
      <c r="AU1577" s="1">
        <v>41974</v>
      </c>
      <c r="AW1577">
        <v>2</v>
      </c>
      <c r="AY1577" t="s">
        <v>191</v>
      </c>
      <c r="BB1577">
        <v>0</v>
      </c>
      <c r="BC1577">
        <v>0</v>
      </c>
      <c r="BD1577">
        <v>2</v>
      </c>
      <c r="BE1577">
        <v>3528</v>
      </c>
      <c r="BF1577" t="s">
        <v>93</v>
      </c>
      <c r="BG1577">
        <v>7056</v>
      </c>
      <c r="BH1577">
        <v>110.24</v>
      </c>
      <c r="BI1577">
        <v>144.26</v>
      </c>
      <c r="BJ1577">
        <v>0</v>
      </c>
      <c r="BL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2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7056</v>
      </c>
      <c r="CD1577">
        <v>1</v>
      </c>
      <c r="CE1577" t="s">
        <v>121</v>
      </c>
      <c r="CF1577" t="s">
        <v>182</v>
      </c>
      <c r="CG1577" t="str">
        <f t="shared" si="232"/>
        <v>07</v>
      </c>
      <c r="CH1577" t="str">
        <f t="shared" si="230"/>
        <v>2</v>
      </c>
      <c r="CI1577" t="str">
        <f t="shared" si="233"/>
        <v>03</v>
      </c>
      <c r="CJ1577" t="s">
        <v>123</v>
      </c>
      <c r="CK1577" t="str">
        <f t="shared" si="231"/>
        <v>02</v>
      </c>
      <c r="CL1577" t="s">
        <v>193</v>
      </c>
      <c r="CR1577" s="3">
        <v>2</v>
      </c>
      <c r="CW1577">
        <v>8</v>
      </c>
      <c r="CX1577">
        <v>8</v>
      </c>
      <c r="CY1577">
        <v>8</v>
      </c>
    </row>
    <row r="1578" spans="1:103" x14ac:dyDescent="0.25">
      <c r="A1578">
        <v>410</v>
      </c>
      <c r="B1578" t="s">
        <v>80</v>
      </c>
      <c r="C1578">
        <v>410039</v>
      </c>
      <c r="D1578" t="s">
        <v>81</v>
      </c>
      <c r="E1578">
        <v>8673</v>
      </c>
      <c r="F1578" t="s">
        <v>232</v>
      </c>
      <c r="G1578" t="s">
        <v>248</v>
      </c>
      <c r="I1578" t="s">
        <v>248</v>
      </c>
      <c r="J1578">
        <v>410002</v>
      </c>
      <c r="K1578">
        <v>499</v>
      </c>
      <c r="L1578">
        <v>499</v>
      </c>
      <c r="M1578" t="s">
        <v>1406</v>
      </c>
      <c r="N1578" t="s">
        <v>1407</v>
      </c>
      <c r="O1578" t="s">
        <v>1408</v>
      </c>
      <c r="P1578" t="s">
        <v>629</v>
      </c>
      <c r="Q1578" t="s">
        <v>116</v>
      </c>
      <c r="R1578">
        <v>1</v>
      </c>
      <c r="S1578" t="s">
        <v>117</v>
      </c>
      <c r="T1578" t="s">
        <v>118</v>
      </c>
      <c r="U1578" t="s">
        <v>119</v>
      </c>
      <c r="V1578">
        <v>411</v>
      </c>
      <c r="Y1578">
        <v>410009</v>
      </c>
      <c r="Z1578" t="s">
        <v>236</v>
      </c>
      <c r="AG1578">
        <v>3</v>
      </c>
      <c r="AH1578" s="1">
        <v>41988</v>
      </c>
      <c r="AI1578">
        <v>57</v>
      </c>
      <c r="AS1578" s="1">
        <v>41639</v>
      </c>
      <c r="AT1578" s="1">
        <v>42067</v>
      </c>
      <c r="AU1578" s="1">
        <v>41974</v>
      </c>
      <c r="AW1578">
        <v>2</v>
      </c>
      <c r="AY1578" t="s">
        <v>191</v>
      </c>
      <c r="BB1578">
        <v>1</v>
      </c>
      <c r="BC1578">
        <v>0</v>
      </c>
      <c r="BD1578">
        <v>1</v>
      </c>
      <c r="BE1578">
        <v>10569</v>
      </c>
      <c r="BF1578" t="s">
        <v>93</v>
      </c>
      <c r="BG1578">
        <v>10569</v>
      </c>
      <c r="BH1578">
        <v>165.13</v>
      </c>
      <c r="BI1578">
        <v>216.09</v>
      </c>
      <c r="BJ1578">
        <v>0</v>
      </c>
      <c r="BL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1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10569</v>
      </c>
      <c r="CD1578">
        <v>1</v>
      </c>
      <c r="CE1578" t="s">
        <v>121</v>
      </c>
      <c r="CF1578" t="s">
        <v>182</v>
      </c>
      <c r="CG1578" t="str">
        <f t="shared" si="232"/>
        <v>07</v>
      </c>
      <c r="CH1578" t="str">
        <f t="shared" si="230"/>
        <v>2</v>
      </c>
      <c r="CI1578" t="str">
        <f t="shared" si="233"/>
        <v>03</v>
      </c>
      <c r="CJ1578" t="s">
        <v>123</v>
      </c>
      <c r="CK1578" t="str">
        <f t="shared" ref="CK1578:CK1597" si="234">"06"</f>
        <v>06</v>
      </c>
      <c r="CL1578" t="s">
        <v>193</v>
      </c>
      <c r="CR1578" s="3">
        <v>1</v>
      </c>
      <c r="CW1578">
        <v>8</v>
      </c>
      <c r="CX1578">
        <v>8</v>
      </c>
      <c r="CY1578">
        <v>8</v>
      </c>
    </row>
    <row r="1579" spans="1:103" x14ac:dyDescent="0.25">
      <c r="A1579">
        <v>410</v>
      </c>
      <c r="B1579" t="s">
        <v>80</v>
      </c>
      <c r="C1579">
        <v>410039</v>
      </c>
      <c r="D1579" t="s">
        <v>81</v>
      </c>
      <c r="E1579">
        <v>8673</v>
      </c>
      <c r="F1579" t="s">
        <v>232</v>
      </c>
      <c r="G1579" t="s">
        <v>248</v>
      </c>
      <c r="I1579" t="s">
        <v>248</v>
      </c>
      <c r="J1579">
        <v>410002</v>
      </c>
      <c r="K1579">
        <v>500</v>
      </c>
      <c r="L1579">
        <v>500</v>
      </c>
      <c r="M1579" t="s">
        <v>1406</v>
      </c>
      <c r="N1579" t="s">
        <v>1407</v>
      </c>
      <c r="O1579" t="s">
        <v>1408</v>
      </c>
      <c r="P1579" t="s">
        <v>629</v>
      </c>
      <c r="Q1579" t="s">
        <v>116</v>
      </c>
      <c r="R1579">
        <v>1</v>
      </c>
      <c r="S1579" t="s">
        <v>117</v>
      </c>
      <c r="T1579" t="s">
        <v>118</v>
      </c>
      <c r="U1579" t="s">
        <v>119</v>
      </c>
      <c r="V1579">
        <v>411</v>
      </c>
      <c r="Y1579">
        <v>410009</v>
      </c>
      <c r="Z1579" t="s">
        <v>236</v>
      </c>
      <c r="AG1579">
        <v>3</v>
      </c>
      <c r="AH1579" s="1">
        <v>41988</v>
      </c>
      <c r="AI1579">
        <v>57</v>
      </c>
      <c r="AS1579" s="1">
        <v>41639</v>
      </c>
      <c r="AT1579" s="1">
        <v>42067</v>
      </c>
      <c r="AU1579" s="1">
        <v>41974</v>
      </c>
      <c r="AW1579">
        <v>2</v>
      </c>
      <c r="AY1579" t="s">
        <v>191</v>
      </c>
      <c r="BB1579">
        <v>1</v>
      </c>
      <c r="BC1579">
        <v>0</v>
      </c>
      <c r="BD1579">
        <v>1</v>
      </c>
      <c r="BE1579">
        <v>10569</v>
      </c>
      <c r="BF1579" t="s">
        <v>93</v>
      </c>
      <c r="BG1579">
        <v>10569</v>
      </c>
      <c r="BH1579">
        <v>165.13</v>
      </c>
      <c r="BI1579">
        <v>216.09</v>
      </c>
      <c r="BJ1579">
        <v>0</v>
      </c>
      <c r="BL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1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10569</v>
      </c>
      <c r="CD1579">
        <v>1</v>
      </c>
      <c r="CE1579" t="s">
        <v>121</v>
      </c>
      <c r="CF1579" t="s">
        <v>182</v>
      </c>
      <c r="CG1579" t="str">
        <f t="shared" si="232"/>
        <v>07</v>
      </c>
      <c r="CH1579" t="str">
        <f t="shared" si="230"/>
        <v>2</v>
      </c>
      <c r="CI1579" t="str">
        <f t="shared" si="233"/>
        <v>03</v>
      </c>
      <c r="CJ1579" t="s">
        <v>123</v>
      </c>
      <c r="CK1579" t="str">
        <f t="shared" si="234"/>
        <v>06</v>
      </c>
      <c r="CL1579" t="s">
        <v>193</v>
      </c>
      <c r="CR1579" s="3">
        <v>1</v>
      </c>
      <c r="CW1579">
        <v>8</v>
      </c>
      <c r="CX1579">
        <v>8</v>
      </c>
      <c r="CY1579">
        <v>8</v>
      </c>
    </row>
    <row r="1580" spans="1:103" x14ac:dyDescent="0.25">
      <c r="A1580">
        <v>410</v>
      </c>
      <c r="B1580" t="s">
        <v>80</v>
      </c>
      <c r="C1580">
        <v>410039</v>
      </c>
      <c r="D1580" t="s">
        <v>81</v>
      </c>
      <c r="E1580">
        <v>8673</v>
      </c>
      <c r="F1580" t="s">
        <v>232</v>
      </c>
      <c r="G1580" t="s">
        <v>248</v>
      </c>
      <c r="I1580" t="s">
        <v>248</v>
      </c>
      <c r="J1580">
        <v>410002</v>
      </c>
      <c r="K1580">
        <v>501</v>
      </c>
      <c r="L1580">
        <v>501</v>
      </c>
      <c r="M1580" t="s">
        <v>1406</v>
      </c>
      <c r="N1580" t="s">
        <v>1407</v>
      </c>
      <c r="O1580" t="s">
        <v>1408</v>
      </c>
      <c r="P1580" t="s">
        <v>629</v>
      </c>
      <c r="Q1580" t="s">
        <v>116</v>
      </c>
      <c r="R1580">
        <v>1</v>
      </c>
      <c r="S1580" t="s">
        <v>117</v>
      </c>
      <c r="T1580" t="s">
        <v>118</v>
      </c>
      <c r="U1580" t="s">
        <v>119</v>
      </c>
      <c r="V1580">
        <v>411</v>
      </c>
      <c r="Y1580">
        <v>410009</v>
      </c>
      <c r="Z1580" t="s">
        <v>236</v>
      </c>
      <c r="AG1580">
        <v>3</v>
      </c>
      <c r="AH1580" s="1">
        <v>41988</v>
      </c>
      <c r="AI1580">
        <v>57</v>
      </c>
      <c r="AS1580" s="1">
        <v>41639</v>
      </c>
      <c r="AT1580" s="1">
        <v>42067</v>
      </c>
      <c r="AU1580" s="1">
        <v>41974</v>
      </c>
      <c r="AW1580">
        <v>2</v>
      </c>
      <c r="AY1580" t="s">
        <v>191</v>
      </c>
      <c r="BB1580">
        <v>1</v>
      </c>
      <c r="BC1580">
        <v>0</v>
      </c>
      <c r="BD1580">
        <v>1</v>
      </c>
      <c r="BE1580">
        <v>10569</v>
      </c>
      <c r="BF1580" t="s">
        <v>93</v>
      </c>
      <c r="BG1580">
        <v>10569</v>
      </c>
      <c r="BH1580">
        <v>165.13</v>
      </c>
      <c r="BI1580">
        <v>216.09</v>
      </c>
      <c r="BJ1580">
        <v>0</v>
      </c>
      <c r="BL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1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10569</v>
      </c>
      <c r="CD1580">
        <v>1</v>
      </c>
      <c r="CE1580" t="s">
        <v>121</v>
      </c>
      <c r="CF1580" t="s">
        <v>182</v>
      </c>
      <c r="CG1580" t="str">
        <f t="shared" si="232"/>
        <v>07</v>
      </c>
      <c r="CH1580" t="str">
        <f t="shared" si="230"/>
        <v>2</v>
      </c>
      <c r="CI1580" t="str">
        <f t="shared" si="233"/>
        <v>03</v>
      </c>
      <c r="CJ1580" t="s">
        <v>123</v>
      </c>
      <c r="CK1580" t="str">
        <f t="shared" si="234"/>
        <v>06</v>
      </c>
      <c r="CL1580" t="s">
        <v>193</v>
      </c>
      <c r="CR1580" s="3">
        <v>1</v>
      </c>
      <c r="CW1580">
        <v>8</v>
      </c>
      <c r="CX1580">
        <v>8</v>
      </c>
      <c r="CY1580">
        <v>8</v>
      </c>
    </row>
    <row r="1581" spans="1:103" x14ac:dyDescent="0.25">
      <c r="A1581">
        <v>410</v>
      </c>
      <c r="B1581" t="s">
        <v>80</v>
      </c>
      <c r="C1581">
        <v>410039</v>
      </c>
      <c r="D1581" t="s">
        <v>81</v>
      </c>
      <c r="E1581">
        <v>8673</v>
      </c>
      <c r="F1581" t="s">
        <v>232</v>
      </c>
      <c r="G1581" t="s">
        <v>248</v>
      </c>
      <c r="I1581" t="s">
        <v>248</v>
      </c>
      <c r="J1581">
        <v>410002</v>
      </c>
      <c r="K1581">
        <v>504</v>
      </c>
      <c r="L1581">
        <v>504</v>
      </c>
      <c r="M1581" t="s">
        <v>1406</v>
      </c>
      <c r="N1581" t="s">
        <v>1407</v>
      </c>
      <c r="O1581" t="s">
        <v>1408</v>
      </c>
      <c r="P1581" t="s">
        <v>629</v>
      </c>
      <c r="Q1581" t="s">
        <v>116</v>
      </c>
      <c r="R1581">
        <v>1</v>
      </c>
      <c r="S1581" t="s">
        <v>117</v>
      </c>
      <c r="T1581" t="s">
        <v>118</v>
      </c>
      <c r="U1581" t="s">
        <v>119</v>
      </c>
      <c r="V1581">
        <v>411</v>
      </c>
      <c r="Y1581">
        <v>410009</v>
      </c>
      <c r="Z1581" t="s">
        <v>236</v>
      </c>
      <c r="AG1581">
        <v>3</v>
      </c>
      <c r="AH1581" s="1">
        <v>41988</v>
      </c>
      <c r="AI1581">
        <v>57</v>
      </c>
      <c r="AS1581" s="1">
        <v>41639</v>
      </c>
      <c r="AT1581" s="1">
        <v>42067</v>
      </c>
      <c r="AU1581" s="1">
        <v>41974</v>
      </c>
      <c r="AW1581">
        <v>2</v>
      </c>
      <c r="AY1581" t="s">
        <v>191</v>
      </c>
      <c r="BB1581">
        <v>1</v>
      </c>
      <c r="BC1581">
        <v>0</v>
      </c>
      <c r="BD1581">
        <v>1</v>
      </c>
      <c r="BE1581">
        <v>10569</v>
      </c>
      <c r="BF1581" t="s">
        <v>93</v>
      </c>
      <c r="BG1581">
        <v>10569</v>
      </c>
      <c r="BH1581">
        <v>165.13</v>
      </c>
      <c r="BI1581">
        <v>216.09</v>
      </c>
      <c r="BJ1581">
        <v>0</v>
      </c>
      <c r="BL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1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10569</v>
      </c>
      <c r="CD1581">
        <v>1</v>
      </c>
      <c r="CE1581" t="s">
        <v>121</v>
      </c>
      <c r="CF1581" t="s">
        <v>182</v>
      </c>
      <c r="CG1581" t="str">
        <f t="shared" si="232"/>
        <v>07</v>
      </c>
      <c r="CH1581" t="str">
        <f t="shared" si="230"/>
        <v>2</v>
      </c>
      <c r="CI1581" t="str">
        <f t="shared" si="233"/>
        <v>03</v>
      </c>
      <c r="CJ1581" t="s">
        <v>123</v>
      </c>
      <c r="CK1581" t="str">
        <f t="shared" si="234"/>
        <v>06</v>
      </c>
      <c r="CL1581" t="s">
        <v>193</v>
      </c>
      <c r="CR1581" s="3">
        <v>1</v>
      </c>
      <c r="CW1581">
        <v>8</v>
      </c>
      <c r="CX1581">
        <v>8</v>
      </c>
      <c r="CY1581">
        <v>8</v>
      </c>
    </row>
    <row r="1582" spans="1:103" x14ac:dyDescent="0.25">
      <c r="A1582">
        <v>410</v>
      </c>
      <c r="B1582" t="s">
        <v>80</v>
      </c>
      <c r="C1582">
        <v>410039</v>
      </c>
      <c r="D1582" t="s">
        <v>81</v>
      </c>
      <c r="E1582">
        <v>8673</v>
      </c>
      <c r="F1582" t="s">
        <v>232</v>
      </c>
      <c r="G1582" t="s">
        <v>248</v>
      </c>
      <c r="I1582" t="s">
        <v>248</v>
      </c>
      <c r="J1582">
        <v>410002</v>
      </c>
      <c r="K1582">
        <v>505</v>
      </c>
      <c r="L1582">
        <v>505</v>
      </c>
      <c r="M1582" t="s">
        <v>1406</v>
      </c>
      <c r="N1582" t="s">
        <v>1407</v>
      </c>
      <c r="O1582" t="s">
        <v>1408</v>
      </c>
      <c r="P1582" t="s">
        <v>629</v>
      </c>
      <c r="Q1582" t="s">
        <v>116</v>
      </c>
      <c r="R1582">
        <v>1</v>
      </c>
      <c r="S1582" t="s">
        <v>117</v>
      </c>
      <c r="T1582" t="s">
        <v>118</v>
      </c>
      <c r="U1582" t="s">
        <v>119</v>
      </c>
      <c r="V1582">
        <v>411</v>
      </c>
      <c r="Y1582">
        <v>410009</v>
      </c>
      <c r="Z1582" t="s">
        <v>236</v>
      </c>
      <c r="AG1582">
        <v>3</v>
      </c>
      <c r="AH1582" s="1">
        <v>41988</v>
      </c>
      <c r="AI1582">
        <v>57</v>
      </c>
      <c r="AS1582" s="1">
        <v>41639</v>
      </c>
      <c r="AT1582" s="1">
        <v>42067</v>
      </c>
      <c r="AU1582" s="1">
        <v>41974</v>
      </c>
      <c r="AW1582">
        <v>2</v>
      </c>
      <c r="AY1582" t="s">
        <v>191</v>
      </c>
      <c r="BB1582">
        <v>1</v>
      </c>
      <c r="BC1582">
        <v>0</v>
      </c>
      <c r="BD1582">
        <v>1</v>
      </c>
      <c r="BE1582">
        <v>10569</v>
      </c>
      <c r="BF1582" t="s">
        <v>93</v>
      </c>
      <c r="BG1582">
        <v>10569</v>
      </c>
      <c r="BH1582">
        <v>165.13</v>
      </c>
      <c r="BI1582">
        <v>216.09</v>
      </c>
      <c r="BJ1582">
        <v>0</v>
      </c>
      <c r="BL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1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10569</v>
      </c>
      <c r="CD1582">
        <v>1</v>
      </c>
      <c r="CE1582" t="s">
        <v>121</v>
      </c>
      <c r="CF1582" t="s">
        <v>182</v>
      </c>
      <c r="CG1582" t="str">
        <f t="shared" si="232"/>
        <v>07</v>
      </c>
      <c r="CH1582" t="str">
        <f t="shared" si="230"/>
        <v>2</v>
      </c>
      <c r="CI1582" t="str">
        <f t="shared" si="233"/>
        <v>03</v>
      </c>
      <c r="CJ1582" t="s">
        <v>123</v>
      </c>
      <c r="CK1582" t="str">
        <f t="shared" si="234"/>
        <v>06</v>
      </c>
      <c r="CL1582" t="s">
        <v>193</v>
      </c>
      <c r="CR1582" s="3">
        <v>1</v>
      </c>
      <c r="CW1582">
        <v>8</v>
      </c>
      <c r="CX1582">
        <v>8</v>
      </c>
      <c r="CY1582">
        <v>8</v>
      </c>
    </row>
    <row r="1583" spans="1:103" x14ac:dyDescent="0.25">
      <c r="A1583">
        <v>410</v>
      </c>
      <c r="B1583" t="s">
        <v>80</v>
      </c>
      <c r="C1583">
        <v>410039</v>
      </c>
      <c r="D1583" t="s">
        <v>81</v>
      </c>
      <c r="E1583">
        <v>8673</v>
      </c>
      <c r="F1583" t="s">
        <v>232</v>
      </c>
      <c r="G1583" t="s">
        <v>248</v>
      </c>
      <c r="I1583" t="s">
        <v>248</v>
      </c>
      <c r="J1583">
        <v>410002</v>
      </c>
      <c r="K1583">
        <v>506</v>
      </c>
      <c r="L1583">
        <v>506</v>
      </c>
      <c r="M1583" t="s">
        <v>1406</v>
      </c>
      <c r="N1583" t="s">
        <v>1407</v>
      </c>
      <c r="O1583" t="s">
        <v>1408</v>
      </c>
      <c r="P1583" t="s">
        <v>629</v>
      </c>
      <c r="Q1583" t="s">
        <v>116</v>
      </c>
      <c r="R1583">
        <v>1</v>
      </c>
      <c r="S1583" t="s">
        <v>117</v>
      </c>
      <c r="T1583" t="s">
        <v>118</v>
      </c>
      <c r="U1583" t="s">
        <v>119</v>
      </c>
      <c r="V1583">
        <v>411</v>
      </c>
      <c r="Y1583">
        <v>410009</v>
      </c>
      <c r="Z1583" t="s">
        <v>236</v>
      </c>
      <c r="AG1583">
        <v>3</v>
      </c>
      <c r="AH1583" s="1">
        <v>41988</v>
      </c>
      <c r="AI1583">
        <v>57</v>
      </c>
      <c r="AS1583" s="1">
        <v>41639</v>
      </c>
      <c r="AT1583" s="1">
        <v>42067</v>
      </c>
      <c r="AU1583" s="1">
        <v>41974</v>
      </c>
      <c r="AW1583">
        <v>2</v>
      </c>
      <c r="AY1583" t="s">
        <v>191</v>
      </c>
      <c r="BB1583">
        <v>1</v>
      </c>
      <c r="BC1583">
        <v>0</v>
      </c>
      <c r="BD1583">
        <v>1</v>
      </c>
      <c r="BE1583">
        <v>10569</v>
      </c>
      <c r="BF1583" t="s">
        <v>93</v>
      </c>
      <c r="BG1583">
        <v>10569</v>
      </c>
      <c r="BH1583">
        <v>165.13</v>
      </c>
      <c r="BI1583">
        <v>216.09</v>
      </c>
      <c r="BJ1583">
        <v>0</v>
      </c>
      <c r="BL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1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10569</v>
      </c>
      <c r="CD1583">
        <v>1</v>
      </c>
      <c r="CE1583" t="s">
        <v>121</v>
      </c>
      <c r="CF1583" t="s">
        <v>182</v>
      </c>
      <c r="CG1583" t="str">
        <f t="shared" si="232"/>
        <v>07</v>
      </c>
      <c r="CH1583" t="str">
        <f t="shared" si="230"/>
        <v>2</v>
      </c>
      <c r="CI1583" t="str">
        <f t="shared" si="233"/>
        <v>03</v>
      </c>
      <c r="CJ1583" t="s">
        <v>123</v>
      </c>
      <c r="CK1583" t="str">
        <f t="shared" si="234"/>
        <v>06</v>
      </c>
      <c r="CL1583" t="s">
        <v>193</v>
      </c>
      <c r="CR1583" s="3">
        <v>1</v>
      </c>
      <c r="CW1583">
        <v>8</v>
      </c>
      <c r="CX1583">
        <v>8</v>
      </c>
      <c r="CY1583">
        <v>8</v>
      </c>
    </row>
    <row r="1584" spans="1:103" x14ac:dyDescent="0.25">
      <c r="A1584">
        <v>410</v>
      </c>
      <c r="B1584" t="s">
        <v>80</v>
      </c>
      <c r="C1584">
        <v>410039</v>
      </c>
      <c r="D1584" t="s">
        <v>81</v>
      </c>
      <c r="E1584">
        <v>8673</v>
      </c>
      <c r="F1584" t="s">
        <v>232</v>
      </c>
      <c r="G1584" t="s">
        <v>248</v>
      </c>
      <c r="I1584" t="s">
        <v>248</v>
      </c>
      <c r="J1584">
        <v>410002</v>
      </c>
      <c r="K1584">
        <v>500</v>
      </c>
      <c r="L1584">
        <v>824</v>
      </c>
      <c r="M1584" t="s">
        <v>1406</v>
      </c>
      <c r="N1584" t="s">
        <v>1407</v>
      </c>
      <c r="O1584" t="s">
        <v>1408</v>
      </c>
      <c r="P1584" t="s">
        <v>629</v>
      </c>
      <c r="Q1584" t="s">
        <v>116</v>
      </c>
      <c r="R1584">
        <v>1</v>
      </c>
      <c r="S1584" t="s">
        <v>117</v>
      </c>
      <c r="T1584" t="s">
        <v>118</v>
      </c>
      <c r="U1584" t="s">
        <v>119</v>
      </c>
      <c r="V1584">
        <v>411</v>
      </c>
      <c r="Y1584">
        <v>410009</v>
      </c>
      <c r="Z1584" t="s">
        <v>236</v>
      </c>
      <c r="AG1584">
        <v>3</v>
      </c>
      <c r="AH1584" s="1">
        <v>41988</v>
      </c>
      <c r="AI1584">
        <v>57</v>
      </c>
      <c r="AS1584" s="1">
        <v>42179</v>
      </c>
      <c r="AT1584" s="1">
        <v>42179</v>
      </c>
      <c r="AU1584" s="1">
        <v>41974</v>
      </c>
      <c r="AW1584">
        <v>1</v>
      </c>
      <c r="AY1584" t="s">
        <v>191</v>
      </c>
      <c r="BB1584">
        <v>0</v>
      </c>
      <c r="BC1584">
        <v>0</v>
      </c>
      <c r="BD1584">
        <v>1</v>
      </c>
      <c r="BE1584">
        <v>10569</v>
      </c>
      <c r="BF1584" t="s">
        <v>93</v>
      </c>
      <c r="BG1584">
        <v>10569</v>
      </c>
      <c r="BH1584">
        <v>165.13</v>
      </c>
      <c r="BI1584">
        <v>216.09</v>
      </c>
      <c r="BJ1584">
        <v>0</v>
      </c>
      <c r="BL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1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10569</v>
      </c>
      <c r="CD1584">
        <v>1</v>
      </c>
      <c r="CE1584" t="s">
        <v>121</v>
      </c>
      <c r="CF1584" t="s">
        <v>182</v>
      </c>
      <c r="CG1584" t="str">
        <f t="shared" si="232"/>
        <v>07</v>
      </c>
      <c r="CH1584" t="str">
        <f t="shared" si="230"/>
        <v>2</v>
      </c>
      <c r="CI1584" t="str">
        <f t="shared" si="233"/>
        <v>03</v>
      </c>
      <c r="CJ1584" t="s">
        <v>123</v>
      </c>
      <c r="CK1584" t="str">
        <f t="shared" si="234"/>
        <v>06</v>
      </c>
      <c r="CL1584" t="s">
        <v>193</v>
      </c>
      <c r="CR1584" s="3">
        <v>1</v>
      </c>
      <c r="CW1584">
        <v>8</v>
      </c>
      <c r="CX1584">
        <v>8</v>
      </c>
      <c r="CY1584">
        <v>8</v>
      </c>
    </row>
    <row r="1585" spans="1:103" x14ac:dyDescent="0.25">
      <c r="A1585">
        <v>410</v>
      </c>
      <c r="B1585" t="s">
        <v>80</v>
      </c>
      <c r="C1585">
        <v>410040</v>
      </c>
      <c r="D1585" t="s">
        <v>81</v>
      </c>
      <c r="E1585">
        <v>8673</v>
      </c>
      <c r="F1585" t="s">
        <v>232</v>
      </c>
      <c r="G1585" t="s">
        <v>233</v>
      </c>
      <c r="I1585" t="s">
        <v>233</v>
      </c>
      <c r="J1585">
        <v>410003</v>
      </c>
      <c r="K1585">
        <v>521</v>
      </c>
      <c r="L1585">
        <v>521</v>
      </c>
      <c r="M1585" t="s">
        <v>1406</v>
      </c>
      <c r="N1585" t="s">
        <v>1407</v>
      </c>
      <c r="O1585" t="s">
        <v>1408</v>
      </c>
      <c r="P1585" t="s">
        <v>629</v>
      </c>
      <c r="Q1585" t="s">
        <v>116</v>
      </c>
      <c r="R1585">
        <v>1</v>
      </c>
      <c r="S1585" t="s">
        <v>117</v>
      </c>
      <c r="T1585" t="s">
        <v>118</v>
      </c>
      <c r="U1585" t="s">
        <v>119</v>
      </c>
      <c r="V1585">
        <v>411</v>
      </c>
      <c r="Y1585">
        <v>410009</v>
      </c>
      <c r="Z1585" t="s">
        <v>236</v>
      </c>
      <c r="AG1585">
        <v>4</v>
      </c>
      <c r="AH1585" s="1">
        <v>41815</v>
      </c>
      <c r="AI1585">
        <v>57</v>
      </c>
      <c r="AS1585" s="1">
        <v>41641</v>
      </c>
      <c r="AT1585" s="1">
        <v>41988</v>
      </c>
      <c r="AU1585" s="1">
        <v>41974</v>
      </c>
      <c r="AW1585">
        <v>2</v>
      </c>
      <c r="AY1585" t="s">
        <v>191</v>
      </c>
      <c r="BB1585">
        <v>1</v>
      </c>
      <c r="BC1585">
        <v>0</v>
      </c>
      <c r="BD1585">
        <v>1</v>
      </c>
      <c r="BE1585">
        <v>10736</v>
      </c>
      <c r="BF1585" t="s">
        <v>93</v>
      </c>
      <c r="BG1585">
        <v>10736</v>
      </c>
      <c r="BH1585">
        <v>167.74</v>
      </c>
      <c r="BI1585">
        <v>219.5</v>
      </c>
      <c r="BJ1585">
        <v>0</v>
      </c>
      <c r="BL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1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10736</v>
      </c>
      <c r="CD1585">
        <v>1</v>
      </c>
      <c r="CE1585" t="s">
        <v>121</v>
      </c>
      <c r="CF1585" t="s">
        <v>182</v>
      </c>
      <c r="CG1585" t="str">
        <f t="shared" si="232"/>
        <v>07</v>
      </c>
      <c r="CH1585" t="str">
        <f t="shared" si="230"/>
        <v>2</v>
      </c>
      <c r="CI1585" t="str">
        <f t="shared" si="233"/>
        <v>03</v>
      </c>
      <c r="CJ1585" t="s">
        <v>123</v>
      </c>
      <c r="CK1585" t="str">
        <f t="shared" si="234"/>
        <v>06</v>
      </c>
      <c r="CL1585" t="s">
        <v>193</v>
      </c>
      <c r="CR1585" s="3">
        <v>1</v>
      </c>
      <c r="CW1585">
        <v>8</v>
      </c>
      <c r="CX1585">
        <v>8</v>
      </c>
      <c r="CY1585">
        <v>8</v>
      </c>
    </row>
    <row r="1586" spans="1:103" x14ac:dyDescent="0.25">
      <c r="A1586">
        <v>410</v>
      </c>
      <c r="B1586" t="s">
        <v>80</v>
      </c>
      <c r="C1586">
        <v>410040</v>
      </c>
      <c r="D1586" t="s">
        <v>81</v>
      </c>
      <c r="E1586">
        <v>8673</v>
      </c>
      <c r="F1586" t="s">
        <v>232</v>
      </c>
      <c r="G1586" t="s">
        <v>233</v>
      </c>
      <c r="I1586" t="s">
        <v>233</v>
      </c>
      <c r="J1586">
        <v>410003</v>
      </c>
      <c r="K1586">
        <v>522</v>
      </c>
      <c r="L1586">
        <v>522</v>
      </c>
      <c r="M1586" t="s">
        <v>1406</v>
      </c>
      <c r="N1586" t="s">
        <v>1407</v>
      </c>
      <c r="O1586" t="s">
        <v>1408</v>
      </c>
      <c r="P1586" t="s">
        <v>629</v>
      </c>
      <c r="Q1586" t="s">
        <v>116</v>
      </c>
      <c r="R1586">
        <v>1</v>
      </c>
      <c r="S1586" t="s">
        <v>117</v>
      </c>
      <c r="T1586" t="s">
        <v>118</v>
      </c>
      <c r="U1586" t="s">
        <v>119</v>
      </c>
      <c r="V1586">
        <v>411</v>
      </c>
      <c r="Y1586">
        <v>410009</v>
      </c>
      <c r="Z1586" t="s">
        <v>236</v>
      </c>
      <c r="AG1586">
        <v>4</v>
      </c>
      <c r="AH1586" s="1">
        <v>41815</v>
      </c>
      <c r="AI1586">
        <v>57</v>
      </c>
      <c r="AS1586" s="1">
        <v>41641</v>
      </c>
      <c r="AT1586" s="1">
        <v>41988</v>
      </c>
      <c r="AU1586" s="1">
        <v>41974</v>
      </c>
      <c r="AW1586">
        <v>2</v>
      </c>
      <c r="AY1586" t="s">
        <v>191</v>
      </c>
      <c r="BB1586">
        <v>1</v>
      </c>
      <c r="BC1586">
        <v>0</v>
      </c>
      <c r="BD1586">
        <v>1</v>
      </c>
      <c r="BE1586">
        <v>10736</v>
      </c>
      <c r="BF1586" t="s">
        <v>93</v>
      </c>
      <c r="BG1586">
        <v>10736</v>
      </c>
      <c r="BH1586">
        <v>167.74</v>
      </c>
      <c r="BI1586">
        <v>219.5</v>
      </c>
      <c r="BJ1586">
        <v>0</v>
      </c>
      <c r="BL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1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10736</v>
      </c>
      <c r="CD1586">
        <v>1</v>
      </c>
      <c r="CE1586" t="s">
        <v>121</v>
      </c>
      <c r="CF1586" t="s">
        <v>182</v>
      </c>
      <c r="CG1586" t="str">
        <f t="shared" si="232"/>
        <v>07</v>
      </c>
      <c r="CH1586" t="str">
        <f t="shared" si="230"/>
        <v>2</v>
      </c>
      <c r="CI1586" t="str">
        <f t="shared" si="233"/>
        <v>03</v>
      </c>
      <c r="CJ1586" t="s">
        <v>123</v>
      </c>
      <c r="CK1586" t="str">
        <f t="shared" si="234"/>
        <v>06</v>
      </c>
      <c r="CL1586" t="s">
        <v>193</v>
      </c>
      <c r="CR1586" s="3">
        <v>1</v>
      </c>
      <c r="CW1586">
        <v>8</v>
      </c>
      <c r="CX1586">
        <v>8</v>
      </c>
      <c r="CY1586">
        <v>8</v>
      </c>
    </row>
    <row r="1587" spans="1:103" x14ac:dyDescent="0.25">
      <c r="A1587">
        <v>410</v>
      </c>
      <c r="B1587" t="s">
        <v>80</v>
      </c>
      <c r="C1587">
        <v>410040</v>
      </c>
      <c r="D1587" t="s">
        <v>81</v>
      </c>
      <c r="E1587">
        <v>8673</v>
      </c>
      <c r="F1587" t="s">
        <v>232</v>
      </c>
      <c r="G1587" t="s">
        <v>233</v>
      </c>
      <c r="I1587" t="s">
        <v>233</v>
      </c>
      <c r="J1587">
        <v>410003</v>
      </c>
      <c r="K1587">
        <v>523</v>
      </c>
      <c r="L1587">
        <v>523</v>
      </c>
      <c r="M1587" t="s">
        <v>1406</v>
      </c>
      <c r="N1587" t="s">
        <v>1407</v>
      </c>
      <c r="O1587" t="s">
        <v>1408</v>
      </c>
      <c r="P1587" t="s">
        <v>629</v>
      </c>
      <c r="Q1587" t="s">
        <v>116</v>
      </c>
      <c r="R1587">
        <v>1</v>
      </c>
      <c r="S1587" t="s">
        <v>117</v>
      </c>
      <c r="T1587" t="s">
        <v>118</v>
      </c>
      <c r="U1587" t="s">
        <v>119</v>
      </c>
      <c r="V1587">
        <v>411</v>
      </c>
      <c r="Y1587">
        <v>410009</v>
      </c>
      <c r="Z1587" t="s">
        <v>236</v>
      </c>
      <c r="AG1587">
        <v>4</v>
      </c>
      <c r="AH1587" s="1">
        <v>41815</v>
      </c>
      <c r="AI1587">
        <v>57</v>
      </c>
      <c r="AS1587" s="1">
        <v>41641</v>
      </c>
      <c r="AT1587" s="1">
        <v>41988</v>
      </c>
      <c r="AU1587" s="1">
        <v>41974</v>
      </c>
      <c r="AW1587">
        <v>2</v>
      </c>
      <c r="AY1587" t="s">
        <v>191</v>
      </c>
      <c r="BB1587">
        <v>1</v>
      </c>
      <c r="BC1587">
        <v>0</v>
      </c>
      <c r="BD1587">
        <v>1</v>
      </c>
      <c r="BE1587">
        <v>10736</v>
      </c>
      <c r="BF1587" t="s">
        <v>93</v>
      </c>
      <c r="BG1587">
        <v>10736</v>
      </c>
      <c r="BH1587">
        <v>167.74</v>
      </c>
      <c r="BI1587">
        <v>219.5</v>
      </c>
      <c r="BJ1587">
        <v>0</v>
      </c>
      <c r="BL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1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10736</v>
      </c>
      <c r="CD1587">
        <v>1</v>
      </c>
      <c r="CE1587" t="s">
        <v>121</v>
      </c>
      <c r="CF1587" t="s">
        <v>182</v>
      </c>
      <c r="CG1587" t="str">
        <f t="shared" si="232"/>
        <v>07</v>
      </c>
      <c r="CH1587" t="str">
        <f t="shared" si="230"/>
        <v>2</v>
      </c>
      <c r="CI1587" t="str">
        <f t="shared" si="233"/>
        <v>03</v>
      </c>
      <c r="CJ1587" t="s">
        <v>123</v>
      </c>
      <c r="CK1587" t="str">
        <f t="shared" si="234"/>
        <v>06</v>
      </c>
      <c r="CL1587" t="s">
        <v>193</v>
      </c>
      <c r="CR1587" s="3">
        <v>1</v>
      </c>
      <c r="CW1587">
        <v>8</v>
      </c>
      <c r="CX1587">
        <v>8</v>
      </c>
      <c r="CY1587">
        <v>8</v>
      </c>
    </row>
    <row r="1588" spans="1:103" x14ac:dyDescent="0.25">
      <c r="A1588">
        <v>410</v>
      </c>
      <c r="B1588" t="s">
        <v>80</v>
      </c>
      <c r="C1588">
        <v>410040</v>
      </c>
      <c r="D1588" t="s">
        <v>81</v>
      </c>
      <c r="E1588">
        <v>8673</v>
      </c>
      <c r="F1588" t="s">
        <v>232</v>
      </c>
      <c r="G1588" t="s">
        <v>233</v>
      </c>
      <c r="I1588" t="s">
        <v>233</v>
      </c>
      <c r="J1588">
        <v>410003</v>
      </c>
      <c r="K1588">
        <v>524</v>
      </c>
      <c r="L1588">
        <v>524</v>
      </c>
      <c r="M1588" t="s">
        <v>1406</v>
      </c>
      <c r="N1588" t="s">
        <v>1407</v>
      </c>
      <c r="O1588" t="s">
        <v>1408</v>
      </c>
      <c r="P1588" t="s">
        <v>629</v>
      </c>
      <c r="Q1588" t="s">
        <v>116</v>
      </c>
      <c r="R1588">
        <v>1</v>
      </c>
      <c r="S1588" t="s">
        <v>117</v>
      </c>
      <c r="T1588" t="s">
        <v>118</v>
      </c>
      <c r="U1588" t="s">
        <v>119</v>
      </c>
      <c r="V1588">
        <v>411</v>
      </c>
      <c r="Y1588">
        <v>410009</v>
      </c>
      <c r="Z1588" t="s">
        <v>236</v>
      </c>
      <c r="AG1588">
        <v>4</v>
      </c>
      <c r="AH1588" s="1">
        <v>41815</v>
      </c>
      <c r="AI1588">
        <v>57</v>
      </c>
      <c r="AS1588" s="1">
        <v>41641</v>
      </c>
      <c r="AT1588" s="1">
        <v>41988</v>
      </c>
      <c r="AU1588" s="1">
        <v>41974</v>
      </c>
      <c r="AW1588">
        <v>2</v>
      </c>
      <c r="AY1588" t="s">
        <v>191</v>
      </c>
      <c r="BB1588">
        <v>1</v>
      </c>
      <c r="BC1588">
        <v>0</v>
      </c>
      <c r="BD1588">
        <v>1</v>
      </c>
      <c r="BE1588">
        <v>10736</v>
      </c>
      <c r="BF1588" t="s">
        <v>93</v>
      </c>
      <c r="BG1588">
        <v>10736</v>
      </c>
      <c r="BH1588">
        <v>167.74</v>
      </c>
      <c r="BI1588">
        <v>219.5</v>
      </c>
      <c r="BJ1588">
        <v>0</v>
      </c>
      <c r="BL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1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10736</v>
      </c>
      <c r="CD1588">
        <v>1</v>
      </c>
      <c r="CE1588" t="s">
        <v>121</v>
      </c>
      <c r="CF1588" t="s">
        <v>182</v>
      </c>
      <c r="CG1588" t="str">
        <f t="shared" si="232"/>
        <v>07</v>
      </c>
      <c r="CH1588" t="str">
        <f t="shared" si="230"/>
        <v>2</v>
      </c>
      <c r="CI1588" t="str">
        <f t="shared" si="233"/>
        <v>03</v>
      </c>
      <c r="CJ1588" t="s">
        <v>123</v>
      </c>
      <c r="CK1588" t="str">
        <f t="shared" si="234"/>
        <v>06</v>
      </c>
      <c r="CL1588" t="s">
        <v>193</v>
      </c>
      <c r="CR1588" s="3">
        <v>1</v>
      </c>
      <c r="CW1588">
        <v>8</v>
      </c>
      <c r="CX1588">
        <v>8</v>
      </c>
      <c r="CY1588">
        <v>8</v>
      </c>
    </row>
    <row r="1589" spans="1:103" x14ac:dyDescent="0.25">
      <c r="A1589">
        <v>410</v>
      </c>
      <c r="B1589" t="s">
        <v>80</v>
      </c>
      <c r="C1589">
        <v>410040</v>
      </c>
      <c r="D1589" t="s">
        <v>81</v>
      </c>
      <c r="E1589">
        <v>8673</v>
      </c>
      <c r="F1589" t="s">
        <v>232</v>
      </c>
      <c r="G1589" t="s">
        <v>233</v>
      </c>
      <c r="I1589" t="s">
        <v>233</v>
      </c>
      <c r="J1589">
        <v>410003</v>
      </c>
      <c r="K1589">
        <v>525</v>
      </c>
      <c r="L1589">
        <v>525</v>
      </c>
      <c r="M1589" t="s">
        <v>1406</v>
      </c>
      <c r="N1589" t="s">
        <v>1407</v>
      </c>
      <c r="O1589" t="s">
        <v>1408</v>
      </c>
      <c r="P1589" t="s">
        <v>629</v>
      </c>
      <c r="Q1589" t="s">
        <v>116</v>
      </c>
      <c r="R1589">
        <v>1</v>
      </c>
      <c r="S1589" t="s">
        <v>117</v>
      </c>
      <c r="T1589" t="s">
        <v>118</v>
      </c>
      <c r="U1589" t="s">
        <v>119</v>
      </c>
      <c r="V1589">
        <v>411</v>
      </c>
      <c r="Y1589">
        <v>410009</v>
      </c>
      <c r="Z1589" t="s">
        <v>236</v>
      </c>
      <c r="AG1589">
        <v>4</v>
      </c>
      <c r="AH1589" s="1">
        <v>41815</v>
      </c>
      <c r="AI1589">
        <v>57</v>
      </c>
      <c r="AS1589" s="1">
        <v>41641</v>
      </c>
      <c r="AT1589" s="1">
        <v>41988</v>
      </c>
      <c r="AU1589" s="1">
        <v>41974</v>
      </c>
      <c r="AW1589">
        <v>2</v>
      </c>
      <c r="AY1589" t="s">
        <v>191</v>
      </c>
      <c r="BB1589">
        <v>1</v>
      </c>
      <c r="BC1589">
        <v>0</v>
      </c>
      <c r="BD1589">
        <v>1</v>
      </c>
      <c r="BE1589">
        <v>10736</v>
      </c>
      <c r="BF1589" t="s">
        <v>93</v>
      </c>
      <c r="BG1589">
        <v>10736</v>
      </c>
      <c r="BH1589">
        <v>167.74</v>
      </c>
      <c r="BI1589">
        <v>219.5</v>
      </c>
      <c r="BJ1589">
        <v>0</v>
      </c>
      <c r="BL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1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10736</v>
      </c>
      <c r="CD1589">
        <v>1</v>
      </c>
      <c r="CE1589" t="s">
        <v>121</v>
      </c>
      <c r="CF1589" t="s">
        <v>182</v>
      </c>
      <c r="CG1589" t="str">
        <f t="shared" si="232"/>
        <v>07</v>
      </c>
      <c r="CH1589" t="str">
        <f t="shared" ref="CH1589:CH1620" si="235">"2"</f>
        <v>2</v>
      </c>
      <c r="CI1589" t="str">
        <f t="shared" si="233"/>
        <v>03</v>
      </c>
      <c r="CJ1589" t="s">
        <v>123</v>
      </c>
      <c r="CK1589" t="str">
        <f t="shared" si="234"/>
        <v>06</v>
      </c>
      <c r="CL1589" t="s">
        <v>193</v>
      </c>
      <c r="CR1589" s="3">
        <v>1</v>
      </c>
      <c r="CW1589">
        <v>8</v>
      </c>
      <c r="CX1589">
        <v>8</v>
      </c>
      <c r="CY1589">
        <v>8</v>
      </c>
    </row>
    <row r="1590" spans="1:103" x14ac:dyDescent="0.25">
      <c r="A1590">
        <v>410</v>
      </c>
      <c r="B1590" t="s">
        <v>80</v>
      </c>
      <c r="C1590">
        <v>410040</v>
      </c>
      <c r="D1590" t="s">
        <v>81</v>
      </c>
      <c r="E1590">
        <v>8673</v>
      </c>
      <c r="F1590" t="s">
        <v>232</v>
      </c>
      <c r="G1590" t="s">
        <v>233</v>
      </c>
      <c r="I1590" t="s">
        <v>233</v>
      </c>
      <c r="J1590">
        <v>410003</v>
      </c>
      <c r="K1590">
        <v>526</v>
      </c>
      <c r="L1590">
        <v>526</v>
      </c>
      <c r="M1590" t="s">
        <v>1406</v>
      </c>
      <c r="N1590" t="s">
        <v>1407</v>
      </c>
      <c r="O1590" t="s">
        <v>1408</v>
      </c>
      <c r="P1590" t="s">
        <v>629</v>
      </c>
      <c r="Q1590" t="s">
        <v>116</v>
      </c>
      <c r="R1590">
        <v>1</v>
      </c>
      <c r="S1590" t="s">
        <v>117</v>
      </c>
      <c r="T1590" t="s">
        <v>118</v>
      </c>
      <c r="U1590" t="s">
        <v>119</v>
      </c>
      <c r="V1590">
        <v>411</v>
      </c>
      <c r="Y1590">
        <v>410009</v>
      </c>
      <c r="Z1590" t="s">
        <v>236</v>
      </c>
      <c r="AG1590">
        <v>4</v>
      </c>
      <c r="AH1590" s="1">
        <v>41815</v>
      </c>
      <c r="AI1590">
        <v>57</v>
      </c>
      <c r="AS1590" s="1">
        <v>41641</v>
      </c>
      <c r="AT1590" s="1">
        <v>41988</v>
      </c>
      <c r="AU1590" s="1">
        <v>41974</v>
      </c>
      <c r="AW1590">
        <v>2</v>
      </c>
      <c r="AY1590" t="s">
        <v>191</v>
      </c>
      <c r="BB1590">
        <v>1</v>
      </c>
      <c r="BC1590">
        <v>0</v>
      </c>
      <c r="BD1590">
        <v>1</v>
      </c>
      <c r="BE1590">
        <v>10736</v>
      </c>
      <c r="BF1590" t="s">
        <v>93</v>
      </c>
      <c r="BG1590">
        <v>10736</v>
      </c>
      <c r="BH1590">
        <v>167.74</v>
      </c>
      <c r="BI1590">
        <v>219.5</v>
      </c>
      <c r="BJ1590">
        <v>0</v>
      </c>
      <c r="BL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1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10736</v>
      </c>
      <c r="CD1590">
        <v>1</v>
      </c>
      <c r="CE1590" t="s">
        <v>121</v>
      </c>
      <c r="CF1590" t="s">
        <v>182</v>
      </c>
      <c r="CG1590" t="str">
        <f t="shared" si="232"/>
        <v>07</v>
      </c>
      <c r="CH1590" t="str">
        <f t="shared" si="235"/>
        <v>2</v>
      </c>
      <c r="CI1590" t="str">
        <f t="shared" si="233"/>
        <v>03</v>
      </c>
      <c r="CJ1590" t="s">
        <v>123</v>
      </c>
      <c r="CK1590" t="str">
        <f t="shared" si="234"/>
        <v>06</v>
      </c>
      <c r="CL1590" t="s">
        <v>193</v>
      </c>
      <c r="CR1590" s="3">
        <v>1</v>
      </c>
      <c r="CW1590">
        <v>8</v>
      </c>
      <c r="CX1590">
        <v>8</v>
      </c>
      <c r="CY1590">
        <v>8</v>
      </c>
    </row>
    <row r="1591" spans="1:103" x14ac:dyDescent="0.25">
      <c r="A1591">
        <v>410</v>
      </c>
      <c r="B1591" t="s">
        <v>80</v>
      </c>
      <c r="C1591">
        <v>410040</v>
      </c>
      <c r="D1591" t="s">
        <v>81</v>
      </c>
      <c r="E1591">
        <v>8673</v>
      </c>
      <c r="F1591" t="s">
        <v>232</v>
      </c>
      <c r="G1591" t="s">
        <v>233</v>
      </c>
      <c r="I1591" t="s">
        <v>233</v>
      </c>
      <c r="J1591">
        <v>410003</v>
      </c>
      <c r="K1591">
        <v>527</v>
      </c>
      <c r="L1591">
        <v>527</v>
      </c>
      <c r="M1591" t="s">
        <v>1406</v>
      </c>
      <c r="N1591" t="s">
        <v>1407</v>
      </c>
      <c r="O1591" t="s">
        <v>1408</v>
      </c>
      <c r="P1591" t="s">
        <v>629</v>
      </c>
      <c r="Q1591" t="s">
        <v>116</v>
      </c>
      <c r="R1591">
        <v>1</v>
      </c>
      <c r="S1591" t="s">
        <v>117</v>
      </c>
      <c r="T1591" t="s">
        <v>118</v>
      </c>
      <c r="U1591" t="s">
        <v>119</v>
      </c>
      <c r="V1591">
        <v>411</v>
      </c>
      <c r="Y1591">
        <v>410009</v>
      </c>
      <c r="Z1591" t="s">
        <v>236</v>
      </c>
      <c r="AG1591">
        <v>4</v>
      </c>
      <c r="AH1591" s="1">
        <v>41815</v>
      </c>
      <c r="AI1591">
        <v>57</v>
      </c>
      <c r="AS1591" s="1">
        <v>41641</v>
      </c>
      <c r="AT1591" s="1">
        <v>41988</v>
      </c>
      <c r="AU1591" s="1">
        <v>41974</v>
      </c>
      <c r="AW1591">
        <v>2</v>
      </c>
      <c r="AY1591" t="s">
        <v>191</v>
      </c>
      <c r="BB1591">
        <v>1</v>
      </c>
      <c r="BC1591">
        <v>0</v>
      </c>
      <c r="BD1591">
        <v>1</v>
      </c>
      <c r="BE1591">
        <v>10736</v>
      </c>
      <c r="BF1591" t="s">
        <v>93</v>
      </c>
      <c r="BG1591">
        <v>10736</v>
      </c>
      <c r="BH1591">
        <v>167.74</v>
      </c>
      <c r="BI1591">
        <v>219.5</v>
      </c>
      <c r="BJ1591">
        <v>0</v>
      </c>
      <c r="BL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1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10736</v>
      </c>
      <c r="CD1591">
        <v>1</v>
      </c>
      <c r="CE1591" t="s">
        <v>121</v>
      </c>
      <c r="CF1591" t="s">
        <v>182</v>
      </c>
      <c r="CG1591" t="str">
        <f t="shared" ref="CG1591:CG1622" si="236">"07"</f>
        <v>07</v>
      </c>
      <c r="CH1591" t="str">
        <f t="shared" si="235"/>
        <v>2</v>
      </c>
      <c r="CI1591" t="str">
        <f t="shared" ref="CI1591:CI1611" si="237">"03"</f>
        <v>03</v>
      </c>
      <c r="CJ1591" t="s">
        <v>123</v>
      </c>
      <c r="CK1591" t="str">
        <f t="shared" si="234"/>
        <v>06</v>
      </c>
      <c r="CL1591" t="s">
        <v>193</v>
      </c>
      <c r="CR1591" s="3">
        <v>1</v>
      </c>
      <c r="CW1591">
        <v>8</v>
      </c>
      <c r="CX1591">
        <v>8</v>
      </c>
      <c r="CY1591">
        <v>8</v>
      </c>
    </row>
    <row r="1592" spans="1:103" x14ac:dyDescent="0.25">
      <c r="A1592">
        <v>410</v>
      </c>
      <c r="B1592" t="s">
        <v>80</v>
      </c>
      <c r="C1592">
        <v>410040</v>
      </c>
      <c r="D1592" t="s">
        <v>81</v>
      </c>
      <c r="E1592">
        <v>8673</v>
      </c>
      <c r="F1592" t="s">
        <v>232</v>
      </c>
      <c r="G1592" t="s">
        <v>233</v>
      </c>
      <c r="I1592" t="s">
        <v>233</v>
      </c>
      <c r="J1592">
        <v>410003</v>
      </c>
      <c r="K1592">
        <v>528</v>
      </c>
      <c r="L1592">
        <v>528</v>
      </c>
      <c r="M1592" t="s">
        <v>1406</v>
      </c>
      <c r="N1592" t="s">
        <v>1407</v>
      </c>
      <c r="O1592" t="s">
        <v>1408</v>
      </c>
      <c r="P1592" t="s">
        <v>629</v>
      </c>
      <c r="Q1592" t="s">
        <v>116</v>
      </c>
      <c r="R1592">
        <v>1</v>
      </c>
      <c r="S1592" t="s">
        <v>117</v>
      </c>
      <c r="T1592" t="s">
        <v>118</v>
      </c>
      <c r="U1592" t="s">
        <v>119</v>
      </c>
      <c r="V1592">
        <v>411</v>
      </c>
      <c r="Y1592">
        <v>410009</v>
      </c>
      <c r="Z1592" t="s">
        <v>236</v>
      </c>
      <c r="AG1592">
        <v>4</v>
      </c>
      <c r="AH1592" s="1">
        <v>41815</v>
      </c>
      <c r="AI1592">
        <v>57</v>
      </c>
      <c r="AS1592" s="1">
        <v>41641</v>
      </c>
      <c r="AT1592" s="1">
        <v>41988</v>
      </c>
      <c r="AU1592" s="1">
        <v>41974</v>
      </c>
      <c r="AW1592">
        <v>2</v>
      </c>
      <c r="AY1592" t="s">
        <v>191</v>
      </c>
      <c r="BB1592">
        <v>1</v>
      </c>
      <c r="BC1592">
        <v>0</v>
      </c>
      <c r="BD1592">
        <v>1</v>
      </c>
      <c r="BE1592">
        <v>10736</v>
      </c>
      <c r="BF1592" t="s">
        <v>93</v>
      </c>
      <c r="BG1592">
        <v>10736</v>
      </c>
      <c r="BH1592">
        <v>167.74</v>
      </c>
      <c r="BI1592">
        <v>219.5</v>
      </c>
      <c r="BJ1592">
        <v>0</v>
      </c>
      <c r="BL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1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10736</v>
      </c>
      <c r="CD1592">
        <v>1</v>
      </c>
      <c r="CE1592" t="s">
        <v>121</v>
      </c>
      <c r="CF1592" t="s">
        <v>182</v>
      </c>
      <c r="CG1592" t="str">
        <f t="shared" si="236"/>
        <v>07</v>
      </c>
      <c r="CH1592" t="str">
        <f t="shared" si="235"/>
        <v>2</v>
      </c>
      <c r="CI1592" t="str">
        <f t="shared" si="237"/>
        <v>03</v>
      </c>
      <c r="CJ1592" t="s">
        <v>123</v>
      </c>
      <c r="CK1592" t="str">
        <f t="shared" si="234"/>
        <v>06</v>
      </c>
      <c r="CL1592" t="s">
        <v>193</v>
      </c>
      <c r="CR1592" s="3">
        <v>1</v>
      </c>
      <c r="CW1592">
        <v>8</v>
      </c>
      <c r="CX1592">
        <v>8</v>
      </c>
      <c r="CY1592">
        <v>8</v>
      </c>
    </row>
    <row r="1593" spans="1:103" x14ac:dyDescent="0.25">
      <c r="A1593">
        <v>410</v>
      </c>
      <c r="B1593" t="s">
        <v>80</v>
      </c>
      <c r="C1593">
        <v>410040</v>
      </c>
      <c r="D1593" t="s">
        <v>81</v>
      </c>
      <c r="E1593">
        <v>8673</v>
      </c>
      <c r="F1593" t="s">
        <v>232</v>
      </c>
      <c r="G1593" t="s">
        <v>233</v>
      </c>
      <c r="I1593" t="s">
        <v>233</v>
      </c>
      <c r="J1593">
        <v>410003</v>
      </c>
      <c r="K1593">
        <v>531</v>
      </c>
      <c r="L1593">
        <v>531</v>
      </c>
      <c r="M1593" t="s">
        <v>1406</v>
      </c>
      <c r="N1593" t="s">
        <v>1407</v>
      </c>
      <c r="O1593" t="s">
        <v>1408</v>
      </c>
      <c r="P1593" t="s">
        <v>629</v>
      </c>
      <c r="Q1593" t="s">
        <v>116</v>
      </c>
      <c r="R1593">
        <v>1</v>
      </c>
      <c r="S1593" t="s">
        <v>117</v>
      </c>
      <c r="T1593" t="s">
        <v>118</v>
      </c>
      <c r="U1593" t="s">
        <v>119</v>
      </c>
      <c r="V1593">
        <v>411</v>
      </c>
      <c r="Y1593">
        <v>410009</v>
      </c>
      <c r="Z1593" t="s">
        <v>236</v>
      </c>
      <c r="AG1593">
        <v>4</v>
      </c>
      <c r="AH1593" s="1">
        <v>41815</v>
      </c>
      <c r="AI1593">
        <v>57</v>
      </c>
      <c r="AS1593" s="1">
        <v>41641</v>
      </c>
      <c r="AT1593" s="1">
        <v>41988</v>
      </c>
      <c r="AU1593" s="1">
        <v>41974</v>
      </c>
      <c r="AW1593">
        <v>2</v>
      </c>
      <c r="AY1593" t="s">
        <v>191</v>
      </c>
      <c r="BB1593">
        <v>1</v>
      </c>
      <c r="BC1593">
        <v>0</v>
      </c>
      <c r="BD1593">
        <v>1</v>
      </c>
      <c r="BE1593">
        <v>10736</v>
      </c>
      <c r="BF1593" t="s">
        <v>93</v>
      </c>
      <c r="BG1593">
        <v>10736</v>
      </c>
      <c r="BH1593">
        <v>167.74</v>
      </c>
      <c r="BI1593">
        <v>219.5</v>
      </c>
      <c r="BJ1593">
        <v>0</v>
      </c>
      <c r="BL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1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10736</v>
      </c>
      <c r="CD1593">
        <v>1</v>
      </c>
      <c r="CE1593" t="s">
        <v>121</v>
      </c>
      <c r="CF1593" t="s">
        <v>182</v>
      </c>
      <c r="CG1593" t="str">
        <f t="shared" si="236"/>
        <v>07</v>
      </c>
      <c r="CH1593" t="str">
        <f t="shared" si="235"/>
        <v>2</v>
      </c>
      <c r="CI1593" t="str">
        <f t="shared" si="237"/>
        <v>03</v>
      </c>
      <c r="CJ1593" t="s">
        <v>123</v>
      </c>
      <c r="CK1593" t="str">
        <f t="shared" si="234"/>
        <v>06</v>
      </c>
      <c r="CL1593" t="s">
        <v>193</v>
      </c>
      <c r="CW1593">
        <v>8</v>
      </c>
      <c r="CX1593">
        <v>8</v>
      </c>
      <c r="CY1593">
        <v>8</v>
      </c>
    </row>
    <row r="1594" spans="1:103" x14ac:dyDescent="0.25">
      <c r="A1594">
        <v>410</v>
      </c>
      <c r="B1594" t="s">
        <v>80</v>
      </c>
      <c r="C1594">
        <v>410040</v>
      </c>
      <c r="D1594" t="s">
        <v>81</v>
      </c>
      <c r="E1594">
        <v>8673</v>
      </c>
      <c r="F1594" t="s">
        <v>232</v>
      </c>
      <c r="G1594" t="s">
        <v>233</v>
      </c>
      <c r="I1594" t="s">
        <v>233</v>
      </c>
      <c r="J1594">
        <v>410003</v>
      </c>
      <c r="K1594">
        <v>534</v>
      </c>
      <c r="L1594">
        <v>534</v>
      </c>
      <c r="M1594" t="s">
        <v>1406</v>
      </c>
      <c r="N1594" t="s">
        <v>1407</v>
      </c>
      <c r="O1594" t="s">
        <v>1408</v>
      </c>
      <c r="P1594" t="s">
        <v>629</v>
      </c>
      <c r="Q1594" t="s">
        <v>116</v>
      </c>
      <c r="R1594">
        <v>1</v>
      </c>
      <c r="S1594" t="s">
        <v>117</v>
      </c>
      <c r="T1594" t="s">
        <v>118</v>
      </c>
      <c r="U1594" t="s">
        <v>119</v>
      </c>
      <c r="V1594">
        <v>411</v>
      </c>
      <c r="Y1594">
        <v>410009</v>
      </c>
      <c r="Z1594" t="s">
        <v>236</v>
      </c>
      <c r="AG1594">
        <v>4</v>
      </c>
      <c r="AH1594" s="1">
        <v>41815</v>
      </c>
      <c r="AI1594">
        <v>57</v>
      </c>
      <c r="AS1594" s="1">
        <v>41641</v>
      </c>
      <c r="AT1594" s="1">
        <v>41988</v>
      </c>
      <c r="AU1594" s="1">
        <v>41974</v>
      </c>
      <c r="AW1594">
        <v>2</v>
      </c>
      <c r="AY1594" t="s">
        <v>191</v>
      </c>
      <c r="BB1594">
        <v>1</v>
      </c>
      <c r="BC1594">
        <v>0</v>
      </c>
      <c r="BD1594">
        <v>1</v>
      </c>
      <c r="BE1594">
        <v>10736</v>
      </c>
      <c r="BF1594" t="s">
        <v>93</v>
      </c>
      <c r="BG1594">
        <v>10736</v>
      </c>
      <c r="BH1594">
        <v>167.74</v>
      </c>
      <c r="BI1594">
        <v>219.5</v>
      </c>
      <c r="BJ1594">
        <v>0</v>
      </c>
      <c r="BL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1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10736</v>
      </c>
      <c r="CD1594">
        <v>1</v>
      </c>
      <c r="CE1594" t="s">
        <v>121</v>
      </c>
      <c r="CF1594" t="s">
        <v>182</v>
      </c>
      <c r="CG1594" t="str">
        <f t="shared" si="236"/>
        <v>07</v>
      </c>
      <c r="CH1594" t="str">
        <f t="shared" si="235"/>
        <v>2</v>
      </c>
      <c r="CI1594" t="str">
        <f t="shared" si="237"/>
        <v>03</v>
      </c>
      <c r="CJ1594" t="s">
        <v>123</v>
      </c>
      <c r="CK1594" t="str">
        <f t="shared" si="234"/>
        <v>06</v>
      </c>
      <c r="CL1594" t="s">
        <v>193</v>
      </c>
      <c r="CW1594">
        <v>8</v>
      </c>
      <c r="CX1594">
        <v>8</v>
      </c>
      <c r="CY1594">
        <v>8</v>
      </c>
    </row>
    <row r="1595" spans="1:103" x14ac:dyDescent="0.25">
      <c r="A1595">
        <v>410</v>
      </c>
      <c r="B1595" t="s">
        <v>80</v>
      </c>
      <c r="C1595">
        <v>410040</v>
      </c>
      <c r="D1595" t="s">
        <v>81</v>
      </c>
      <c r="E1595">
        <v>8673</v>
      </c>
      <c r="F1595" t="s">
        <v>232</v>
      </c>
      <c r="G1595" t="s">
        <v>233</v>
      </c>
      <c r="I1595" t="s">
        <v>233</v>
      </c>
      <c r="J1595">
        <v>410003</v>
      </c>
      <c r="K1595">
        <v>537</v>
      </c>
      <c r="L1595">
        <v>537</v>
      </c>
      <c r="M1595" t="s">
        <v>1406</v>
      </c>
      <c r="N1595" t="s">
        <v>1407</v>
      </c>
      <c r="O1595" t="s">
        <v>1408</v>
      </c>
      <c r="P1595" t="s">
        <v>629</v>
      </c>
      <c r="Q1595" t="s">
        <v>116</v>
      </c>
      <c r="R1595">
        <v>1</v>
      </c>
      <c r="S1595" t="s">
        <v>117</v>
      </c>
      <c r="T1595" t="s">
        <v>118</v>
      </c>
      <c r="U1595" t="s">
        <v>119</v>
      </c>
      <c r="V1595">
        <v>411</v>
      </c>
      <c r="Y1595">
        <v>410009</v>
      </c>
      <c r="Z1595" t="s">
        <v>236</v>
      </c>
      <c r="AG1595">
        <v>4</v>
      </c>
      <c r="AH1595" s="1">
        <v>41815</v>
      </c>
      <c r="AI1595">
        <v>57</v>
      </c>
      <c r="AS1595" s="1">
        <v>41641</v>
      </c>
      <c r="AT1595" s="1">
        <v>41988</v>
      </c>
      <c r="AU1595" s="1">
        <v>41974</v>
      </c>
      <c r="AW1595">
        <v>2</v>
      </c>
      <c r="AY1595" t="s">
        <v>191</v>
      </c>
      <c r="BB1595">
        <v>1</v>
      </c>
      <c r="BC1595">
        <v>0</v>
      </c>
      <c r="BD1595">
        <v>1</v>
      </c>
      <c r="BE1595">
        <v>10736</v>
      </c>
      <c r="BF1595" t="s">
        <v>93</v>
      </c>
      <c r="BG1595">
        <v>10736</v>
      </c>
      <c r="BH1595">
        <v>167.74</v>
      </c>
      <c r="BI1595">
        <v>219.5</v>
      </c>
      <c r="BJ1595">
        <v>0</v>
      </c>
      <c r="BL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1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10736</v>
      </c>
      <c r="CD1595">
        <v>1</v>
      </c>
      <c r="CE1595" t="s">
        <v>121</v>
      </c>
      <c r="CF1595" t="s">
        <v>182</v>
      </c>
      <c r="CG1595" t="str">
        <f t="shared" si="236"/>
        <v>07</v>
      </c>
      <c r="CH1595" t="str">
        <f t="shared" si="235"/>
        <v>2</v>
      </c>
      <c r="CI1595" t="str">
        <f t="shared" si="237"/>
        <v>03</v>
      </c>
      <c r="CJ1595" t="s">
        <v>123</v>
      </c>
      <c r="CK1595" t="str">
        <f t="shared" si="234"/>
        <v>06</v>
      </c>
      <c r="CL1595" t="s">
        <v>193</v>
      </c>
      <c r="CW1595">
        <v>8</v>
      </c>
      <c r="CX1595">
        <v>8</v>
      </c>
      <c r="CY1595">
        <v>8</v>
      </c>
    </row>
    <row r="1596" spans="1:103" x14ac:dyDescent="0.25">
      <c r="A1596">
        <v>410</v>
      </c>
      <c r="B1596" t="s">
        <v>80</v>
      </c>
      <c r="C1596">
        <v>410040</v>
      </c>
      <c r="D1596" t="s">
        <v>81</v>
      </c>
      <c r="E1596">
        <v>8673</v>
      </c>
      <c r="F1596" t="s">
        <v>232</v>
      </c>
      <c r="G1596" t="s">
        <v>233</v>
      </c>
      <c r="I1596" t="s">
        <v>233</v>
      </c>
      <c r="J1596">
        <v>410003</v>
      </c>
      <c r="K1596">
        <v>540</v>
      </c>
      <c r="L1596">
        <v>540</v>
      </c>
      <c r="M1596" t="s">
        <v>1406</v>
      </c>
      <c r="N1596" t="s">
        <v>1407</v>
      </c>
      <c r="O1596" t="s">
        <v>1408</v>
      </c>
      <c r="P1596" t="s">
        <v>629</v>
      </c>
      <c r="Q1596" t="s">
        <v>116</v>
      </c>
      <c r="R1596">
        <v>1</v>
      </c>
      <c r="S1596" t="s">
        <v>117</v>
      </c>
      <c r="T1596" t="s">
        <v>118</v>
      </c>
      <c r="U1596" t="s">
        <v>119</v>
      </c>
      <c r="V1596">
        <v>411</v>
      </c>
      <c r="Y1596">
        <v>410009</v>
      </c>
      <c r="Z1596" t="s">
        <v>236</v>
      </c>
      <c r="AG1596">
        <v>4</v>
      </c>
      <c r="AH1596" s="1">
        <v>41815</v>
      </c>
      <c r="AI1596">
        <v>57</v>
      </c>
      <c r="AS1596" s="1">
        <v>41641</v>
      </c>
      <c r="AT1596" s="1">
        <v>41988</v>
      </c>
      <c r="AU1596" s="1">
        <v>41974</v>
      </c>
      <c r="AW1596">
        <v>2</v>
      </c>
      <c r="AY1596" t="s">
        <v>191</v>
      </c>
      <c r="BB1596">
        <v>1</v>
      </c>
      <c r="BC1596">
        <v>0</v>
      </c>
      <c r="BD1596">
        <v>1</v>
      </c>
      <c r="BE1596">
        <v>10736</v>
      </c>
      <c r="BF1596" t="s">
        <v>93</v>
      </c>
      <c r="BG1596">
        <v>10736</v>
      </c>
      <c r="BH1596">
        <v>167.74</v>
      </c>
      <c r="BI1596">
        <v>219.5</v>
      </c>
      <c r="BJ1596">
        <v>0</v>
      </c>
      <c r="BL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1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10736</v>
      </c>
      <c r="CD1596">
        <v>1</v>
      </c>
      <c r="CE1596" t="s">
        <v>121</v>
      </c>
      <c r="CF1596" t="s">
        <v>182</v>
      </c>
      <c r="CG1596" t="str">
        <f t="shared" si="236"/>
        <v>07</v>
      </c>
      <c r="CH1596" t="str">
        <f t="shared" si="235"/>
        <v>2</v>
      </c>
      <c r="CI1596" t="str">
        <f t="shared" si="237"/>
        <v>03</v>
      </c>
      <c r="CJ1596" t="s">
        <v>123</v>
      </c>
      <c r="CK1596" t="str">
        <f t="shared" si="234"/>
        <v>06</v>
      </c>
      <c r="CL1596" t="s">
        <v>193</v>
      </c>
      <c r="CW1596">
        <v>8</v>
      </c>
      <c r="CX1596">
        <v>8</v>
      </c>
      <c r="CY1596">
        <v>8</v>
      </c>
    </row>
    <row r="1597" spans="1:103" x14ac:dyDescent="0.25">
      <c r="A1597">
        <v>410</v>
      </c>
      <c r="B1597" t="s">
        <v>80</v>
      </c>
      <c r="C1597">
        <v>410040</v>
      </c>
      <c r="D1597" t="s">
        <v>81</v>
      </c>
      <c r="E1597">
        <v>8673</v>
      </c>
      <c r="F1597" t="s">
        <v>232</v>
      </c>
      <c r="G1597" t="s">
        <v>233</v>
      </c>
      <c r="I1597" t="s">
        <v>233</v>
      </c>
      <c r="J1597">
        <v>410003</v>
      </c>
      <c r="K1597">
        <v>547</v>
      </c>
      <c r="L1597">
        <v>547</v>
      </c>
      <c r="M1597" t="s">
        <v>1406</v>
      </c>
      <c r="N1597" t="s">
        <v>1407</v>
      </c>
      <c r="O1597" t="s">
        <v>1408</v>
      </c>
      <c r="P1597" t="s">
        <v>629</v>
      </c>
      <c r="Q1597" t="s">
        <v>116</v>
      </c>
      <c r="R1597">
        <v>1</v>
      </c>
      <c r="S1597" t="s">
        <v>117</v>
      </c>
      <c r="T1597" t="s">
        <v>118</v>
      </c>
      <c r="U1597" t="s">
        <v>119</v>
      </c>
      <c r="V1597">
        <v>411</v>
      </c>
      <c r="Y1597">
        <v>410009</v>
      </c>
      <c r="Z1597" t="s">
        <v>236</v>
      </c>
      <c r="AG1597">
        <v>4</v>
      </c>
      <c r="AH1597" s="1">
        <v>41815</v>
      </c>
      <c r="AI1597">
        <v>57</v>
      </c>
      <c r="AS1597" s="1">
        <v>41641</v>
      </c>
      <c r="AT1597" s="1">
        <v>41988</v>
      </c>
      <c r="AU1597" s="1">
        <v>41974</v>
      </c>
      <c r="AW1597">
        <v>2</v>
      </c>
      <c r="AY1597" t="s">
        <v>191</v>
      </c>
      <c r="BB1597">
        <v>1</v>
      </c>
      <c r="BC1597">
        <v>0</v>
      </c>
      <c r="BD1597">
        <v>1</v>
      </c>
      <c r="BE1597">
        <v>10736</v>
      </c>
      <c r="BF1597" t="s">
        <v>93</v>
      </c>
      <c r="BG1597">
        <v>10736</v>
      </c>
      <c r="BH1597">
        <v>167.74</v>
      </c>
      <c r="BI1597">
        <v>219.5</v>
      </c>
      <c r="BJ1597">
        <v>0</v>
      </c>
      <c r="BL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1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10736</v>
      </c>
      <c r="CD1597">
        <v>1</v>
      </c>
      <c r="CE1597" t="s">
        <v>121</v>
      </c>
      <c r="CF1597" t="s">
        <v>182</v>
      </c>
      <c r="CG1597" t="str">
        <f t="shared" si="236"/>
        <v>07</v>
      </c>
      <c r="CH1597" t="str">
        <f t="shared" si="235"/>
        <v>2</v>
      </c>
      <c r="CI1597" t="str">
        <f t="shared" si="237"/>
        <v>03</v>
      </c>
      <c r="CJ1597" t="s">
        <v>123</v>
      </c>
      <c r="CK1597" t="str">
        <f t="shared" si="234"/>
        <v>06</v>
      </c>
      <c r="CL1597" t="s">
        <v>193</v>
      </c>
      <c r="CW1597">
        <v>8</v>
      </c>
      <c r="CX1597">
        <v>8</v>
      </c>
      <c r="CY1597">
        <v>8</v>
      </c>
    </row>
    <row r="1598" spans="1:103" x14ac:dyDescent="0.25">
      <c r="A1598">
        <v>410</v>
      </c>
      <c r="B1598" t="s">
        <v>80</v>
      </c>
      <c r="C1598">
        <v>410183</v>
      </c>
      <c r="D1598" t="s">
        <v>81</v>
      </c>
      <c r="E1598">
        <v>8700</v>
      </c>
      <c r="F1598" t="s">
        <v>82</v>
      </c>
      <c r="G1598" t="s">
        <v>280</v>
      </c>
      <c r="I1598" t="s">
        <v>280</v>
      </c>
      <c r="K1598">
        <v>13</v>
      </c>
      <c r="L1598">
        <v>13</v>
      </c>
      <c r="M1598" t="s">
        <v>1409</v>
      </c>
      <c r="N1598" t="s">
        <v>1410</v>
      </c>
      <c r="O1598" t="s">
        <v>130</v>
      </c>
      <c r="P1598" t="s">
        <v>207</v>
      </c>
      <c r="Q1598" t="s">
        <v>116</v>
      </c>
      <c r="R1598">
        <v>1</v>
      </c>
      <c r="S1598" t="s">
        <v>117</v>
      </c>
      <c r="T1598" t="s">
        <v>118</v>
      </c>
      <c r="U1598" t="s">
        <v>119</v>
      </c>
      <c r="V1598">
        <v>411</v>
      </c>
      <c r="Y1598">
        <v>410054</v>
      </c>
      <c r="Z1598" t="s">
        <v>92</v>
      </c>
      <c r="AG1598">
        <v>2</v>
      </c>
      <c r="AH1598" s="1">
        <v>42185</v>
      </c>
      <c r="AI1598">
        <v>57</v>
      </c>
      <c r="AS1598" s="1">
        <v>42163</v>
      </c>
      <c r="AT1598" s="1">
        <v>42286</v>
      </c>
      <c r="AU1598" s="1">
        <v>42278</v>
      </c>
      <c r="AW1598">
        <v>3</v>
      </c>
      <c r="BB1598">
        <v>0</v>
      </c>
      <c r="BC1598">
        <v>0</v>
      </c>
      <c r="BD1598">
        <v>3</v>
      </c>
      <c r="BE1598">
        <v>10048</v>
      </c>
      <c r="BF1598" t="s">
        <v>93</v>
      </c>
      <c r="BG1598">
        <v>30144</v>
      </c>
      <c r="BH1598">
        <v>470.96</v>
      </c>
      <c r="BI1598">
        <v>616.30999999999995</v>
      </c>
      <c r="BJ1598">
        <v>0</v>
      </c>
      <c r="BL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3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30144</v>
      </c>
      <c r="CD1598">
        <v>1</v>
      </c>
      <c r="CE1598" t="s">
        <v>121</v>
      </c>
      <c r="CF1598" t="s">
        <v>182</v>
      </c>
      <c r="CG1598" t="str">
        <f t="shared" si="236"/>
        <v>07</v>
      </c>
      <c r="CH1598" t="str">
        <f t="shared" si="235"/>
        <v>2</v>
      </c>
      <c r="CI1598" t="str">
        <f t="shared" si="237"/>
        <v>03</v>
      </c>
      <c r="CJ1598" t="s">
        <v>123</v>
      </c>
      <c r="CK1598" t="str">
        <f>"13"</f>
        <v>13</v>
      </c>
      <c r="CL1598" t="s">
        <v>162</v>
      </c>
      <c r="CW1598">
        <v>8</v>
      </c>
      <c r="CX1598">
        <v>8</v>
      </c>
      <c r="CY1598">
        <v>8</v>
      </c>
    </row>
    <row r="1599" spans="1:103" x14ac:dyDescent="0.25">
      <c r="A1599">
        <v>410</v>
      </c>
      <c r="B1599" t="s">
        <v>80</v>
      </c>
      <c r="C1599">
        <v>410184</v>
      </c>
      <c r="D1599" t="s">
        <v>81</v>
      </c>
      <c r="E1599">
        <v>8700</v>
      </c>
      <c r="F1599" t="s">
        <v>82</v>
      </c>
      <c r="G1599" t="s">
        <v>459</v>
      </c>
      <c r="I1599" t="s">
        <v>459</v>
      </c>
      <c r="K1599">
        <v>14</v>
      </c>
      <c r="L1599">
        <v>14</v>
      </c>
      <c r="M1599" t="s">
        <v>1409</v>
      </c>
      <c r="N1599" t="s">
        <v>1410</v>
      </c>
      <c r="O1599" t="s">
        <v>130</v>
      </c>
      <c r="P1599" t="s">
        <v>207</v>
      </c>
      <c r="Q1599" t="s">
        <v>116</v>
      </c>
      <c r="R1599">
        <v>1</v>
      </c>
      <c r="S1599" t="s">
        <v>117</v>
      </c>
      <c r="T1599" t="s">
        <v>118</v>
      </c>
      <c r="U1599" t="s">
        <v>119</v>
      </c>
      <c r="V1599">
        <v>411</v>
      </c>
      <c r="Y1599">
        <v>410054</v>
      </c>
      <c r="Z1599" t="s">
        <v>92</v>
      </c>
      <c r="AG1599">
        <v>2</v>
      </c>
      <c r="AH1599" s="1">
        <v>42185</v>
      </c>
      <c r="AI1599">
        <v>57</v>
      </c>
      <c r="AS1599" s="1">
        <v>42170</v>
      </c>
      <c r="AT1599" s="1">
        <v>42286</v>
      </c>
      <c r="AU1599" s="1">
        <v>42278</v>
      </c>
      <c r="AW1599">
        <v>1</v>
      </c>
      <c r="BB1599">
        <v>0</v>
      </c>
      <c r="BC1599">
        <v>0</v>
      </c>
      <c r="BD1599">
        <v>1</v>
      </c>
      <c r="BE1599">
        <v>10048</v>
      </c>
      <c r="BF1599" t="s">
        <v>93</v>
      </c>
      <c r="BG1599">
        <v>10048</v>
      </c>
      <c r="BH1599">
        <v>156.99</v>
      </c>
      <c r="BI1599">
        <v>205.44</v>
      </c>
      <c r="BJ1599">
        <v>0</v>
      </c>
      <c r="BL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1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10048</v>
      </c>
      <c r="CD1599">
        <v>1</v>
      </c>
      <c r="CE1599" t="s">
        <v>121</v>
      </c>
      <c r="CF1599" t="s">
        <v>182</v>
      </c>
      <c r="CG1599" t="str">
        <f t="shared" si="236"/>
        <v>07</v>
      </c>
      <c r="CH1599" t="str">
        <f t="shared" si="235"/>
        <v>2</v>
      </c>
      <c r="CI1599" t="str">
        <f t="shared" si="237"/>
        <v>03</v>
      </c>
      <c r="CJ1599" t="s">
        <v>123</v>
      </c>
      <c r="CK1599" t="str">
        <f>"13"</f>
        <v>13</v>
      </c>
      <c r="CL1599" t="s">
        <v>162</v>
      </c>
      <c r="CW1599">
        <v>8</v>
      </c>
      <c r="CX1599">
        <v>8</v>
      </c>
      <c r="CY1599">
        <v>8</v>
      </c>
    </row>
    <row r="1600" spans="1:103" x14ac:dyDescent="0.25">
      <c r="A1600">
        <v>410</v>
      </c>
      <c r="B1600" t="s">
        <v>80</v>
      </c>
      <c r="C1600">
        <v>410142</v>
      </c>
      <c r="D1600" t="s">
        <v>81</v>
      </c>
      <c r="E1600">
        <v>8700</v>
      </c>
      <c r="F1600" t="s">
        <v>82</v>
      </c>
      <c r="G1600" t="s">
        <v>378</v>
      </c>
      <c r="I1600" t="s">
        <v>378</v>
      </c>
      <c r="K1600">
        <v>18</v>
      </c>
      <c r="L1600">
        <v>18</v>
      </c>
      <c r="M1600" t="s">
        <v>1411</v>
      </c>
      <c r="N1600" t="s">
        <v>1412</v>
      </c>
      <c r="O1600" t="s">
        <v>130</v>
      </c>
      <c r="P1600" t="s">
        <v>207</v>
      </c>
      <c r="Q1600" t="s">
        <v>116</v>
      </c>
      <c r="R1600">
        <v>1</v>
      </c>
      <c r="S1600" t="s">
        <v>117</v>
      </c>
      <c r="T1600" t="s">
        <v>118</v>
      </c>
      <c r="U1600" t="s">
        <v>119</v>
      </c>
      <c r="V1600">
        <v>411</v>
      </c>
      <c r="Y1600">
        <v>410054</v>
      </c>
      <c r="Z1600" t="s">
        <v>92</v>
      </c>
      <c r="AG1600">
        <v>4</v>
      </c>
      <c r="AH1600" s="1">
        <v>42130</v>
      </c>
      <c r="AI1600">
        <v>57</v>
      </c>
      <c r="AS1600" s="1">
        <v>42053</v>
      </c>
      <c r="AT1600" s="1">
        <v>42170</v>
      </c>
      <c r="AU1600" s="1">
        <v>42216</v>
      </c>
      <c r="AW1600">
        <v>2</v>
      </c>
      <c r="BB1600">
        <v>0</v>
      </c>
      <c r="BC1600">
        <v>0</v>
      </c>
      <c r="BD1600">
        <v>2</v>
      </c>
      <c r="BE1600">
        <v>11822</v>
      </c>
      <c r="BF1600" t="s">
        <v>93</v>
      </c>
      <c r="BG1600">
        <v>23644</v>
      </c>
      <c r="BH1600">
        <v>369.41</v>
      </c>
      <c r="BI1600">
        <v>483.41</v>
      </c>
      <c r="BJ1600">
        <v>0</v>
      </c>
      <c r="BL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2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23644</v>
      </c>
      <c r="CD1600">
        <v>1</v>
      </c>
      <c r="CE1600" t="s">
        <v>121</v>
      </c>
      <c r="CF1600" t="s">
        <v>182</v>
      </c>
      <c r="CG1600" t="str">
        <f t="shared" si="236"/>
        <v>07</v>
      </c>
      <c r="CH1600" t="str">
        <f t="shared" si="235"/>
        <v>2</v>
      </c>
      <c r="CI1600" t="str">
        <f t="shared" si="237"/>
        <v>03</v>
      </c>
      <c r="CJ1600" t="s">
        <v>123</v>
      </c>
      <c r="CK1600" t="str">
        <f>"18"</f>
        <v>18</v>
      </c>
      <c r="CL1600" t="s">
        <v>162</v>
      </c>
      <c r="CW1600">
        <v>8</v>
      </c>
      <c r="CX1600">
        <v>8</v>
      </c>
      <c r="CY1600">
        <v>8</v>
      </c>
    </row>
    <row r="1601" spans="1:103" x14ac:dyDescent="0.25">
      <c r="A1601">
        <v>410</v>
      </c>
      <c r="B1601" t="s">
        <v>80</v>
      </c>
      <c r="C1601">
        <v>410142</v>
      </c>
      <c r="D1601" t="s">
        <v>81</v>
      </c>
      <c r="E1601">
        <v>8700</v>
      </c>
      <c r="F1601" t="s">
        <v>82</v>
      </c>
      <c r="G1601" t="s">
        <v>378</v>
      </c>
      <c r="I1601" t="s">
        <v>378</v>
      </c>
      <c r="K1601">
        <v>19</v>
      </c>
      <c r="L1601">
        <v>19</v>
      </c>
      <c r="M1601" t="s">
        <v>1413</v>
      </c>
      <c r="N1601" t="s">
        <v>1412</v>
      </c>
      <c r="O1601" t="s">
        <v>130</v>
      </c>
      <c r="P1601" t="s">
        <v>207</v>
      </c>
      <c r="Q1601" t="s">
        <v>116</v>
      </c>
      <c r="R1601">
        <v>1</v>
      </c>
      <c r="S1601" t="s">
        <v>117</v>
      </c>
      <c r="T1601" t="s">
        <v>118</v>
      </c>
      <c r="U1601" t="s">
        <v>119</v>
      </c>
      <c r="V1601">
        <v>411</v>
      </c>
      <c r="Y1601">
        <v>410054</v>
      </c>
      <c r="Z1601" t="s">
        <v>92</v>
      </c>
      <c r="AG1601">
        <v>4</v>
      </c>
      <c r="AH1601" s="1">
        <v>42130</v>
      </c>
      <c r="AI1601">
        <v>57</v>
      </c>
      <c r="AS1601" s="1">
        <v>42053</v>
      </c>
      <c r="AT1601" s="1">
        <v>42170</v>
      </c>
      <c r="AU1601" s="1">
        <v>42216</v>
      </c>
      <c r="AW1601">
        <v>2</v>
      </c>
      <c r="BB1601">
        <v>0</v>
      </c>
      <c r="BC1601">
        <v>0</v>
      </c>
      <c r="BD1601">
        <v>2</v>
      </c>
      <c r="BE1601">
        <v>11842</v>
      </c>
      <c r="BF1601" t="s">
        <v>93</v>
      </c>
      <c r="BG1601">
        <v>23684</v>
      </c>
      <c r="BH1601">
        <v>370.03</v>
      </c>
      <c r="BI1601">
        <v>484.23</v>
      </c>
      <c r="BJ1601">
        <v>0</v>
      </c>
      <c r="BL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2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23684</v>
      </c>
      <c r="CD1601">
        <v>1</v>
      </c>
      <c r="CE1601" t="s">
        <v>121</v>
      </c>
      <c r="CF1601" t="s">
        <v>182</v>
      </c>
      <c r="CG1601" t="str">
        <f t="shared" si="236"/>
        <v>07</v>
      </c>
      <c r="CH1601" t="str">
        <f t="shared" si="235"/>
        <v>2</v>
      </c>
      <c r="CI1601" t="str">
        <f t="shared" si="237"/>
        <v>03</v>
      </c>
      <c r="CJ1601" t="s">
        <v>123</v>
      </c>
      <c r="CK1601" t="str">
        <f>"18"</f>
        <v>18</v>
      </c>
      <c r="CL1601" t="s">
        <v>227</v>
      </c>
      <c r="CW1601">
        <v>8</v>
      </c>
      <c r="CX1601">
        <v>8</v>
      </c>
      <c r="CY1601">
        <v>8</v>
      </c>
    </row>
    <row r="1602" spans="1:103" x14ac:dyDescent="0.25">
      <c r="A1602">
        <v>410</v>
      </c>
      <c r="B1602" t="s">
        <v>80</v>
      </c>
      <c r="C1602">
        <v>410037</v>
      </c>
      <c r="D1602" t="s">
        <v>81</v>
      </c>
      <c r="E1602">
        <v>8673</v>
      </c>
      <c r="F1602" t="s">
        <v>232</v>
      </c>
      <c r="G1602" t="s">
        <v>233</v>
      </c>
      <c r="I1602" t="s">
        <v>233</v>
      </c>
      <c r="J1602">
        <v>410003</v>
      </c>
      <c r="K1602">
        <v>541</v>
      </c>
      <c r="L1602">
        <v>541</v>
      </c>
      <c r="M1602" t="s">
        <v>1414</v>
      </c>
      <c r="N1602" t="s">
        <v>1415</v>
      </c>
      <c r="O1602" t="s">
        <v>1408</v>
      </c>
      <c r="P1602" t="s">
        <v>271</v>
      </c>
      <c r="Q1602" t="s">
        <v>116</v>
      </c>
      <c r="R1602">
        <v>1</v>
      </c>
      <c r="S1602" t="s">
        <v>117</v>
      </c>
      <c r="T1602" t="s">
        <v>118</v>
      </c>
      <c r="U1602" t="s">
        <v>119</v>
      </c>
      <c r="V1602">
        <v>411</v>
      </c>
      <c r="Y1602">
        <v>410009</v>
      </c>
      <c r="Z1602" t="s">
        <v>236</v>
      </c>
      <c r="AG1602">
        <v>3</v>
      </c>
      <c r="AH1602" s="1">
        <v>41813</v>
      </c>
      <c r="AI1602">
        <v>57</v>
      </c>
      <c r="AS1602" s="1">
        <v>41639</v>
      </c>
      <c r="AT1602" s="1">
        <v>41887</v>
      </c>
      <c r="AU1602" s="1">
        <v>41800</v>
      </c>
      <c r="AW1602">
        <v>1</v>
      </c>
      <c r="AY1602" t="s">
        <v>210</v>
      </c>
      <c r="BB1602">
        <v>0</v>
      </c>
      <c r="BC1602">
        <v>0</v>
      </c>
      <c r="BD1602">
        <v>1</v>
      </c>
      <c r="BE1602">
        <v>11740</v>
      </c>
      <c r="BF1602" t="s">
        <v>93</v>
      </c>
      <c r="BG1602">
        <v>11740</v>
      </c>
      <c r="BH1602">
        <v>183.42</v>
      </c>
      <c r="BI1602">
        <v>240.03</v>
      </c>
      <c r="BJ1602">
        <v>0</v>
      </c>
      <c r="BL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1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11740</v>
      </c>
      <c r="CC1602">
        <v>0</v>
      </c>
      <c r="CD1602">
        <v>1</v>
      </c>
      <c r="CE1602" t="s">
        <v>121</v>
      </c>
      <c r="CF1602" t="s">
        <v>182</v>
      </c>
      <c r="CG1602" t="str">
        <f t="shared" si="236"/>
        <v>07</v>
      </c>
      <c r="CH1602" t="str">
        <f t="shared" si="235"/>
        <v>2</v>
      </c>
      <c r="CI1602" t="str">
        <f t="shared" si="237"/>
        <v>03</v>
      </c>
      <c r="CJ1602" t="s">
        <v>123</v>
      </c>
      <c r="CK1602" t="str">
        <f t="shared" ref="CK1602:CK1611" si="238">"34"</f>
        <v>34</v>
      </c>
      <c r="CL1602" t="s">
        <v>202</v>
      </c>
      <c r="CR1602" s="3">
        <v>1</v>
      </c>
      <c r="CW1602">
        <v>8</v>
      </c>
      <c r="CX1602">
        <v>8</v>
      </c>
      <c r="CY1602">
        <v>8</v>
      </c>
    </row>
    <row r="1603" spans="1:103" x14ac:dyDescent="0.25">
      <c r="A1603">
        <v>410</v>
      </c>
      <c r="B1603" t="s">
        <v>80</v>
      </c>
      <c r="C1603">
        <v>410037</v>
      </c>
      <c r="D1603" t="s">
        <v>81</v>
      </c>
      <c r="E1603">
        <v>8673</v>
      </c>
      <c r="F1603" t="s">
        <v>232</v>
      </c>
      <c r="G1603" t="s">
        <v>233</v>
      </c>
      <c r="I1603" t="s">
        <v>233</v>
      </c>
      <c r="J1603">
        <v>410003</v>
      </c>
      <c r="K1603">
        <v>542</v>
      </c>
      <c r="L1603">
        <v>542</v>
      </c>
      <c r="M1603" t="s">
        <v>1414</v>
      </c>
      <c r="N1603" t="s">
        <v>1415</v>
      </c>
      <c r="O1603" t="s">
        <v>1408</v>
      </c>
      <c r="P1603" t="s">
        <v>271</v>
      </c>
      <c r="Q1603" t="s">
        <v>116</v>
      </c>
      <c r="R1603">
        <v>1</v>
      </c>
      <c r="S1603" t="s">
        <v>117</v>
      </c>
      <c r="T1603" t="s">
        <v>118</v>
      </c>
      <c r="U1603" t="s">
        <v>119</v>
      </c>
      <c r="V1603">
        <v>411</v>
      </c>
      <c r="Y1603">
        <v>410009</v>
      </c>
      <c r="Z1603" t="s">
        <v>236</v>
      </c>
      <c r="AG1603">
        <v>3</v>
      </c>
      <c r="AH1603" s="1">
        <v>41813</v>
      </c>
      <c r="AI1603">
        <v>57</v>
      </c>
      <c r="AS1603" s="1">
        <v>41639</v>
      </c>
      <c r="AT1603" s="1">
        <v>41887</v>
      </c>
      <c r="AU1603" s="1">
        <v>41800</v>
      </c>
      <c r="AW1603">
        <v>1</v>
      </c>
      <c r="AY1603" t="s">
        <v>210</v>
      </c>
      <c r="BB1603">
        <v>0</v>
      </c>
      <c r="BC1603">
        <v>0</v>
      </c>
      <c r="BD1603">
        <v>1</v>
      </c>
      <c r="BE1603">
        <v>11740</v>
      </c>
      <c r="BF1603" t="s">
        <v>93</v>
      </c>
      <c r="BG1603">
        <v>11740</v>
      </c>
      <c r="BH1603">
        <v>183.42</v>
      </c>
      <c r="BI1603">
        <v>240.03</v>
      </c>
      <c r="BJ1603">
        <v>0</v>
      </c>
      <c r="BL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1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11740</v>
      </c>
      <c r="CC1603">
        <v>0</v>
      </c>
      <c r="CD1603">
        <v>1</v>
      </c>
      <c r="CE1603" t="s">
        <v>121</v>
      </c>
      <c r="CF1603" t="s">
        <v>182</v>
      </c>
      <c r="CG1603" t="str">
        <f t="shared" si="236"/>
        <v>07</v>
      </c>
      <c r="CH1603" t="str">
        <f t="shared" si="235"/>
        <v>2</v>
      </c>
      <c r="CI1603" t="str">
        <f t="shared" si="237"/>
        <v>03</v>
      </c>
      <c r="CJ1603" t="s">
        <v>123</v>
      </c>
      <c r="CK1603" t="str">
        <f t="shared" si="238"/>
        <v>34</v>
      </c>
      <c r="CL1603" t="s">
        <v>202</v>
      </c>
      <c r="CR1603" s="3">
        <v>1</v>
      </c>
      <c r="CW1603">
        <v>8</v>
      </c>
      <c r="CX1603">
        <v>8</v>
      </c>
      <c r="CY1603">
        <v>8</v>
      </c>
    </row>
    <row r="1604" spans="1:103" x14ac:dyDescent="0.25">
      <c r="A1604">
        <v>410</v>
      </c>
      <c r="B1604" t="s">
        <v>80</v>
      </c>
      <c r="C1604">
        <v>410037</v>
      </c>
      <c r="D1604" t="s">
        <v>81</v>
      </c>
      <c r="E1604">
        <v>8673</v>
      </c>
      <c r="F1604" t="s">
        <v>232</v>
      </c>
      <c r="G1604" t="s">
        <v>233</v>
      </c>
      <c r="I1604" t="s">
        <v>233</v>
      </c>
      <c r="J1604">
        <v>410003</v>
      </c>
      <c r="K1604">
        <v>543</v>
      </c>
      <c r="L1604">
        <v>543</v>
      </c>
      <c r="M1604" t="s">
        <v>1414</v>
      </c>
      <c r="N1604" t="s">
        <v>1415</v>
      </c>
      <c r="O1604" t="s">
        <v>1408</v>
      </c>
      <c r="P1604" t="s">
        <v>271</v>
      </c>
      <c r="Q1604" t="s">
        <v>116</v>
      </c>
      <c r="R1604">
        <v>1</v>
      </c>
      <c r="S1604" t="s">
        <v>117</v>
      </c>
      <c r="T1604" t="s">
        <v>118</v>
      </c>
      <c r="U1604" t="s">
        <v>119</v>
      </c>
      <c r="V1604">
        <v>411</v>
      </c>
      <c r="Y1604">
        <v>410009</v>
      </c>
      <c r="Z1604" t="s">
        <v>236</v>
      </c>
      <c r="AG1604">
        <v>3</v>
      </c>
      <c r="AH1604" s="1">
        <v>41813</v>
      </c>
      <c r="AI1604">
        <v>57</v>
      </c>
      <c r="AS1604" s="1">
        <v>41639</v>
      </c>
      <c r="AT1604" s="1">
        <v>41887</v>
      </c>
      <c r="AU1604" s="1">
        <v>41800</v>
      </c>
      <c r="AW1604">
        <v>1</v>
      </c>
      <c r="AY1604" t="s">
        <v>210</v>
      </c>
      <c r="BB1604">
        <v>0</v>
      </c>
      <c r="BC1604">
        <v>0</v>
      </c>
      <c r="BD1604">
        <v>1</v>
      </c>
      <c r="BE1604">
        <v>11740</v>
      </c>
      <c r="BF1604" t="s">
        <v>93</v>
      </c>
      <c r="BG1604">
        <v>11740</v>
      </c>
      <c r="BH1604">
        <v>183.42</v>
      </c>
      <c r="BI1604">
        <v>240.03</v>
      </c>
      <c r="BJ1604">
        <v>0</v>
      </c>
      <c r="BL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1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11740</v>
      </c>
      <c r="CC1604">
        <v>0</v>
      </c>
      <c r="CD1604">
        <v>1</v>
      </c>
      <c r="CE1604" t="s">
        <v>121</v>
      </c>
      <c r="CF1604" t="s">
        <v>182</v>
      </c>
      <c r="CG1604" t="str">
        <f t="shared" si="236"/>
        <v>07</v>
      </c>
      <c r="CH1604" t="str">
        <f t="shared" si="235"/>
        <v>2</v>
      </c>
      <c r="CI1604" t="str">
        <f t="shared" si="237"/>
        <v>03</v>
      </c>
      <c r="CJ1604" t="s">
        <v>123</v>
      </c>
      <c r="CK1604" t="str">
        <f t="shared" si="238"/>
        <v>34</v>
      </c>
      <c r="CL1604" t="s">
        <v>202</v>
      </c>
      <c r="CR1604" s="3">
        <v>1</v>
      </c>
      <c r="CW1604">
        <v>8</v>
      </c>
      <c r="CX1604">
        <v>8</v>
      </c>
      <c r="CY1604">
        <v>8</v>
      </c>
    </row>
    <row r="1605" spans="1:103" x14ac:dyDescent="0.25">
      <c r="A1605">
        <v>410</v>
      </c>
      <c r="B1605" t="s">
        <v>80</v>
      </c>
      <c r="C1605">
        <v>410037</v>
      </c>
      <c r="D1605" t="s">
        <v>81</v>
      </c>
      <c r="E1605">
        <v>8673</v>
      </c>
      <c r="F1605" t="s">
        <v>232</v>
      </c>
      <c r="G1605" t="s">
        <v>233</v>
      </c>
      <c r="I1605" t="s">
        <v>233</v>
      </c>
      <c r="J1605">
        <v>410003</v>
      </c>
      <c r="K1605">
        <v>544</v>
      </c>
      <c r="L1605">
        <v>544</v>
      </c>
      <c r="M1605" t="s">
        <v>1414</v>
      </c>
      <c r="N1605" t="s">
        <v>1415</v>
      </c>
      <c r="O1605" t="s">
        <v>1408</v>
      </c>
      <c r="P1605" t="s">
        <v>271</v>
      </c>
      <c r="Q1605" t="s">
        <v>116</v>
      </c>
      <c r="R1605">
        <v>1</v>
      </c>
      <c r="S1605" t="s">
        <v>117</v>
      </c>
      <c r="T1605" t="s">
        <v>118</v>
      </c>
      <c r="U1605" t="s">
        <v>119</v>
      </c>
      <c r="V1605">
        <v>411</v>
      </c>
      <c r="Y1605">
        <v>410009</v>
      </c>
      <c r="Z1605" t="s">
        <v>236</v>
      </c>
      <c r="AG1605">
        <v>3</v>
      </c>
      <c r="AH1605" s="1">
        <v>41813</v>
      </c>
      <c r="AI1605">
        <v>57</v>
      </c>
      <c r="AS1605" s="1">
        <v>41639</v>
      </c>
      <c r="AT1605" s="1">
        <v>41887</v>
      </c>
      <c r="AU1605" s="1">
        <v>41800</v>
      </c>
      <c r="AW1605">
        <v>1</v>
      </c>
      <c r="AY1605" t="s">
        <v>210</v>
      </c>
      <c r="BB1605">
        <v>0</v>
      </c>
      <c r="BC1605">
        <v>0</v>
      </c>
      <c r="BD1605">
        <v>1</v>
      </c>
      <c r="BE1605">
        <v>11740</v>
      </c>
      <c r="BF1605" t="s">
        <v>93</v>
      </c>
      <c r="BG1605">
        <v>11740</v>
      </c>
      <c r="BH1605">
        <v>183.42</v>
      </c>
      <c r="BI1605">
        <v>240.03</v>
      </c>
      <c r="BJ1605">
        <v>0</v>
      </c>
      <c r="BL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1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11740</v>
      </c>
      <c r="CC1605">
        <v>0</v>
      </c>
      <c r="CD1605">
        <v>1</v>
      </c>
      <c r="CE1605" t="s">
        <v>121</v>
      </c>
      <c r="CF1605" t="s">
        <v>182</v>
      </c>
      <c r="CG1605" t="str">
        <f t="shared" si="236"/>
        <v>07</v>
      </c>
      <c r="CH1605" t="str">
        <f t="shared" si="235"/>
        <v>2</v>
      </c>
      <c r="CI1605" t="str">
        <f t="shared" si="237"/>
        <v>03</v>
      </c>
      <c r="CJ1605" t="s">
        <v>123</v>
      </c>
      <c r="CK1605" t="str">
        <f t="shared" si="238"/>
        <v>34</v>
      </c>
      <c r="CL1605" t="s">
        <v>202</v>
      </c>
      <c r="CR1605" s="3">
        <v>1</v>
      </c>
      <c r="CW1605">
        <v>8</v>
      </c>
      <c r="CX1605">
        <v>8</v>
      </c>
      <c r="CY1605">
        <v>8</v>
      </c>
    </row>
    <row r="1606" spans="1:103" x14ac:dyDescent="0.25">
      <c r="A1606">
        <v>410</v>
      </c>
      <c r="B1606" t="s">
        <v>80</v>
      </c>
      <c r="C1606">
        <v>410039</v>
      </c>
      <c r="D1606" t="s">
        <v>81</v>
      </c>
      <c r="E1606">
        <v>8673</v>
      </c>
      <c r="F1606" t="s">
        <v>232</v>
      </c>
      <c r="G1606" t="s">
        <v>248</v>
      </c>
      <c r="I1606" t="s">
        <v>248</v>
      </c>
      <c r="J1606">
        <v>410002</v>
      </c>
      <c r="K1606">
        <v>510</v>
      </c>
      <c r="L1606">
        <v>510</v>
      </c>
      <c r="M1606" t="s">
        <v>1414</v>
      </c>
      <c r="N1606" t="s">
        <v>1415</v>
      </c>
      <c r="O1606" t="s">
        <v>1408</v>
      </c>
      <c r="P1606" t="s">
        <v>271</v>
      </c>
      <c r="Q1606" t="s">
        <v>116</v>
      </c>
      <c r="R1606">
        <v>1</v>
      </c>
      <c r="S1606" t="s">
        <v>117</v>
      </c>
      <c r="T1606" t="s">
        <v>118</v>
      </c>
      <c r="U1606" t="s">
        <v>119</v>
      </c>
      <c r="V1606">
        <v>411</v>
      </c>
      <c r="Y1606">
        <v>410009</v>
      </c>
      <c r="Z1606" t="s">
        <v>236</v>
      </c>
      <c r="AG1606">
        <v>3</v>
      </c>
      <c r="AH1606" s="1">
        <v>41988</v>
      </c>
      <c r="AI1606">
        <v>57</v>
      </c>
      <c r="AS1606" s="1">
        <v>41639</v>
      </c>
      <c r="AT1606" s="1">
        <v>42067</v>
      </c>
      <c r="AU1606" s="1">
        <v>41974</v>
      </c>
      <c r="AW1606">
        <v>2</v>
      </c>
      <c r="AY1606" t="s">
        <v>210</v>
      </c>
      <c r="BB1606">
        <v>1</v>
      </c>
      <c r="BC1606">
        <v>0</v>
      </c>
      <c r="BD1606">
        <v>1</v>
      </c>
      <c r="BE1606">
        <v>11558</v>
      </c>
      <c r="BF1606" t="s">
        <v>93</v>
      </c>
      <c r="BG1606">
        <v>11558</v>
      </c>
      <c r="BH1606">
        <v>180.58</v>
      </c>
      <c r="BI1606">
        <v>236.31</v>
      </c>
      <c r="BJ1606">
        <v>0</v>
      </c>
      <c r="BL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1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11558</v>
      </c>
      <c r="CD1606">
        <v>1</v>
      </c>
      <c r="CE1606" t="s">
        <v>121</v>
      </c>
      <c r="CF1606" t="s">
        <v>182</v>
      </c>
      <c r="CG1606" t="str">
        <f t="shared" si="236"/>
        <v>07</v>
      </c>
      <c r="CH1606" t="str">
        <f t="shared" si="235"/>
        <v>2</v>
      </c>
      <c r="CI1606" t="str">
        <f t="shared" si="237"/>
        <v>03</v>
      </c>
      <c r="CJ1606" t="s">
        <v>123</v>
      </c>
      <c r="CK1606" t="str">
        <f t="shared" si="238"/>
        <v>34</v>
      </c>
      <c r="CL1606" t="s">
        <v>202</v>
      </c>
      <c r="CR1606" s="3">
        <v>1</v>
      </c>
      <c r="CW1606">
        <v>8</v>
      </c>
      <c r="CX1606">
        <v>8</v>
      </c>
      <c r="CY1606">
        <v>8</v>
      </c>
    </row>
    <row r="1607" spans="1:103" x14ac:dyDescent="0.25">
      <c r="A1607">
        <v>410</v>
      </c>
      <c r="B1607" t="s">
        <v>80</v>
      </c>
      <c r="C1607">
        <v>410039</v>
      </c>
      <c r="D1607" t="s">
        <v>81</v>
      </c>
      <c r="E1607">
        <v>8673</v>
      </c>
      <c r="F1607" t="s">
        <v>232</v>
      </c>
      <c r="G1607" t="s">
        <v>248</v>
      </c>
      <c r="I1607" t="s">
        <v>248</v>
      </c>
      <c r="J1607">
        <v>410002</v>
      </c>
      <c r="K1607">
        <v>511</v>
      </c>
      <c r="L1607">
        <v>511</v>
      </c>
      <c r="M1607" t="s">
        <v>1414</v>
      </c>
      <c r="N1607" t="s">
        <v>1415</v>
      </c>
      <c r="O1607" t="s">
        <v>1408</v>
      </c>
      <c r="P1607" t="s">
        <v>271</v>
      </c>
      <c r="Q1607" t="s">
        <v>116</v>
      </c>
      <c r="R1607">
        <v>1</v>
      </c>
      <c r="S1607" t="s">
        <v>117</v>
      </c>
      <c r="T1607" t="s">
        <v>118</v>
      </c>
      <c r="U1607" t="s">
        <v>119</v>
      </c>
      <c r="V1607">
        <v>411</v>
      </c>
      <c r="Y1607">
        <v>410009</v>
      </c>
      <c r="Z1607" t="s">
        <v>236</v>
      </c>
      <c r="AG1607">
        <v>3</v>
      </c>
      <c r="AH1607" s="1">
        <v>41988</v>
      </c>
      <c r="AI1607">
        <v>57</v>
      </c>
      <c r="AS1607" s="1">
        <v>41639</v>
      </c>
      <c r="AT1607" s="1">
        <v>42067</v>
      </c>
      <c r="AU1607" s="1">
        <v>41974</v>
      </c>
      <c r="AW1607">
        <v>2</v>
      </c>
      <c r="AY1607" t="s">
        <v>210</v>
      </c>
      <c r="BB1607">
        <v>1</v>
      </c>
      <c r="BC1607">
        <v>0</v>
      </c>
      <c r="BD1607">
        <v>1</v>
      </c>
      <c r="BE1607">
        <v>11558</v>
      </c>
      <c r="BF1607" t="s">
        <v>93</v>
      </c>
      <c r="BG1607">
        <v>11558</v>
      </c>
      <c r="BH1607">
        <v>180.58</v>
      </c>
      <c r="BI1607">
        <v>236.31</v>
      </c>
      <c r="BJ1607">
        <v>0</v>
      </c>
      <c r="BL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1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11558</v>
      </c>
      <c r="CD1607">
        <v>1</v>
      </c>
      <c r="CE1607" t="s">
        <v>121</v>
      </c>
      <c r="CF1607" t="s">
        <v>182</v>
      </c>
      <c r="CG1607" t="str">
        <f t="shared" si="236"/>
        <v>07</v>
      </c>
      <c r="CH1607" t="str">
        <f t="shared" si="235"/>
        <v>2</v>
      </c>
      <c r="CI1607" t="str">
        <f t="shared" si="237"/>
        <v>03</v>
      </c>
      <c r="CJ1607" t="s">
        <v>123</v>
      </c>
      <c r="CK1607" t="str">
        <f t="shared" si="238"/>
        <v>34</v>
      </c>
      <c r="CL1607" t="s">
        <v>202</v>
      </c>
      <c r="CR1607" s="3">
        <v>1</v>
      </c>
      <c r="CW1607">
        <v>8</v>
      </c>
      <c r="CX1607">
        <v>8</v>
      </c>
      <c r="CY1607">
        <v>8</v>
      </c>
    </row>
    <row r="1608" spans="1:103" x14ac:dyDescent="0.25">
      <c r="A1608">
        <v>410</v>
      </c>
      <c r="B1608" t="s">
        <v>80</v>
      </c>
      <c r="C1608">
        <v>410040</v>
      </c>
      <c r="D1608" t="s">
        <v>81</v>
      </c>
      <c r="E1608">
        <v>8673</v>
      </c>
      <c r="F1608" t="s">
        <v>232</v>
      </c>
      <c r="G1608" t="s">
        <v>233</v>
      </c>
      <c r="I1608" t="s">
        <v>233</v>
      </c>
      <c r="J1608">
        <v>410003</v>
      </c>
      <c r="K1608">
        <v>541</v>
      </c>
      <c r="L1608">
        <v>541</v>
      </c>
      <c r="M1608" t="s">
        <v>1414</v>
      </c>
      <c r="N1608" t="s">
        <v>1415</v>
      </c>
      <c r="O1608" t="s">
        <v>1408</v>
      </c>
      <c r="P1608" t="s">
        <v>271</v>
      </c>
      <c r="Q1608" t="s">
        <v>116</v>
      </c>
      <c r="R1608">
        <v>1</v>
      </c>
      <c r="S1608" t="s">
        <v>117</v>
      </c>
      <c r="T1608" t="s">
        <v>118</v>
      </c>
      <c r="U1608" t="s">
        <v>119</v>
      </c>
      <c r="V1608">
        <v>411</v>
      </c>
      <c r="Y1608">
        <v>410009</v>
      </c>
      <c r="Z1608" t="s">
        <v>236</v>
      </c>
      <c r="AG1608">
        <v>4</v>
      </c>
      <c r="AH1608" s="1">
        <v>41815</v>
      </c>
      <c r="AI1608">
        <v>57</v>
      </c>
      <c r="AS1608" s="1">
        <v>41641</v>
      </c>
      <c r="AT1608" s="1">
        <v>41988</v>
      </c>
      <c r="AU1608" s="1">
        <v>41974</v>
      </c>
      <c r="AW1608">
        <v>2</v>
      </c>
      <c r="AY1608" t="s">
        <v>210</v>
      </c>
      <c r="BB1608">
        <v>0</v>
      </c>
      <c r="BC1608">
        <v>0</v>
      </c>
      <c r="BD1608">
        <v>2</v>
      </c>
      <c r="BE1608">
        <v>11740</v>
      </c>
      <c r="BF1608" t="s">
        <v>93</v>
      </c>
      <c r="BG1608">
        <v>23480</v>
      </c>
      <c r="BH1608">
        <v>366.84</v>
      </c>
      <c r="BI1608">
        <v>480.06</v>
      </c>
      <c r="BJ1608">
        <v>0</v>
      </c>
      <c r="BL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2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23480</v>
      </c>
      <c r="CD1608">
        <v>1</v>
      </c>
      <c r="CE1608" t="s">
        <v>121</v>
      </c>
      <c r="CF1608" t="s">
        <v>182</v>
      </c>
      <c r="CG1608" t="str">
        <f t="shared" si="236"/>
        <v>07</v>
      </c>
      <c r="CH1608" t="str">
        <f t="shared" si="235"/>
        <v>2</v>
      </c>
      <c r="CI1608" t="str">
        <f t="shared" si="237"/>
        <v>03</v>
      </c>
      <c r="CJ1608" t="s">
        <v>123</v>
      </c>
      <c r="CK1608" t="str">
        <f t="shared" si="238"/>
        <v>34</v>
      </c>
      <c r="CL1608" t="s">
        <v>202</v>
      </c>
      <c r="CR1608" s="3">
        <v>2</v>
      </c>
      <c r="CW1608">
        <v>8</v>
      </c>
      <c r="CX1608">
        <v>8</v>
      </c>
      <c r="CY1608">
        <v>8</v>
      </c>
    </row>
    <row r="1609" spans="1:103" x14ac:dyDescent="0.25">
      <c r="A1609">
        <v>410</v>
      </c>
      <c r="B1609" t="s">
        <v>80</v>
      </c>
      <c r="C1609">
        <v>410040</v>
      </c>
      <c r="D1609" t="s">
        <v>81</v>
      </c>
      <c r="E1609">
        <v>8673</v>
      </c>
      <c r="F1609" t="s">
        <v>232</v>
      </c>
      <c r="G1609" t="s">
        <v>233</v>
      </c>
      <c r="I1609" t="s">
        <v>233</v>
      </c>
      <c r="J1609">
        <v>410003</v>
      </c>
      <c r="K1609">
        <v>542</v>
      </c>
      <c r="L1609">
        <v>542</v>
      </c>
      <c r="M1609" t="s">
        <v>1414</v>
      </c>
      <c r="N1609" t="s">
        <v>1415</v>
      </c>
      <c r="O1609" t="s">
        <v>1408</v>
      </c>
      <c r="P1609" t="s">
        <v>271</v>
      </c>
      <c r="Q1609" t="s">
        <v>116</v>
      </c>
      <c r="R1609">
        <v>1</v>
      </c>
      <c r="S1609" t="s">
        <v>117</v>
      </c>
      <c r="T1609" t="s">
        <v>118</v>
      </c>
      <c r="U1609" t="s">
        <v>119</v>
      </c>
      <c r="V1609">
        <v>411</v>
      </c>
      <c r="Y1609">
        <v>410009</v>
      </c>
      <c r="Z1609" t="s">
        <v>236</v>
      </c>
      <c r="AG1609">
        <v>4</v>
      </c>
      <c r="AH1609" s="1">
        <v>41815</v>
      </c>
      <c r="AI1609">
        <v>57</v>
      </c>
      <c r="AS1609" s="1">
        <v>41641</v>
      </c>
      <c r="AT1609" s="1">
        <v>41988</v>
      </c>
      <c r="AU1609" s="1">
        <v>41974</v>
      </c>
      <c r="AW1609">
        <v>2</v>
      </c>
      <c r="AY1609" t="s">
        <v>210</v>
      </c>
      <c r="BB1609">
        <v>0</v>
      </c>
      <c r="BC1609">
        <v>0</v>
      </c>
      <c r="BD1609">
        <v>2</v>
      </c>
      <c r="BE1609">
        <v>11740</v>
      </c>
      <c r="BF1609" t="s">
        <v>93</v>
      </c>
      <c r="BG1609">
        <v>23480</v>
      </c>
      <c r="BH1609">
        <v>366.84</v>
      </c>
      <c r="BI1609">
        <v>480.06</v>
      </c>
      <c r="BJ1609">
        <v>0</v>
      </c>
      <c r="BL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2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23480</v>
      </c>
      <c r="CD1609">
        <v>1</v>
      </c>
      <c r="CE1609" t="s">
        <v>121</v>
      </c>
      <c r="CF1609" t="s">
        <v>182</v>
      </c>
      <c r="CG1609" t="str">
        <f t="shared" si="236"/>
        <v>07</v>
      </c>
      <c r="CH1609" t="str">
        <f t="shared" si="235"/>
        <v>2</v>
      </c>
      <c r="CI1609" t="str">
        <f t="shared" si="237"/>
        <v>03</v>
      </c>
      <c r="CJ1609" t="s">
        <v>123</v>
      </c>
      <c r="CK1609" t="str">
        <f t="shared" si="238"/>
        <v>34</v>
      </c>
      <c r="CL1609" t="s">
        <v>202</v>
      </c>
      <c r="CR1609" s="3">
        <v>2</v>
      </c>
      <c r="CW1609">
        <v>8</v>
      </c>
      <c r="CX1609">
        <v>8</v>
      </c>
      <c r="CY1609">
        <v>8</v>
      </c>
    </row>
    <row r="1610" spans="1:103" x14ac:dyDescent="0.25">
      <c r="A1610">
        <v>410</v>
      </c>
      <c r="B1610" t="s">
        <v>80</v>
      </c>
      <c r="C1610">
        <v>410040</v>
      </c>
      <c r="D1610" t="s">
        <v>81</v>
      </c>
      <c r="E1610">
        <v>8673</v>
      </c>
      <c r="F1610" t="s">
        <v>232</v>
      </c>
      <c r="G1610" t="s">
        <v>233</v>
      </c>
      <c r="I1610" t="s">
        <v>233</v>
      </c>
      <c r="J1610">
        <v>410003</v>
      </c>
      <c r="K1610">
        <v>543</v>
      </c>
      <c r="L1610">
        <v>543</v>
      </c>
      <c r="M1610" t="s">
        <v>1414</v>
      </c>
      <c r="N1610" t="s">
        <v>1415</v>
      </c>
      <c r="O1610" t="s">
        <v>1408</v>
      </c>
      <c r="P1610" t="s">
        <v>271</v>
      </c>
      <c r="Q1610" t="s">
        <v>116</v>
      </c>
      <c r="R1610">
        <v>1</v>
      </c>
      <c r="S1610" t="s">
        <v>117</v>
      </c>
      <c r="T1610" t="s">
        <v>118</v>
      </c>
      <c r="U1610" t="s">
        <v>119</v>
      </c>
      <c r="V1610">
        <v>411</v>
      </c>
      <c r="Y1610">
        <v>410009</v>
      </c>
      <c r="Z1610" t="s">
        <v>236</v>
      </c>
      <c r="AG1610">
        <v>4</v>
      </c>
      <c r="AH1610" s="1">
        <v>41815</v>
      </c>
      <c r="AI1610">
        <v>57</v>
      </c>
      <c r="AS1610" s="1">
        <v>41641</v>
      </c>
      <c r="AT1610" s="1">
        <v>41988</v>
      </c>
      <c r="AU1610" s="1">
        <v>41974</v>
      </c>
      <c r="AW1610">
        <v>2</v>
      </c>
      <c r="AY1610" t="s">
        <v>210</v>
      </c>
      <c r="BB1610">
        <v>0</v>
      </c>
      <c r="BC1610">
        <v>0</v>
      </c>
      <c r="BD1610">
        <v>2</v>
      </c>
      <c r="BE1610">
        <v>11740</v>
      </c>
      <c r="BF1610" t="s">
        <v>93</v>
      </c>
      <c r="BG1610">
        <v>23480</v>
      </c>
      <c r="BH1610">
        <v>366.84</v>
      </c>
      <c r="BI1610">
        <v>480.06</v>
      </c>
      <c r="BJ1610">
        <v>0</v>
      </c>
      <c r="BL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2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23480</v>
      </c>
      <c r="CD1610">
        <v>1</v>
      </c>
      <c r="CE1610" t="s">
        <v>121</v>
      </c>
      <c r="CF1610" t="s">
        <v>182</v>
      </c>
      <c r="CG1610" t="str">
        <f t="shared" si="236"/>
        <v>07</v>
      </c>
      <c r="CH1610" t="str">
        <f t="shared" si="235"/>
        <v>2</v>
      </c>
      <c r="CI1610" t="str">
        <f t="shared" si="237"/>
        <v>03</v>
      </c>
      <c r="CJ1610" t="s">
        <v>123</v>
      </c>
      <c r="CK1610" t="str">
        <f t="shared" si="238"/>
        <v>34</v>
      </c>
      <c r="CL1610" t="s">
        <v>202</v>
      </c>
      <c r="CR1610" s="3">
        <v>1</v>
      </c>
      <c r="CS1610" s="3">
        <v>1</v>
      </c>
      <c r="CW1610">
        <v>8</v>
      </c>
      <c r="CX1610">
        <v>8</v>
      </c>
      <c r="CY1610">
        <v>8</v>
      </c>
    </row>
    <row r="1611" spans="1:103" x14ac:dyDescent="0.25">
      <c r="A1611">
        <v>410</v>
      </c>
      <c r="B1611" t="s">
        <v>80</v>
      </c>
      <c r="C1611">
        <v>410040</v>
      </c>
      <c r="D1611" t="s">
        <v>81</v>
      </c>
      <c r="E1611">
        <v>8673</v>
      </c>
      <c r="F1611" t="s">
        <v>232</v>
      </c>
      <c r="G1611" t="s">
        <v>233</v>
      </c>
      <c r="I1611" t="s">
        <v>233</v>
      </c>
      <c r="J1611">
        <v>410003</v>
      </c>
      <c r="K1611">
        <v>544</v>
      </c>
      <c r="L1611">
        <v>544</v>
      </c>
      <c r="M1611" t="s">
        <v>1414</v>
      </c>
      <c r="N1611" t="s">
        <v>1415</v>
      </c>
      <c r="O1611" t="s">
        <v>1408</v>
      </c>
      <c r="P1611" t="s">
        <v>271</v>
      </c>
      <c r="Q1611" t="s">
        <v>116</v>
      </c>
      <c r="R1611">
        <v>1</v>
      </c>
      <c r="S1611" t="s">
        <v>117</v>
      </c>
      <c r="T1611" t="s">
        <v>118</v>
      </c>
      <c r="U1611" t="s">
        <v>119</v>
      </c>
      <c r="V1611">
        <v>411</v>
      </c>
      <c r="Y1611">
        <v>410009</v>
      </c>
      <c r="Z1611" t="s">
        <v>236</v>
      </c>
      <c r="AC1611" t="s">
        <v>208</v>
      </c>
      <c r="AD1611" s="1">
        <v>42132</v>
      </c>
      <c r="AG1611">
        <v>4</v>
      </c>
      <c r="AH1611" s="1">
        <v>41815</v>
      </c>
      <c r="AI1611">
        <v>57</v>
      </c>
      <c r="AS1611" s="1">
        <v>41641</v>
      </c>
      <c r="AT1611" s="1">
        <v>41988</v>
      </c>
      <c r="AU1611" s="1">
        <v>41974</v>
      </c>
      <c r="AW1611">
        <v>2</v>
      </c>
      <c r="AX1611">
        <v>403481</v>
      </c>
      <c r="AY1611" t="s">
        <v>210</v>
      </c>
      <c r="AZ1611">
        <v>999</v>
      </c>
      <c r="BA1611">
        <v>890</v>
      </c>
      <c r="BB1611">
        <v>0</v>
      </c>
      <c r="BC1611">
        <v>3</v>
      </c>
      <c r="BD1611">
        <v>2</v>
      </c>
      <c r="BE1611">
        <v>11740</v>
      </c>
      <c r="BF1611" t="s">
        <v>93</v>
      </c>
      <c r="BG1611">
        <v>23480</v>
      </c>
      <c r="BH1611">
        <v>366.84</v>
      </c>
      <c r="BI1611">
        <v>480.06</v>
      </c>
      <c r="BJ1611">
        <v>2</v>
      </c>
      <c r="BK1611" s="1">
        <v>42132</v>
      </c>
      <c r="BL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2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23480</v>
      </c>
      <c r="CD1611">
        <v>1</v>
      </c>
      <c r="CE1611" t="s">
        <v>121</v>
      </c>
      <c r="CF1611" t="s">
        <v>182</v>
      </c>
      <c r="CG1611" t="str">
        <f t="shared" si="236"/>
        <v>07</v>
      </c>
      <c r="CH1611" t="str">
        <f t="shared" si="235"/>
        <v>2</v>
      </c>
      <c r="CI1611" t="str">
        <f t="shared" si="237"/>
        <v>03</v>
      </c>
      <c r="CJ1611" t="s">
        <v>123</v>
      </c>
      <c r="CK1611" t="str">
        <f t="shared" si="238"/>
        <v>34</v>
      </c>
      <c r="CL1611" t="s">
        <v>202</v>
      </c>
      <c r="CR1611" s="3">
        <v>0</v>
      </c>
      <c r="CS1611" s="3">
        <v>2</v>
      </c>
      <c r="CW1611">
        <v>8</v>
      </c>
      <c r="CX1611">
        <v>8</v>
      </c>
      <c r="CY1611">
        <v>8</v>
      </c>
    </row>
    <row r="1612" spans="1:103" x14ac:dyDescent="0.25">
      <c r="A1612">
        <v>410</v>
      </c>
      <c r="B1612" t="s">
        <v>80</v>
      </c>
      <c r="C1612">
        <v>410053</v>
      </c>
      <c r="D1612" t="s">
        <v>81</v>
      </c>
      <c r="E1612">
        <v>8702</v>
      </c>
      <c r="F1612" t="s">
        <v>145</v>
      </c>
      <c r="G1612" t="s">
        <v>1288</v>
      </c>
      <c r="I1612" t="s">
        <v>1288</v>
      </c>
      <c r="K1612">
        <v>3</v>
      </c>
      <c r="L1612">
        <v>3</v>
      </c>
      <c r="M1612" t="s">
        <v>1416</v>
      </c>
      <c r="N1612" t="s">
        <v>508</v>
      </c>
      <c r="O1612" t="s">
        <v>276</v>
      </c>
      <c r="P1612" t="s">
        <v>381</v>
      </c>
      <c r="Q1612" t="s">
        <v>116</v>
      </c>
      <c r="R1612">
        <v>1</v>
      </c>
      <c r="S1612" t="s">
        <v>117</v>
      </c>
      <c r="T1612" t="s">
        <v>118</v>
      </c>
      <c r="U1612" t="s">
        <v>119</v>
      </c>
      <c r="V1612">
        <v>411</v>
      </c>
      <c r="Y1612">
        <v>410009</v>
      </c>
      <c r="Z1612" t="s">
        <v>236</v>
      </c>
      <c r="AC1612" t="s">
        <v>208</v>
      </c>
      <c r="AD1612" s="1">
        <v>42184</v>
      </c>
      <c r="AG1612">
        <v>1</v>
      </c>
      <c r="AH1612" s="1">
        <v>41690</v>
      </c>
      <c r="AI1612">
        <v>57</v>
      </c>
      <c r="AM1612" t="s">
        <v>464</v>
      </c>
      <c r="AS1612" s="1">
        <v>41689</v>
      </c>
      <c r="AT1612" s="1">
        <v>41998</v>
      </c>
      <c r="AU1612" s="1">
        <v>41852</v>
      </c>
      <c r="AW1612">
        <v>7</v>
      </c>
      <c r="AX1612">
        <v>404027</v>
      </c>
      <c r="AY1612" t="s">
        <v>509</v>
      </c>
      <c r="AZ1612">
        <v>999</v>
      </c>
      <c r="BA1612">
        <v>811</v>
      </c>
      <c r="BB1612">
        <v>3</v>
      </c>
      <c r="BC1612">
        <v>3</v>
      </c>
      <c r="BD1612">
        <v>4</v>
      </c>
      <c r="BE1612">
        <v>3150</v>
      </c>
      <c r="BF1612" t="s">
        <v>93</v>
      </c>
      <c r="BG1612">
        <v>12600</v>
      </c>
      <c r="BH1612">
        <v>196.86</v>
      </c>
      <c r="BI1612">
        <v>257.61</v>
      </c>
      <c r="BJ1612">
        <v>3</v>
      </c>
      <c r="BK1612" s="1">
        <v>42184</v>
      </c>
      <c r="BL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4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12600</v>
      </c>
      <c r="CD1612">
        <v>1</v>
      </c>
      <c r="CE1612" t="s">
        <v>121</v>
      </c>
      <c r="CF1612" t="s">
        <v>182</v>
      </c>
      <c r="CG1612" t="str">
        <f t="shared" si="236"/>
        <v>07</v>
      </c>
      <c r="CH1612" t="str">
        <f t="shared" si="235"/>
        <v>2</v>
      </c>
      <c r="CI1612" t="str">
        <f t="shared" ref="CI1612:CI1647" si="239">"05"</f>
        <v>05</v>
      </c>
      <c r="CJ1612" t="s">
        <v>123</v>
      </c>
      <c r="CK1612" t="str">
        <f t="shared" ref="CK1612:CK1627" si="240">"02"</f>
        <v>02</v>
      </c>
      <c r="CL1612" t="s">
        <v>227</v>
      </c>
      <c r="CR1612" s="3">
        <v>0</v>
      </c>
      <c r="CS1612" s="3">
        <v>4</v>
      </c>
      <c r="CW1612">
        <v>8</v>
      </c>
      <c r="CX1612">
        <v>8</v>
      </c>
      <c r="CY1612">
        <v>8</v>
      </c>
    </row>
    <row r="1613" spans="1:103" x14ac:dyDescent="0.25">
      <c r="A1613">
        <v>410</v>
      </c>
      <c r="B1613" t="s">
        <v>80</v>
      </c>
      <c r="C1613">
        <v>410142</v>
      </c>
      <c r="D1613" t="s">
        <v>81</v>
      </c>
      <c r="E1613">
        <v>8700</v>
      </c>
      <c r="F1613" t="s">
        <v>82</v>
      </c>
      <c r="G1613" t="s">
        <v>378</v>
      </c>
      <c r="I1613" t="s">
        <v>378</v>
      </c>
      <c r="K1613">
        <v>28</v>
      </c>
      <c r="L1613">
        <v>28</v>
      </c>
      <c r="M1613" t="s">
        <v>1416</v>
      </c>
      <c r="N1613" t="s">
        <v>508</v>
      </c>
      <c r="O1613" t="s">
        <v>276</v>
      </c>
      <c r="P1613" t="s">
        <v>381</v>
      </c>
      <c r="Q1613" t="s">
        <v>116</v>
      </c>
      <c r="R1613">
        <v>1</v>
      </c>
      <c r="S1613" t="s">
        <v>117</v>
      </c>
      <c r="T1613" t="s">
        <v>118</v>
      </c>
      <c r="U1613" t="s">
        <v>119</v>
      </c>
      <c r="V1613">
        <v>411</v>
      </c>
      <c r="Y1613">
        <v>410054</v>
      </c>
      <c r="Z1613" t="s">
        <v>92</v>
      </c>
      <c r="AG1613">
        <v>4</v>
      </c>
      <c r="AH1613" s="1">
        <v>42130</v>
      </c>
      <c r="AI1613">
        <v>57</v>
      </c>
      <c r="AS1613" s="1">
        <v>42053</v>
      </c>
      <c r="AT1613" s="1">
        <v>42170</v>
      </c>
      <c r="AU1613" s="1">
        <v>42216</v>
      </c>
      <c r="AW1613">
        <v>65</v>
      </c>
      <c r="AY1613" t="s">
        <v>509</v>
      </c>
      <c r="BB1613">
        <v>0</v>
      </c>
      <c r="BC1613">
        <v>0</v>
      </c>
      <c r="BD1613">
        <v>65</v>
      </c>
      <c r="BE1613">
        <v>4257</v>
      </c>
      <c r="BF1613" t="s">
        <v>93</v>
      </c>
      <c r="BG1613">
        <v>276705</v>
      </c>
      <c r="BH1613">
        <v>4323.1499999999996</v>
      </c>
      <c r="BI1613">
        <v>5657.39</v>
      </c>
      <c r="BJ1613">
        <v>0</v>
      </c>
      <c r="BL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65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276705</v>
      </c>
      <c r="CD1613">
        <v>1</v>
      </c>
      <c r="CE1613" t="s">
        <v>121</v>
      </c>
      <c r="CF1613" t="s">
        <v>182</v>
      </c>
      <c r="CG1613" t="str">
        <f t="shared" si="236"/>
        <v>07</v>
      </c>
      <c r="CH1613" t="str">
        <f t="shared" si="235"/>
        <v>2</v>
      </c>
      <c r="CI1613" t="str">
        <f t="shared" si="239"/>
        <v>05</v>
      </c>
      <c r="CJ1613" t="s">
        <v>123</v>
      </c>
      <c r="CK1613" t="str">
        <f t="shared" si="240"/>
        <v>02</v>
      </c>
      <c r="CL1613" t="s">
        <v>227</v>
      </c>
      <c r="CW1613">
        <v>8</v>
      </c>
      <c r="CX1613">
        <v>8</v>
      </c>
      <c r="CY1613">
        <v>8</v>
      </c>
    </row>
    <row r="1614" spans="1:103" x14ac:dyDescent="0.25">
      <c r="A1614">
        <v>410</v>
      </c>
      <c r="B1614" t="s">
        <v>80</v>
      </c>
      <c r="C1614">
        <v>410143</v>
      </c>
      <c r="D1614" t="s">
        <v>81</v>
      </c>
      <c r="E1614">
        <v>8700</v>
      </c>
      <c r="F1614" t="s">
        <v>82</v>
      </c>
      <c r="G1614" t="s">
        <v>170</v>
      </c>
      <c r="I1614" t="s">
        <v>170</v>
      </c>
      <c r="K1614">
        <v>24</v>
      </c>
      <c r="L1614">
        <v>24</v>
      </c>
      <c r="M1614" t="s">
        <v>1416</v>
      </c>
      <c r="N1614" t="s">
        <v>508</v>
      </c>
      <c r="O1614" t="s">
        <v>276</v>
      </c>
      <c r="P1614" t="s">
        <v>381</v>
      </c>
      <c r="Q1614" t="s">
        <v>116</v>
      </c>
      <c r="R1614">
        <v>1</v>
      </c>
      <c r="S1614" t="s">
        <v>117</v>
      </c>
      <c r="T1614" t="s">
        <v>118</v>
      </c>
      <c r="U1614" t="s">
        <v>119</v>
      </c>
      <c r="V1614">
        <v>411</v>
      </c>
      <c r="Y1614">
        <v>410054</v>
      </c>
      <c r="Z1614" t="s">
        <v>92</v>
      </c>
      <c r="AG1614">
        <v>4</v>
      </c>
      <c r="AH1614" s="1">
        <v>42130</v>
      </c>
      <c r="AI1614">
        <v>57</v>
      </c>
      <c r="AS1614" s="1">
        <v>42079</v>
      </c>
      <c r="AT1614" s="1">
        <v>42185</v>
      </c>
      <c r="AU1614" s="1">
        <v>42216</v>
      </c>
      <c r="AW1614">
        <v>60</v>
      </c>
      <c r="AY1614" t="s">
        <v>509</v>
      </c>
      <c r="BB1614">
        <v>20</v>
      </c>
      <c r="BC1614">
        <v>0</v>
      </c>
      <c r="BD1614">
        <v>40</v>
      </c>
      <c r="BE1614">
        <v>4257</v>
      </c>
      <c r="BF1614" t="s">
        <v>93</v>
      </c>
      <c r="BG1614">
        <v>170280</v>
      </c>
      <c r="BH1614">
        <v>2660.4</v>
      </c>
      <c r="BI1614">
        <v>3481.47</v>
      </c>
      <c r="BJ1614">
        <v>0</v>
      </c>
      <c r="BL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40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170280</v>
      </c>
      <c r="CD1614">
        <v>1</v>
      </c>
      <c r="CE1614" t="s">
        <v>121</v>
      </c>
      <c r="CF1614" t="s">
        <v>182</v>
      </c>
      <c r="CG1614" t="str">
        <f t="shared" si="236"/>
        <v>07</v>
      </c>
      <c r="CH1614" t="str">
        <f t="shared" si="235"/>
        <v>2</v>
      </c>
      <c r="CI1614" t="str">
        <f t="shared" si="239"/>
        <v>05</v>
      </c>
      <c r="CJ1614" t="s">
        <v>123</v>
      </c>
      <c r="CK1614" t="str">
        <f t="shared" si="240"/>
        <v>02</v>
      </c>
      <c r="CL1614" t="s">
        <v>227</v>
      </c>
      <c r="CW1614">
        <v>8</v>
      </c>
      <c r="CX1614">
        <v>8</v>
      </c>
      <c r="CY1614">
        <v>8</v>
      </c>
    </row>
    <row r="1615" spans="1:103" x14ac:dyDescent="0.25">
      <c r="A1615">
        <v>410</v>
      </c>
      <c r="B1615" t="s">
        <v>80</v>
      </c>
      <c r="C1615">
        <v>410145</v>
      </c>
      <c r="D1615" t="s">
        <v>81</v>
      </c>
      <c r="E1615">
        <v>8702</v>
      </c>
      <c r="F1615" t="s">
        <v>145</v>
      </c>
      <c r="G1615" t="s">
        <v>175</v>
      </c>
      <c r="I1615" t="s">
        <v>175</v>
      </c>
      <c r="K1615">
        <v>28</v>
      </c>
      <c r="L1615">
        <v>28</v>
      </c>
      <c r="M1615" t="s">
        <v>1416</v>
      </c>
      <c r="N1615" t="s">
        <v>508</v>
      </c>
      <c r="O1615" t="s">
        <v>276</v>
      </c>
      <c r="P1615" t="s">
        <v>381</v>
      </c>
      <c r="Q1615" t="s">
        <v>116</v>
      </c>
      <c r="R1615">
        <v>1</v>
      </c>
      <c r="S1615" t="s">
        <v>117</v>
      </c>
      <c r="T1615" t="s">
        <v>118</v>
      </c>
      <c r="U1615" t="s">
        <v>119</v>
      </c>
      <c r="V1615">
        <v>411</v>
      </c>
      <c r="Y1615">
        <v>410054</v>
      </c>
      <c r="Z1615" t="s">
        <v>92</v>
      </c>
      <c r="AG1615">
        <v>4</v>
      </c>
      <c r="AH1615" s="1">
        <v>42163</v>
      </c>
      <c r="AI1615">
        <v>57</v>
      </c>
      <c r="AS1615" s="1">
        <v>42076</v>
      </c>
      <c r="AT1615" s="1">
        <v>42223</v>
      </c>
      <c r="AU1615" s="1">
        <v>42219</v>
      </c>
      <c r="AW1615">
        <v>20</v>
      </c>
      <c r="AY1615" t="s">
        <v>509</v>
      </c>
      <c r="BB1615">
        <v>0</v>
      </c>
      <c r="BC1615">
        <v>0</v>
      </c>
      <c r="BD1615">
        <v>20</v>
      </c>
      <c r="BE1615">
        <v>4257</v>
      </c>
      <c r="BF1615" t="s">
        <v>93</v>
      </c>
      <c r="BG1615">
        <v>85140</v>
      </c>
      <c r="BH1615">
        <v>1330.2</v>
      </c>
      <c r="BI1615">
        <v>1740.73</v>
      </c>
      <c r="BJ1615">
        <v>0</v>
      </c>
      <c r="BL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20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85140</v>
      </c>
      <c r="CD1615">
        <v>1</v>
      </c>
      <c r="CE1615" t="s">
        <v>121</v>
      </c>
      <c r="CF1615" t="s">
        <v>182</v>
      </c>
      <c r="CG1615" t="str">
        <f t="shared" si="236"/>
        <v>07</v>
      </c>
      <c r="CH1615" t="str">
        <f t="shared" si="235"/>
        <v>2</v>
      </c>
      <c r="CI1615" t="str">
        <f t="shared" si="239"/>
        <v>05</v>
      </c>
      <c r="CJ1615" t="s">
        <v>123</v>
      </c>
      <c r="CK1615" t="str">
        <f t="shared" si="240"/>
        <v>02</v>
      </c>
      <c r="CL1615" t="s">
        <v>227</v>
      </c>
      <c r="CW1615">
        <v>8</v>
      </c>
      <c r="CX1615">
        <v>8</v>
      </c>
      <c r="CY1615">
        <v>8</v>
      </c>
    </row>
    <row r="1616" spans="1:103" x14ac:dyDescent="0.25">
      <c r="A1616">
        <v>410</v>
      </c>
      <c r="B1616" t="s">
        <v>80</v>
      </c>
      <c r="C1616">
        <v>410145</v>
      </c>
      <c r="D1616" t="s">
        <v>81</v>
      </c>
      <c r="E1616">
        <v>8702</v>
      </c>
      <c r="F1616" t="s">
        <v>145</v>
      </c>
      <c r="G1616" t="s">
        <v>175</v>
      </c>
      <c r="I1616" t="s">
        <v>175</v>
      </c>
      <c r="K1616">
        <v>31</v>
      </c>
      <c r="L1616">
        <v>31</v>
      </c>
      <c r="M1616" t="s">
        <v>1416</v>
      </c>
      <c r="N1616" t="s">
        <v>508</v>
      </c>
      <c r="O1616" t="s">
        <v>276</v>
      </c>
      <c r="P1616" t="s">
        <v>381</v>
      </c>
      <c r="Q1616" t="s">
        <v>116</v>
      </c>
      <c r="R1616">
        <v>1</v>
      </c>
      <c r="S1616" t="s">
        <v>117</v>
      </c>
      <c r="T1616" t="s">
        <v>118</v>
      </c>
      <c r="U1616" t="s">
        <v>119</v>
      </c>
      <c r="V1616">
        <v>411</v>
      </c>
      <c r="Y1616">
        <v>410054</v>
      </c>
      <c r="Z1616" t="s">
        <v>92</v>
      </c>
      <c r="AG1616">
        <v>4</v>
      </c>
      <c r="AH1616" s="1">
        <v>42163</v>
      </c>
      <c r="AI1616">
        <v>57</v>
      </c>
      <c r="AS1616" s="1">
        <v>42076</v>
      </c>
      <c r="AT1616" s="1">
        <v>42223</v>
      </c>
      <c r="AU1616" s="1">
        <v>42219</v>
      </c>
      <c r="AW1616">
        <v>60</v>
      </c>
      <c r="AY1616" t="s">
        <v>509</v>
      </c>
      <c r="BB1616">
        <v>0</v>
      </c>
      <c r="BC1616">
        <v>0</v>
      </c>
      <c r="BD1616">
        <v>60</v>
      </c>
      <c r="BE1616">
        <v>4257</v>
      </c>
      <c r="BF1616" t="s">
        <v>93</v>
      </c>
      <c r="BG1616">
        <v>255420</v>
      </c>
      <c r="BH1616">
        <v>3990.6</v>
      </c>
      <c r="BI1616">
        <v>5222.2</v>
      </c>
      <c r="BJ1616">
        <v>0</v>
      </c>
      <c r="BL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60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255420</v>
      </c>
      <c r="CD1616">
        <v>1</v>
      </c>
      <c r="CE1616" t="s">
        <v>121</v>
      </c>
      <c r="CF1616" t="s">
        <v>182</v>
      </c>
      <c r="CG1616" t="str">
        <f t="shared" si="236"/>
        <v>07</v>
      </c>
      <c r="CH1616" t="str">
        <f t="shared" si="235"/>
        <v>2</v>
      </c>
      <c r="CI1616" t="str">
        <f t="shared" si="239"/>
        <v>05</v>
      </c>
      <c r="CJ1616" t="s">
        <v>123</v>
      </c>
      <c r="CK1616" t="str">
        <f t="shared" si="240"/>
        <v>02</v>
      </c>
      <c r="CL1616" t="s">
        <v>227</v>
      </c>
      <c r="CW1616">
        <v>8</v>
      </c>
      <c r="CX1616">
        <v>8</v>
      </c>
      <c r="CY1616">
        <v>8</v>
      </c>
    </row>
    <row r="1617" spans="1:103" x14ac:dyDescent="0.25">
      <c r="A1617">
        <v>410</v>
      </c>
      <c r="B1617" t="s">
        <v>80</v>
      </c>
      <c r="C1617">
        <v>410145</v>
      </c>
      <c r="D1617" t="s">
        <v>81</v>
      </c>
      <c r="E1617">
        <v>8702</v>
      </c>
      <c r="F1617" t="s">
        <v>145</v>
      </c>
      <c r="G1617" t="s">
        <v>175</v>
      </c>
      <c r="I1617" t="s">
        <v>175</v>
      </c>
      <c r="K1617">
        <v>47</v>
      </c>
      <c r="L1617">
        <v>47</v>
      </c>
      <c r="M1617" t="s">
        <v>1416</v>
      </c>
      <c r="N1617" t="s">
        <v>508</v>
      </c>
      <c r="O1617" t="s">
        <v>276</v>
      </c>
      <c r="P1617" t="s">
        <v>381</v>
      </c>
      <c r="Q1617" t="s">
        <v>116</v>
      </c>
      <c r="R1617">
        <v>1</v>
      </c>
      <c r="S1617" t="s">
        <v>117</v>
      </c>
      <c r="T1617" t="s">
        <v>118</v>
      </c>
      <c r="U1617" t="s">
        <v>119</v>
      </c>
      <c r="V1617">
        <v>411</v>
      </c>
      <c r="Y1617">
        <v>410054</v>
      </c>
      <c r="Z1617" t="s">
        <v>92</v>
      </c>
      <c r="AG1617">
        <v>4</v>
      </c>
      <c r="AH1617" s="1">
        <v>42163</v>
      </c>
      <c r="AI1617">
        <v>57</v>
      </c>
      <c r="AS1617" s="1">
        <v>42076</v>
      </c>
      <c r="AT1617" s="1">
        <v>42223</v>
      </c>
      <c r="AU1617" s="1">
        <v>42219</v>
      </c>
      <c r="AW1617">
        <v>45</v>
      </c>
      <c r="AY1617" t="s">
        <v>509</v>
      </c>
      <c r="BB1617">
        <v>0</v>
      </c>
      <c r="BC1617">
        <v>0</v>
      </c>
      <c r="BD1617">
        <v>45</v>
      </c>
      <c r="BE1617">
        <v>4257</v>
      </c>
      <c r="BF1617" t="s">
        <v>93</v>
      </c>
      <c r="BG1617">
        <v>191565</v>
      </c>
      <c r="BH1617">
        <v>2992.95</v>
      </c>
      <c r="BI1617">
        <v>3916.65</v>
      </c>
      <c r="BJ1617">
        <v>0</v>
      </c>
      <c r="BL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45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191565</v>
      </c>
      <c r="CD1617">
        <v>1</v>
      </c>
      <c r="CE1617" t="s">
        <v>121</v>
      </c>
      <c r="CF1617" t="s">
        <v>182</v>
      </c>
      <c r="CG1617" t="str">
        <f t="shared" si="236"/>
        <v>07</v>
      </c>
      <c r="CH1617" t="str">
        <f t="shared" si="235"/>
        <v>2</v>
      </c>
      <c r="CI1617" t="str">
        <f t="shared" si="239"/>
        <v>05</v>
      </c>
      <c r="CJ1617" t="s">
        <v>123</v>
      </c>
      <c r="CK1617" t="str">
        <f t="shared" si="240"/>
        <v>02</v>
      </c>
      <c r="CL1617" t="s">
        <v>227</v>
      </c>
      <c r="CW1617">
        <v>8</v>
      </c>
      <c r="CX1617">
        <v>8</v>
      </c>
      <c r="CY1617">
        <v>8</v>
      </c>
    </row>
    <row r="1618" spans="1:103" x14ac:dyDescent="0.25">
      <c r="A1618">
        <v>410</v>
      </c>
      <c r="B1618" t="s">
        <v>80</v>
      </c>
      <c r="C1618">
        <v>410174</v>
      </c>
      <c r="D1618" t="s">
        <v>81</v>
      </c>
      <c r="E1618">
        <v>8702</v>
      </c>
      <c r="F1618" t="s">
        <v>145</v>
      </c>
      <c r="G1618" t="s">
        <v>1106</v>
      </c>
      <c r="I1618" t="s">
        <v>1106</v>
      </c>
      <c r="K1618">
        <v>4</v>
      </c>
      <c r="L1618">
        <v>4</v>
      </c>
      <c r="M1618" t="s">
        <v>1417</v>
      </c>
      <c r="N1618" t="s">
        <v>508</v>
      </c>
      <c r="O1618" t="s">
        <v>276</v>
      </c>
      <c r="P1618" t="s">
        <v>381</v>
      </c>
      <c r="Q1618" t="s">
        <v>116</v>
      </c>
      <c r="R1618">
        <v>1</v>
      </c>
      <c r="S1618" t="s">
        <v>117</v>
      </c>
      <c r="T1618" t="s">
        <v>118</v>
      </c>
      <c r="U1618" t="s">
        <v>119</v>
      </c>
      <c r="V1618">
        <v>411</v>
      </c>
      <c r="Y1618">
        <v>410054</v>
      </c>
      <c r="Z1618" t="s">
        <v>92</v>
      </c>
      <c r="AG1618">
        <v>3</v>
      </c>
      <c r="AH1618" s="1">
        <v>42193</v>
      </c>
      <c r="AI1618">
        <v>57</v>
      </c>
      <c r="AS1618" s="1">
        <v>42145</v>
      </c>
      <c r="AT1618" s="1">
        <v>42289</v>
      </c>
      <c r="AU1618" s="1">
        <v>42248</v>
      </c>
      <c r="AW1618">
        <v>10</v>
      </c>
      <c r="AY1618" t="s">
        <v>509</v>
      </c>
      <c r="BB1618">
        <v>0</v>
      </c>
      <c r="BC1618">
        <v>0</v>
      </c>
      <c r="BD1618">
        <v>10</v>
      </c>
      <c r="BE1618">
        <v>4257</v>
      </c>
      <c r="BF1618" t="s">
        <v>93</v>
      </c>
      <c r="BG1618">
        <v>42570</v>
      </c>
      <c r="BH1618">
        <v>665.1</v>
      </c>
      <c r="BI1618">
        <v>870.37</v>
      </c>
      <c r="BJ1618">
        <v>0</v>
      </c>
      <c r="BL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10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42570</v>
      </c>
      <c r="CD1618">
        <v>1</v>
      </c>
      <c r="CE1618" t="s">
        <v>121</v>
      </c>
      <c r="CF1618" t="s">
        <v>182</v>
      </c>
      <c r="CG1618" t="str">
        <f t="shared" si="236"/>
        <v>07</v>
      </c>
      <c r="CH1618" t="str">
        <f t="shared" si="235"/>
        <v>2</v>
      </c>
      <c r="CI1618" t="str">
        <f t="shared" si="239"/>
        <v>05</v>
      </c>
      <c r="CJ1618" t="s">
        <v>123</v>
      </c>
      <c r="CK1618" t="str">
        <f t="shared" si="240"/>
        <v>02</v>
      </c>
      <c r="CL1618" t="s">
        <v>227</v>
      </c>
      <c r="CW1618">
        <v>8</v>
      </c>
      <c r="CX1618">
        <v>8</v>
      </c>
      <c r="CY1618">
        <v>8</v>
      </c>
    </row>
    <row r="1619" spans="1:103" x14ac:dyDescent="0.25">
      <c r="A1619">
        <v>410</v>
      </c>
      <c r="B1619" t="s">
        <v>80</v>
      </c>
      <c r="C1619">
        <v>410204</v>
      </c>
      <c r="D1619" t="s">
        <v>81</v>
      </c>
      <c r="E1619">
        <v>8702</v>
      </c>
      <c r="F1619" t="s">
        <v>145</v>
      </c>
      <c r="G1619" t="s">
        <v>148</v>
      </c>
      <c r="I1619" t="s">
        <v>148</v>
      </c>
      <c r="K1619">
        <v>14</v>
      </c>
      <c r="L1619">
        <v>14</v>
      </c>
      <c r="M1619" t="s">
        <v>1417</v>
      </c>
      <c r="N1619" t="s">
        <v>508</v>
      </c>
      <c r="O1619" t="s">
        <v>276</v>
      </c>
      <c r="P1619" t="s">
        <v>381</v>
      </c>
      <c r="Q1619" t="s">
        <v>116</v>
      </c>
      <c r="R1619">
        <v>1</v>
      </c>
      <c r="S1619" t="s">
        <v>117</v>
      </c>
      <c r="T1619" t="s">
        <v>118</v>
      </c>
      <c r="U1619" t="s">
        <v>119</v>
      </c>
      <c r="V1619">
        <v>411</v>
      </c>
      <c r="Y1619">
        <v>410054</v>
      </c>
      <c r="Z1619" t="s">
        <v>92</v>
      </c>
      <c r="AG1619">
        <v>2</v>
      </c>
      <c r="AH1619" s="1">
        <v>42206</v>
      </c>
      <c r="AI1619">
        <v>57</v>
      </c>
      <c r="AS1619" s="1">
        <v>42193</v>
      </c>
      <c r="AT1619" s="1">
        <v>42355</v>
      </c>
      <c r="AU1619" s="1">
        <v>42339</v>
      </c>
      <c r="AW1619">
        <v>20</v>
      </c>
      <c r="AY1619" t="s">
        <v>509</v>
      </c>
      <c r="BB1619">
        <v>0</v>
      </c>
      <c r="BC1619">
        <v>0</v>
      </c>
      <c r="BD1619">
        <v>20</v>
      </c>
      <c r="BE1619">
        <v>4257</v>
      </c>
      <c r="BF1619" t="s">
        <v>93</v>
      </c>
      <c r="BG1619">
        <v>85140</v>
      </c>
      <c r="BH1619">
        <v>1330.2</v>
      </c>
      <c r="BI1619">
        <v>1740.73</v>
      </c>
      <c r="BJ1619">
        <v>0</v>
      </c>
      <c r="BL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20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85140</v>
      </c>
      <c r="CD1619">
        <v>1</v>
      </c>
      <c r="CE1619" t="s">
        <v>121</v>
      </c>
      <c r="CF1619" t="s">
        <v>182</v>
      </c>
      <c r="CG1619" t="str">
        <f t="shared" si="236"/>
        <v>07</v>
      </c>
      <c r="CH1619" t="str">
        <f t="shared" si="235"/>
        <v>2</v>
      </c>
      <c r="CI1619" t="str">
        <f t="shared" si="239"/>
        <v>05</v>
      </c>
      <c r="CJ1619" t="s">
        <v>123</v>
      </c>
      <c r="CK1619" t="str">
        <f t="shared" si="240"/>
        <v>02</v>
      </c>
      <c r="CL1619" t="s">
        <v>227</v>
      </c>
      <c r="CW1619">
        <v>8</v>
      </c>
      <c r="CX1619">
        <v>8</v>
      </c>
      <c r="CY1619">
        <v>8</v>
      </c>
    </row>
    <row r="1620" spans="1:103" x14ac:dyDescent="0.25">
      <c r="A1620">
        <v>410</v>
      </c>
      <c r="B1620" t="s">
        <v>80</v>
      </c>
      <c r="C1620">
        <v>410205</v>
      </c>
      <c r="D1620" t="s">
        <v>81</v>
      </c>
      <c r="E1620">
        <v>8702</v>
      </c>
      <c r="F1620" t="s">
        <v>145</v>
      </c>
      <c r="G1620" t="s">
        <v>831</v>
      </c>
      <c r="I1620" t="s">
        <v>831</v>
      </c>
      <c r="K1620">
        <v>3</v>
      </c>
      <c r="L1620">
        <v>3</v>
      </c>
      <c r="M1620" t="s">
        <v>1417</v>
      </c>
      <c r="N1620" t="s">
        <v>508</v>
      </c>
      <c r="O1620" t="s">
        <v>276</v>
      </c>
      <c r="P1620" t="s">
        <v>381</v>
      </c>
      <c r="Q1620" t="s">
        <v>116</v>
      </c>
      <c r="R1620">
        <v>1</v>
      </c>
      <c r="S1620" t="s">
        <v>117</v>
      </c>
      <c r="T1620" t="s">
        <v>118</v>
      </c>
      <c r="U1620" t="s">
        <v>119</v>
      </c>
      <c r="V1620">
        <v>411</v>
      </c>
      <c r="Y1620">
        <v>410054</v>
      </c>
      <c r="Z1620" t="s">
        <v>92</v>
      </c>
      <c r="AG1620">
        <v>1</v>
      </c>
      <c r="AH1620" s="1">
        <v>42193</v>
      </c>
      <c r="AI1620">
        <v>57</v>
      </c>
      <c r="AS1620" s="1">
        <v>42193</v>
      </c>
      <c r="AT1620" s="1">
        <v>42299</v>
      </c>
      <c r="AU1620" s="1">
        <v>42292</v>
      </c>
      <c r="AW1620">
        <v>20</v>
      </c>
      <c r="AY1620" t="s">
        <v>509</v>
      </c>
      <c r="BB1620">
        <v>0</v>
      </c>
      <c r="BC1620">
        <v>0</v>
      </c>
      <c r="BD1620">
        <v>20</v>
      </c>
      <c r="BE1620">
        <v>4257</v>
      </c>
      <c r="BF1620" t="s">
        <v>93</v>
      </c>
      <c r="BG1620">
        <v>85140</v>
      </c>
      <c r="BH1620">
        <v>1330.2</v>
      </c>
      <c r="BI1620">
        <v>1740.73</v>
      </c>
      <c r="BJ1620">
        <v>0</v>
      </c>
      <c r="BL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20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85140</v>
      </c>
      <c r="CD1620">
        <v>1</v>
      </c>
      <c r="CE1620" t="s">
        <v>121</v>
      </c>
      <c r="CF1620" t="s">
        <v>182</v>
      </c>
      <c r="CG1620" t="str">
        <f t="shared" si="236"/>
        <v>07</v>
      </c>
      <c r="CH1620" t="str">
        <f t="shared" si="235"/>
        <v>2</v>
      </c>
      <c r="CI1620" t="str">
        <f t="shared" si="239"/>
        <v>05</v>
      </c>
      <c r="CJ1620" t="s">
        <v>123</v>
      </c>
      <c r="CK1620" t="str">
        <f t="shared" si="240"/>
        <v>02</v>
      </c>
      <c r="CL1620" t="s">
        <v>227</v>
      </c>
      <c r="CW1620">
        <v>8</v>
      </c>
      <c r="CX1620">
        <v>8</v>
      </c>
      <c r="CY1620">
        <v>8</v>
      </c>
    </row>
    <row r="1621" spans="1:103" x14ac:dyDescent="0.25">
      <c r="A1621">
        <v>410</v>
      </c>
      <c r="B1621" t="s">
        <v>383</v>
      </c>
      <c r="C1621">
        <v>40012</v>
      </c>
      <c r="D1621" t="s">
        <v>384</v>
      </c>
      <c r="E1621" t="s">
        <v>385</v>
      </c>
      <c r="F1621" t="s">
        <v>386</v>
      </c>
      <c r="G1621" t="s">
        <v>387</v>
      </c>
      <c r="I1621">
        <v>740022</v>
      </c>
      <c r="K1621">
        <v>420</v>
      </c>
      <c r="L1621">
        <v>420</v>
      </c>
      <c r="M1621" t="s">
        <v>1418</v>
      </c>
      <c r="N1621" t="s">
        <v>508</v>
      </c>
      <c r="O1621" t="s">
        <v>276</v>
      </c>
      <c r="P1621" t="s">
        <v>381</v>
      </c>
      <c r="Q1621" t="s">
        <v>116</v>
      </c>
      <c r="R1621">
        <v>1</v>
      </c>
      <c r="S1621" t="s">
        <v>117</v>
      </c>
      <c r="T1621" t="s">
        <v>118</v>
      </c>
      <c r="U1621" t="s">
        <v>119</v>
      </c>
      <c r="V1621">
        <v>411</v>
      </c>
      <c r="Y1621">
        <v>1119</v>
      </c>
      <c r="Z1621" t="s">
        <v>389</v>
      </c>
      <c r="AG1621">
        <v>1</v>
      </c>
      <c r="AH1621" s="1">
        <v>41598</v>
      </c>
      <c r="AI1621">
        <v>1</v>
      </c>
      <c r="AS1621" s="1">
        <v>41382</v>
      </c>
      <c r="AT1621" s="1">
        <v>42211</v>
      </c>
      <c r="AU1621" s="1">
        <v>44196</v>
      </c>
      <c r="AW1621">
        <v>70</v>
      </c>
      <c r="AY1621" t="s">
        <v>509</v>
      </c>
      <c r="BB1621">
        <v>25</v>
      </c>
      <c r="BC1621">
        <v>0</v>
      </c>
      <c r="BD1621">
        <v>45</v>
      </c>
      <c r="BE1621">
        <v>118</v>
      </c>
      <c r="BF1621" t="s">
        <v>120</v>
      </c>
      <c r="BG1621">
        <v>338538.51899999997</v>
      </c>
      <c r="BH1621">
        <v>5310</v>
      </c>
      <c r="BI1621">
        <v>6921.61</v>
      </c>
      <c r="BJ1621">
        <v>0</v>
      </c>
      <c r="BL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45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338538.51899999997</v>
      </c>
      <c r="CD1621">
        <v>1</v>
      </c>
      <c r="CE1621" t="s">
        <v>121</v>
      </c>
      <c r="CF1621" t="s">
        <v>182</v>
      </c>
      <c r="CG1621" t="str">
        <f t="shared" si="236"/>
        <v>07</v>
      </c>
      <c r="CH1621" t="str">
        <f t="shared" ref="CH1621:CH1652" si="241">"2"</f>
        <v>2</v>
      </c>
      <c r="CI1621" t="str">
        <f t="shared" si="239"/>
        <v>05</v>
      </c>
      <c r="CJ1621" t="s">
        <v>123</v>
      </c>
      <c r="CK1621" t="str">
        <f t="shared" si="240"/>
        <v>02</v>
      </c>
      <c r="CL1621" t="s">
        <v>193</v>
      </c>
      <c r="CW1621">
        <v>8</v>
      </c>
      <c r="CX1621">
        <v>8</v>
      </c>
      <c r="CY1621">
        <v>8</v>
      </c>
    </row>
    <row r="1622" spans="1:103" x14ac:dyDescent="0.25">
      <c r="A1622">
        <v>410</v>
      </c>
      <c r="B1622" t="s">
        <v>80</v>
      </c>
      <c r="C1622">
        <v>410158</v>
      </c>
      <c r="D1622" t="s">
        <v>81</v>
      </c>
      <c r="E1622">
        <v>8802</v>
      </c>
      <c r="F1622" t="s">
        <v>163</v>
      </c>
      <c r="G1622" t="s">
        <v>218</v>
      </c>
      <c r="I1622" t="s">
        <v>218</v>
      </c>
      <c r="K1622">
        <v>27</v>
      </c>
      <c r="L1622">
        <v>27</v>
      </c>
      <c r="M1622" t="s">
        <v>1419</v>
      </c>
      <c r="N1622" t="s">
        <v>1420</v>
      </c>
      <c r="O1622" t="s">
        <v>276</v>
      </c>
      <c r="P1622" t="s">
        <v>381</v>
      </c>
      <c r="Q1622" t="s">
        <v>116</v>
      </c>
      <c r="R1622">
        <v>1</v>
      </c>
      <c r="S1622" t="s">
        <v>117</v>
      </c>
      <c r="T1622" t="s">
        <v>118</v>
      </c>
      <c r="U1622" t="s">
        <v>119</v>
      </c>
      <c r="V1622">
        <v>411</v>
      </c>
      <c r="Y1622">
        <v>410054</v>
      </c>
      <c r="Z1622" t="s">
        <v>92</v>
      </c>
      <c r="AG1622">
        <v>1</v>
      </c>
      <c r="AH1622" s="1">
        <v>42103</v>
      </c>
      <c r="AI1622">
        <v>57</v>
      </c>
      <c r="AS1622" s="1">
        <v>42103</v>
      </c>
      <c r="AT1622" s="1">
        <v>42180</v>
      </c>
      <c r="AU1622" s="1">
        <v>42241</v>
      </c>
      <c r="AW1622">
        <v>25</v>
      </c>
      <c r="AY1622" t="s">
        <v>509</v>
      </c>
      <c r="BB1622">
        <v>0</v>
      </c>
      <c r="BC1622">
        <v>0</v>
      </c>
      <c r="BD1622">
        <v>25</v>
      </c>
      <c r="BE1622">
        <v>3889.72</v>
      </c>
      <c r="BF1622" t="s">
        <v>93</v>
      </c>
      <c r="BG1622">
        <v>97243</v>
      </c>
      <c r="BH1622">
        <v>1519.29</v>
      </c>
      <c r="BI1622">
        <v>1988.19</v>
      </c>
      <c r="BJ1622">
        <v>0</v>
      </c>
      <c r="BL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25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97243</v>
      </c>
      <c r="CD1622">
        <v>1</v>
      </c>
      <c r="CE1622" t="s">
        <v>121</v>
      </c>
      <c r="CF1622" t="s">
        <v>182</v>
      </c>
      <c r="CG1622" t="str">
        <f t="shared" si="236"/>
        <v>07</v>
      </c>
      <c r="CH1622" t="str">
        <f t="shared" si="241"/>
        <v>2</v>
      </c>
      <c r="CI1622" t="str">
        <f t="shared" si="239"/>
        <v>05</v>
      </c>
      <c r="CJ1622" t="s">
        <v>123</v>
      </c>
      <c r="CK1622" t="str">
        <f t="shared" si="240"/>
        <v>02</v>
      </c>
      <c r="CL1622" t="s">
        <v>124</v>
      </c>
      <c r="CW1622">
        <v>8</v>
      </c>
      <c r="CX1622">
        <v>8</v>
      </c>
      <c r="CY1622">
        <v>8</v>
      </c>
    </row>
    <row r="1623" spans="1:103" x14ac:dyDescent="0.25">
      <c r="A1623">
        <v>410</v>
      </c>
      <c r="B1623" t="s">
        <v>80</v>
      </c>
      <c r="C1623">
        <v>410211</v>
      </c>
      <c r="D1623" t="s">
        <v>81</v>
      </c>
      <c r="E1623">
        <v>8802</v>
      </c>
      <c r="F1623" t="s">
        <v>163</v>
      </c>
      <c r="G1623" t="s">
        <v>445</v>
      </c>
      <c r="I1623" t="s">
        <v>445</v>
      </c>
      <c r="K1623">
        <v>16</v>
      </c>
      <c r="L1623">
        <v>16</v>
      </c>
      <c r="M1623" t="s">
        <v>1419</v>
      </c>
      <c r="N1623" t="s">
        <v>1420</v>
      </c>
      <c r="O1623" t="s">
        <v>276</v>
      </c>
      <c r="P1623" t="s">
        <v>381</v>
      </c>
      <c r="Q1623" t="s">
        <v>116</v>
      </c>
      <c r="R1623">
        <v>1</v>
      </c>
      <c r="S1623" t="s">
        <v>117</v>
      </c>
      <c r="T1623" t="s">
        <v>118</v>
      </c>
      <c r="U1623" t="s">
        <v>119</v>
      </c>
      <c r="V1623">
        <v>411</v>
      </c>
      <c r="Y1623">
        <v>410054</v>
      </c>
      <c r="Z1623" t="s">
        <v>92</v>
      </c>
      <c r="AG1623">
        <v>2</v>
      </c>
      <c r="AH1623" s="1">
        <v>42202</v>
      </c>
      <c r="AI1623">
        <v>57</v>
      </c>
      <c r="AS1623" s="1">
        <v>42199</v>
      </c>
      <c r="AT1623" s="1">
        <v>42300</v>
      </c>
      <c r="AU1623" s="1">
        <v>42297</v>
      </c>
      <c r="AW1623">
        <v>28</v>
      </c>
      <c r="AY1623" t="s">
        <v>509</v>
      </c>
      <c r="BB1623">
        <v>0</v>
      </c>
      <c r="BC1623">
        <v>0</v>
      </c>
      <c r="BD1623">
        <v>28</v>
      </c>
      <c r="BE1623">
        <v>3889.72</v>
      </c>
      <c r="BF1623" t="s">
        <v>93</v>
      </c>
      <c r="BG1623">
        <v>108912.16</v>
      </c>
      <c r="BH1623">
        <v>1701.61</v>
      </c>
      <c r="BI1623">
        <v>2226.77</v>
      </c>
      <c r="BJ1623">
        <v>0</v>
      </c>
      <c r="BL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28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108912.16</v>
      </c>
      <c r="CD1623">
        <v>1</v>
      </c>
      <c r="CE1623" t="s">
        <v>121</v>
      </c>
      <c r="CF1623" t="s">
        <v>182</v>
      </c>
      <c r="CG1623" t="str">
        <f t="shared" ref="CG1623:CG1654" si="242">"07"</f>
        <v>07</v>
      </c>
      <c r="CH1623" t="str">
        <f t="shared" si="241"/>
        <v>2</v>
      </c>
      <c r="CI1623" t="str">
        <f t="shared" si="239"/>
        <v>05</v>
      </c>
      <c r="CJ1623" t="s">
        <v>123</v>
      </c>
      <c r="CK1623" t="str">
        <f t="shared" si="240"/>
        <v>02</v>
      </c>
      <c r="CL1623" t="s">
        <v>124</v>
      </c>
      <c r="CW1623">
        <v>8</v>
      </c>
      <c r="CX1623">
        <v>8</v>
      </c>
      <c r="CY1623">
        <v>8</v>
      </c>
    </row>
    <row r="1624" spans="1:103" x14ac:dyDescent="0.25">
      <c r="A1624">
        <v>410</v>
      </c>
      <c r="B1624" t="s">
        <v>80</v>
      </c>
      <c r="C1624">
        <v>410180</v>
      </c>
      <c r="D1624" t="s">
        <v>81</v>
      </c>
      <c r="E1624">
        <v>8700</v>
      </c>
      <c r="F1624" t="s">
        <v>82</v>
      </c>
      <c r="G1624" t="s">
        <v>400</v>
      </c>
      <c r="I1624" t="s">
        <v>400</v>
      </c>
      <c r="K1624">
        <v>15</v>
      </c>
      <c r="L1624">
        <v>15</v>
      </c>
      <c r="M1624" t="s">
        <v>1421</v>
      </c>
      <c r="N1624" t="s">
        <v>1422</v>
      </c>
      <c r="O1624" t="s">
        <v>276</v>
      </c>
      <c r="P1624" t="s">
        <v>381</v>
      </c>
      <c r="Q1624" t="s">
        <v>116</v>
      </c>
      <c r="R1624">
        <v>1</v>
      </c>
      <c r="S1624" t="s">
        <v>117</v>
      </c>
      <c r="T1624" t="s">
        <v>118</v>
      </c>
      <c r="U1624" t="s">
        <v>119</v>
      </c>
      <c r="V1624">
        <v>411</v>
      </c>
      <c r="Y1624">
        <v>410054</v>
      </c>
      <c r="Z1624" t="s">
        <v>92</v>
      </c>
      <c r="AG1624">
        <v>2</v>
      </c>
      <c r="AH1624" s="1">
        <v>42192</v>
      </c>
      <c r="AI1624">
        <v>57</v>
      </c>
      <c r="AS1624" s="1">
        <v>42153</v>
      </c>
      <c r="AT1624" s="1">
        <v>42277</v>
      </c>
      <c r="AU1624" s="1">
        <v>42248</v>
      </c>
      <c r="AW1624">
        <v>15</v>
      </c>
      <c r="AY1624" t="s">
        <v>509</v>
      </c>
      <c r="BB1624">
        <v>0</v>
      </c>
      <c r="BC1624">
        <v>0</v>
      </c>
      <c r="BD1624">
        <v>15</v>
      </c>
      <c r="BE1624">
        <v>4092</v>
      </c>
      <c r="BF1624" t="s">
        <v>93</v>
      </c>
      <c r="BG1624">
        <v>61380</v>
      </c>
      <c r="BH1624">
        <v>958.98</v>
      </c>
      <c r="BI1624">
        <v>1254.95</v>
      </c>
      <c r="BJ1624">
        <v>0</v>
      </c>
      <c r="BL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15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61380</v>
      </c>
      <c r="CD1624">
        <v>1</v>
      </c>
      <c r="CE1624" t="s">
        <v>121</v>
      </c>
      <c r="CF1624" t="s">
        <v>182</v>
      </c>
      <c r="CG1624" t="str">
        <f t="shared" si="242"/>
        <v>07</v>
      </c>
      <c r="CH1624" t="str">
        <f t="shared" si="241"/>
        <v>2</v>
      </c>
      <c r="CI1624" t="str">
        <f t="shared" si="239"/>
        <v>05</v>
      </c>
      <c r="CJ1624" t="s">
        <v>123</v>
      </c>
      <c r="CK1624" t="str">
        <f t="shared" si="240"/>
        <v>02</v>
      </c>
      <c r="CL1624" t="s">
        <v>124</v>
      </c>
      <c r="CW1624">
        <v>8</v>
      </c>
      <c r="CX1624">
        <v>8</v>
      </c>
      <c r="CY1624">
        <v>8</v>
      </c>
    </row>
    <row r="1625" spans="1:103" x14ac:dyDescent="0.25">
      <c r="A1625">
        <v>410</v>
      </c>
      <c r="B1625" t="s">
        <v>80</v>
      </c>
      <c r="C1625">
        <v>410181</v>
      </c>
      <c r="D1625" t="s">
        <v>81</v>
      </c>
      <c r="E1625">
        <v>8702</v>
      </c>
      <c r="F1625" t="s">
        <v>145</v>
      </c>
      <c r="G1625" t="s">
        <v>401</v>
      </c>
      <c r="I1625" t="s">
        <v>401</v>
      </c>
      <c r="K1625">
        <v>5</v>
      </c>
      <c r="L1625">
        <v>5</v>
      </c>
      <c r="M1625" t="s">
        <v>1421</v>
      </c>
      <c r="N1625" t="s">
        <v>1422</v>
      </c>
      <c r="O1625" t="s">
        <v>276</v>
      </c>
      <c r="P1625" t="s">
        <v>381</v>
      </c>
      <c r="Q1625" t="s">
        <v>116</v>
      </c>
      <c r="R1625">
        <v>1</v>
      </c>
      <c r="S1625" t="s">
        <v>117</v>
      </c>
      <c r="T1625" t="s">
        <v>118</v>
      </c>
      <c r="U1625" t="s">
        <v>119</v>
      </c>
      <c r="V1625">
        <v>411</v>
      </c>
      <c r="Y1625">
        <v>410054</v>
      </c>
      <c r="Z1625" t="s">
        <v>92</v>
      </c>
      <c r="AG1625">
        <v>1</v>
      </c>
      <c r="AH1625" s="1">
        <v>42153</v>
      </c>
      <c r="AI1625">
        <v>57</v>
      </c>
      <c r="AS1625" s="1">
        <v>42153</v>
      </c>
      <c r="AT1625" s="1">
        <v>42307</v>
      </c>
      <c r="AU1625" s="1">
        <v>42278</v>
      </c>
      <c r="AW1625">
        <v>25</v>
      </c>
      <c r="AY1625" t="s">
        <v>509</v>
      </c>
      <c r="BB1625">
        <v>0</v>
      </c>
      <c r="BC1625">
        <v>0</v>
      </c>
      <c r="BD1625">
        <v>25</v>
      </c>
      <c r="BE1625">
        <v>4092</v>
      </c>
      <c r="BF1625" t="s">
        <v>93</v>
      </c>
      <c r="BG1625">
        <v>102300</v>
      </c>
      <c r="BH1625">
        <v>1598.3</v>
      </c>
      <c r="BI1625">
        <v>2091.58</v>
      </c>
      <c r="BJ1625">
        <v>0</v>
      </c>
      <c r="BL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25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102300</v>
      </c>
      <c r="CD1625">
        <v>1</v>
      </c>
      <c r="CE1625" t="s">
        <v>121</v>
      </c>
      <c r="CF1625" t="s">
        <v>182</v>
      </c>
      <c r="CG1625" t="str">
        <f t="shared" si="242"/>
        <v>07</v>
      </c>
      <c r="CH1625" t="str">
        <f t="shared" si="241"/>
        <v>2</v>
      </c>
      <c r="CI1625" t="str">
        <f t="shared" si="239"/>
        <v>05</v>
      </c>
      <c r="CJ1625" t="s">
        <v>123</v>
      </c>
      <c r="CK1625" t="str">
        <f t="shared" si="240"/>
        <v>02</v>
      </c>
      <c r="CL1625" t="s">
        <v>124</v>
      </c>
      <c r="CW1625">
        <v>8</v>
      </c>
      <c r="CX1625">
        <v>8</v>
      </c>
      <c r="CY1625">
        <v>8</v>
      </c>
    </row>
    <row r="1626" spans="1:103" x14ac:dyDescent="0.25">
      <c r="A1626">
        <v>410</v>
      </c>
      <c r="B1626" t="s">
        <v>80</v>
      </c>
      <c r="C1626">
        <v>410189</v>
      </c>
      <c r="D1626" t="s">
        <v>81</v>
      </c>
      <c r="E1626">
        <v>8802</v>
      </c>
      <c r="F1626" t="s">
        <v>163</v>
      </c>
      <c r="G1626" t="s">
        <v>164</v>
      </c>
      <c r="I1626" t="s">
        <v>164</v>
      </c>
      <c r="K1626">
        <v>13</v>
      </c>
      <c r="L1626">
        <v>13</v>
      </c>
      <c r="M1626" t="s">
        <v>1423</v>
      </c>
      <c r="N1626" t="s">
        <v>1424</v>
      </c>
      <c r="O1626" t="s">
        <v>276</v>
      </c>
      <c r="P1626" t="s">
        <v>381</v>
      </c>
      <c r="Q1626" t="s">
        <v>116</v>
      </c>
      <c r="R1626">
        <v>1</v>
      </c>
      <c r="S1626" t="s">
        <v>117</v>
      </c>
      <c r="T1626" t="s">
        <v>118</v>
      </c>
      <c r="U1626" t="s">
        <v>119</v>
      </c>
      <c r="V1626">
        <v>411</v>
      </c>
      <c r="Y1626">
        <v>410054</v>
      </c>
      <c r="Z1626" t="s">
        <v>92</v>
      </c>
      <c r="AG1626">
        <v>1</v>
      </c>
      <c r="AH1626" s="1">
        <v>42172</v>
      </c>
      <c r="AI1626">
        <v>57</v>
      </c>
      <c r="AS1626" s="1">
        <v>42172</v>
      </c>
      <c r="AT1626" s="1">
        <v>42307</v>
      </c>
      <c r="AU1626" s="1">
        <v>42278</v>
      </c>
      <c r="AW1626">
        <v>2</v>
      </c>
      <c r="AY1626" t="s">
        <v>509</v>
      </c>
      <c r="BB1626">
        <v>0</v>
      </c>
      <c r="BC1626">
        <v>0</v>
      </c>
      <c r="BD1626">
        <v>2</v>
      </c>
      <c r="BE1626">
        <v>3889.72</v>
      </c>
      <c r="BF1626" t="s">
        <v>93</v>
      </c>
      <c r="BG1626">
        <v>7779.44</v>
      </c>
      <c r="BH1626">
        <v>121.54</v>
      </c>
      <c r="BI1626">
        <v>159.05000000000001</v>
      </c>
      <c r="BJ1626">
        <v>0</v>
      </c>
      <c r="BL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2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7779.44</v>
      </c>
      <c r="CD1626">
        <v>1</v>
      </c>
      <c r="CE1626" t="s">
        <v>121</v>
      </c>
      <c r="CF1626" t="s">
        <v>182</v>
      </c>
      <c r="CG1626" t="str">
        <f t="shared" si="242"/>
        <v>07</v>
      </c>
      <c r="CH1626" t="str">
        <f t="shared" si="241"/>
        <v>2</v>
      </c>
      <c r="CI1626" t="str">
        <f t="shared" si="239"/>
        <v>05</v>
      </c>
      <c r="CJ1626" t="s">
        <v>123</v>
      </c>
      <c r="CK1626" t="str">
        <f t="shared" si="240"/>
        <v>02</v>
      </c>
      <c r="CL1626" t="s">
        <v>124</v>
      </c>
      <c r="CW1626">
        <v>8</v>
      </c>
      <c r="CX1626">
        <v>8</v>
      </c>
      <c r="CY1626">
        <v>8</v>
      </c>
    </row>
    <row r="1627" spans="1:103" x14ac:dyDescent="0.25">
      <c r="A1627">
        <v>410</v>
      </c>
      <c r="B1627" t="s">
        <v>383</v>
      </c>
      <c r="C1627">
        <v>410008</v>
      </c>
      <c r="D1627" t="s">
        <v>384</v>
      </c>
      <c r="E1627">
        <v>4482</v>
      </c>
      <c r="F1627" t="s">
        <v>390</v>
      </c>
      <c r="G1627">
        <v>740164</v>
      </c>
      <c r="I1627">
        <v>740164</v>
      </c>
      <c r="K1627">
        <v>28</v>
      </c>
      <c r="L1627">
        <v>140</v>
      </c>
      <c r="M1627" t="s">
        <v>1425</v>
      </c>
      <c r="N1627" t="s">
        <v>508</v>
      </c>
      <c r="O1627" t="s">
        <v>276</v>
      </c>
      <c r="P1627" t="s">
        <v>381</v>
      </c>
      <c r="Q1627" t="s">
        <v>116</v>
      </c>
      <c r="R1627">
        <v>1</v>
      </c>
      <c r="S1627" t="s">
        <v>117</v>
      </c>
      <c r="T1627" t="s">
        <v>118</v>
      </c>
      <c r="U1627" t="s">
        <v>119</v>
      </c>
      <c r="V1627">
        <v>411</v>
      </c>
      <c r="Y1627">
        <v>410009</v>
      </c>
      <c r="Z1627" t="s">
        <v>236</v>
      </c>
      <c r="AG1627">
        <v>1</v>
      </c>
      <c r="AH1627" s="1">
        <v>41180</v>
      </c>
      <c r="AI1627">
        <v>10</v>
      </c>
      <c r="AS1627" s="1">
        <v>41178</v>
      </c>
      <c r="AT1627" s="1">
        <v>41333</v>
      </c>
      <c r="AU1627" s="1">
        <v>44196</v>
      </c>
      <c r="AW1627">
        <v>600</v>
      </c>
      <c r="AY1627" t="s">
        <v>509</v>
      </c>
      <c r="BB1627">
        <v>15</v>
      </c>
      <c r="BC1627">
        <v>0</v>
      </c>
      <c r="BD1627">
        <v>585</v>
      </c>
      <c r="BE1627">
        <v>45.17</v>
      </c>
      <c r="BF1627" t="s">
        <v>120</v>
      </c>
      <c r="BG1627">
        <v>1684688.1673000001</v>
      </c>
      <c r="BH1627">
        <v>26424.45</v>
      </c>
      <c r="BI1627">
        <v>34444.379999999997</v>
      </c>
      <c r="BJ1627">
        <v>0</v>
      </c>
      <c r="BL1627">
        <v>0</v>
      </c>
      <c r="BN1627">
        <v>585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1684688.1673000001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1</v>
      </c>
      <c r="CE1627" t="s">
        <v>121</v>
      </c>
      <c r="CF1627" t="s">
        <v>182</v>
      </c>
      <c r="CG1627" t="str">
        <f t="shared" si="242"/>
        <v>07</v>
      </c>
      <c r="CH1627" t="str">
        <f t="shared" si="241"/>
        <v>2</v>
      </c>
      <c r="CI1627" t="str">
        <f t="shared" si="239"/>
        <v>05</v>
      </c>
      <c r="CJ1627" t="s">
        <v>123</v>
      </c>
      <c r="CK1627" t="str">
        <f t="shared" si="240"/>
        <v>02</v>
      </c>
      <c r="CL1627" t="s">
        <v>124</v>
      </c>
      <c r="CR1627" s="3">
        <v>3</v>
      </c>
      <c r="CW1627">
        <v>8</v>
      </c>
      <c r="CX1627">
        <v>8</v>
      </c>
      <c r="CY1627">
        <v>8</v>
      </c>
    </row>
    <row r="1628" spans="1:103" x14ac:dyDescent="0.25">
      <c r="A1628">
        <v>410</v>
      </c>
      <c r="B1628" t="s">
        <v>80</v>
      </c>
      <c r="C1628">
        <v>410084</v>
      </c>
      <c r="D1628" t="s">
        <v>81</v>
      </c>
      <c r="E1628">
        <v>8700</v>
      </c>
      <c r="F1628" t="s">
        <v>82</v>
      </c>
      <c r="G1628" t="s">
        <v>203</v>
      </c>
      <c r="I1628" t="s">
        <v>203</v>
      </c>
      <c r="K1628">
        <v>6</v>
      </c>
      <c r="L1628">
        <v>9</v>
      </c>
      <c r="M1628" t="s">
        <v>1426</v>
      </c>
      <c r="N1628" t="s">
        <v>1427</v>
      </c>
      <c r="O1628" t="s">
        <v>276</v>
      </c>
      <c r="P1628" t="s">
        <v>142</v>
      </c>
      <c r="Q1628" t="s">
        <v>116</v>
      </c>
      <c r="R1628">
        <v>1</v>
      </c>
      <c r="S1628" t="s">
        <v>117</v>
      </c>
      <c r="T1628" t="s">
        <v>118</v>
      </c>
      <c r="U1628" t="s">
        <v>119</v>
      </c>
      <c r="V1628">
        <v>411</v>
      </c>
      <c r="Y1628">
        <v>410054</v>
      </c>
      <c r="Z1628" t="s">
        <v>92</v>
      </c>
      <c r="AC1628" t="s">
        <v>208</v>
      </c>
      <c r="AD1628" s="1">
        <v>42060</v>
      </c>
      <c r="AG1628">
        <v>3</v>
      </c>
      <c r="AH1628" s="1">
        <v>42194</v>
      </c>
      <c r="AI1628">
        <v>57</v>
      </c>
      <c r="AM1628" t="s">
        <v>209</v>
      </c>
      <c r="AS1628" s="1">
        <v>41801</v>
      </c>
      <c r="AT1628" s="1">
        <v>42004</v>
      </c>
      <c r="AU1628" s="1">
        <v>41946</v>
      </c>
      <c r="AW1628">
        <v>140</v>
      </c>
      <c r="AX1628">
        <v>403459</v>
      </c>
      <c r="AY1628" t="s">
        <v>154</v>
      </c>
      <c r="AZ1628">
        <v>999</v>
      </c>
      <c r="BB1628">
        <v>134</v>
      </c>
      <c r="BC1628">
        <v>114</v>
      </c>
      <c r="BD1628">
        <v>6</v>
      </c>
      <c r="BE1628">
        <v>9675</v>
      </c>
      <c r="BF1628" t="s">
        <v>93</v>
      </c>
      <c r="BG1628">
        <v>58050</v>
      </c>
      <c r="BH1628">
        <v>906.95</v>
      </c>
      <c r="BI1628">
        <v>1186.8599999999999</v>
      </c>
      <c r="BJ1628">
        <v>114</v>
      </c>
      <c r="BK1628" s="1">
        <v>42060</v>
      </c>
      <c r="BL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6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58050</v>
      </c>
      <c r="CD1628">
        <v>1</v>
      </c>
      <c r="CE1628" t="s">
        <v>121</v>
      </c>
      <c r="CF1628" t="s">
        <v>182</v>
      </c>
      <c r="CG1628" t="str">
        <f t="shared" si="242"/>
        <v>07</v>
      </c>
      <c r="CH1628" t="str">
        <f t="shared" si="241"/>
        <v>2</v>
      </c>
      <c r="CI1628" t="str">
        <f t="shared" si="239"/>
        <v>05</v>
      </c>
      <c r="CJ1628" t="s">
        <v>123</v>
      </c>
      <c r="CK1628" t="str">
        <f>"12"</f>
        <v>12</v>
      </c>
      <c r="CL1628" t="s">
        <v>162</v>
      </c>
      <c r="CR1628" s="3">
        <v>0</v>
      </c>
      <c r="CS1628" s="3">
        <v>6</v>
      </c>
      <c r="CW1628">
        <v>8</v>
      </c>
      <c r="CX1628">
        <v>8</v>
      </c>
      <c r="CY1628">
        <v>8</v>
      </c>
    </row>
    <row r="1629" spans="1:103" x14ac:dyDescent="0.25">
      <c r="A1629">
        <v>410</v>
      </c>
      <c r="B1629" t="s">
        <v>80</v>
      </c>
      <c r="C1629">
        <v>410183</v>
      </c>
      <c r="D1629" t="s">
        <v>81</v>
      </c>
      <c r="E1629">
        <v>8700</v>
      </c>
      <c r="F1629" t="s">
        <v>82</v>
      </c>
      <c r="G1629" t="s">
        <v>280</v>
      </c>
      <c r="I1629" t="s">
        <v>280</v>
      </c>
      <c r="K1629">
        <v>10</v>
      </c>
      <c r="L1629">
        <v>10</v>
      </c>
      <c r="M1629" t="s">
        <v>1428</v>
      </c>
      <c r="N1629" t="s">
        <v>1429</v>
      </c>
      <c r="O1629" t="s">
        <v>276</v>
      </c>
      <c r="P1629" t="s">
        <v>142</v>
      </c>
      <c r="Q1629" t="s">
        <v>116</v>
      </c>
      <c r="R1629">
        <v>1</v>
      </c>
      <c r="S1629" t="s">
        <v>117</v>
      </c>
      <c r="T1629" t="s">
        <v>118</v>
      </c>
      <c r="U1629" t="s">
        <v>119</v>
      </c>
      <c r="V1629">
        <v>411</v>
      </c>
      <c r="Y1629">
        <v>410054</v>
      </c>
      <c r="Z1629" t="s">
        <v>92</v>
      </c>
      <c r="AG1629">
        <v>2</v>
      </c>
      <c r="AH1629" s="1">
        <v>42185</v>
      </c>
      <c r="AI1629">
        <v>57</v>
      </c>
      <c r="AS1629" s="1">
        <v>42163</v>
      </c>
      <c r="AT1629" s="1">
        <v>42286</v>
      </c>
      <c r="AU1629" s="1">
        <v>42278</v>
      </c>
      <c r="AW1629">
        <v>8</v>
      </c>
      <c r="AY1629" t="s">
        <v>509</v>
      </c>
      <c r="BB1629">
        <v>0</v>
      </c>
      <c r="BC1629">
        <v>0</v>
      </c>
      <c r="BD1629">
        <v>8</v>
      </c>
      <c r="BE1629">
        <v>12147</v>
      </c>
      <c r="BF1629" t="s">
        <v>93</v>
      </c>
      <c r="BG1629">
        <v>97176</v>
      </c>
      <c r="BH1629">
        <v>1518.25</v>
      </c>
      <c r="BI1629">
        <v>1986.82</v>
      </c>
      <c r="BJ1629">
        <v>0</v>
      </c>
      <c r="BL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8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97176</v>
      </c>
      <c r="CD1629">
        <v>1</v>
      </c>
      <c r="CE1629" t="s">
        <v>121</v>
      </c>
      <c r="CF1629" t="s">
        <v>182</v>
      </c>
      <c r="CG1629" t="str">
        <f t="shared" si="242"/>
        <v>07</v>
      </c>
      <c r="CH1629" t="str">
        <f t="shared" si="241"/>
        <v>2</v>
      </c>
      <c r="CI1629" t="str">
        <f t="shared" si="239"/>
        <v>05</v>
      </c>
      <c r="CJ1629" t="s">
        <v>123</v>
      </c>
      <c r="CK1629" t="str">
        <f>"13"</f>
        <v>13</v>
      </c>
      <c r="CL1629" t="s">
        <v>162</v>
      </c>
      <c r="CW1629">
        <v>8</v>
      </c>
      <c r="CX1629">
        <v>8</v>
      </c>
      <c r="CY1629">
        <v>8</v>
      </c>
    </row>
    <row r="1630" spans="1:103" x14ac:dyDescent="0.25">
      <c r="A1630">
        <v>410</v>
      </c>
      <c r="B1630" t="s">
        <v>80</v>
      </c>
      <c r="C1630">
        <v>410189</v>
      </c>
      <c r="D1630" t="s">
        <v>81</v>
      </c>
      <c r="E1630">
        <v>8802</v>
      </c>
      <c r="F1630" t="s">
        <v>163</v>
      </c>
      <c r="G1630" t="s">
        <v>164</v>
      </c>
      <c r="I1630" t="s">
        <v>164</v>
      </c>
      <c r="K1630">
        <v>18</v>
      </c>
      <c r="L1630">
        <v>18</v>
      </c>
      <c r="M1630" t="s">
        <v>1430</v>
      </c>
      <c r="N1630" t="s">
        <v>1431</v>
      </c>
      <c r="O1630" t="s">
        <v>276</v>
      </c>
      <c r="P1630" t="s">
        <v>142</v>
      </c>
      <c r="Q1630" t="s">
        <v>116</v>
      </c>
      <c r="R1630">
        <v>1</v>
      </c>
      <c r="S1630" t="s">
        <v>117</v>
      </c>
      <c r="T1630" t="s">
        <v>118</v>
      </c>
      <c r="U1630" t="s">
        <v>119</v>
      </c>
      <c r="V1630">
        <v>411</v>
      </c>
      <c r="Y1630">
        <v>410054</v>
      </c>
      <c r="Z1630" t="s">
        <v>92</v>
      </c>
      <c r="AG1630">
        <v>1</v>
      </c>
      <c r="AH1630" s="1">
        <v>42172</v>
      </c>
      <c r="AI1630">
        <v>57</v>
      </c>
      <c r="AS1630" s="1">
        <v>42172</v>
      </c>
      <c r="AT1630" s="1">
        <v>42307</v>
      </c>
      <c r="AU1630" s="1">
        <v>42278</v>
      </c>
      <c r="AW1630">
        <v>1</v>
      </c>
      <c r="AY1630" t="s">
        <v>509</v>
      </c>
      <c r="BB1630">
        <v>0</v>
      </c>
      <c r="BC1630">
        <v>0</v>
      </c>
      <c r="BD1630">
        <v>1</v>
      </c>
      <c r="BE1630">
        <v>15592</v>
      </c>
      <c r="BF1630" t="s">
        <v>93</v>
      </c>
      <c r="BG1630">
        <v>15592</v>
      </c>
      <c r="BH1630">
        <v>243.6</v>
      </c>
      <c r="BI1630">
        <v>318.79000000000002</v>
      </c>
      <c r="BJ1630">
        <v>0</v>
      </c>
      <c r="BL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1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15592</v>
      </c>
      <c r="CD1630">
        <v>1</v>
      </c>
      <c r="CE1630" t="s">
        <v>121</v>
      </c>
      <c r="CF1630" t="s">
        <v>182</v>
      </c>
      <c r="CG1630" t="str">
        <f t="shared" si="242"/>
        <v>07</v>
      </c>
      <c r="CH1630" t="str">
        <f t="shared" si="241"/>
        <v>2</v>
      </c>
      <c r="CI1630" t="str">
        <f t="shared" si="239"/>
        <v>05</v>
      </c>
      <c r="CJ1630" t="s">
        <v>123</v>
      </c>
      <c r="CK1630" t="str">
        <f>"13"</f>
        <v>13</v>
      </c>
      <c r="CL1630" t="s">
        <v>162</v>
      </c>
      <c r="CW1630">
        <v>8</v>
      </c>
      <c r="CX1630">
        <v>8</v>
      </c>
      <c r="CY1630">
        <v>8</v>
      </c>
    </row>
    <row r="1631" spans="1:103" x14ac:dyDescent="0.25">
      <c r="A1631">
        <v>410</v>
      </c>
      <c r="B1631" t="s">
        <v>80</v>
      </c>
      <c r="C1631">
        <v>410189</v>
      </c>
      <c r="D1631" t="s">
        <v>81</v>
      </c>
      <c r="E1631">
        <v>8802</v>
      </c>
      <c r="F1631" t="s">
        <v>163</v>
      </c>
      <c r="G1631" t="s">
        <v>164</v>
      </c>
      <c r="I1631" t="s">
        <v>164</v>
      </c>
      <c r="K1631">
        <v>19</v>
      </c>
      <c r="L1631">
        <v>19</v>
      </c>
      <c r="M1631" t="s">
        <v>1430</v>
      </c>
      <c r="N1631" t="s">
        <v>1431</v>
      </c>
      <c r="O1631" t="s">
        <v>276</v>
      </c>
      <c r="P1631" t="s">
        <v>142</v>
      </c>
      <c r="Q1631" t="s">
        <v>116</v>
      </c>
      <c r="R1631">
        <v>1</v>
      </c>
      <c r="S1631" t="s">
        <v>117</v>
      </c>
      <c r="T1631" t="s">
        <v>118</v>
      </c>
      <c r="U1631" t="s">
        <v>119</v>
      </c>
      <c r="V1631">
        <v>411</v>
      </c>
      <c r="Y1631">
        <v>410054</v>
      </c>
      <c r="Z1631" t="s">
        <v>92</v>
      </c>
      <c r="AG1631">
        <v>1</v>
      </c>
      <c r="AH1631" s="1">
        <v>42172</v>
      </c>
      <c r="AI1631">
        <v>57</v>
      </c>
      <c r="AS1631" s="1">
        <v>42172</v>
      </c>
      <c r="AT1631" s="1">
        <v>42307</v>
      </c>
      <c r="AU1631" s="1">
        <v>42278</v>
      </c>
      <c r="AW1631">
        <v>6</v>
      </c>
      <c r="AY1631" t="s">
        <v>509</v>
      </c>
      <c r="BB1631">
        <v>0</v>
      </c>
      <c r="BC1631">
        <v>0</v>
      </c>
      <c r="BD1631">
        <v>6</v>
      </c>
      <c r="BE1631">
        <v>15592</v>
      </c>
      <c r="BF1631" t="s">
        <v>93</v>
      </c>
      <c r="BG1631">
        <v>93552</v>
      </c>
      <c r="BH1631">
        <v>1461.63</v>
      </c>
      <c r="BI1631">
        <v>1912.72</v>
      </c>
      <c r="BJ1631">
        <v>0</v>
      </c>
      <c r="BL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6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93552</v>
      </c>
      <c r="CD1631">
        <v>1</v>
      </c>
      <c r="CE1631" t="s">
        <v>121</v>
      </c>
      <c r="CF1631" t="s">
        <v>182</v>
      </c>
      <c r="CG1631" t="str">
        <f t="shared" si="242"/>
        <v>07</v>
      </c>
      <c r="CH1631" t="str">
        <f t="shared" si="241"/>
        <v>2</v>
      </c>
      <c r="CI1631" t="str">
        <f t="shared" si="239"/>
        <v>05</v>
      </c>
      <c r="CJ1631" t="s">
        <v>123</v>
      </c>
      <c r="CK1631" t="str">
        <f>"13"</f>
        <v>13</v>
      </c>
      <c r="CL1631" t="s">
        <v>162</v>
      </c>
      <c r="CW1631">
        <v>8</v>
      </c>
      <c r="CX1631">
        <v>8</v>
      </c>
      <c r="CY1631">
        <v>8</v>
      </c>
    </row>
    <row r="1632" spans="1:103" x14ac:dyDescent="0.25">
      <c r="A1632">
        <v>410</v>
      </c>
      <c r="B1632" t="s">
        <v>80</v>
      </c>
      <c r="C1632">
        <v>410085</v>
      </c>
      <c r="D1632" t="s">
        <v>81</v>
      </c>
      <c r="E1632">
        <v>8702</v>
      </c>
      <c r="F1632" t="s">
        <v>145</v>
      </c>
      <c r="G1632" t="s">
        <v>231</v>
      </c>
      <c r="I1632" t="s">
        <v>231</v>
      </c>
      <c r="K1632">
        <v>27</v>
      </c>
      <c r="L1632">
        <v>39</v>
      </c>
      <c r="M1632" t="s">
        <v>1432</v>
      </c>
      <c r="N1632" t="s">
        <v>1433</v>
      </c>
      <c r="O1632" t="s">
        <v>276</v>
      </c>
      <c r="P1632" t="s">
        <v>142</v>
      </c>
      <c r="Q1632" t="s">
        <v>116</v>
      </c>
      <c r="R1632">
        <v>1</v>
      </c>
      <c r="S1632" t="s">
        <v>117</v>
      </c>
      <c r="T1632" t="s">
        <v>118</v>
      </c>
      <c r="U1632" t="s">
        <v>119</v>
      </c>
      <c r="V1632">
        <v>411</v>
      </c>
      <c r="Y1632">
        <v>410054</v>
      </c>
      <c r="Z1632" t="s">
        <v>92</v>
      </c>
      <c r="AG1632">
        <v>3</v>
      </c>
      <c r="AH1632" s="1">
        <v>42194</v>
      </c>
      <c r="AI1632">
        <v>57</v>
      </c>
      <c r="AM1632" t="s">
        <v>209</v>
      </c>
      <c r="AS1632" s="1">
        <v>41802</v>
      </c>
      <c r="AT1632" s="1">
        <v>42062</v>
      </c>
      <c r="AU1632" s="1">
        <v>42005</v>
      </c>
      <c r="AW1632">
        <v>15</v>
      </c>
      <c r="AY1632" t="s">
        <v>154</v>
      </c>
      <c r="BB1632">
        <v>13</v>
      </c>
      <c r="BC1632">
        <v>0</v>
      </c>
      <c r="BD1632">
        <v>2</v>
      </c>
      <c r="BE1632">
        <v>9675</v>
      </c>
      <c r="BF1632" t="s">
        <v>93</v>
      </c>
      <c r="BG1632">
        <v>19350</v>
      </c>
      <c r="BH1632">
        <v>302.32</v>
      </c>
      <c r="BI1632">
        <v>395.62</v>
      </c>
      <c r="BJ1632">
        <v>0</v>
      </c>
      <c r="BL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2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19350</v>
      </c>
      <c r="CD1632">
        <v>1</v>
      </c>
      <c r="CE1632" t="s">
        <v>121</v>
      </c>
      <c r="CF1632" t="s">
        <v>182</v>
      </c>
      <c r="CG1632" t="str">
        <f t="shared" si="242"/>
        <v>07</v>
      </c>
      <c r="CH1632" t="str">
        <f t="shared" si="241"/>
        <v>2</v>
      </c>
      <c r="CI1632" t="str">
        <f t="shared" si="239"/>
        <v>05</v>
      </c>
      <c r="CJ1632" t="s">
        <v>123</v>
      </c>
      <c r="CK1632" t="str">
        <f t="shared" ref="CK1632:CK1639" si="243">"14"</f>
        <v>14</v>
      </c>
      <c r="CL1632" t="s">
        <v>162</v>
      </c>
      <c r="CR1632" s="3">
        <v>0</v>
      </c>
      <c r="CS1632" s="3">
        <v>2</v>
      </c>
      <c r="CW1632">
        <v>8</v>
      </c>
      <c r="CX1632">
        <v>8</v>
      </c>
      <c r="CY1632">
        <v>8</v>
      </c>
    </row>
    <row r="1633" spans="1:103" x14ac:dyDescent="0.25">
      <c r="A1633">
        <v>410</v>
      </c>
      <c r="B1633" t="s">
        <v>109</v>
      </c>
      <c r="C1633">
        <v>410194</v>
      </c>
      <c r="D1633" t="s">
        <v>81</v>
      </c>
      <c r="E1633">
        <v>280692</v>
      </c>
      <c r="F1633" t="s">
        <v>453</v>
      </c>
      <c r="G1633" t="s">
        <v>454</v>
      </c>
      <c r="I1633" t="s">
        <v>454</v>
      </c>
      <c r="K1633">
        <v>49</v>
      </c>
      <c r="L1633">
        <v>49</v>
      </c>
      <c r="M1633" t="s">
        <v>1432</v>
      </c>
      <c r="N1633" t="s">
        <v>1433</v>
      </c>
      <c r="O1633" t="s">
        <v>276</v>
      </c>
      <c r="P1633" t="s">
        <v>142</v>
      </c>
      <c r="Q1633" t="s">
        <v>116</v>
      </c>
      <c r="R1633">
        <v>1</v>
      </c>
      <c r="S1633" t="s">
        <v>117</v>
      </c>
      <c r="T1633" t="s">
        <v>118</v>
      </c>
      <c r="U1633" t="s">
        <v>119</v>
      </c>
      <c r="V1633">
        <v>411</v>
      </c>
      <c r="Y1633">
        <v>410054</v>
      </c>
      <c r="Z1633" t="s">
        <v>92</v>
      </c>
      <c r="AC1633" t="s">
        <v>225</v>
      </c>
      <c r="AD1633" s="1">
        <v>42178</v>
      </c>
      <c r="AG1633">
        <v>1</v>
      </c>
      <c r="AH1633" s="1">
        <v>42165</v>
      </c>
      <c r="AI1633">
        <v>52</v>
      </c>
      <c r="AS1633" s="1">
        <v>42165</v>
      </c>
      <c r="AT1633" s="1">
        <v>42207</v>
      </c>
      <c r="AU1633" s="1">
        <v>54424</v>
      </c>
      <c r="AW1633">
        <v>2</v>
      </c>
      <c r="AX1633">
        <v>800115</v>
      </c>
      <c r="AY1633" t="s">
        <v>154</v>
      </c>
      <c r="AZ1633">
        <v>999</v>
      </c>
      <c r="BA1633">
        <v>820</v>
      </c>
      <c r="BB1633">
        <v>0</v>
      </c>
      <c r="BC1633">
        <v>0</v>
      </c>
      <c r="BD1633">
        <v>2</v>
      </c>
      <c r="BE1633">
        <v>222.74</v>
      </c>
      <c r="BF1633" t="s">
        <v>120</v>
      </c>
      <c r="BG1633">
        <v>28401.532899999998</v>
      </c>
      <c r="BH1633">
        <v>445.48</v>
      </c>
      <c r="BI1633">
        <v>580.67999999999995</v>
      </c>
      <c r="BJ1633">
        <v>0</v>
      </c>
      <c r="BL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2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28401.532899999998</v>
      </c>
      <c r="CD1633">
        <v>1</v>
      </c>
      <c r="CE1633" t="s">
        <v>121</v>
      </c>
      <c r="CF1633" t="s">
        <v>182</v>
      </c>
      <c r="CG1633" t="str">
        <f t="shared" si="242"/>
        <v>07</v>
      </c>
      <c r="CH1633" t="str">
        <f t="shared" si="241"/>
        <v>2</v>
      </c>
      <c r="CI1633" t="str">
        <f t="shared" si="239"/>
        <v>05</v>
      </c>
      <c r="CJ1633" t="s">
        <v>123</v>
      </c>
      <c r="CK1633" t="str">
        <f t="shared" si="243"/>
        <v>14</v>
      </c>
      <c r="CL1633" t="s">
        <v>162</v>
      </c>
      <c r="CW1633">
        <v>8</v>
      </c>
      <c r="CX1633">
        <v>8</v>
      </c>
      <c r="CY1633">
        <v>8</v>
      </c>
    </row>
    <row r="1634" spans="1:103" x14ac:dyDescent="0.25">
      <c r="A1634">
        <v>410</v>
      </c>
      <c r="B1634" t="s">
        <v>80</v>
      </c>
      <c r="C1634">
        <v>410050</v>
      </c>
      <c r="D1634" t="s">
        <v>81</v>
      </c>
      <c r="E1634">
        <v>8700</v>
      </c>
      <c r="F1634" t="s">
        <v>82</v>
      </c>
      <c r="G1634" t="s">
        <v>461</v>
      </c>
      <c r="I1634" t="s">
        <v>461</v>
      </c>
      <c r="J1634">
        <v>410001</v>
      </c>
      <c r="K1634">
        <v>116</v>
      </c>
      <c r="L1634">
        <v>123</v>
      </c>
      <c r="M1634" t="s">
        <v>1434</v>
      </c>
      <c r="N1634" t="s">
        <v>1435</v>
      </c>
      <c r="O1634" t="s">
        <v>276</v>
      </c>
      <c r="P1634" t="s">
        <v>142</v>
      </c>
      <c r="Q1634" t="s">
        <v>116</v>
      </c>
      <c r="R1634">
        <v>1</v>
      </c>
      <c r="S1634" t="s">
        <v>117</v>
      </c>
      <c r="T1634" t="s">
        <v>118</v>
      </c>
      <c r="U1634" t="s">
        <v>119</v>
      </c>
      <c r="V1634">
        <v>411</v>
      </c>
      <c r="Y1634">
        <v>410009</v>
      </c>
      <c r="Z1634" t="s">
        <v>236</v>
      </c>
      <c r="AC1634" t="s">
        <v>225</v>
      </c>
      <c r="AD1634" s="1">
        <v>42136</v>
      </c>
      <c r="AG1634">
        <v>5</v>
      </c>
      <c r="AH1634" s="1">
        <v>42201</v>
      </c>
      <c r="AI1634">
        <v>57</v>
      </c>
      <c r="AM1634" t="s">
        <v>464</v>
      </c>
      <c r="AS1634" s="1">
        <v>41870</v>
      </c>
      <c r="AT1634" s="1">
        <v>42216</v>
      </c>
      <c r="AU1634" s="1">
        <v>41852</v>
      </c>
      <c r="AW1634">
        <v>35</v>
      </c>
      <c r="AX1634">
        <v>403916</v>
      </c>
      <c r="AY1634" t="s">
        <v>154</v>
      </c>
      <c r="AZ1634">
        <v>999</v>
      </c>
      <c r="BA1634">
        <v>813</v>
      </c>
      <c r="BB1634">
        <v>0</v>
      </c>
      <c r="BC1634">
        <v>0</v>
      </c>
      <c r="BD1634">
        <v>35</v>
      </c>
      <c r="BE1634">
        <v>11487</v>
      </c>
      <c r="BF1634" t="s">
        <v>93</v>
      </c>
      <c r="BG1634">
        <v>402045</v>
      </c>
      <c r="BH1634">
        <v>6281.42</v>
      </c>
      <c r="BI1634">
        <v>8220.0300000000007</v>
      </c>
      <c r="BJ1634">
        <v>0</v>
      </c>
      <c r="BL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35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402045</v>
      </c>
      <c r="CD1634">
        <v>1</v>
      </c>
      <c r="CE1634" t="s">
        <v>121</v>
      </c>
      <c r="CF1634" t="s">
        <v>182</v>
      </c>
      <c r="CG1634" t="str">
        <f t="shared" si="242"/>
        <v>07</v>
      </c>
      <c r="CH1634" t="str">
        <f t="shared" si="241"/>
        <v>2</v>
      </c>
      <c r="CI1634" t="str">
        <f t="shared" si="239"/>
        <v>05</v>
      </c>
      <c r="CJ1634" t="s">
        <v>123</v>
      </c>
      <c r="CK1634" t="str">
        <f t="shared" si="243"/>
        <v>14</v>
      </c>
      <c r="CL1634" t="s">
        <v>162</v>
      </c>
      <c r="CR1634" s="3">
        <v>0</v>
      </c>
      <c r="CS1634" s="3">
        <v>35</v>
      </c>
      <c r="CW1634">
        <v>8</v>
      </c>
      <c r="CX1634">
        <v>8</v>
      </c>
      <c r="CY1634">
        <v>8</v>
      </c>
    </row>
    <row r="1635" spans="1:103" x14ac:dyDescent="0.25">
      <c r="A1635">
        <v>410</v>
      </c>
      <c r="B1635" t="s">
        <v>80</v>
      </c>
      <c r="C1635">
        <v>410054</v>
      </c>
      <c r="D1635" t="s">
        <v>81</v>
      </c>
      <c r="E1635">
        <v>8700</v>
      </c>
      <c r="F1635" t="s">
        <v>82</v>
      </c>
      <c r="G1635" t="s">
        <v>837</v>
      </c>
      <c r="I1635" t="s">
        <v>837</v>
      </c>
      <c r="K1635">
        <v>15</v>
      </c>
      <c r="L1635">
        <v>15</v>
      </c>
      <c r="M1635" t="s">
        <v>1434</v>
      </c>
      <c r="N1635" t="s">
        <v>1435</v>
      </c>
      <c r="O1635" t="s">
        <v>276</v>
      </c>
      <c r="P1635" t="s">
        <v>142</v>
      </c>
      <c r="Q1635" t="s">
        <v>116</v>
      </c>
      <c r="R1635">
        <v>1</v>
      </c>
      <c r="S1635" t="s">
        <v>117</v>
      </c>
      <c r="T1635" t="s">
        <v>118</v>
      </c>
      <c r="U1635" t="s">
        <v>119</v>
      </c>
      <c r="V1635">
        <v>411</v>
      </c>
      <c r="Y1635">
        <v>410009</v>
      </c>
      <c r="Z1635" t="s">
        <v>236</v>
      </c>
      <c r="AG1635">
        <v>2</v>
      </c>
      <c r="AH1635" s="1">
        <v>42194</v>
      </c>
      <c r="AI1635">
        <v>57</v>
      </c>
      <c r="AM1635" t="s">
        <v>464</v>
      </c>
      <c r="AS1635" s="1">
        <v>41870</v>
      </c>
      <c r="AT1635" s="1">
        <v>42216</v>
      </c>
      <c r="AU1635" s="1">
        <v>41852</v>
      </c>
      <c r="AW1635">
        <v>220</v>
      </c>
      <c r="AY1635" t="s">
        <v>154</v>
      </c>
      <c r="BB1635">
        <v>0</v>
      </c>
      <c r="BC1635">
        <v>0</v>
      </c>
      <c r="BD1635">
        <v>220</v>
      </c>
      <c r="BE1635">
        <v>11487</v>
      </c>
      <c r="BF1635" t="s">
        <v>93</v>
      </c>
      <c r="BG1635">
        <v>2527140</v>
      </c>
      <c r="BH1635">
        <v>39483.230000000003</v>
      </c>
      <c r="BI1635">
        <v>51668.77</v>
      </c>
      <c r="BJ1635">
        <v>0</v>
      </c>
      <c r="BL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220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2527140</v>
      </c>
      <c r="CD1635">
        <v>1</v>
      </c>
      <c r="CE1635" t="s">
        <v>121</v>
      </c>
      <c r="CF1635" t="s">
        <v>182</v>
      </c>
      <c r="CG1635" t="str">
        <f t="shared" si="242"/>
        <v>07</v>
      </c>
      <c r="CH1635" t="str">
        <f t="shared" si="241"/>
        <v>2</v>
      </c>
      <c r="CI1635" t="str">
        <f t="shared" si="239"/>
        <v>05</v>
      </c>
      <c r="CJ1635" t="s">
        <v>123</v>
      </c>
      <c r="CK1635" t="str">
        <f t="shared" si="243"/>
        <v>14</v>
      </c>
      <c r="CL1635" t="s">
        <v>162</v>
      </c>
      <c r="CR1635" s="3">
        <v>0</v>
      </c>
      <c r="CS1635" s="3">
        <v>220</v>
      </c>
      <c r="CW1635">
        <v>8</v>
      </c>
      <c r="CX1635">
        <v>8</v>
      </c>
      <c r="CY1635">
        <v>8</v>
      </c>
    </row>
    <row r="1636" spans="1:103" x14ac:dyDescent="0.25">
      <c r="A1636">
        <v>410</v>
      </c>
      <c r="B1636" t="s">
        <v>80</v>
      </c>
      <c r="C1636">
        <v>410076</v>
      </c>
      <c r="D1636" t="s">
        <v>81</v>
      </c>
      <c r="E1636">
        <v>8700</v>
      </c>
      <c r="F1636" t="s">
        <v>82</v>
      </c>
      <c r="G1636" t="s">
        <v>408</v>
      </c>
      <c r="I1636" t="s">
        <v>408</v>
      </c>
      <c r="K1636">
        <v>5</v>
      </c>
      <c r="L1636">
        <v>5</v>
      </c>
      <c r="M1636" t="s">
        <v>1434</v>
      </c>
      <c r="N1636" t="s">
        <v>1435</v>
      </c>
      <c r="O1636" t="s">
        <v>276</v>
      </c>
      <c r="P1636" t="s">
        <v>142</v>
      </c>
      <c r="Q1636" t="s">
        <v>116</v>
      </c>
      <c r="R1636">
        <v>1</v>
      </c>
      <c r="S1636" t="s">
        <v>117</v>
      </c>
      <c r="T1636" t="s">
        <v>118</v>
      </c>
      <c r="U1636" t="s">
        <v>119</v>
      </c>
      <c r="V1636">
        <v>411</v>
      </c>
      <c r="Y1636">
        <v>410054</v>
      </c>
      <c r="Z1636" t="s">
        <v>92</v>
      </c>
      <c r="AG1636">
        <v>3</v>
      </c>
      <c r="AH1636" s="1">
        <v>42194</v>
      </c>
      <c r="AI1636">
        <v>57</v>
      </c>
      <c r="AM1636" t="s">
        <v>216</v>
      </c>
      <c r="AS1636" s="1">
        <v>41789</v>
      </c>
      <c r="AT1636" s="1">
        <v>42216</v>
      </c>
      <c r="AU1636" s="1">
        <v>41913</v>
      </c>
      <c r="AW1636">
        <v>21</v>
      </c>
      <c r="AY1636" t="s">
        <v>154</v>
      </c>
      <c r="BB1636">
        <v>0</v>
      </c>
      <c r="BC1636">
        <v>0</v>
      </c>
      <c r="BD1636">
        <v>21</v>
      </c>
      <c r="BE1636">
        <v>11487</v>
      </c>
      <c r="BF1636" t="s">
        <v>93</v>
      </c>
      <c r="BG1636">
        <v>241227</v>
      </c>
      <c r="BH1636">
        <v>3768.85</v>
      </c>
      <c r="BI1636">
        <v>4932.0200000000004</v>
      </c>
      <c r="BJ1636">
        <v>0</v>
      </c>
      <c r="BL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21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241227</v>
      </c>
      <c r="CD1636">
        <v>1</v>
      </c>
      <c r="CE1636" t="s">
        <v>121</v>
      </c>
      <c r="CF1636" t="s">
        <v>182</v>
      </c>
      <c r="CG1636" t="str">
        <f t="shared" si="242"/>
        <v>07</v>
      </c>
      <c r="CH1636" t="str">
        <f t="shared" si="241"/>
        <v>2</v>
      </c>
      <c r="CI1636" t="str">
        <f t="shared" si="239"/>
        <v>05</v>
      </c>
      <c r="CJ1636" t="s">
        <v>123</v>
      </c>
      <c r="CK1636" t="str">
        <f t="shared" si="243"/>
        <v>14</v>
      </c>
      <c r="CL1636" t="s">
        <v>162</v>
      </c>
      <c r="CR1636" s="3">
        <v>0</v>
      </c>
      <c r="CS1636" s="3">
        <v>21</v>
      </c>
      <c r="CW1636">
        <v>8</v>
      </c>
      <c r="CX1636">
        <v>8</v>
      </c>
      <c r="CY1636">
        <v>8</v>
      </c>
    </row>
    <row r="1637" spans="1:103" x14ac:dyDescent="0.25">
      <c r="A1637">
        <v>410</v>
      </c>
      <c r="B1637" t="s">
        <v>80</v>
      </c>
      <c r="C1637">
        <v>410077</v>
      </c>
      <c r="D1637" t="s">
        <v>81</v>
      </c>
      <c r="E1637">
        <v>8700</v>
      </c>
      <c r="F1637" t="s">
        <v>82</v>
      </c>
      <c r="G1637" t="s">
        <v>212</v>
      </c>
      <c r="I1637" t="s">
        <v>212</v>
      </c>
      <c r="K1637">
        <v>8</v>
      </c>
      <c r="L1637">
        <v>8</v>
      </c>
      <c r="M1637" t="s">
        <v>1434</v>
      </c>
      <c r="N1637" t="s">
        <v>1435</v>
      </c>
      <c r="O1637" t="s">
        <v>276</v>
      </c>
      <c r="P1637" t="s">
        <v>142</v>
      </c>
      <c r="Q1637" t="s">
        <v>116</v>
      </c>
      <c r="R1637">
        <v>1</v>
      </c>
      <c r="S1637" t="s">
        <v>117</v>
      </c>
      <c r="T1637" t="s">
        <v>118</v>
      </c>
      <c r="U1637" t="s">
        <v>119</v>
      </c>
      <c r="V1637">
        <v>411</v>
      </c>
      <c r="Y1637">
        <v>410054</v>
      </c>
      <c r="Z1637" t="s">
        <v>92</v>
      </c>
      <c r="AG1637">
        <v>3</v>
      </c>
      <c r="AH1637" s="1">
        <v>42194</v>
      </c>
      <c r="AI1637">
        <v>57</v>
      </c>
      <c r="AM1637" t="s">
        <v>216</v>
      </c>
      <c r="AS1637" s="1">
        <v>41789</v>
      </c>
      <c r="AT1637" s="1">
        <v>42216</v>
      </c>
      <c r="AU1637" s="1">
        <v>41913</v>
      </c>
      <c r="AW1637">
        <v>10</v>
      </c>
      <c r="AY1637" t="s">
        <v>154</v>
      </c>
      <c r="BB1637">
        <v>0</v>
      </c>
      <c r="BC1637">
        <v>0</v>
      </c>
      <c r="BD1637">
        <v>10</v>
      </c>
      <c r="BE1637">
        <v>11487</v>
      </c>
      <c r="BF1637" t="s">
        <v>93</v>
      </c>
      <c r="BG1637">
        <v>114870</v>
      </c>
      <c r="BH1637">
        <v>1794.69</v>
      </c>
      <c r="BI1637">
        <v>2348.58</v>
      </c>
      <c r="BJ1637">
        <v>0</v>
      </c>
      <c r="BL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10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114870</v>
      </c>
      <c r="CD1637">
        <v>1</v>
      </c>
      <c r="CE1637" t="s">
        <v>121</v>
      </c>
      <c r="CF1637" t="s">
        <v>182</v>
      </c>
      <c r="CG1637" t="str">
        <f t="shared" si="242"/>
        <v>07</v>
      </c>
      <c r="CH1637" t="str">
        <f t="shared" si="241"/>
        <v>2</v>
      </c>
      <c r="CI1637" t="str">
        <f t="shared" si="239"/>
        <v>05</v>
      </c>
      <c r="CJ1637" t="s">
        <v>123</v>
      </c>
      <c r="CK1637" t="str">
        <f t="shared" si="243"/>
        <v>14</v>
      </c>
      <c r="CL1637" t="s">
        <v>162</v>
      </c>
      <c r="CR1637" s="3">
        <v>0</v>
      </c>
      <c r="CS1637" s="3">
        <v>10</v>
      </c>
      <c r="CW1637">
        <v>8</v>
      </c>
      <c r="CX1637">
        <v>8</v>
      </c>
      <c r="CY1637">
        <v>8</v>
      </c>
    </row>
    <row r="1638" spans="1:103" x14ac:dyDescent="0.25">
      <c r="A1638">
        <v>410</v>
      </c>
      <c r="B1638" t="s">
        <v>80</v>
      </c>
      <c r="C1638">
        <v>410085</v>
      </c>
      <c r="D1638" t="s">
        <v>81</v>
      </c>
      <c r="E1638">
        <v>8702</v>
      </c>
      <c r="F1638" t="s">
        <v>145</v>
      </c>
      <c r="G1638" t="s">
        <v>231</v>
      </c>
      <c r="I1638" t="s">
        <v>231</v>
      </c>
      <c r="K1638">
        <v>26</v>
      </c>
      <c r="L1638">
        <v>38</v>
      </c>
      <c r="M1638" t="s">
        <v>1434</v>
      </c>
      <c r="N1638" t="s">
        <v>1435</v>
      </c>
      <c r="O1638" t="s">
        <v>276</v>
      </c>
      <c r="P1638" t="s">
        <v>142</v>
      </c>
      <c r="Q1638" t="s">
        <v>116</v>
      </c>
      <c r="R1638">
        <v>1</v>
      </c>
      <c r="S1638" t="s">
        <v>117</v>
      </c>
      <c r="T1638" t="s">
        <v>118</v>
      </c>
      <c r="U1638" t="s">
        <v>119</v>
      </c>
      <c r="V1638">
        <v>411</v>
      </c>
      <c r="Y1638">
        <v>410054</v>
      </c>
      <c r="Z1638" t="s">
        <v>92</v>
      </c>
      <c r="AG1638">
        <v>3</v>
      </c>
      <c r="AH1638" s="1">
        <v>42194</v>
      </c>
      <c r="AI1638">
        <v>57</v>
      </c>
      <c r="AM1638" t="s">
        <v>209</v>
      </c>
      <c r="AS1638" s="1">
        <v>41802</v>
      </c>
      <c r="AT1638" s="1">
        <v>42216</v>
      </c>
      <c r="AU1638" s="1">
        <v>42005</v>
      </c>
      <c r="AW1638">
        <v>10</v>
      </c>
      <c r="AY1638" t="s">
        <v>154</v>
      </c>
      <c r="BB1638">
        <v>0</v>
      </c>
      <c r="BC1638">
        <v>0</v>
      </c>
      <c r="BD1638">
        <v>10</v>
      </c>
      <c r="BE1638">
        <v>11487</v>
      </c>
      <c r="BF1638" t="s">
        <v>93</v>
      </c>
      <c r="BG1638">
        <v>114870</v>
      </c>
      <c r="BH1638">
        <v>1794.69</v>
      </c>
      <c r="BI1638">
        <v>2348.58</v>
      </c>
      <c r="BJ1638">
        <v>0</v>
      </c>
      <c r="BL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10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114870</v>
      </c>
      <c r="CD1638">
        <v>1</v>
      </c>
      <c r="CE1638" t="s">
        <v>121</v>
      </c>
      <c r="CF1638" t="s">
        <v>182</v>
      </c>
      <c r="CG1638" t="str">
        <f t="shared" si="242"/>
        <v>07</v>
      </c>
      <c r="CH1638" t="str">
        <f t="shared" si="241"/>
        <v>2</v>
      </c>
      <c r="CI1638" t="str">
        <f t="shared" si="239"/>
        <v>05</v>
      </c>
      <c r="CJ1638" t="s">
        <v>123</v>
      </c>
      <c r="CK1638" t="str">
        <f t="shared" si="243"/>
        <v>14</v>
      </c>
      <c r="CL1638" t="s">
        <v>162</v>
      </c>
      <c r="CR1638" s="3">
        <v>0</v>
      </c>
      <c r="CS1638" s="3">
        <v>10</v>
      </c>
      <c r="CW1638">
        <v>8</v>
      </c>
      <c r="CX1638">
        <v>8</v>
      </c>
      <c r="CY1638">
        <v>8</v>
      </c>
    </row>
    <row r="1639" spans="1:103" x14ac:dyDescent="0.25">
      <c r="A1639">
        <v>410</v>
      </c>
      <c r="B1639" t="s">
        <v>80</v>
      </c>
      <c r="C1639">
        <v>410094</v>
      </c>
      <c r="D1639" t="s">
        <v>81</v>
      </c>
      <c r="E1639">
        <v>8700</v>
      </c>
      <c r="F1639" t="s">
        <v>82</v>
      </c>
      <c r="G1639" t="s">
        <v>414</v>
      </c>
      <c r="I1639" t="s">
        <v>414</v>
      </c>
      <c r="K1639">
        <v>4</v>
      </c>
      <c r="L1639">
        <v>4</v>
      </c>
      <c r="M1639" t="s">
        <v>1434</v>
      </c>
      <c r="N1639" t="s">
        <v>1435</v>
      </c>
      <c r="O1639" t="s">
        <v>276</v>
      </c>
      <c r="P1639" t="s">
        <v>142</v>
      </c>
      <c r="Q1639" t="s">
        <v>116</v>
      </c>
      <c r="R1639">
        <v>1</v>
      </c>
      <c r="S1639" t="s">
        <v>117</v>
      </c>
      <c r="T1639" t="s">
        <v>118</v>
      </c>
      <c r="U1639" t="s">
        <v>119</v>
      </c>
      <c r="V1639">
        <v>411</v>
      </c>
      <c r="Y1639">
        <v>410054</v>
      </c>
      <c r="Z1639" t="s">
        <v>92</v>
      </c>
      <c r="AC1639" t="s">
        <v>225</v>
      </c>
      <c r="AD1639" s="1">
        <v>42187</v>
      </c>
      <c r="AG1639">
        <v>2</v>
      </c>
      <c r="AH1639" s="1">
        <v>42194</v>
      </c>
      <c r="AI1639">
        <v>57</v>
      </c>
      <c r="AM1639" t="s">
        <v>415</v>
      </c>
      <c r="AS1639" s="1">
        <v>41872</v>
      </c>
      <c r="AT1639" s="1">
        <v>42216</v>
      </c>
      <c r="AU1639" s="1">
        <v>42005</v>
      </c>
      <c r="AW1639">
        <v>40</v>
      </c>
      <c r="AX1639">
        <v>404152</v>
      </c>
      <c r="AY1639" t="s">
        <v>154</v>
      </c>
      <c r="AZ1639">
        <v>999</v>
      </c>
      <c r="BA1639">
        <v>813</v>
      </c>
      <c r="BB1639">
        <v>0</v>
      </c>
      <c r="BC1639">
        <v>0</v>
      </c>
      <c r="BD1639">
        <v>40</v>
      </c>
      <c r="BE1639">
        <v>11487</v>
      </c>
      <c r="BF1639" t="s">
        <v>93</v>
      </c>
      <c r="BG1639">
        <v>459480</v>
      </c>
      <c r="BH1639">
        <v>7178.77</v>
      </c>
      <c r="BI1639">
        <v>9394.32</v>
      </c>
      <c r="BJ1639">
        <v>0</v>
      </c>
      <c r="BL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40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459480</v>
      </c>
      <c r="CD1639">
        <v>1</v>
      </c>
      <c r="CE1639" t="s">
        <v>121</v>
      </c>
      <c r="CF1639" t="s">
        <v>182</v>
      </c>
      <c r="CG1639" t="str">
        <f t="shared" si="242"/>
        <v>07</v>
      </c>
      <c r="CH1639" t="str">
        <f t="shared" si="241"/>
        <v>2</v>
      </c>
      <c r="CI1639" t="str">
        <f t="shared" si="239"/>
        <v>05</v>
      </c>
      <c r="CJ1639" t="s">
        <v>123</v>
      </c>
      <c r="CK1639" t="str">
        <f t="shared" si="243"/>
        <v>14</v>
      </c>
      <c r="CL1639" t="s">
        <v>162</v>
      </c>
      <c r="CR1639" s="3">
        <v>0</v>
      </c>
      <c r="CS1639" s="3">
        <v>40</v>
      </c>
      <c r="CW1639">
        <v>8</v>
      </c>
      <c r="CX1639">
        <v>8</v>
      </c>
      <c r="CY1639">
        <v>8</v>
      </c>
    </row>
    <row r="1640" spans="1:103" x14ac:dyDescent="0.25">
      <c r="A1640">
        <v>410</v>
      </c>
      <c r="B1640" t="s">
        <v>80</v>
      </c>
      <c r="C1640">
        <v>410085</v>
      </c>
      <c r="D1640" t="s">
        <v>81</v>
      </c>
      <c r="E1640">
        <v>8702</v>
      </c>
      <c r="F1640" t="s">
        <v>145</v>
      </c>
      <c r="G1640" t="s">
        <v>231</v>
      </c>
      <c r="I1640" t="s">
        <v>231</v>
      </c>
      <c r="K1640">
        <v>38</v>
      </c>
      <c r="L1640">
        <v>50</v>
      </c>
      <c r="M1640" t="s">
        <v>1436</v>
      </c>
      <c r="N1640" t="s">
        <v>1437</v>
      </c>
      <c r="O1640" t="s">
        <v>276</v>
      </c>
      <c r="P1640" t="s">
        <v>407</v>
      </c>
      <c r="Q1640" t="s">
        <v>116</v>
      </c>
      <c r="R1640">
        <v>1</v>
      </c>
      <c r="S1640" t="s">
        <v>117</v>
      </c>
      <c r="T1640" t="s">
        <v>118</v>
      </c>
      <c r="U1640" t="s">
        <v>119</v>
      </c>
      <c r="V1640">
        <v>411</v>
      </c>
      <c r="Y1640">
        <v>410054</v>
      </c>
      <c r="Z1640" t="s">
        <v>92</v>
      </c>
      <c r="AC1640" t="s">
        <v>208</v>
      </c>
      <c r="AD1640" s="1">
        <v>41975</v>
      </c>
      <c r="AG1640">
        <v>3</v>
      </c>
      <c r="AH1640" s="1">
        <v>42194</v>
      </c>
      <c r="AI1640">
        <v>57</v>
      </c>
      <c r="AM1640" t="s">
        <v>209</v>
      </c>
      <c r="AS1640" s="1">
        <v>41802</v>
      </c>
      <c r="AT1640" s="1">
        <v>42062</v>
      </c>
      <c r="AU1640" s="1">
        <v>42005</v>
      </c>
      <c r="AW1640">
        <v>400</v>
      </c>
      <c r="AX1640">
        <v>402827</v>
      </c>
      <c r="AY1640" t="s">
        <v>509</v>
      </c>
      <c r="AZ1640">
        <v>999</v>
      </c>
      <c r="BB1640">
        <v>399</v>
      </c>
      <c r="BC1640">
        <v>150</v>
      </c>
      <c r="BD1640">
        <v>1</v>
      </c>
      <c r="BE1640">
        <v>3314</v>
      </c>
      <c r="BF1640" t="s">
        <v>93</v>
      </c>
      <c r="BG1640">
        <v>3314</v>
      </c>
      <c r="BH1640">
        <v>51.78</v>
      </c>
      <c r="BI1640">
        <v>67.760000000000005</v>
      </c>
      <c r="BJ1640">
        <v>150</v>
      </c>
      <c r="BK1640" s="1">
        <v>41977</v>
      </c>
      <c r="BL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1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3314</v>
      </c>
      <c r="CD1640">
        <v>1</v>
      </c>
      <c r="CE1640" t="s">
        <v>121</v>
      </c>
      <c r="CF1640" t="s">
        <v>182</v>
      </c>
      <c r="CG1640" t="str">
        <f t="shared" si="242"/>
        <v>07</v>
      </c>
      <c r="CH1640" t="str">
        <f t="shared" si="241"/>
        <v>2</v>
      </c>
      <c r="CI1640" t="str">
        <f t="shared" si="239"/>
        <v>05</v>
      </c>
      <c r="CJ1640" t="s">
        <v>123</v>
      </c>
      <c r="CK1640" t="str">
        <f t="shared" ref="CK1640:CK1645" si="244">"26"</f>
        <v>26</v>
      </c>
      <c r="CL1640" t="s">
        <v>162</v>
      </c>
      <c r="CR1640" s="3">
        <v>1</v>
      </c>
      <c r="CW1640">
        <v>8</v>
      </c>
      <c r="CX1640">
        <v>8</v>
      </c>
      <c r="CY1640">
        <v>8</v>
      </c>
    </row>
    <row r="1641" spans="1:103" x14ac:dyDescent="0.25">
      <c r="A1641">
        <v>410</v>
      </c>
      <c r="B1641" t="s">
        <v>80</v>
      </c>
      <c r="C1641">
        <v>410158</v>
      </c>
      <c r="D1641" t="s">
        <v>81</v>
      </c>
      <c r="E1641">
        <v>8802</v>
      </c>
      <c r="F1641" t="s">
        <v>163</v>
      </c>
      <c r="G1641" t="s">
        <v>218</v>
      </c>
      <c r="I1641" t="s">
        <v>218</v>
      </c>
      <c r="K1641">
        <v>26</v>
      </c>
      <c r="L1641">
        <v>26</v>
      </c>
      <c r="M1641" t="s">
        <v>1438</v>
      </c>
      <c r="N1641" t="s">
        <v>1439</v>
      </c>
      <c r="O1641" t="s">
        <v>276</v>
      </c>
      <c r="P1641" t="s">
        <v>407</v>
      </c>
      <c r="Q1641" t="s">
        <v>116</v>
      </c>
      <c r="R1641">
        <v>1</v>
      </c>
      <c r="S1641" t="s">
        <v>117</v>
      </c>
      <c r="T1641" t="s">
        <v>118</v>
      </c>
      <c r="U1641" t="s">
        <v>119</v>
      </c>
      <c r="V1641">
        <v>411</v>
      </c>
      <c r="Y1641">
        <v>410054</v>
      </c>
      <c r="Z1641" t="s">
        <v>92</v>
      </c>
      <c r="AG1641">
        <v>1</v>
      </c>
      <c r="AH1641" s="1">
        <v>42103</v>
      </c>
      <c r="AI1641">
        <v>57</v>
      </c>
      <c r="AS1641" s="1">
        <v>42103</v>
      </c>
      <c r="AT1641" s="1">
        <v>42180</v>
      </c>
      <c r="AU1641" s="1">
        <v>42241</v>
      </c>
      <c r="AW1641">
        <v>2</v>
      </c>
      <c r="AY1641" t="s">
        <v>509</v>
      </c>
      <c r="BB1641">
        <v>0</v>
      </c>
      <c r="BC1641">
        <v>0</v>
      </c>
      <c r="BD1641">
        <v>2</v>
      </c>
      <c r="BE1641">
        <v>9227.36</v>
      </c>
      <c r="BF1641" t="s">
        <v>93</v>
      </c>
      <c r="BG1641">
        <v>18454.72</v>
      </c>
      <c r="BH1641">
        <v>288.33</v>
      </c>
      <c r="BI1641">
        <v>377.32</v>
      </c>
      <c r="BJ1641">
        <v>0</v>
      </c>
      <c r="BL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2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18454.72</v>
      </c>
      <c r="CD1641">
        <v>1</v>
      </c>
      <c r="CE1641" t="s">
        <v>121</v>
      </c>
      <c r="CF1641" t="s">
        <v>182</v>
      </c>
      <c r="CG1641" t="str">
        <f t="shared" si="242"/>
        <v>07</v>
      </c>
      <c r="CH1641" t="str">
        <f t="shared" si="241"/>
        <v>2</v>
      </c>
      <c r="CI1641" t="str">
        <f t="shared" si="239"/>
        <v>05</v>
      </c>
      <c r="CJ1641" t="s">
        <v>123</v>
      </c>
      <c r="CK1641" t="str">
        <f t="shared" si="244"/>
        <v>26</v>
      </c>
      <c r="CL1641" t="s">
        <v>162</v>
      </c>
      <c r="CW1641">
        <v>8</v>
      </c>
      <c r="CX1641">
        <v>8</v>
      </c>
      <c r="CY1641">
        <v>8</v>
      </c>
    </row>
    <row r="1642" spans="1:103" x14ac:dyDescent="0.25">
      <c r="A1642">
        <v>410</v>
      </c>
      <c r="B1642" t="s">
        <v>80</v>
      </c>
      <c r="C1642">
        <v>410180</v>
      </c>
      <c r="D1642" t="s">
        <v>81</v>
      </c>
      <c r="E1642">
        <v>8700</v>
      </c>
      <c r="F1642" t="s">
        <v>82</v>
      </c>
      <c r="G1642" t="s">
        <v>400</v>
      </c>
      <c r="I1642" t="s">
        <v>400</v>
      </c>
      <c r="K1642">
        <v>5</v>
      </c>
      <c r="L1642">
        <v>5</v>
      </c>
      <c r="M1642" t="s">
        <v>1440</v>
      </c>
      <c r="N1642" t="s">
        <v>1437</v>
      </c>
      <c r="O1642" t="s">
        <v>276</v>
      </c>
      <c r="P1642" t="s">
        <v>407</v>
      </c>
      <c r="Q1642" t="s">
        <v>116</v>
      </c>
      <c r="R1642">
        <v>1</v>
      </c>
      <c r="S1642" t="s">
        <v>117</v>
      </c>
      <c r="T1642" t="s">
        <v>118</v>
      </c>
      <c r="U1642" t="s">
        <v>119</v>
      </c>
      <c r="V1642">
        <v>411</v>
      </c>
      <c r="Y1642">
        <v>410054</v>
      </c>
      <c r="Z1642" t="s">
        <v>92</v>
      </c>
      <c r="AG1642">
        <v>2</v>
      </c>
      <c r="AH1642" s="1">
        <v>42192</v>
      </c>
      <c r="AI1642">
        <v>57</v>
      </c>
      <c r="AS1642" s="1">
        <v>42153</v>
      </c>
      <c r="AT1642" s="1">
        <v>42277</v>
      </c>
      <c r="AU1642" s="1">
        <v>42248</v>
      </c>
      <c r="AW1642">
        <v>15</v>
      </c>
      <c r="AY1642" t="s">
        <v>509</v>
      </c>
      <c r="BB1642">
        <v>0</v>
      </c>
      <c r="BC1642">
        <v>0</v>
      </c>
      <c r="BD1642">
        <v>15</v>
      </c>
      <c r="BE1642">
        <v>6083</v>
      </c>
      <c r="BF1642" t="s">
        <v>93</v>
      </c>
      <c r="BG1642">
        <v>91245</v>
      </c>
      <c r="BH1642">
        <v>1425.58</v>
      </c>
      <c r="BI1642">
        <v>1865.55</v>
      </c>
      <c r="BJ1642">
        <v>0</v>
      </c>
      <c r="BL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15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91245</v>
      </c>
      <c r="CD1642">
        <v>1</v>
      </c>
      <c r="CE1642" t="s">
        <v>121</v>
      </c>
      <c r="CF1642" t="s">
        <v>182</v>
      </c>
      <c r="CG1642" t="str">
        <f t="shared" si="242"/>
        <v>07</v>
      </c>
      <c r="CH1642" t="str">
        <f t="shared" si="241"/>
        <v>2</v>
      </c>
      <c r="CI1642" t="str">
        <f t="shared" si="239"/>
        <v>05</v>
      </c>
      <c r="CJ1642" t="s">
        <v>123</v>
      </c>
      <c r="CK1642" t="str">
        <f t="shared" si="244"/>
        <v>26</v>
      </c>
      <c r="CL1642" t="s">
        <v>162</v>
      </c>
      <c r="CW1642">
        <v>8</v>
      </c>
      <c r="CX1642">
        <v>8</v>
      </c>
      <c r="CY1642">
        <v>8</v>
      </c>
    </row>
    <row r="1643" spans="1:103" x14ac:dyDescent="0.25">
      <c r="A1643">
        <v>410</v>
      </c>
      <c r="B1643" t="s">
        <v>80</v>
      </c>
      <c r="C1643">
        <v>410180</v>
      </c>
      <c r="D1643" t="s">
        <v>81</v>
      </c>
      <c r="E1643">
        <v>8700</v>
      </c>
      <c r="F1643" t="s">
        <v>82</v>
      </c>
      <c r="G1643" t="s">
        <v>400</v>
      </c>
      <c r="I1643" t="s">
        <v>400</v>
      </c>
      <c r="K1643">
        <v>14</v>
      </c>
      <c r="L1643">
        <v>14</v>
      </c>
      <c r="M1643" t="s">
        <v>1440</v>
      </c>
      <c r="N1643" t="s">
        <v>1437</v>
      </c>
      <c r="O1643" t="s">
        <v>276</v>
      </c>
      <c r="P1643" t="s">
        <v>407</v>
      </c>
      <c r="Q1643" t="s">
        <v>116</v>
      </c>
      <c r="R1643">
        <v>1</v>
      </c>
      <c r="S1643" t="s">
        <v>117</v>
      </c>
      <c r="T1643" t="s">
        <v>118</v>
      </c>
      <c r="U1643" t="s">
        <v>119</v>
      </c>
      <c r="V1643">
        <v>411</v>
      </c>
      <c r="Y1643">
        <v>410054</v>
      </c>
      <c r="Z1643" t="s">
        <v>92</v>
      </c>
      <c r="AG1643">
        <v>2</v>
      </c>
      <c r="AH1643" s="1">
        <v>42192</v>
      </c>
      <c r="AI1643">
        <v>57</v>
      </c>
      <c r="AS1643" s="1">
        <v>42153</v>
      </c>
      <c r="AT1643" s="1">
        <v>42277</v>
      </c>
      <c r="AU1643" s="1">
        <v>42248</v>
      </c>
      <c r="AW1643">
        <v>3</v>
      </c>
      <c r="AY1643" t="s">
        <v>509</v>
      </c>
      <c r="BB1643">
        <v>0</v>
      </c>
      <c r="BC1643">
        <v>0</v>
      </c>
      <c r="BD1643">
        <v>3</v>
      </c>
      <c r="BE1643">
        <v>6083</v>
      </c>
      <c r="BF1643" t="s">
        <v>93</v>
      </c>
      <c r="BG1643">
        <v>18249</v>
      </c>
      <c r="BH1643">
        <v>285.12</v>
      </c>
      <c r="BI1643">
        <v>373.11</v>
      </c>
      <c r="BJ1643">
        <v>0</v>
      </c>
      <c r="BL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3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18249</v>
      </c>
      <c r="CD1643">
        <v>1</v>
      </c>
      <c r="CE1643" t="s">
        <v>121</v>
      </c>
      <c r="CF1643" t="s">
        <v>182</v>
      </c>
      <c r="CG1643" t="str">
        <f t="shared" si="242"/>
        <v>07</v>
      </c>
      <c r="CH1643" t="str">
        <f t="shared" si="241"/>
        <v>2</v>
      </c>
      <c r="CI1643" t="str">
        <f t="shared" si="239"/>
        <v>05</v>
      </c>
      <c r="CJ1643" t="s">
        <v>123</v>
      </c>
      <c r="CK1643" t="str">
        <f t="shared" si="244"/>
        <v>26</v>
      </c>
      <c r="CL1643" t="s">
        <v>162</v>
      </c>
      <c r="CW1643">
        <v>8</v>
      </c>
      <c r="CX1643">
        <v>8</v>
      </c>
      <c r="CY1643">
        <v>8</v>
      </c>
    </row>
    <row r="1644" spans="1:103" x14ac:dyDescent="0.25">
      <c r="A1644">
        <v>410</v>
      </c>
      <c r="B1644" t="s">
        <v>80</v>
      </c>
      <c r="C1644">
        <v>410180</v>
      </c>
      <c r="D1644" t="s">
        <v>81</v>
      </c>
      <c r="E1644">
        <v>8700</v>
      </c>
      <c r="F1644" t="s">
        <v>82</v>
      </c>
      <c r="G1644" t="s">
        <v>400</v>
      </c>
      <c r="I1644" t="s">
        <v>400</v>
      </c>
      <c r="K1644">
        <v>17</v>
      </c>
      <c r="L1644">
        <v>17</v>
      </c>
      <c r="M1644" t="s">
        <v>1440</v>
      </c>
      <c r="N1644" t="s">
        <v>1437</v>
      </c>
      <c r="O1644" t="s">
        <v>276</v>
      </c>
      <c r="P1644" t="s">
        <v>407</v>
      </c>
      <c r="Q1644" t="s">
        <v>116</v>
      </c>
      <c r="R1644">
        <v>1</v>
      </c>
      <c r="S1644" t="s">
        <v>117</v>
      </c>
      <c r="T1644" t="s">
        <v>118</v>
      </c>
      <c r="U1644" t="s">
        <v>119</v>
      </c>
      <c r="V1644">
        <v>411</v>
      </c>
      <c r="Y1644">
        <v>410054</v>
      </c>
      <c r="Z1644" t="s">
        <v>92</v>
      </c>
      <c r="AG1644">
        <v>2</v>
      </c>
      <c r="AH1644" s="1">
        <v>42192</v>
      </c>
      <c r="AI1644">
        <v>57</v>
      </c>
      <c r="AS1644" s="1">
        <v>42153</v>
      </c>
      <c r="AT1644" s="1">
        <v>42277</v>
      </c>
      <c r="AU1644" s="1">
        <v>42248</v>
      </c>
      <c r="AW1644">
        <v>4</v>
      </c>
      <c r="AY1644" t="s">
        <v>509</v>
      </c>
      <c r="BB1644">
        <v>0</v>
      </c>
      <c r="BC1644">
        <v>0</v>
      </c>
      <c r="BD1644">
        <v>4</v>
      </c>
      <c r="BE1644">
        <v>6083</v>
      </c>
      <c r="BF1644" t="s">
        <v>93</v>
      </c>
      <c r="BG1644">
        <v>24332</v>
      </c>
      <c r="BH1644">
        <v>380.16</v>
      </c>
      <c r="BI1644">
        <v>497.48</v>
      </c>
      <c r="BJ1644">
        <v>0</v>
      </c>
      <c r="BL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4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24332</v>
      </c>
      <c r="CD1644">
        <v>1</v>
      </c>
      <c r="CE1644" t="s">
        <v>121</v>
      </c>
      <c r="CF1644" t="s">
        <v>182</v>
      </c>
      <c r="CG1644" t="str">
        <f t="shared" si="242"/>
        <v>07</v>
      </c>
      <c r="CH1644" t="str">
        <f t="shared" si="241"/>
        <v>2</v>
      </c>
      <c r="CI1644" t="str">
        <f t="shared" si="239"/>
        <v>05</v>
      </c>
      <c r="CJ1644" t="s">
        <v>123</v>
      </c>
      <c r="CK1644" t="str">
        <f t="shared" si="244"/>
        <v>26</v>
      </c>
      <c r="CL1644" t="s">
        <v>162</v>
      </c>
      <c r="CW1644">
        <v>8</v>
      </c>
      <c r="CX1644">
        <v>8</v>
      </c>
      <c r="CY1644">
        <v>8</v>
      </c>
    </row>
    <row r="1645" spans="1:103" x14ac:dyDescent="0.25">
      <c r="A1645">
        <v>410</v>
      </c>
      <c r="B1645" t="s">
        <v>80</v>
      </c>
      <c r="C1645">
        <v>410203</v>
      </c>
      <c r="D1645" t="s">
        <v>81</v>
      </c>
      <c r="E1645">
        <v>8700</v>
      </c>
      <c r="F1645" t="s">
        <v>82</v>
      </c>
      <c r="G1645" t="s">
        <v>147</v>
      </c>
      <c r="I1645" t="s">
        <v>147</v>
      </c>
      <c r="K1645">
        <v>19</v>
      </c>
      <c r="L1645">
        <v>19</v>
      </c>
      <c r="M1645" t="s">
        <v>1440</v>
      </c>
      <c r="N1645" t="s">
        <v>1437</v>
      </c>
      <c r="O1645" t="s">
        <v>276</v>
      </c>
      <c r="P1645" t="s">
        <v>407</v>
      </c>
      <c r="Q1645" t="s">
        <v>116</v>
      </c>
      <c r="R1645">
        <v>1</v>
      </c>
      <c r="S1645" t="s">
        <v>117</v>
      </c>
      <c r="T1645" t="s">
        <v>118</v>
      </c>
      <c r="U1645" t="s">
        <v>119</v>
      </c>
      <c r="V1645">
        <v>411</v>
      </c>
      <c r="Y1645">
        <v>410054</v>
      </c>
      <c r="Z1645" t="s">
        <v>92</v>
      </c>
      <c r="AG1645">
        <v>3</v>
      </c>
      <c r="AH1645" s="1">
        <v>42212</v>
      </c>
      <c r="AI1645">
        <v>57</v>
      </c>
      <c r="AS1645" s="1">
        <v>42193</v>
      </c>
      <c r="AT1645" s="1">
        <v>42299</v>
      </c>
      <c r="AU1645" s="1">
        <v>42292</v>
      </c>
      <c r="AW1645">
        <v>6</v>
      </c>
      <c r="AY1645" t="s">
        <v>509</v>
      </c>
      <c r="BB1645">
        <v>0</v>
      </c>
      <c r="BC1645">
        <v>0</v>
      </c>
      <c r="BD1645">
        <v>6</v>
      </c>
      <c r="BE1645">
        <v>6083</v>
      </c>
      <c r="BF1645" t="s">
        <v>93</v>
      </c>
      <c r="BG1645">
        <v>36498</v>
      </c>
      <c r="BH1645">
        <v>570.23</v>
      </c>
      <c r="BI1645">
        <v>746.22</v>
      </c>
      <c r="BJ1645">
        <v>0</v>
      </c>
      <c r="BL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6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36498</v>
      </c>
      <c r="CD1645">
        <v>1</v>
      </c>
      <c r="CE1645" t="s">
        <v>121</v>
      </c>
      <c r="CF1645" t="s">
        <v>182</v>
      </c>
      <c r="CG1645" t="str">
        <f t="shared" si="242"/>
        <v>07</v>
      </c>
      <c r="CH1645" t="str">
        <f t="shared" si="241"/>
        <v>2</v>
      </c>
      <c r="CI1645" t="str">
        <f t="shared" si="239"/>
        <v>05</v>
      </c>
      <c r="CJ1645" t="s">
        <v>123</v>
      </c>
      <c r="CK1645" t="str">
        <f t="shared" si="244"/>
        <v>26</v>
      </c>
      <c r="CL1645" t="s">
        <v>162</v>
      </c>
      <c r="CW1645">
        <v>8</v>
      </c>
      <c r="CX1645">
        <v>8</v>
      </c>
      <c r="CY1645">
        <v>8</v>
      </c>
    </row>
    <row r="1646" spans="1:103" x14ac:dyDescent="0.25">
      <c r="A1646">
        <v>410</v>
      </c>
      <c r="B1646" t="s">
        <v>80</v>
      </c>
      <c r="C1646">
        <v>410158</v>
      </c>
      <c r="D1646" t="s">
        <v>81</v>
      </c>
      <c r="E1646">
        <v>8802</v>
      </c>
      <c r="F1646" t="s">
        <v>163</v>
      </c>
      <c r="G1646" t="s">
        <v>218</v>
      </c>
      <c r="I1646" t="s">
        <v>218</v>
      </c>
      <c r="K1646">
        <v>28</v>
      </c>
      <c r="L1646">
        <v>28</v>
      </c>
      <c r="M1646" t="s">
        <v>1441</v>
      </c>
      <c r="N1646" t="s">
        <v>1442</v>
      </c>
      <c r="O1646" t="s">
        <v>512</v>
      </c>
      <c r="P1646" t="s">
        <v>423</v>
      </c>
      <c r="Q1646" t="s">
        <v>116</v>
      </c>
      <c r="R1646">
        <v>1</v>
      </c>
      <c r="S1646" t="s">
        <v>117</v>
      </c>
      <c r="T1646" t="s">
        <v>118</v>
      </c>
      <c r="U1646" t="s">
        <v>119</v>
      </c>
      <c r="V1646">
        <v>411</v>
      </c>
      <c r="Y1646">
        <v>410054</v>
      </c>
      <c r="Z1646" t="s">
        <v>92</v>
      </c>
      <c r="AC1646" t="s">
        <v>225</v>
      </c>
      <c r="AD1646" s="1">
        <v>42202</v>
      </c>
      <c r="AG1646">
        <v>1</v>
      </c>
      <c r="AH1646" s="1">
        <v>42103</v>
      </c>
      <c r="AI1646">
        <v>57</v>
      </c>
      <c r="AS1646" s="1">
        <v>42103</v>
      </c>
      <c r="AT1646" s="1">
        <v>42180</v>
      </c>
      <c r="AU1646" s="1">
        <v>42241</v>
      </c>
      <c r="AW1646">
        <v>2</v>
      </c>
      <c r="AX1646">
        <v>404247</v>
      </c>
      <c r="AY1646" t="s">
        <v>509</v>
      </c>
      <c r="AZ1646">
        <v>999</v>
      </c>
      <c r="BA1646">
        <v>811</v>
      </c>
      <c r="BB1646">
        <v>0</v>
      </c>
      <c r="BC1646">
        <v>0</v>
      </c>
      <c r="BD1646">
        <v>2</v>
      </c>
      <c r="BE1646">
        <v>3770.08</v>
      </c>
      <c r="BF1646" t="s">
        <v>93</v>
      </c>
      <c r="BG1646">
        <v>7540.16</v>
      </c>
      <c r="BH1646">
        <v>117.81</v>
      </c>
      <c r="BI1646">
        <v>154.16</v>
      </c>
      <c r="BJ1646">
        <v>0</v>
      </c>
      <c r="BL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2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7540.16</v>
      </c>
      <c r="CD1646">
        <v>1</v>
      </c>
      <c r="CE1646" t="s">
        <v>121</v>
      </c>
      <c r="CF1646" t="s">
        <v>182</v>
      </c>
      <c r="CG1646" t="str">
        <f t="shared" si="242"/>
        <v>07</v>
      </c>
      <c r="CH1646" t="str">
        <f t="shared" si="241"/>
        <v>2</v>
      </c>
      <c r="CI1646" t="str">
        <f t="shared" si="239"/>
        <v>05</v>
      </c>
      <c r="CJ1646" t="s">
        <v>161</v>
      </c>
      <c r="CK1646" t="str">
        <f t="shared" ref="CK1646:CK1669" si="245">"02"</f>
        <v>02</v>
      </c>
      <c r="CL1646" t="s">
        <v>124</v>
      </c>
      <c r="CR1646" s="3">
        <v>0</v>
      </c>
      <c r="CS1646" s="3">
        <v>2</v>
      </c>
      <c r="CW1646">
        <v>8</v>
      </c>
      <c r="CX1646">
        <v>8</v>
      </c>
      <c r="CY1646">
        <v>8</v>
      </c>
    </row>
    <row r="1647" spans="1:103" x14ac:dyDescent="0.25">
      <c r="A1647">
        <v>410</v>
      </c>
      <c r="B1647" t="s">
        <v>383</v>
      </c>
      <c r="C1647">
        <v>40012</v>
      </c>
      <c r="D1647" t="s">
        <v>384</v>
      </c>
      <c r="E1647" t="s">
        <v>385</v>
      </c>
      <c r="F1647" t="s">
        <v>386</v>
      </c>
      <c r="G1647" t="s">
        <v>387</v>
      </c>
      <c r="I1647">
        <v>740022</v>
      </c>
      <c r="K1647">
        <v>670</v>
      </c>
      <c r="L1647">
        <v>670</v>
      </c>
      <c r="M1647" t="s">
        <v>1443</v>
      </c>
      <c r="N1647" t="s">
        <v>511</v>
      </c>
      <c r="O1647" t="s">
        <v>512</v>
      </c>
      <c r="P1647" t="s">
        <v>423</v>
      </c>
      <c r="Q1647" t="s">
        <v>116</v>
      </c>
      <c r="R1647">
        <v>1</v>
      </c>
      <c r="S1647" t="s">
        <v>117</v>
      </c>
      <c r="T1647" t="s">
        <v>118</v>
      </c>
      <c r="U1647" t="s">
        <v>119</v>
      </c>
      <c r="V1647">
        <v>411</v>
      </c>
      <c r="Y1647">
        <v>1119</v>
      </c>
      <c r="Z1647" t="s">
        <v>389</v>
      </c>
      <c r="AG1647">
        <v>1</v>
      </c>
      <c r="AH1647" s="1">
        <v>41598</v>
      </c>
      <c r="AI1647">
        <v>1</v>
      </c>
      <c r="AS1647" s="1">
        <v>41382</v>
      </c>
      <c r="AT1647" s="1">
        <v>42211</v>
      </c>
      <c r="AU1647" s="1">
        <v>44196</v>
      </c>
      <c r="AW1647">
        <v>450</v>
      </c>
      <c r="AY1647" t="s">
        <v>509</v>
      </c>
      <c r="BB1647">
        <v>117</v>
      </c>
      <c r="BC1647">
        <v>0</v>
      </c>
      <c r="BD1647">
        <v>6</v>
      </c>
      <c r="BE1647">
        <v>45.17</v>
      </c>
      <c r="BF1647" t="s">
        <v>120</v>
      </c>
      <c r="BG1647">
        <v>17278.852999999999</v>
      </c>
      <c r="BH1647">
        <v>271.02</v>
      </c>
      <c r="BI1647">
        <v>353.28</v>
      </c>
      <c r="BJ1647">
        <v>0</v>
      </c>
      <c r="BL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6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17278.852999999999</v>
      </c>
      <c r="CD1647">
        <v>1</v>
      </c>
      <c r="CE1647" t="s">
        <v>121</v>
      </c>
      <c r="CF1647" t="s">
        <v>182</v>
      </c>
      <c r="CG1647" t="str">
        <f t="shared" si="242"/>
        <v>07</v>
      </c>
      <c r="CH1647" t="str">
        <f t="shared" si="241"/>
        <v>2</v>
      </c>
      <c r="CI1647" t="str">
        <f t="shared" si="239"/>
        <v>05</v>
      </c>
      <c r="CJ1647" t="s">
        <v>161</v>
      </c>
      <c r="CK1647" t="str">
        <f t="shared" si="245"/>
        <v>02</v>
      </c>
      <c r="CL1647" t="s">
        <v>124</v>
      </c>
      <c r="CW1647">
        <v>8</v>
      </c>
      <c r="CX1647">
        <v>8</v>
      </c>
      <c r="CY1647">
        <v>8</v>
      </c>
    </row>
    <row r="1648" spans="1:103" x14ac:dyDescent="0.25">
      <c r="A1648">
        <v>410</v>
      </c>
      <c r="B1648" t="s">
        <v>80</v>
      </c>
      <c r="C1648">
        <v>410183</v>
      </c>
      <c r="D1648" t="s">
        <v>81</v>
      </c>
      <c r="E1648">
        <v>8700</v>
      </c>
      <c r="F1648" t="s">
        <v>82</v>
      </c>
      <c r="G1648" t="s">
        <v>280</v>
      </c>
      <c r="I1648" t="s">
        <v>280</v>
      </c>
      <c r="K1648">
        <v>33</v>
      </c>
      <c r="L1648">
        <v>33</v>
      </c>
      <c r="M1648" t="s">
        <v>1444</v>
      </c>
      <c r="N1648" t="s">
        <v>1085</v>
      </c>
      <c r="O1648" t="s">
        <v>276</v>
      </c>
      <c r="P1648" t="s">
        <v>381</v>
      </c>
      <c r="Q1648" t="s">
        <v>116</v>
      </c>
      <c r="R1648">
        <v>1</v>
      </c>
      <c r="S1648" t="s">
        <v>117</v>
      </c>
      <c r="T1648" t="s">
        <v>118</v>
      </c>
      <c r="U1648" t="s">
        <v>119</v>
      </c>
      <c r="V1648">
        <v>411</v>
      </c>
      <c r="Y1648">
        <v>410054</v>
      </c>
      <c r="Z1648" t="s">
        <v>92</v>
      </c>
      <c r="AG1648">
        <v>2</v>
      </c>
      <c r="AH1648" s="1">
        <v>42185</v>
      </c>
      <c r="AI1648">
        <v>57</v>
      </c>
      <c r="AS1648" s="1">
        <v>42163</v>
      </c>
      <c r="AT1648" s="1">
        <v>42286</v>
      </c>
      <c r="AU1648" s="1">
        <v>42278</v>
      </c>
      <c r="AW1648">
        <v>3</v>
      </c>
      <c r="AY1648" t="s">
        <v>509</v>
      </c>
      <c r="BB1648">
        <v>0</v>
      </c>
      <c r="BC1648">
        <v>0</v>
      </c>
      <c r="BD1648">
        <v>3</v>
      </c>
      <c r="BE1648">
        <v>3292</v>
      </c>
      <c r="BF1648" t="s">
        <v>93</v>
      </c>
      <c r="BG1648">
        <v>9876</v>
      </c>
      <c r="BH1648">
        <v>154.30000000000001</v>
      </c>
      <c r="BI1648">
        <v>201.92</v>
      </c>
      <c r="BJ1648">
        <v>0</v>
      </c>
      <c r="BL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3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9876</v>
      </c>
      <c r="CD1648">
        <v>1</v>
      </c>
      <c r="CE1648" t="s">
        <v>121</v>
      </c>
      <c r="CF1648" t="s">
        <v>182</v>
      </c>
      <c r="CG1648" t="str">
        <f t="shared" si="242"/>
        <v>07</v>
      </c>
      <c r="CH1648" t="str">
        <f t="shared" si="241"/>
        <v>2</v>
      </c>
      <c r="CI1648" t="str">
        <f>"06"</f>
        <v>06</v>
      </c>
      <c r="CJ1648" t="s">
        <v>123</v>
      </c>
      <c r="CK1648" t="str">
        <f t="shared" si="245"/>
        <v>02</v>
      </c>
      <c r="CL1648" t="s">
        <v>124</v>
      </c>
      <c r="CW1648">
        <v>8</v>
      </c>
      <c r="CX1648">
        <v>8</v>
      </c>
      <c r="CY1648">
        <v>8</v>
      </c>
    </row>
    <row r="1649" spans="1:103" x14ac:dyDescent="0.25">
      <c r="A1649">
        <v>410</v>
      </c>
      <c r="B1649" t="s">
        <v>80</v>
      </c>
      <c r="C1649">
        <v>410094</v>
      </c>
      <c r="D1649" t="s">
        <v>81</v>
      </c>
      <c r="E1649">
        <v>8700</v>
      </c>
      <c r="F1649" t="s">
        <v>82</v>
      </c>
      <c r="G1649" t="s">
        <v>414</v>
      </c>
      <c r="I1649" t="s">
        <v>414</v>
      </c>
      <c r="K1649">
        <v>2</v>
      </c>
      <c r="L1649">
        <v>2</v>
      </c>
      <c r="M1649" t="s">
        <v>1445</v>
      </c>
      <c r="N1649" t="s">
        <v>129</v>
      </c>
      <c r="O1649" t="s">
        <v>130</v>
      </c>
      <c r="P1649" t="s">
        <v>115</v>
      </c>
      <c r="Q1649" t="s">
        <v>116</v>
      </c>
      <c r="R1649">
        <v>1</v>
      </c>
      <c r="S1649" t="s">
        <v>117</v>
      </c>
      <c r="T1649" t="s">
        <v>118</v>
      </c>
      <c r="U1649" t="s">
        <v>119</v>
      </c>
      <c r="V1649">
        <v>411</v>
      </c>
      <c r="Y1649">
        <v>410054</v>
      </c>
      <c r="Z1649" t="s">
        <v>92</v>
      </c>
      <c r="AG1649">
        <v>2</v>
      </c>
      <c r="AH1649" s="1">
        <v>42194</v>
      </c>
      <c r="AI1649">
        <v>57</v>
      </c>
      <c r="AM1649" t="s">
        <v>415</v>
      </c>
      <c r="AS1649" s="1">
        <v>41872</v>
      </c>
      <c r="AT1649" s="1">
        <v>42062</v>
      </c>
      <c r="AU1649" s="1">
        <v>42005</v>
      </c>
      <c r="AW1649">
        <v>3</v>
      </c>
      <c r="AY1649" t="s">
        <v>288</v>
      </c>
      <c r="BB1649">
        <v>0</v>
      </c>
      <c r="BC1649">
        <v>0</v>
      </c>
      <c r="BD1649">
        <v>3</v>
      </c>
      <c r="BE1649">
        <v>2955</v>
      </c>
      <c r="BF1649" t="s">
        <v>93</v>
      </c>
      <c r="BG1649">
        <v>8865</v>
      </c>
      <c r="BH1649">
        <v>138.5</v>
      </c>
      <c r="BI1649">
        <v>181.25</v>
      </c>
      <c r="BJ1649">
        <v>0</v>
      </c>
      <c r="BL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3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8865</v>
      </c>
      <c r="CD1649">
        <v>1</v>
      </c>
      <c r="CE1649" t="s">
        <v>121</v>
      </c>
      <c r="CF1649" t="s">
        <v>182</v>
      </c>
      <c r="CG1649" t="str">
        <f t="shared" si="242"/>
        <v>07</v>
      </c>
      <c r="CH1649" t="str">
        <f t="shared" si="241"/>
        <v>2</v>
      </c>
      <c r="CI1649" t="str">
        <f t="shared" ref="CI1649:CI1681" si="246">"07"</f>
        <v>07</v>
      </c>
      <c r="CJ1649" t="s">
        <v>123</v>
      </c>
      <c r="CK1649" t="str">
        <f t="shared" si="245"/>
        <v>02</v>
      </c>
      <c r="CL1649" t="s">
        <v>227</v>
      </c>
      <c r="CR1649" s="3">
        <v>3</v>
      </c>
      <c r="CW1649">
        <v>8</v>
      </c>
      <c r="CX1649">
        <v>8</v>
      </c>
      <c r="CY1649">
        <v>8</v>
      </c>
    </row>
    <row r="1650" spans="1:103" x14ac:dyDescent="0.25">
      <c r="A1650">
        <v>410</v>
      </c>
      <c r="B1650" t="s">
        <v>80</v>
      </c>
      <c r="C1650">
        <v>410184</v>
      </c>
      <c r="D1650" t="s">
        <v>81</v>
      </c>
      <c r="E1650">
        <v>8700</v>
      </c>
      <c r="F1650" t="s">
        <v>82</v>
      </c>
      <c r="G1650" t="s">
        <v>459</v>
      </c>
      <c r="I1650" t="s">
        <v>459</v>
      </c>
      <c r="K1650">
        <v>5</v>
      </c>
      <c r="L1650">
        <v>5</v>
      </c>
      <c r="M1650" t="s">
        <v>1445</v>
      </c>
      <c r="N1650" t="s">
        <v>129</v>
      </c>
      <c r="O1650" t="s">
        <v>130</v>
      </c>
      <c r="P1650" t="s">
        <v>115</v>
      </c>
      <c r="Q1650" t="s">
        <v>116</v>
      </c>
      <c r="R1650">
        <v>1</v>
      </c>
      <c r="S1650" t="s">
        <v>117</v>
      </c>
      <c r="T1650" t="s">
        <v>118</v>
      </c>
      <c r="U1650" t="s">
        <v>119</v>
      </c>
      <c r="V1650">
        <v>411</v>
      </c>
      <c r="Y1650">
        <v>410054</v>
      </c>
      <c r="Z1650" t="s">
        <v>92</v>
      </c>
      <c r="AG1650">
        <v>2</v>
      </c>
      <c r="AH1650" s="1">
        <v>42185</v>
      </c>
      <c r="AI1650">
        <v>57</v>
      </c>
      <c r="AS1650" s="1">
        <v>42170</v>
      </c>
      <c r="AT1650" s="1">
        <v>42286</v>
      </c>
      <c r="AU1650" s="1">
        <v>42278</v>
      </c>
      <c r="AW1650">
        <v>2</v>
      </c>
      <c r="AY1650" t="s">
        <v>288</v>
      </c>
      <c r="BB1650">
        <v>0</v>
      </c>
      <c r="BC1650">
        <v>0</v>
      </c>
      <c r="BD1650">
        <v>2</v>
      </c>
      <c r="BE1650">
        <v>3941</v>
      </c>
      <c r="BF1650" t="s">
        <v>93</v>
      </c>
      <c r="BG1650">
        <v>7882</v>
      </c>
      <c r="BH1650">
        <v>123.15</v>
      </c>
      <c r="BI1650">
        <v>161.15</v>
      </c>
      <c r="BJ1650">
        <v>0</v>
      </c>
      <c r="BL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2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7882</v>
      </c>
      <c r="CD1650">
        <v>1</v>
      </c>
      <c r="CE1650" t="s">
        <v>121</v>
      </c>
      <c r="CF1650" t="s">
        <v>182</v>
      </c>
      <c r="CG1650" t="str">
        <f t="shared" si="242"/>
        <v>07</v>
      </c>
      <c r="CH1650" t="str">
        <f t="shared" si="241"/>
        <v>2</v>
      </c>
      <c r="CI1650" t="str">
        <f t="shared" si="246"/>
        <v>07</v>
      </c>
      <c r="CJ1650" t="s">
        <v>123</v>
      </c>
      <c r="CK1650" t="str">
        <f t="shared" si="245"/>
        <v>02</v>
      </c>
      <c r="CL1650" t="s">
        <v>227</v>
      </c>
      <c r="CW1650">
        <v>8</v>
      </c>
      <c r="CX1650">
        <v>8</v>
      </c>
      <c r="CY1650">
        <v>8</v>
      </c>
    </row>
    <row r="1651" spans="1:103" x14ac:dyDescent="0.25">
      <c r="A1651">
        <v>410</v>
      </c>
      <c r="B1651" t="s">
        <v>80</v>
      </c>
      <c r="C1651">
        <v>410184</v>
      </c>
      <c r="D1651" t="s">
        <v>81</v>
      </c>
      <c r="E1651">
        <v>8700</v>
      </c>
      <c r="F1651" t="s">
        <v>82</v>
      </c>
      <c r="G1651" t="s">
        <v>459</v>
      </c>
      <c r="I1651" t="s">
        <v>459</v>
      </c>
      <c r="K1651">
        <v>34</v>
      </c>
      <c r="L1651">
        <v>34</v>
      </c>
      <c r="M1651" t="s">
        <v>1445</v>
      </c>
      <c r="N1651" t="s">
        <v>129</v>
      </c>
      <c r="O1651" t="s">
        <v>130</v>
      </c>
      <c r="P1651" t="s">
        <v>115</v>
      </c>
      <c r="Q1651" t="s">
        <v>116</v>
      </c>
      <c r="R1651">
        <v>1</v>
      </c>
      <c r="S1651" t="s">
        <v>117</v>
      </c>
      <c r="T1651" t="s">
        <v>118</v>
      </c>
      <c r="U1651" t="s">
        <v>119</v>
      </c>
      <c r="V1651">
        <v>411</v>
      </c>
      <c r="Y1651">
        <v>410054</v>
      </c>
      <c r="Z1651" t="s">
        <v>92</v>
      </c>
      <c r="AG1651">
        <v>2</v>
      </c>
      <c r="AH1651" s="1">
        <v>42185</v>
      </c>
      <c r="AI1651">
        <v>57</v>
      </c>
      <c r="AS1651" s="1">
        <v>42170</v>
      </c>
      <c r="AT1651" s="1">
        <v>42286</v>
      </c>
      <c r="AU1651" s="1">
        <v>42278</v>
      </c>
      <c r="AW1651">
        <v>3</v>
      </c>
      <c r="AY1651" t="s">
        <v>288</v>
      </c>
      <c r="BB1651">
        <v>0</v>
      </c>
      <c r="BC1651">
        <v>0</v>
      </c>
      <c r="BD1651">
        <v>3</v>
      </c>
      <c r="BE1651">
        <v>3941</v>
      </c>
      <c r="BF1651" t="s">
        <v>93</v>
      </c>
      <c r="BG1651">
        <v>11823</v>
      </c>
      <c r="BH1651">
        <v>184.72</v>
      </c>
      <c r="BI1651">
        <v>241.73</v>
      </c>
      <c r="BJ1651">
        <v>0</v>
      </c>
      <c r="BL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3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11823</v>
      </c>
      <c r="CD1651">
        <v>1</v>
      </c>
      <c r="CE1651" t="s">
        <v>121</v>
      </c>
      <c r="CF1651" t="s">
        <v>182</v>
      </c>
      <c r="CG1651" t="str">
        <f t="shared" si="242"/>
        <v>07</v>
      </c>
      <c r="CH1651" t="str">
        <f t="shared" si="241"/>
        <v>2</v>
      </c>
      <c r="CI1651" t="str">
        <f t="shared" si="246"/>
        <v>07</v>
      </c>
      <c r="CJ1651" t="s">
        <v>123</v>
      </c>
      <c r="CK1651" t="str">
        <f t="shared" si="245"/>
        <v>02</v>
      </c>
      <c r="CL1651" t="s">
        <v>227</v>
      </c>
      <c r="CW1651">
        <v>8</v>
      </c>
      <c r="CX1651">
        <v>8</v>
      </c>
      <c r="CY1651">
        <v>8</v>
      </c>
    </row>
    <row r="1652" spans="1:103" x14ac:dyDescent="0.25">
      <c r="A1652">
        <v>410</v>
      </c>
      <c r="B1652" t="s">
        <v>80</v>
      </c>
      <c r="C1652">
        <v>410039</v>
      </c>
      <c r="D1652" t="s">
        <v>81</v>
      </c>
      <c r="E1652">
        <v>8673</v>
      </c>
      <c r="F1652" t="s">
        <v>232</v>
      </c>
      <c r="G1652" t="s">
        <v>248</v>
      </c>
      <c r="I1652" t="s">
        <v>248</v>
      </c>
      <c r="J1652">
        <v>410002</v>
      </c>
      <c r="K1652">
        <v>773</v>
      </c>
      <c r="L1652">
        <v>773</v>
      </c>
      <c r="M1652" t="s">
        <v>1446</v>
      </c>
      <c r="N1652" t="s">
        <v>129</v>
      </c>
      <c r="O1652" t="s">
        <v>130</v>
      </c>
      <c r="P1652" t="s">
        <v>115</v>
      </c>
      <c r="Q1652" t="s">
        <v>116</v>
      </c>
      <c r="R1652">
        <v>1</v>
      </c>
      <c r="S1652" t="s">
        <v>117</v>
      </c>
      <c r="T1652" t="s">
        <v>118</v>
      </c>
      <c r="U1652" t="s">
        <v>119</v>
      </c>
      <c r="V1652">
        <v>411</v>
      </c>
      <c r="Y1652">
        <v>410009</v>
      </c>
      <c r="Z1652" t="s">
        <v>236</v>
      </c>
      <c r="AG1652">
        <v>3</v>
      </c>
      <c r="AH1652" s="1">
        <v>41988</v>
      </c>
      <c r="AI1652">
        <v>57</v>
      </c>
      <c r="AS1652" s="1">
        <v>41740</v>
      </c>
      <c r="AT1652" s="1">
        <v>42067</v>
      </c>
      <c r="AU1652" s="1">
        <v>41974</v>
      </c>
      <c r="AW1652">
        <v>2</v>
      </c>
      <c r="AY1652" t="s">
        <v>288</v>
      </c>
      <c r="BB1652">
        <v>1</v>
      </c>
      <c r="BC1652">
        <v>0</v>
      </c>
      <c r="BD1652">
        <v>1</v>
      </c>
      <c r="BE1652">
        <v>3464</v>
      </c>
      <c r="BF1652" t="s">
        <v>93</v>
      </c>
      <c r="BG1652">
        <v>3464</v>
      </c>
      <c r="BH1652">
        <v>54.12</v>
      </c>
      <c r="BI1652">
        <v>70.819999999999993</v>
      </c>
      <c r="BJ1652">
        <v>0</v>
      </c>
      <c r="BL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1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3464</v>
      </c>
      <c r="CD1652">
        <v>1</v>
      </c>
      <c r="CE1652" t="s">
        <v>121</v>
      </c>
      <c r="CF1652" t="s">
        <v>182</v>
      </c>
      <c r="CG1652" t="str">
        <f t="shared" si="242"/>
        <v>07</v>
      </c>
      <c r="CH1652" t="str">
        <f t="shared" si="241"/>
        <v>2</v>
      </c>
      <c r="CI1652" t="str">
        <f t="shared" si="246"/>
        <v>07</v>
      </c>
      <c r="CJ1652" t="s">
        <v>123</v>
      </c>
      <c r="CK1652" t="str">
        <f t="shared" si="245"/>
        <v>02</v>
      </c>
      <c r="CL1652" t="s">
        <v>193</v>
      </c>
      <c r="CR1652" s="3">
        <v>1</v>
      </c>
      <c r="CW1652">
        <v>8</v>
      </c>
      <c r="CX1652">
        <v>8</v>
      </c>
      <c r="CY1652">
        <v>8</v>
      </c>
    </row>
    <row r="1653" spans="1:103" x14ac:dyDescent="0.25">
      <c r="A1653">
        <v>410</v>
      </c>
      <c r="B1653" t="s">
        <v>80</v>
      </c>
      <c r="C1653">
        <v>410039</v>
      </c>
      <c r="D1653" t="s">
        <v>81</v>
      </c>
      <c r="E1653">
        <v>8673</v>
      </c>
      <c r="F1653" t="s">
        <v>232</v>
      </c>
      <c r="G1653" t="s">
        <v>248</v>
      </c>
      <c r="I1653" t="s">
        <v>248</v>
      </c>
      <c r="J1653">
        <v>410002</v>
      </c>
      <c r="K1653">
        <v>774</v>
      </c>
      <c r="L1653">
        <v>774</v>
      </c>
      <c r="M1653" t="s">
        <v>1446</v>
      </c>
      <c r="N1653" t="s">
        <v>129</v>
      </c>
      <c r="O1653" t="s">
        <v>130</v>
      </c>
      <c r="P1653" t="s">
        <v>115</v>
      </c>
      <c r="Q1653" t="s">
        <v>116</v>
      </c>
      <c r="R1653">
        <v>1</v>
      </c>
      <c r="S1653" t="s">
        <v>117</v>
      </c>
      <c r="T1653" t="s">
        <v>118</v>
      </c>
      <c r="U1653" t="s">
        <v>119</v>
      </c>
      <c r="V1653">
        <v>411</v>
      </c>
      <c r="Y1653">
        <v>410009</v>
      </c>
      <c r="Z1653" t="s">
        <v>236</v>
      </c>
      <c r="AG1653">
        <v>3</v>
      </c>
      <c r="AH1653" s="1">
        <v>41988</v>
      </c>
      <c r="AI1653">
        <v>57</v>
      </c>
      <c r="AS1653" s="1">
        <v>41740</v>
      </c>
      <c r="AT1653" s="1">
        <v>42067</v>
      </c>
      <c r="AU1653" s="1">
        <v>41974</v>
      </c>
      <c r="AW1653">
        <v>2</v>
      </c>
      <c r="AY1653" t="s">
        <v>288</v>
      </c>
      <c r="BB1653">
        <v>1</v>
      </c>
      <c r="BC1653">
        <v>0</v>
      </c>
      <c r="BD1653">
        <v>1</v>
      </c>
      <c r="BE1653">
        <v>3464</v>
      </c>
      <c r="BF1653" t="s">
        <v>93</v>
      </c>
      <c r="BG1653">
        <v>3464</v>
      </c>
      <c r="BH1653">
        <v>54.12</v>
      </c>
      <c r="BI1653">
        <v>70.819999999999993</v>
      </c>
      <c r="BJ1653">
        <v>0</v>
      </c>
      <c r="BL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1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3464</v>
      </c>
      <c r="CD1653">
        <v>1</v>
      </c>
      <c r="CE1653" t="s">
        <v>121</v>
      </c>
      <c r="CF1653" t="s">
        <v>182</v>
      </c>
      <c r="CG1653" t="str">
        <f t="shared" si="242"/>
        <v>07</v>
      </c>
      <c r="CH1653" t="str">
        <f t="shared" ref="CH1653:CH1681" si="247">"2"</f>
        <v>2</v>
      </c>
      <c r="CI1653" t="str">
        <f t="shared" si="246"/>
        <v>07</v>
      </c>
      <c r="CJ1653" t="s">
        <v>123</v>
      </c>
      <c r="CK1653" t="str">
        <f t="shared" si="245"/>
        <v>02</v>
      </c>
      <c r="CL1653" t="s">
        <v>193</v>
      </c>
      <c r="CR1653" s="3">
        <v>1</v>
      </c>
      <c r="CW1653">
        <v>8</v>
      </c>
      <c r="CX1653">
        <v>8</v>
      </c>
      <c r="CY1653">
        <v>8</v>
      </c>
    </row>
    <row r="1654" spans="1:103" x14ac:dyDescent="0.25">
      <c r="A1654">
        <v>410</v>
      </c>
      <c r="B1654" t="s">
        <v>80</v>
      </c>
      <c r="C1654">
        <v>410039</v>
      </c>
      <c r="D1654" t="s">
        <v>81</v>
      </c>
      <c r="E1654">
        <v>8673</v>
      </c>
      <c r="F1654" t="s">
        <v>232</v>
      </c>
      <c r="G1654" t="s">
        <v>248</v>
      </c>
      <c r="I1654" t="s">
        <v>248</v>
      </c>
      <c r="J1654">
        <v>410002</v>
      </c>
      <c r="K1654">
        <v>775</v>
      </c>
      <c r="L1654">
        <v>775</v>
      </c>
      <c r="M1654" t="s">
        <v>1446</v>
      </c>
      <c r="N1654" t="s">
        <v>129</v>
      </c>
      <c r="O1654" t="s">
        <v>130</v>
      </c>
      <c r="P1654" t="s">
        <v>115</v>
      </c>
      <c r="Q1654" t="s">
        <v>116</v>
      </c>
      <c r="R1654">
        <v>1</v>
      </c>
      <c r="S1654" t="s">
        <v>117</v>
      </c>
      <c r="T1654" t="s">
        <v>118</v>
      </c>
      <c r="U1654" t="s">
        <v>119</v>
      </c>
      <c r="V1654">
        <v>411</v>
      </c>
      <c r="Y1654">
        <v>410009</v>
      </c>
      <c r="Z1654" t="s">
        <v>236</v>
      </c>
      <c r="AG1654">
        <v>3</v>
      </c>
      <c r="AH1654" s="1">
        <v>41988</v>
      </c>
      <c r="AI1654">
        <v>57</v>
      </c>
      <c r="AS1654" s="1">
        <v>41740</v>
      </c>
      <c r="AT1654" s="1">
        <v>42067</v>
      </c>
      <c r="AU1654" s="1">
        <v>41974</v>
      </c>
      <c r="AW1654">
        <v>2</v>
      </c>
      <c r="AY1654" t="s">
        <v>288</v>
      </c>
      <c r="BB1654">
        <v>1</v>
      </c>
      <c r="BC1654">
        <v>0</v>
      </c>
      <c r="BD1654">
        <v>1</v>
      </c>
      <c r="BE1654">
        <v>3464</v>
      </c>
      <c r="BF1654" t="s">
        <v>93</v>
      </c>
      <c r="BG1654">
        <v>3464</v>
      </c>
      <c r="BH1654">
        <v>54.12</v>
      </c>
      <c r="BI1654">
        <v>70.819999999999993</v>
      </c>
      <c r="BJ1654">
        <v>0</v>
      </c>
      <c r="BL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3464</v>
      </c>
      <c r="CD1654">
        <v>1</v>
      </c>
      <c r="CE1654" t="s">
        <v>121</v>
      </c>
      <c r="CF1654" t="s">
        <v>182</v>
      </c>
      <c r="CG1654" t="str">
        <f t="shared" si="242"/>
        <v>07</v>
      </c>
      <c r="CH1654" t="str">
        <f t="shared" si="247"/>
        <v>2</v>
      </c>
      <c r="CI1654" t="str">
        <f t="shared" si="246"/>
        <v>07</v>
      </c>
      <c r="CJ1654" t="s">
        <v>123</v>
      </c>
      <c r="CK1654" t="str">
        <f t="shared" si="245"/>
        <v>02</v>
      </c>
      <c r="CL1654" t="s">
        <v>193</v>
      </c>
      <c r="CR1654" s="3">
        <v>1</v>
      </c>
      <c r="CW1654">
        <v>8</v>
      </c>
      <c r="CX1654">
        <v>8</v>
      </c>
      <c r="CY1654">
        <v>8</v>
      </c>
    </row>
    <row r="1655" spans="1:103" x14ac:dyDescent="0.25">
      <c r="A1655">
        <v>410</v>
      </c>
      <c r="B1655" t="s">
        <v>80</v>
      </c>
      <c r="C1655">
        <v>410039</v>
      </c>
      <c r="D1655" t="s">
        <v>81</v>
      </c>
      <c r="E1655">
        <v>8673</v>
      </c>
      <c r="F1655" t="s">
        <v>232</v>
      </c>
      <c r="G1655" t="s">
        <v>248</v>
      </c>
      <c r="I1655" t="s">
        <v>248</v>
      </c>
      <c r="J1655">
        <v>410002</v>
      </c>
      <c r="K1655">
        <v>776</v>
      </c>
      <c r="L1655">
        <v>776</v>
      </c>
      <c r="M1655" t="s">
        <v>1446</v>
      </c>
      <c r="N1655" t="s">
        <v>129</v>
      </c>
      <c r="O1655" t="s">
        <v>130</v>
      </c>
      <c r="P1655" t="s">
        <v>115</v>
      </c>
      <c r="Q1655" t="s">
        <v>116</v>
      </c>
      <c r="R1655">
        <v>1</v>
      </c>
      <c r="S1655" t="s">
        <v>117</v>
      </c>
      <c r="T1655" t="s">
        <v>118</v>
      </c>
      <c r="U1655" t="s">
        <v>119</v>
      </c>
      <c r="V1655">
        <v>411</v>
      </c>
      <c r="Y1655">
        <v>410009</v>
      </c>
      <c r="Z1655" t="s">
        <v>236</v>
      </c>
      <c r="AG1655">
        <v>3</v>
      </c>
      <c r="AH1655" s="1">
        <v>41988</v>
      </c>
      <c r="AI1655">
        <v>57</v>
      </c>
      <c r="AS1655" s="1">
        <v>41740</v>
      </c>
      <c r="AT1655" s="1">
        <v>42067</v>
      </c>
      <c r="AU1655" s="1">
        <v>41974</v>
      </c>
      <c r="AW1655">
        <v>2</v>
      </c>
      <c r="AY1655" t="s">
        <v>288</v>
      </c>
      <c r="BB1655">
        <v>1</v>
      </c>
      <c r="BC1655">
        <v>0</v>
      </c>
      <c r="BD1655">
        <v>1</v>
      </c>
      <c r="BE1655">
        <v>3464</v>
      </c>
      <c r="BF1655" t="s">
        <v>93</v>
      </c>
      <c r="BG1655">
        <v>3464</v>
      </c>
      <c r="BH1655">
        <v>54.12</v>
      </c>
      <c r="BI1655">
        <v>70.819999999999993</v>
      </c>
      <c r="BJ1655">
        <v>0</v>
      </c>
      <c r="BL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1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3464</v>
      </c>
      <c r="CD1655">
        <v>1</v>
      </c>
      <c r="CE1655" t="s">
        <v>121</v>
      </c>
      <c r="CF1655" t="s">
        <v>182</v>
      </c>
      <c r="CG1655" t="str">
        <f t="shared" ref="CG1655:CG1686" si="248">"07"</f>
        <v>07</v>
      </c>
      <c r="CH1655" t="str">
        <f t="shared" si="247"/>
        <v>2</v>
      </c>
      <c r="CI1655" t="str">
        <f t="shared" si="246"/>
        <v>07</v>
      </c>
      <c r="CJ1655" t="s">
        <v>123</v>
      </c>
      <c r="CK1655" t="str">
        <f t="shared" si="245"/>
        <v>02</v>
      </c>
      <c r="CL1655" t="s">
        <v>193</v>
      </c>
      <c r="CR1655" s="3">
        <v>1</v>
      </c>
      <c r="CW1655">
        <v>8</v>
      </c>
      <c r="CX1655">
        <v>8</v>
      </c>
      <c r="CY1655">
        <v>8</v>
      </c>
    </row>
    <row r="1656" spans="1:103" x14ac:dyDescent="0.25">
      <c r="A1656">
        <v>410</v>
      </c>
      <c r="B1656" t="s">
        <v>80</v>
      </c>
      <c r="C1656">
        <v>410039</v>
      </c>
      <c r="D1656" t="s">
        <v>81</v>
      </c>
      <c r="E1656">
        <v>8673</v>
      </c>
      <c r="F1656" t="s">
        <v>232</v>
      </c>
      <c r="G1656" t="s">
        <v>248</v>
      </c>
      <c r="I1656" t="s">
        <v>248</v>
      </c>
      <c r="J1656">
        <v>410002</v>
      </c>
      <c r="K1656">
        <v>777</v>
      </c>
      <c r="L1656">
        <v>777</v>
      </c>
      <c r="M1656" t="s">
        <v>1446</v>
      </c>
      <c r="N1656" t="s">
        <v>129</v>
      </c>
      <c r="O1656" t="s">
        <v>130</v>
      </c>
      <c r="P1656" t="s">
        <v>115</v>
      </c>
      <c r="Q1656" t="s">
        <v>116</v>
      </c>
      <c r="R1656">
        <v>1</v>
      </c>
      <c r="S1656" t="s">
        <v>117</v>
      </c>
      <c r="T1656" t="s">
        <v>118</v>
      </c>
      <c r="U1656" t="s">
        <v>119</v>
      </c>
      <c r="V1656">
        <v>411</v>
      </c>
      <c r="Y1656">
        <v>410009</v>
      </c>
      <c r="Z1656" t="s">
        <v>236</v>
      </c>
      <c r="AG1656">
        <v>3</v>
      </c>
      <c r="AH1656" s="1">
        <v>41988</v>
      </c>
      <c r="AI1656">
        <v>57</v>
      </c>
      <c r="AS1656" s="1">
        <v>41740</v>
      </c>
      <c r="AT1656" s="1">
        <v>42067</v>
      </c>
      <c r="AU1656" s="1">
        <v>41974</v>
      </c>
      <c r="AW1656">
        <v>2</v>
      </c>
      <c r="AY1656" t="s">
        <v>288</v>
      </c>
      <c r="BB1656">
        <v>1</v>
      </c>
      <c r="BC1656">
        <v>0</v>
      </c>
      <c r="BD1656">
        <v>1</v>
      </c>
      <c r="BE1656">
        <v>3464</v>
      </c>
      <c r="BF1656" t="s">
        <v>93</v>
      </c>
      <c r="BG1656">
        <v>3464</v>
      </c>
      <c r="BH1656">
        <v>54.12</v>
      </c>
      <c r="BI1656">
        <v>70.819999999999993</v>
      </c>
      <c r="BJ1656">
        <v>0</v>
      </c>
      <c r="BL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1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3464</v>
      </c>
      <c r="CD1656">
        <v>1</v>
      </c>
      <c r="CE1656" t="s">
        <v>121</v>
      </c>
      <c r="CF1656" t="s">
        <v>182</v>
      </c>
      <c r="CG1656" t="str">
        <f t="shared" si="248"/>
        <v>07</v>
      </c>
      <c r="CH1656" t="str">
        <f t="shared" si="247"/>
        <v>2</v>
      </c>
      <c r="CI1656" t="str">
        <f t="shared" si="246"/>
        <v>07</v>
      </c>
      <c r="CJ1656" t="s">
        <v>123</v>
      </c>
      <c r="CK1656" t="str">
        <f t="shared" si="245"/>
        <v>02</v>
      </c>
      <c r="CL1656" t="s">
        <v>193</v>
      </c>
      <c r="CR1656" s="3">
        <v>1</v>
      </c>
      <c r="CW1656">
        <v>8</v>
      </c>
      <c r="CX1656">
        <v>8</v>
      </c>
      <c r="CY1656">
        <v>8</v>
      </c>
    </row>
    <row r="1657" spans="1:103" x14ac:dyDescent="0.25">
      <c r="A1657">
        <v>410</v>
      </c>
      <c r="B1657" t="s">
        <v>80</v>
      </c>
      <c r="C1657">
        <v>410039</v>
      </c>
      <c r="D1657" t="s">
        <v>81</v>
      </c>
      <c r="E1657">
        <v>8673</v>
      </c>
      <c r="F1657" t="s">
        <v>232</v>
      </c>
      <c r="G1657" t="s">
        <v>248</v>
      </c>
      <c r="I1657" t="s">
        <v>248</v>
      </c>
      <c r="J1657">
        <v>410002</v>
      </c>
      <c r="K1657">
        <v>778</v>
      </c>
      <c r="L1657">
        <v>778</v>
      </c>
      <c r="M1657" t="s">
        <v>1446</v>
      </c>
      <c r="N1657" t="s">
        <v>129</v>
      </c>
      <c r="O1657" t="s">
        <v>130</v>
      </c>
      <c r="P1657" t="s">
        <v>115</v>
      </c>
      <c r="Q1657" t="s">
        <v>116</v>
      </c>
      <c r="R1657">
        <v>1</v>
      </c>
      <c r="S1657" t="s">
        <v>117</v>
      </c>
      <c r="T1657" t="s">
        <v>118</v>
      </c>
      <c r="U1657" t="s">
        <v>119</v>
      </c>
      <c r="V1657">
        <v>411</v>
      </c>
      <c r="Y1657">
        <v>410009</v>
      </c>
      <c r="Z1657" t="s">
        <v>236</v>
      </c>
      <c r="AG1657">
        <v>3</v>
      </c>
      <c r="AH1657" s="1">
        <v>41988</v>
      </c>
      <c r="AI1657">
        <v>57</v>
      </c>
      <c r="AS1657" s="1">
        <v>41740</v>
      </c>
      <c r="AT1657" s="1">
        <v>42067</v>
      </c>
      <c r="AU1657" s="1">
        <v>41974</v>
      </c>
      <c r="AW1657">
        <v>2</v>
      </c>
      <c r="AY1657" t="s">
        <v>288</v>
      </c>
      <c r="BB1657">
        <v>1</v>
      </c>
      <c r="BC1657">
        <v>0</v>
      </c>
      <c r="BD1657">
        <v>1</v>
      </c>
      <c r="BE1657">
        <v>3464</v>
      </c>
      <c r="BF1657" t="s">
        <v>93</v>
      </c>
      <c r="BG1657">
        <v>3464</v>
      </c>
      <c r="BH1657">
        <v>54.12</v>
      </c>
      <c r="BI1657">
        <v>70.819999999999993</v>
      </c>
      <c r="BJ1657">
        <v>0</v>
      </c>
      <c r="BL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1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3464</v>
      </c>
      <c r="CD1657">
        <v>1</v>
      </c>
      <c r="CE1657" t="s">
        <v>121</v>
      </c>
      <c r="CF1657" t="s">
        <v>182</v>
      </c>
      <c r="CG1657" t="str">
        <f t="shared" si="248"/>
        <v>07</v>
      </c>
      <c r="CH1657" t="str">
        <f t="shared" si="247"/>
        <v>2</v>
      </c>
      <c r="CI1657" t="str">
        <f t="shared" si="246"/>
        <v>07</v>
      </c>
      <c r="CJ1657" t="s">
        <v>123</v>
      </c>
      <c r="CK1657" t="str">
        <f t="shared" si="245"/>
        <v>02</v>
      </c>
      <c r="CL1657" t="s">
        <v>193</v>
      </c>
      <c r="CR1657" s="3">
        <v>1</v>
      </c>
      <c r="CW1657">
        <v>8</v>
      </c>
      <c r="CX1657">
        <v>8</v>
      </c>
      <c r="CY1657">
        <v>8</v>
      </c>
    </row>
    <row r="1658" spans="1:103" x14ac:dyDescent="0.25">
      <c r="A1658">
        <v>410</v>
      </c>
      <c r="B1658" t="s">
        <v>80</v>
      </c>
      <c r="C1658">
        <v>410039</v>
      </c>
      <c r="D1658" t="s">
        <v>81</v>
      </c>
      <c r="E1658">
        <v>8673</v>
      </c>
      <c r="F1658" t="s">
        <v>232</v>
      </c>
      <c r="G1658" t="s">
        <v>248</v>
      </c>
      <c r="I1658" t="s">
        <v>248</v>
      </c>
      <c r="J1658">
        <v>410002</v>
      </c>
      <c r="K1658">
        <v>779</v>
      </c>
      <c r="L1658">
        <v>779</v>
      </c>
      <c r="M1658" t="s">
        <v>1446</v>
      </c>
      <c r="N1658" t="s">
        <v>129</v>
      </c>
      <c r="O1658" t="s">
        <v>130</v>
      </c>
      <c r="P1658" t="s">
        <v>115</v>
      </c>
      <c r="Q1658" t="s">
        <v>116</v>
      </c>
      <c r="R1658">
        <v>1</v>
      </c>
      <c r="S1658" t="s">
        <v>117</v>
      </c>
      <c r="T1658" t="s">
        <v>118</v>
      </c>
      <c r="U1658" t="s">
        <v>119</v>
      </c>
      <c r="V1658">
        <v>411</v>
      </c>
      <c r="Y1658">
        <v>410009</v>
      </c>
      <c r="Z1658" t="s">
        <v>236</v>
      </c>
      <c r="AG1658">
        <v>3</v>
      </c>
      <c r="AH1658" s="1">
        <v>41988</v>
      </c>
      <c r="AI1658">
        <v>57</v>
      </c>
      <c r="AS1658" s="1">
        <v>41740</v>
      </c>
      <c r="AT1658" s="1">
        <v>42067</v>
      </c>
      <c r="AU1658" s="1">
        <v>41974</v>
      </c>
      <c r="AW1658">
        <v>2</v>
      </c>
      <c r="AY1658" t="s">
        <v>288</v>
      </c>
      <c r="BB1658">
        <v>1</v>
      </c>
      <c r="BC1658">
        <v>0</v>
      </c>
      <c r="BD1658">
        <v>1</v>
      </c>
      <c r="BE1658">
        <v>3464</v>
      </c>
      <c r="BF1658" t="s">
        <v>93</v>
      </c>
      <c r="BG1658">
        <v>3464</v>
      </c>
      <c r="BH1658">
        <v>54.12</v>
      </c>
      <c r="BI1658">
        <v>70.819999999999993</v>
      </c>
      <c r="BJ1658">
        <v>0</v>
      </c>
      <c r="BL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1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3464</v>
      </c>
      <c r="CD1658">
        <v>1</v>
      </c>
      <c r="CE1658" t="s">
        <v>121</v>
      </c>
      <c r="CF1658" t="s">
        <v>182</v>
      </c>
      <c r="CG1658" t="str">
        <f t="shared" si="248"/>
        <v>07</v>
      </c>
      <c r="CH1658" t="str">
        <f t="shared" si="247"/>
        <v>2</v>
      </c>
      <c r="CI1658" t="str">
        <f t="shared" si="246"/>
        <v>07</v>
      </c>
      <c r="CJ1658" t="s">
        <v>123</v>
      </c>
      <c r="CK1658" t="str">
        <f t="shared" si="245"/>
        <v>02</v>
      </c>
      <c r="CL1658" t="s">
        <v>193</v>
      </c>
      <c r="CR1658" s="3">
        <v>1</v>
      </c>
      <c r="CW1658">
        <v>8</v>
      </c>
      <c r="CX1658">
        <v>8</v>
      </c>
      <c r="CY1658">
        <v>8</v>
      </c>
    </row>
    <row r="1659" spans="1:103" x14ac:dyDescent="0.25">
      <c r="A1659">
        <v>410</v>
      </c>
      <c r="B1659" t="s">
        <v>80</v>
      </c>
      <c r="C1659">
        <v>410039</v>
      </c>
      <c r="D1659" t="s">
        <v>81</v>
      </c>
      <c r="E1659">
        <v>8673</v>
      </c>
      <c r="F1659" t="s">
        <v>232</v>
      </c>
      <c r="G1659" t="s">
        <v>248</v>
      </c>
      <c r="I1659" t="s">
        <v>248</v>
      </c>
      <c r="J1659">
        <v>410002</v>
      </c>
      <c r="K1659">
        <v>780</v>
      </c>
      <c r="L1659">
        <v>780</v>
      </c>
      <c r="M1659" t="s">
        <v>1446</v>
      </c>
      <c r="N1659" t="s">
        <v>129</v>
      </c>
      <c r="O1659" t="s">
        <v>130</v>
      </c>
      <c r="P1659" t="s">
        <v>115</v>
      </c>
      <c r="Q1659" t="s">
        <v>116</v>
      </c>
      <c r="R1659">
        <v>1</v>
      </c>
      <c r="S1659" t="s">
        <v>117</v>
      </c>
      <c r="T1659" t="s">
        <v>118</v>
      </c>
      <c r="U1659" t="s">
        <v>119</v>
      </c>
      <c r="V1659">
        <v>411</v>
      </c>
      <c r="Y1659">
        <v>410009</v>
      </c>
      <c r="Z1659" t="s">
        <v>236</v>
      </c>
      <c r="AG1659">
        <v>3</v>
      </c>
      <c r="AH1659" s="1">
        <v>41988</v>
      </c>
      <c r="AI1659">
        <v>57</v>
      </c>
      <c r="AS1659" s="1">
        <v>41740</v>
      </c>
      <c r="AT1659" s="1">
        <v>42067</v>
      </c>
      <c r="AU1659" s="1">
        <v>41974</v>
      </c>
      <c r="AW1659">
        <v>2</v>
      </c>
      <c r="AY1659" t="s">
        <v>288</v>
      </c>
      <c r="BB1659">
        <v>1</v>
      </c>
      <c r="BC1659">
        <v>0</v>
      </c>
      <c r="BD1659">
        <v>1</v>
      </c>
      <c r="BE1659">
        <v>3464</v>
      </c>
      <c r="BF1659" t="s">
        <v>93</v>
      </c>
      <c r="BG1659">
        <v>3464</v>
      </c>
      <c r="BH1659">
        <v>54.12</v>
      </c>
      <c r="BI1659">
        <v>70.819999999999993</v>
      </c>
      <c r="BJ1659">
        <v>0</v>
      </c>
      <c r="BL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1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3464</v>
      </c>
      <c r="CD1659">
        <v>1</v>
      </c>
      <c r="CE1659" t="s">
        <v>121</v>
      </c>
      <c r="CF1659" t="s">
        <v>182</v>
      </c>
      <c r="CG1659" t="str">
        <f t="shared" si="248"/>
        <v>07</v>
      </c>
      <c r="CH1659" t="str">
        <f t="shared" si="247"/>
        <v>2</v>
      </c>
      <c r="CI1659" t="str">
        <f t="shared" si="246"/>
        <v>07</v>
      </c>
      <c r="CJ1659" t="s">
        <v>123</v>
      </c>
      <c r="CK1659" t="str">
        <f t="shared" si="245"/>
        <v>02</v>
      </c>
      <c r="CL1659" t="s">
        <v>193</v>
      </c>
      <c r="CR1659" s="3">
        <v>1</v>
      </c>
      <c r="CW1659">
        <v>8</v>
      </c>
      <c r="CX1659">
        <v>8</v>
      </c>
      <c r="CY1659">
        <v>8</v>
      </c>
    </row>
    <row r="1660" spans="1:103" x14ac:dyDescent="0.25">
      <c r="A1660">
        <v>410</v>
      </c>
      <c r="B1660" t="s">
        <v>80</v>
      </c>
      <c r="C1660">
        <v>410040</v>
      </c>
      <c r="D1660" t="s">
        <v>81</v>
      </c>
      <c r="E1660">
        <v>8673</v>
      </c>
      <c r="F1660" t="s">
        <v>232</v>
      </c>
      <c r="G1660" t="s">
        <v>233</v>
      </c>
      <c r="I1660" t="s">
        <v>233</v>
      </c>
      <c r="J1660">
        <v>410003</v>
      </c>
      <c r="K1660">
        <v>424</v>
      </c>
      <c r="L1660">
        <v>424</v>
      </c>
      <c r="M1660" t="s">
        <v>1446</v>
      </c>
      <c r="N1660" t="s">
        <v>129</v>
      </c>
      <c r="O1660" t="s">
        <v>130</v>
      </c>
      <c r="P1660" t="s">
        <v>115</v>
      </c>
      <c r="Q1660" t="s">
        <v>116</v>
      </c>
      <c r="R1660">
        <v>1</v>
      </c>
      <c r="S1660" t="s">
        <v>117</v>
      </c>
      <c r="T1660" t="s">
        <v>118</v>
      </c>
      <c r="U1660" t="s">
        <v>119</v>
      </c>
      <c r="V1660">
        <v>411</v>
      </c>
      <c r="Y1660">
        <v>410009</v>
      </c>
      <c r="Z1660" t="s">
        <v>236</v>
      </c>
      <c r="AG1660">
        <v>4</v>
      </c>
      <c r="AH1660" s="1">
        <v>41815</v>
      </c>
      <c r="AI1660">
        <v>57</v>
      </c>
      <c r="AS1660" s="1">
        <v>41641</v>
      </c>
      <c r="AT1660" s="1">
        <v>41988</v>
      </c>
      <c r="AU1660" s="1">
        <v>41974</v>
      </c>
      <c r="AW1660">
        <v>2</v>
      </c>
      <c r="AY1660" t="s">
        <v>288</v>
      </c>
      <c r="BB1660">
        <v>1</v>
      </c>
      <c r="BC1660">
        <v>0</v>
      </c>
      <c r="BD1660">
        <v>1</v>
      </c>
      <c r="BE1660">
        <v>3518</v>
      </c>
      <c r="BF1660" t="s">
        <v>93</v>
      </c>
      <c r="BG1660">
        <v>3518</v>
      </c>
      <c r="BH1660">
        <v>54.96</v>
      </c>
      <c r="BI1660">
        <v>71.930000000000007</v>
      </c>
      <c r="BJ1660">
        <v>0</v>
      </c>
      <c r="BL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1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3518</v>
      </c>
      <c r="CD1660">
        <v>1</v>
      </c>
      <c r="CE1660" t="s">
        <v>121</v>
      </c>
      <c r="CF1660" t="s">
        <v>182</v>
      </c>
      <c r="CG1660" t="str">
        <f t="shared" si="248"/>
        <v>07</v>
      </c>
      <c r="CH1660" t="str">
        <f t="shared" si="247"/>
        <v>2</v>
      </c>
      <c r="CI1660" t="str">
        <f t="shared" si="246"/>
        <v>07</v>
      </c>
      <c r="CJ1660" t="s">
        <v>123</v>
      </c>
      <c r="CK1660" t="str">
        <f t="shared" si="245"/>
        <v>02</v>
      </c>
      <c r="CL1660" t="s">
        <v>193</v>
      </c>
      <c r="CR1660" s="3">
        <v>1</v>
      </c>
      <c r="CW1660">
        <v>8</v>
      </c>
      <c r="CX1660">
        <v>8</v>
      </c>
      <c r="CY1660">
        <v>8</v>
      </c>
    </row>
    <row r="1661" spans="1:103" x14ac:dyDescent="0.25">
      <c r="A1661">
        <v>410</v>
      </c>
      <c r="B1661" t="s">
        <v>80</v>
      </c>
      <c r="C1661">
        <v>410040</v>
      </c>
      <c r="D1661" t="s">
        <v>81</v>
      </c>
      <c r="E1661">
        <v>8673</v>
      </c>
      <c r="F1661" t="s">
        <v>232</v>
      </c>
      <c r="G1661" t="s">
        <v>233</v>
      </c>
      <c r="I1661" t="s">
        <v>233</v>
      </c>
      <c r="J1661">
        <v>410003</v>
      </c>
      <c r="K1661">
        <v>425</v>
      </c>
      <c r="L1661">
        <v>425</v>
      </c>
      <c r="M1661" t="s">
        <v>1446</v>
      </c>
      <c r="N1661" t="s">
        <v>129</v>
      </c>
      <c r="O1661" t="s">
        <v>130</v>
      </c>
      <c r="P1661" t="s">
        <v>115</v>
      </c>
      <c r="Q1661" t="s">
        <v>116</v>
      </c>
      <c r="R1661">
        <v>1</v>
      </c>
      <c r="S1661" t="s">
        <v>117</v>
      </c>
      <c r="T1661" t="s">
        <v>118</v>
      </c>
      <c r="U1661" t="s">
        <v>119</v>
      </c>
      <c r="V1661">
        <v>411</v>
      </c>
      <c r="Y1661">
        <v>410009</v>
      </c>
      <c r="Z1661" t="s">
        <v>236</v>
      </c>
      <c r="AG1661">
        <v>4</v>
      </c>
      <c r="AH1661" s="1">
        <v>41815</v>
      </c>
      <c r="AI1661">
        <v>57</v>
      </c>
      <c r="AS1661" s="1">
        <v>41641</v>
      </c>
      <c r="AT1661" s="1">
        <v>41988</v>
      </c>
      <c r="AU1661" s="1">
        <v>41974</v>
      </c>
      <c r="AW1661">
        <v>2</v>
      </c>
      <c r="AY1661" t="s">
        <v>288</v>
      </c>
      <c r="BB1661">
        <v>1</v>
      </c>
      <c r="BC1661">
        <v>0</v>
      </c>
      <c r="BD1661">
        <v>1</v>
      </c>
      <c r="BE1661">
        <v>3518</v>
      </c>
      <c r="BF1661" t="s">
        <v>93</v>
      </c>
      <c r="BG1661">
        <v>3518</v>
      </c>
      <c r="BH1661">
        <v>54.96</v>
      </c>
      <c r="BI1661">
        <v>71.930000000000007</v>
      </c>
      <c r="BJ1661">
        <v>0</v>
      </c>
      <c r="BL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1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3518</v>
      </c>
      <c r="CD1661">
        <v>1</v>
      </c>
      <c r="CE1661" t="s">
        <v>121</v>
      </c>
      <c r="CF1661" t="s">
        <v>182</v>
      </c>
      <c r="CG1661" t="str">
        <f t="shared" si="248"/>
        <v>07</v>
      </c>
      <c r="CH1661" t="str">
        <f t="shared" si="247"/>
        <v>2</v>
      </c>
      <c r="CI1661" t="str">
        <f t="shared" si="246"/>
        <v>07</v>
      </c>
      <c r="CJ1661" t="s">
        <v>123</v>
      </c>
      <c r="CK1661" t="str">
        <f t="shared" si="245"/>
        <v>02</v>
      </c>
      <c r="CL1661" t="s">
        <v>193</v>
      </c>
      <c r="CR1661" s="3">
        <v>1</v>
      </c>
      <c r="CW1661">
        <v>8</v>
      </c>
      <c r="CX1661">
        <v>8</v>
      </c>
      <c r="CY1661">
        <v>8</v>
      </c>
    </row>
    <row r="1662" spans="1:103" x14ac:dyDescent="0.25">
      <c r="A1662">
        <v>410</v>
      </c>
      <c r="B1662" t="s">
        <v>80</v>
      </c>
      <c r="C1662">
        <v>410040</v>
      </c>
      <c r="D1662" t="s">
        <v>81</v>
      </c>
      <c r="E1662">
        <v>8673</v>
      </c>
      <c r="F1662" t="s">
        <v>232</v>
      </c>
      <c r="G1662" t="s">
        <v>233</v>
      </c>
      <c r="I1662" t="s">
        <v>233</v>
      </c>
      <c r="J1662">
        <v>410003</v>
      </c>
      <c r="K1662">
        <v>430</v>
      </c>
      <c r="L1662">
        <v>430</v>
      </c>
      <c r="M1662" t="s">
        <v>1446</v>
      </c>
      <c r="N1662" t="s">
        <v>129</v>
      </c>
      <c r="O1662" t="s">
        <v>130</v>
      </c>
      <c r="P1662" t="s">
        <v>115</v>
      </c>
      <c r="Q1662" t="s">
        <v>116</v>
      </c>
      <c r="R1662">
        <v>1</v>
      </c>
      <c r="S1662" t="s">
        <v>117</v>
      </c>
      <c r="T1662" t="s">
        <v>118</v>
      </c>
      <c r="U1662" t="s">
        <v>119</v>
      </c>
      <c r="V1662">
        <v>411</v>
      </c>
      <c r="Y1662">
        <v>410009</v>
      </c>
      <c r="Z1662" t="s">
        <v>236</v>
      </c>
      <c r="AG1662">
        <v>4</v>
      </c>
      <c r="AH1662" s="1">
        <v>41815</v>
      </c>
      <c r="AI1662">
        <v>57</v>
      </c>
      <c r="AS1662" s="1">
        <v>41641</v>
      </c>
      <c r="AT1662" s="1">
        <v>41988</v>
      </c>
      <c r="AU1662" s="1">
        <v>41974</v>
      </c>
      <c r="AW1662">
        <v>2</v>
      </c>
      <c r="AY1662" t="s">
        <v>288</v>
      </c>
      <c r="BB1662">
        <v>1</v>
      </c>
      <c r="BC1662">
        <v>0</v>
      </c>
      <c r="BD1662">
        <v>1</v>
      </c>
      <c r="BE1662">
        <v>3518</v>
      </c>
      <c r="BF1662" t="s">
        <v>93</v>
      </c>
      <c r="BG1662">
        <v>3518</v>
      </c>
      <c r="BH1662">
        <v>54.96</v>
      </c>
      <c r="BI1662">
        <v>71.930000000000007</v>
      </c>
      <c r="BJ1662">
        <v>0</v>
      </c>
      <c r="BL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1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3518</v>
      </c>
      <c r="CD1662">
        <v>1</v>
      </c>
      <c r="CE1662" t="s">
        <v>121</v>
      </c>
      <c r="CF1662" t="s">
        <v>182</v>
      </c>
      <c r="CG1662" t="str">
        <f t="shared" si="248"/>
        <v>07</v>
      </c>
      <c r="CH1662" t="str">
        <f t="shared" si="247"/>
        <v>2</v>
      </c>
      <c r="CI1662" t="str">
        <f t="shared" si="246"/>
        <v>07</v>
      </c>
      <c r="CJ1662" t="s">
        <v>123</v>
      </c>
      <c r="CK1662" t="str">
        <f t="shared" si="245"/>
        <v>02</v>
      </c>
      <c r="CL1662" t="s">
        <v>193</v>
      </c>
      <c r="CR1662" s="3">
        <v>1</v>
      </c>
      <c r="CW1662">
        <v>8</v>
      </c>
      <c r="CX1662">
        <v>8</v>
      </c>
      <c r="CY1662">
        <v>8</v>
      </c>
    </row>
    <row r="1663" spans="1:103" x14ac:dyDescent="0.25">
      <c r="A1663">
        <v>410</v>
      </c>
      <c r="B1663" t="s">
        <v>80</v>
      </c>
      <c r="C1663">
        <v>410040</v>
      </c>
      <c r="D1663" t="s">
        <v>81</v>
      </c>
      <c r="E1663">
        <v>8673</v>
      </c>
      <c r="F1663" t="s">
        <v>232</v>
      </c>
      <c r="G1663" t="s">
        <v>233</v>
      </c>
      <c r="I1663" t="s">
        <v>233</v>
      </c>
      <c r="J1663">
        <v>410003</v>
      </c>
      <c r="K1663">
        <v>431</v>
      </c>
      <c r="L1663">
        <v>431</v>
      </c>
      <c r="M1663" t="s">
        <v>1446</v>
      </c>
      <c r="N1663" t="s">
        <v>129</v>
      </c>
      <c r="O1663" t="s">
        <v>130</v>
      </c>
      <c r="P1663" t="s">
        <v>115</v>
      </c>
      <c r="Q1663" t="s">
        <v>116</v>
      </c>
      <c r="R1663">
        <v>1</v>
      </c>
      <c r="S1663" t="s">
        <v>117</v>
      </c>
      <c r="T1663" t="s">
        <v>118</v>
      </c>
      <c r="U1663" t="s">
        <v>119</v>
      </c>
      <c r="V1663">
        <v>411</v>
      </c>
      <c r="Y1663">
        <v>410009</v>
      </c>
      <c r="Z1663" t="s">
        <v>236</v>
      </c>
      <c r="AG1663">
        <v>4</v>
      </c>
      <c r="AH1663" s="1">
        <v>41815</v>
      </c>
      <c r="AI1663">
        <v>57</v>
      </c>
      <c r="AS1663" s="1">
        <v>41641</v>
      </c>
      <c r="AT1663" s="1">
        <v>41988</v>
      </c>
      <c r="AU1663" s="1">
        <v>41974</v>
      </c>
      <c r="AW1663">
        <v>2</v>
      </c>
      <c r="AY1663" t="s">
        <v>288</v>
      </c>
      <c r="BB1663">
        <v>1</v>
      </c>
      <c r="BC1663">
        <v>0</v>
      </c>
      <c r="BD1663">
        <v>1</v>
      </c>
      <c r="BE1663">
        <v>3518</v>
      </c>
      <c r="BF1663" t="s">
        <v>93</v>
      </c>
      <c r="BG1663">
        <v>3518</v>
      </c>
      <c r="BH1663">
        <v>54.96</v>
      </c>
      <c r="BI1663">
        <v>71.930000000000007</v>
      </c>
      <c r="BJ1663">
        <v>0</v>
      </c>
      <c r="BL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1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3518</v>
      </c>
      <c r="CD1663">
        <v>1</v>
      </c>
      <c r="CE1663" t="s">
        <v>121</v>
      </c>
      <c r="CF1663" t="s">
        <v>182</v>
      </c>
      <c r="CG1663" t="str">
        <f t="shared" si="248"/>
        <v>07</v>
      </c>
      <c r="CH1663" t="str">
        <f t="shared" si="247"/>
        <v>2</v>
      </c>
      <c r="CI1663" t="str">
        <f t="shared" si="246"/>
        <v>07</v>
      </c>
      <c r="CJ1663" t="s">
        <v>123</v>
      </c>
      <c r="CK1663" t="str">
        <f t="shared" si="245"/>
        <v>02</v>
      </c>
      <c r="CL1663" t="s">
        <v>193</v>
      </c>
      <c r="CR1663" s="3">
        <v>1</v>
      </c>
      <c r="CW1663">
        <v>8</v>
      </c>
      <c r="CX1663">
        <v>8</v>
      </c>
      <c r="CY1663">
        <v>8</v>
      </c>
    </row>
    <row r="1664" spans="1:103" x14ac:dyDescent="0.25">
      <c r="A1664">
        <v>410</v>
      </c>
      <c r="B1664" t="s">
        <v>80</v>
      </c>
      <c r="C1664">
        <v>410040</v>
      </c>
      <c r="D1664" t="s">
        <v>81</v>
      </c>
      <c r="E1664">
        <v>8673</v>
      </c>
      <c r="F1664" t="s">
        <v>232</v>
      </c>
      <c r="G1664" t="s">
        <v>233</v>
      </c>
      <c r="I1664" t="s">
        <v>233</v>
      </c>
      <c r="J1664">
        <v>410003</v>
      </c>
      <c r="K1664">
        <v>628</v>
      </c>
      <c r="L1664">
        <v>628</v>
      </c>
      <c r="M1664" t="s">
        <v>1446</v>
      </c>
      <c r="N1664" t="s">
        <v>129</v>
      </c>
      <c r="O1664" t="s">
        <v>130</v>
      </c>
      <c r="P1664" t="s">
        <v>115</v>
      </c>
      <c r="Q1664" t="s">
        <v>116</v>
      </c>
      <c r="R1664">
        <v>1</v>
      </c>
      <c r="S1664" t="s">
        <v>117</v>
      </c>
      <c r="T1664" t="s">
        <v>118</v>
      </c>
      <c r="U1664" t="s">
        <v>119</v>
      </c>
      <c r="V1664">
        <v>411</v>
      </c>
      <c r="Y1664">
        <v>410009</v>
      </c>
      <c r="Z1664" t="s">
        <v>236</v>
      </c>
      <c r="AG1664">
        <v>4</v>
      </c>
      <c r="AH1664" s="1">
        <v>41815</v>
      </c>
      <c r="AI1664">
        <v>57</v>
      </c>
      <c r="AS1664" s="1">
        <v>41667</v>
      </c>
      <c r="AT1664" s="1">
        <v>41988</v>
      </c>
      <c r="AU1664" s="1">
        <v>41974</v>
      </c>
      <c r="AW1664">
        <v>2</v>
      </c>
      <c r="AY1664" t="s">
        <v>288</v>
      </c>
      <c r="BB1664">
        <v>1</v>
      </c>
      <c r="BC1664">
        <v>0</v>
      </c>
      <c r="BD1664">
        <v>1</v>
      </c>
      <c r="BE1664">
        <v>7649</v>
      </c>
      <c r="BF1664" t="s">
        <v>93</v>
      </c>
      <c r="BG1664">
        <v>7649</v>
      </c>
      <c r="BH1664">
        <v>119.51</v>
      </c>
      <c r="BI1664">
        <v>156.38999999999999</v>
      </c>
      <c r="BJ1664">
        <v>0</v>
      </c>
      <c r="BL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1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7649</v>
      </c>
      <c r="CD1664">
        <v>1</v>
      </c>
      <c r="CE1664" t="s">
        <v>121</v>
      </c>
      <c r="CF1664" t="s">
        <v>182</v>
      </c>
      <c r="CG1664" t="str">
        <f t="shared" si="248"/>
        <v>07</v>
      </c>
      <c r="CH1664" t="str">
        <f t="shared" si="247"/>
        <v>2</v>
      </c>
      <c r="CI1664" t="str">
        <f t="shared" si="246"/>
        <v>07</v>
      </c>
      <c r="CJ1664" t="s">
        <v>123</v>
      </c>
      <c r="CK1664" t="str">
        <f t="shared" si="245"/>
        <v>02</v>
      </c>
      <c r="CL1664" t="s">
        <v>193</v>
      </c>
      <c r="CR1664" s="3">
        <v>1</v>
      </c>
      <c r="CW1664">
        <v>8</v>
      </c>
      <c r="CX1664">
        <v>8</v>
      </c>
      <c r="CY1664">
        <v>8</v>
      </c>
    </row>
    <row r="1665" spans="1:103" x14ac:dyDescent="0.25">
      <c r="A1665">
        <v>410</v>
      </c>
      <c r="B1665" t="s">
        <v>80</v>
      </c>
      <c r="C1665">
        <v>410040</v>
      </c>
      <c r="D1665" t="s">
        <v>81</v>
      </c>
      <c r="E1665">
        <v>8673</v>
      </c>
      <c r="F1665" t="s">
        <v>232</v>
      </c>
      <c r="G1665" t="s">
        <v>233</v>
      </c>
      <c r="I1665" t="s">
        <v>233</v>
      </c>
      <c r="J1665">
        <v>410003</v>
      </c>
      <c r="K1665">
        <v>629</v>
      </c>
      <c r="L1665">
        <v>629</v>
      </c>
      <c r="M1665" t="s">
        <v>1446</v>
      </c>
      <c r="N1665" t="s">
        <v>129</v>
      </c>
      <c r="O1665" t="s">
        <v>130</v>
      </c>
      <c r="P1665" t="s">
        <v>115</v>
      </c>
      <c r="Q1665" t="s">
        <v>116</v>
      </c>
      <c r="R1665">
        <v>1</v>
      </c>
      <c r="S1665" t="s">
        <v>117</v>
      </c>
      <c r="T1665" t="s">
        <v>118</v>
      </c>
      <c r="U1665" t="s">
        <v>119</v>
      </c>
      <c r="V1665">
        <v>411</v>
      </c>
      <c r="Y1665">
        <v>410009</v>
      </c>
      <c r="Z1665" t="s">
        <v>236</v>
      </c>
      <c r="AG1665">
        <v>4</v>
      </c>
      <c r="AH1665" s="1">
        <v>41815</v>
      </c>
      <c r="AI1665">
        <v>57</v>
      </c>
      <c r="AS1665" s="1">
        <v>41667</v>
      </c>
      <c r="AT1665" s="1">
        <v>41988</v>
      </c>
      <c r="AU1665" s="1">
        <v>41974</v>
      </c>
      <c r="AW1665">
        <v>2</v>
      </c>
      <c r="AY1665" t="s">
        <v>288</v>
      </c>
      <c r="BB1665">
        <v>1</v>
      </c>
      <c r="BC1665">
        <v>0</v>
      </c>
      <c r="BD1665">
        <v>1</v>
      </c>
      <c r="BE1665">
        <v>7649</v>
      </c>
      <c r="BF1665" t="s">
        <v>93</v>
      </c>
      <c r="BG1665">
        <v>7649</v>
      </c>
      <c r="BH1665">
        <v>119.51</v>
      </c>
      <c r="BI1665">
        <v>156.38999999999999</v>
      </c>
      <c r="BJ1665">
        <v>0</v>
      </c>
      <c r="BL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1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7649</v>
      </c>
      <c r="CD1665">
        <v>1</v>
      </c>
      <c r="CE1665" t="s">
        <v>121</v>
      </c>
      <c r="CF1665" t="s">
        <v>182</v>
      </c>
      <c r="CG1665" t="str">
        <f t="shared" si="248"/>
        <v>07</v>
      </c>
      <c r="CH1665" t="str">
        <f t="shared" si="247"/>
        <v>2</v>
      </c>
      <c r="CI1665" t="str">
        <f t="shared" si="246"/>
        <v>07</v>
      </c>
      <c r="CJ1665" t="s">
        <v>123</v>
      </c>
      <c r="CK1665" t="str">
        <f t="shared" si="245"/>
        <v>02</v>
      </c>
      <c r="CL1665" t="s">
        <v>193</v>
      </c>
      <c r="CR1665" s="3">
        <v>1</v>
      </c>
      <c r="CW1665">
        <v>8</v>
      </c>
      <c r="CX1665">
        <v>8</v>
      </c>
      <c r="CY1665">
        <v>8</v>
      </c>
    </row>
    <row r="1666" spans="1:103" x14ac:dyDescent="0.25">
      <c r="A1666">
        <v>410</v>
      </c>
      <c r="B1666" t="s">
        <v>80</v>
      </c>
      <c r="C1666">
        <v>410040</v>
      </c>
      <c r="D1666" t="s">
        <v>81</v>
      </c>
      <c r="E1666">
        <v>8673</v>
      </c>
      <c r="F1666" t="s">
        <v>232</v>
      </c>
      <c r="G1666" t="s">
        <v>233</v>
      </c>
      <c r="I1666" t="s">
        <v>233</v>
      </c>
      <c r="J1666">
        <v>410003</v>
      </c>
      <c r="K1666">
        <v>630</v>
      </c>
      <c r="L1666">
        <v>630</v>
      </c>
      <c r="M1666" t="s">
        <v>1446</v>
      </c>
      <c r="N1666" t="s">
        <v>129</v>
      </c>
      <c r="O1666" t="s">
        <v>130</v>
      </c>
      <c r="P1666" t="s">
        <v>115</v>
      </c>
      <c r="Q1666" t="s">
        <v>116</v>
      </c>
      <c r="R1666">
        <v>1</v>
      </c>
      <c r="S1666" t="s">
        <v>117</v>
      </c>
      <c r="T1666" t="s">
        <v>118</v>
      </c>
      <c r="U1666" t="s">
        <v>119</v>
      </c>
      <c r="V1666">
        <v>411</v>
      </c>
      <c r="Y1666">
        <v>410009</v>
      </c>
      <c r="Z1666" t="s">
        <v>236</v>
      </c>
      <c r="AG1666">
        <v>4</v>
      </c>
      <c r="AH1666" s="1">
        <v>41815</v>
      </c>
      <c r="AI1666">
        <v>57</v>
      </c>
      <c r="AS1666" s="1">
        <v>41667</v>
      </c>
      <c r="AT1666" s="1">
        <v>41988</v>
      </c>
      <c r="AU1666" s="1">
        <v>41974</v>
      </c>
      <c r="AW1666">
        <v>2</v>
      </c>
      <c r="AY1666" t="s">
        <v>288</v>
      </c>
      <c r="BB1666">
        <v>1</v>
      </c>
      <c r="BC1666">
        <v>0</v>
      </c>
      <c r="BD1666">
        <v>1</v>
      </c>
      <c r="BE1666">
        <v>7649</v>
      </c>
      <c r="BF1666" t="s">
        <v>93</v>
      </c>
      <c r="BG1666">
        <v>7649</v>
      </c>
      <c r="BH1666">
        <v>119.51</v>
      </c>
      <c r="BI1666">
        <v>156.38999999999999</v>
      </c>
      <c r="BJ1666">
        <v>0</v>
      </c>
      <c r="BL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1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7649</v>
      </c>
      <c r="CD1666">
        <v>1</v>
      </c>
      <c r="CE1666" t="s">
        <v>121</v>
      </c>
      <c r="CF1666" t="s">
        <v>182</v>
      </c>
      <c r="CG1666" t="str">
        <f t="shared" si="248"/>
        <v>07</v>
      </c>
      <c r="CH1666" t="str">
        <f t="shared" si="247"/>
        <v>2</v>
      </c>
      <c r="CI1666" t="str">
        <f t="shared" si="246"/>
        <v>07</v>
      </c>
      <c r="CJ1666" t="s">
        <v>123</v>
      </c>
      <c r="CK1666" t="str">
        <f t="shared" si="245"/>
        <v>02</v>
      </c>
      <c r="CL1666" t="s">
        <v>193</v>
      </c>
      <c r="CR1666" s="3">
        <v>1</v>
      </c>
      <c r="CW1666">
        <v>8</v>
      </c>
      <c r="CX1666">
        <v>8</v>
      </c>
      <c r="CY1666">
        <v>8</v>
      </c>
    </row>
    <row r="1667" spans="1:103" x14ac:dyDescent="0.25">
      <c r="A1667">
        <v>410</v>
      </c>
      <c r="B1667" t="s">
        <v>80</v>
      </c>
      <c r="C1667">
        <v>410040</v>
      </c>
      <c r="D1667" t="s">
        <v>81</v>
      </c>
      <c r="E1667">
        <v>8673</v>
      </c>
      <c r="F1667" t="s">
        <v>232</v>
      </c>
      <c r="G1667" t="s">
        <v>233</v>
      </c>
      <c r="I1667" t="s">
        <v>233</v>
      </c>
      <c r="J1667">
        <v>410003</v>
      </c>
      <c r="K1667">
        <v>631</v>
      </c>
      <c r="L1667">
        <v>631</v>
      </c>
      <c r="M1667" t="s">
        <v>1446</v>
      </c>
      <c r="N1667" t="s">
        <v>129</v>
      </c>
      <c r="O1667" t="s">
        <v>130</v>
      </c>
      <c r="P1667" t="s">
        <v>115</v>
      </c>
      <c r="Q1667" t="s">
        <v>116</v>
      </c>
      <c r="R1667">
        <v>1</v>
      </c>
      <c r="S1667" t="s">
        <v>117</v>
      </c>
      <c r="T1667" t="s">
        <v>118</v>
      </c>
      <c r="U1667" t="s">
        <v>119</v>
      </c>
      <c r="V1667">
        <v>411</v>
      </c>
      <c r="Y1667">
        <v>410009</v>
      </c>
      <c r="Z1667" t="s">
        <v>236</v>
      </c>
      <c r="AG1667">
        <v>4</v>
      </c>
      <c r="AH1667" s="1">
        <v>41815</v>
      </c>
      <c r="AI1667">
        <v>57</v>
      </c>
      <c r="AS1667" s="1">
        <v>41667</v>
      </c>
      <c r="AT1667" s="1">
        <v>41988</v>
      </c>
      <c r="AU1667" s="1">
        <v>41974</v>
      </c>
      <c r="AW1667">
        <v>2</v>
      </c>
      <c r="AY1667" t="s">
        <v>288</v>
      </c>
      <c r="BB1667">
        <v>1</v>
      </c>
      <c r="BC1667">
        <v>0</v>
      </c>
      <c r="BD1667">
        <v>1</v>
      </c>
      <c r="BE1667">
        <v>7649</v>
      </c>
      <c r="BF1667" t="s">
        <v>93</v>
      </c>
      <c r="BG1667">
        <v>7649</v>
      </c>
      <c r="BH1667">
        <v>119.51</v>
      </c>
      <c r="BI1667">
        <v>156.38999999999999</v>
      </c>
      <c r="BJ1667">
        <v>0</v>
      </c>
      <c r="BL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1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7649</v>
      </c>
      <c r="CD1667">
        <v>1</v>
      </c>
      <c r="CE1667" t="s">
        <v>121</v>
      </c>
      <c r="CF1667" t="s">
        <v>182</v>
      </c>
      <c r="CG1667" t="str">
        <f t="shared" si="248"/>
        <v>07</v>
      </c>
      <c r="CH1667" t="str">
        <f t="shared" si="247"/>
        <v>2</v>
      </c>
      <c r="CI1667" t="str">
        <f t="shared" si="246"/>
        <v>07</v>
      </c>
      <c r="CJ1667" t="s">
        <v>123</v>
      </c>
      <c r="CK1667" t="str">
        <f t="shared" si="245"/>
        <v>02</v>
      </c>
      <c r="CL1667" t="s">
        <v>193</v>
      </c>
      <c r="CR1667" s="3">
        <v>1</v>
      </c>
      <c r="CW1667">
        <v>8</v>
      </c>
      <c r="CX1667">
        <v>8</v>
      </c>
      <c r="CY1667">
        <v>8</v>
      </c>
    </row>
    <row r="1668" spans="1:103" x14ac:dyDescent="0.25">
      <c r="A1668">
        <v>410</v>
      </c>
      <c r="B1668" t="s">
        <v>80</v>
      </c>
      <c r="C1668">
        <v>410040</v>
      </c>
      <c r="D1668" t="s">
        <v>81</v>
      </c>
      <c r="E1668">
        <v>8673</v>
      </c>
      <c r="F1668" t="s">
        <v>232</v>
      </c>
      <c r="G1668" t="s">
        <v>233</v>
      </c>
      <c r="I1668" t="s">
        <v>233</v>
      </c>
      <c r="J1668">
        <v>410003</v>
      </c>
      <c r="K1668">
        <v>701</v>
      </c>
      <c r="L1668">
        <v>701</v>
      </c>
      <c r="M1668" t="s">
        <v>1446</v>
      </c>
      <c r="N1668" t="s">
        <v>129</v>
      </c>
      <c r="O1668" t="s">
        <v>130</v>
      </c>
      <c r="P1668" t="s">
        <v>115</v>
      </c>
      <c r="Q1668" t="s">
        <v>116</v>
      </c>
      <c r="R1668">
        <v>1</v>
      </c>
      <c r="S1668" t="s">
        <v>117</v>
      </c>
      <c r="T1668" t="s">
        <v>118</v>
      </c>
      <c r="U1668" t="s">
        <v>119</v>
      </c>
      <c r="V1668">
        <v>411</v>
      </c>
      <c r="Y1668">
        <v>410009</v>
      </c>
      <c r="Z1668" t="s">
        <v>236</v>
      </c>
      <c r="AG1668">
        <v>4</v>
      </c>
      <c r="AH1668" s="1">
        <v>41815</v>
      </c>
      <c r="AI1668">
        <v>57</v>
      </c>
      <c r="AS1668" s="1">
        <v>41815</v>
      </c>
      <c r="AT1668" s="1">
        <v>41988</v>
      </c>
      <c r="AU1668" s="1">
        <v>41974</v>
      </c>
      <c r="AW1668">
        <v>2</v>
      </c>
      <c r="AY1668" t="s">
        <v>288</v>
      </c>
      <c r="BB1668">
        <v>1</v>
      </c>
      <c r="BC1668">
        <v>0</v>
      </c>
      <c r="BD1668">
        <v>1</v>
      </c>
      <c r="BE1668">
        <v>7649</v>
      </c>
      <c r="BF1668" t="s">
        <v>93</v>
      </c>
      <c r="BG1668">
        <v>7649</v>
      </c>
      <c r="BH1668">
        <v>119.51</v>
      </c>
      <c r="BI1668">
        <v>156.38999999999999</v>
      </c>
      <c r="BJ1668">
        <v>0</v>
      </c>
      <c r="BL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1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7649</v>
      </c>
      <c r="CD1668">
        <v>1</v>
      </c>
      <c r="CE1668" t="s">
        <v>121</v>
      </c>
      <c r="CF1668" t="s">
        <v>182</v>
      </c>
      <c r="CG1668" t="str">
        <f t="shared" si="248"/>
        <v>07</v>
      </c>
      <c r="CH1668" t="str">
        <f t="shared" si="247"/>
        <v>2</v>
      </c>
      <c r="CI1668" t="str">
        <f t="shared" si="246"/>
        <v>07</v>
      </c>
      <c r="CJ1668" t="s">
        <v>123</v>
      </c>
      <c r="CK1668" t="str">
        <f t="shared" si="245"/>
        <v>02</v>
      </c>
      <c r="CL1668" t="s">
        <v>193</v>
      </c>
      <c r="CR1668" s="3">
        <v>1</v>
      </c>
      <c r="CW1668">
        <v>8</v>
      </c>
      <c r="CX1668">
        <v>8</v>
      </c>
      <c r="CY1668">
        <v>8</v>
      </c>
    </row>
    <row r="1669" spans="1:103" x14ac:dyDescent="0.25">
      <c r="A1669">
        <v>410</v>
      </c>
      <c r="B1669" t="s">
        <v>80</v>
      </c>
      <c r="C1669">
        <v>410040</v>
      </c>
      <c r="D1669" t="s">
        <v>81</v>
      </c>
      <c r="E1669">
        <v>8673</v>
      </c>
      <c r="F1669" t="s">
        <v>232</v>
      </c>
      <c r="G1669" t="s">
        <v>233</v>
      </c>
      <c r="I1669" t="s">
        <v>233</v>
      </c>
      <c r="J1669">
        <v>410003</v>
      </c>
      <c r="K1669">
        <v>702</v>
      </c>
      <c r="L1669">
        <v>702</v>
      </c>
      <c r="M1669" t="s">
        <v>1446</v>
      </c>
      <c r="N1669" t="s">
        <v>129</v>
      </c>
      <c r="O1669" t="s">
        <v>130</v>
      </c>
      <c r="P1669" t="s">
        <v>115</v>
      </c>
      <c r="Q1669" t="s">
        <v>116</v>
      </c>
      <c r="R1669">
        <v>1</v>
      </c>
      <c r="S1669" t="s">
        <v>117</v>
      </c>
      <c r="T1669" t="s">
        <v>118</v>
      </c>
      <c r="U1669" t="s">
        <v>119</v>
      </c>
      <c r="V1669">
        <v>411</v>
      </c>
      <c r="Y1669">
        <v>410009</v>
      </c>
      <c r="Z1669" t="s">
        <v>236</v>
      </c>
      <c r="AG1669">
        <v>4</v>
      </c>
      <c r="AH1669" s="1">
        <v>41815</v>
      </c>
      <c r="AI1669">
        <v>57</v>
      </c>
      <c r="AS1669" s="1">
        <v>41815</v>
      </c>
      <c r="AT1669" s="1">
        <v>41988</v>
      </c>
      <c r="AU1669" s="1">
        <v>41974</v>
      </c>
      <c r="AW1669">
        <v>2</v>
      </c>
      <c r="AY1669" t="s">
        <v>288</v>
      </c>
      <c r="BB1669">
        <v>1</v>
      </c>
      <c r="BC1669">
        <v>0</v>
      </c>
      <c r="BD1669">
        <v>1</v>
      </c>
      <c r="BE1669">
        <v>7649</v>
      </c>
      <c r="BF1669" t="s">
        <v>93</v>
      </c>
      <c r="BG1669">
        <v>7649</v>
      </c>
      <c r="BH1669">
        <v>119.51</v>
      </c>
      <c r="BI1669">
        <v>156.38999999999999</v>
      </c>
      <c r="BJ1669">
        <v>0</v>
      </c>
      <c r="BL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1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7649</v>
      </c>
      <c r="CD1669">
        <v>1</v>
      </c>
      <c r="CE1669" t="s">
        <v>121</v>
      </c>
      <c r="CF1669" t="s">
        <v>182</v>
      </c>
      <c r="CG1669" t="str">
        <f t="shared" si="248"/>
        <v>07</v>
      </c>
      <c r="CH1669" t="str">
        <f t="shared" si="247"/>
        <v>2</v>
      </c>
      <c r="CI1669" t="str">
        <f t="shared" si="246"/>
        <v>07</v>
      </c>
      <c r="CJ1669" t="s">
        <v>123</v>
      </c>
      <c r="CK1669" t="str">
        <f t="shared" si="245"/>
        <v>02</v>
      </c>
      <c r="CL1669" t="s">
        <v>193</v>
      </c>
      <c r="CR1669" s="3">
        <v>1</v>
      </c>
      <c r="CW1669">
        <v>8</v>
      </c>
      <c r="CX1669">
        <v>8</v>
      </c>
      <c r="CY1669">
        <v>8</v>
      </c>
    </row>
    <row r="1670" spans="1:103" x14ac:dyDescent="0.25">
      <c r="A1670">
        <v>410</v>
      </c>
      <c r="B1670" t="s">
        <v>80</v>
      </c>
      <c r="C1670">
        <v>410040</v>
      </c>
      <c r="D1670" t="s">
        <v>81</v>
      </c>
      <c r="E1670">
        <v>8673</v>
      </c>
      <c r="F1670" t="s">
        <v>232</v>
      </c>
      <c r="G1670" t="s">
        <v>233</v>
      </c>
      <c r="I1670" t="s">
        <v>233</v>
      </c>
      <c r="J1670">
        <v>410003</v>
      </c>
      <c r="K1670">
        <v>335</v>
      </c>
      <c r="L1670">
        <v>335</v>
      </c>
      <c r="M1670" t="s">
        <v>1447</v>
      </c>
      <c r="N1670" t="s">
        <v>1448</v>
      </c>
      <c r="O1670" t="s">
        <v>130</v>
      </c>
      <c r="P1670" t="s">
        <v>127</v>
      </c>
      <c r="Q1670" t="s">
        <v>116</v>
      </c>
      <c r="R1670">
        <v>1</v>
      </c>
      <c r="S1670" t="s">
        <v>117</v>
      </c>
      <c r="T1670" t="s">
        <v>118</v>
      </c>
      <c r="U1670" t="s">
        <v>119</v>
      </c>
      <c r="V1670">
        <v>411</v>
      </c>
      <c r="Y1670">
        <v>410009</v>
      </c>
      <c r="Z1670" t="s">
        <v>236</v>
      </c>
      <c r="AG1670">
        <v>4</v>
      </c>
      <c r="AH1670" s="1">
        <v>41815</v>
      </c>
      <c r="AI1670">
        <v>57</v>
      </c>
      <c r="AS1670" s="1">
        <v>41830</v>
      </c>
      <c r="AT1670" s="1">
        <v>41988</v>
      </c>
      <c r="AU1670" s="1">
        <v>41974</v>
      </c>
      <c r="AW1670">
        <v>2</v>
      </c>
      <c r="AY1670" t="s">
        <v>509</v>
      </c>
      <c r="BB1670">
        <v>1</v>
      </c>
      <c r="BC1670">
        <v>0</v>
      </c>
      <c r="BD1670">
        <v>1</v>
      </c>
      <c r="BE1670">
        <v>8583</v>
      </c>
      <c r="BF1670" t="s">
        <v>93</v>
      </c>
      <c r="BG1670">
        <v>8583</v>
      </c>
      <c r="BH1670">
        <v>134.1</v>
      </c>
      <c r="BI1670">
        <v>175.48</v>
      </c>
      <c r="BJ1670">
        <v>0</v>
      </c>
      <c r="BL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1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8583</v>
      </c>
      <c r="CD1670">
        <v>1</v>
      </c>
      <c r="CE1670" t="s">
        <v>121</v>
      </c>
      <c r="CF1670" t="s">
        <v>182</v>
      </c>
      <c r="CG1670" t="str">
        <f t="shared" si="248"/>
        <v>07</v>
      </c>
      <c r="CH1670" t="str">
        <f t="shared" si="247"/>
        <v>2</v>
      </c>
      <c r="CI1670" t="str">
        <f t="shared" si="246"/>
        <v>07</v>
      </c>
      <c r="CJ1670" t="s">
        <v>123</v>
      </c>
      <c r="CK1670" t="str">
        <f>"06"</f>
        <v>06</v>
      </c>
      <c r="CL1670" t="s">
        <v>193</v>
      </c>
      <c r="CR1670" s="3">
        <v>1</v>
      </c>
      <c r="CW1670">
        <v>8</v>
      </c>
      <c r="CX1670">
        <v>8</v>
      </c>
      <c r="CY1670">
        <v>8</v>
      </c>
    </row>
    <row r="1671" spans="1:103" x14ac:dyDescent="0.25">
      <c r="A1671">
        <v>410</v>
      </c>
      <c r="B1671" t="s">
        <v>80</v>
      </c>
      <c r="C1671">
        <v>410040</v>
      </c>
      <c r="D1671" t="s">
        <v>81</v>
      </c>
      <c r="E1671">
        <v>8673</v>
      </c>
      <c r="F1671" t="s">
        <v>232</v>
      </c>
      <c r="G1671" t="s">
        <v>233</v>
      </c>
      <c r="I1671" t="s">
        <v>233</v>
      </c>
      <c r="J1671">
        <v>410003</v>
      </c>
      <c r="K1671">
        <v>336</v>
      </c>
      <c r="L1671">
        <v>336</v>
      </c>
      <c r="M1671" t="s">
        <v>1447</v>
      </c>
      <c r="N1671" t="s">
        <v>1448</v>
      </c>
      <c r="O1671" t="s">
        <v>130</v>
      </c>
      <c r="P1671" t="s">
        <v>127</v>
      </c>
      <c r="Q1671" t="s">
        <v>116</v>
      </c>
      <c r="R1671">
        <v>1</v>
      </c>
      <c r="S1671" t="s">
        <v>117</v>
      </c>
      <c r="T1671" t="s">
        <v>118</v>
      </c>
      <c r="U1671" t="s">
        <v>119</v>
      </c>
      <c r="V1671">
        <v>411</v>
      </c>
      <c r="Y1671">
        <v>410009</v>
      </c>
      <c r="Z1671" t="s">
        <v>236</v>
      </c>
      <c r="AG1671">
        <v>4</v>
      </c>
      <c r="AH1671" s="1">
        <v>41815</v>
      </c>
      <c r="AI1671">
        <v>57</v>
      </c>
      <c r="AS1671" s="1">
        <v>41830</v>
      </c>
      <c r="AT1671" s="1">
        <v>41988</v>
      </c>
      <c r="AU1671" s="1">
        <v>41974</v>
      </c>
      <c r="AW1671">
        <v>2</v>
      </c>
      <c r="AY1671" t="s">
        <v>509</v>
      </c>
      <c r="BB1671">
        <v>1</v>
      </c>
      <c r="BC1671">
        <v>0</v>
      </c>
      <c r="BD1671">
        <v>1</v>
      </c>
      <c r="BE1671">
        <v>8583</v>
      </c>
      <c r="BF1671" t="s">
        <v>93</v>
      </c>
      <c r="BG1671">
        <v>8583</v>
      </c>
      <c r="BH1671">
        <v>134.1</v>
      </c>
      <c r="BI1671">
        <v>175.48</v>
      </c>
      <c r="BJ1671">
        <v>0</v>
      </c>
      <c r="BL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1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8583</v>
      </c>
      <c r="CD1671">
        <v>1</v>
      </c>
      <c r="CE1671" t="s">
        <v>121</v>
      </c>
      <c r="CF1671" t="s">
        <v>182</v>
      </c>
      <c r="CG1671" t="str">
        <f t="shared" si="248"/>
        <v>07</v>
      </c>
      <c r="CH1671" t="str">
        <f t="shared" si="247"/>
        <v>2</v>
      </c>
      <c r="CI1671" t="str">
        <f t="shared" si="246"/>
        <v>07</v>
      </c>
      <c r="CJ1671" t="s">
        <v>123</v>
      </c>
      <c r="CK1671" t="str">
        <f>"06"</f>
        <v>06</v>
      </c>
      <c r="CL1671" t="s">
        <v>193</v>
      </c>
      <c r="CR1671" s="3">
        <v>1</v>
      </c>
      <c r="CW1671">
        <v>8</v>
      </c>
      <c r="CX1671">
        <v>8</v>
      </c>
      <c r="CY1671">
        <v>8</v>
      </c>
    </row>
    <row r="1672" spans="1:103" x14ac:dyDescent="0.25">
      <c r="A1672">
        <v>410</v>
      </c>
      <c r="B1672" t="s">
        <v>80</v>
      </c>
      <c r="C1672">
        <v>410040</v>
      </c>
      <c r="D1672" t="s">
        <v>81</v>
      </c>
      <c r="E1672">
        <v>8673</v>
      </c>
      <c r="F1672" t="s">
        <v>232</v>
      </c>
      <c r="G1672" t="s">
        <v>233</v>
      </c>
      <c r="I1672" t="s">
        <v>233</v>
      </c>
      <c r="J1672">
        <v>410003</v>
      </c>
      <c r="K1672">
        <v>337</v>
      </c>
      <c r="L1672">
        <v>337</v>
      </c>
      <c r="M1672" t="s">
        <v>1447</v>
      </c>
      <c r="N1672" t="s">
        <v>1448</v>
      </c>
      <c r="O1672" t="s">
        <v>130</v>
      </c>
      <c r="P1672" t="s">
        <v>127</v>
      </c>
      <c r="Q1672" t="s">
        <v>116</v>
      </c>
      <c r="R1672">
        <v>1</v>
      </c>
      <c r="S1672" t="s">
        <v>117</v>
      </c>
      <c r="T1672" t="s">
        <v>118</v>
      </c>
      <c r="U1672" t="s">
        <v>119</v>
      </c>
      <c r="V1672">
        <v>411</v>
      </c>
      <c r="Y1672">
        <v>410009</v>
      </c>
      <c r="Z1672" t="s">
        <v>236</v>
      </c>
      <c r="AG1672">
        <v>4</v>
      </c>
      <c r="AH1672" s="1">
        <v>41815</v>
      </c>
      <c r="AI1672">
        <v>57</v>
      </c>
      <c r="AS1672" s="1">
        <v>41830</v>
      </c>
      <c r="AT1672" s="1">
        <v>41988</v>
      </c>
      <c r="AU1672" s="1">
        <v>41974</v>
      </c>
      <c r="AW1672">
        <v>2</v>
      </c>
      <c r="AY1672" t="s">
        <v>509</v>
      </c>
      <c r="BB1672">
        <v>1</v>
      </c>
      <c r="BC1672">
        <v>0</v>
      </c>
      <c r="BD1672">
        <v>1</v>
      </c>
      <c r="BE1672">
        <v>8583</v>
      </c>
      <c r="BF1672" t="s">
        <v>93</v>
      </c>
      <c r="BG1672">
        <v>8583</v>
      </c>
      <c r="BH1672">
        <v>134.1</v>
      </c>
      <c r="BI1672">
        <v>175.48</v>
      </c>
      <c r="BJ1672">
        <v>0</v>
      </c>
      <c r="BL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1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8583</v>
      </c>
      <c r="CD1672">
        <v>1</v>
      </c>
      <c r="CE1672" t="s">
        <v>121</v>
      </c>
      <c r="CF1672" t="s">
        <v>182</v>
      </c>
      <c r="CG1672" t="str">
        <f t="shared" si="248"/>
        <v>07</v>
      </c>
      <c r="CH1672" t="str">
        <f t="shared" si="247"/>
        <v>2</v>
      </c>
      <c r="CI1672" t="str">
        <f t="shared" si="246"/>
        <v>07</v>
      </c>
      <c r="CJ1672" t="s">
        <v>123</v>
      </c>
      <c r="CK1672" t="str">
        <f>"06"</f>
        <v>06</v>
      </c>
      <c r="CL1672" t="s">
        <v>193</v>
      </c>
      <c r="CR1672" s="3">
        <v>1</v>
      </c>
      <c r="CW1672">
        <v>8</v>
      </c>
      <c r="CX1672">
        <v>8</v>
      </c>
      <c r="CY1672">
        <v>8</v>
      </c>
    </row>
    <row r="1673" spans="1:103" x14ac:dyDescent="0.25">
      <c r="A1673">
        <v>410</v>
      </c>
      <c r="B1673" t="s">
        <v>80</v>
      </c>
      <c r="C1673">
        <v>410040</v>
      </c>
      <c r="D1673" t="s">
        <v>81</v>
      </c>
      <c r="E1673">
        <v>8673</v>
      </c>
      <c r="F1673" t="s">
        <v>232</v>
      </c>
      <c r="G1673" t="s">
        <v>233</v>
      </c>
      <c r="I1673" t="s">
        <v>233</v>
      </c>
      <c r="J1673">
        <v>410003</v>
      </c>
      <c r="K1673">
        <v>338</v>
      </c>
      <c r="L1673">
        <v>338</v>
      </c>
      <c r="M1673" t="s">
        <v>1447</v>
      </c>
      <c r="N1673" t="s">
        <v>1448</v>
      </c>
      <c r="O1673" t="s">
        <v>130</v>
      </c>
      <c r="P1673" t="s">
        <v>127</v>
      </c>
      <c r="Q1673" t="s">
        <v>116</v>
      </c>
      <c r="R1673">
        <v>1</v>
      </c>
      <c r="S1673" t="s">
        <v>117</v>
      </c>
      <c r="T1673" t="s">
        <v>118</v>
      </c>
      <c r="U1673" t="s">
        <v>119</v>
      </c>
      <c r="V1673">
        <v>411</v>
      </c>
      <c r="Y1673">
        <v>410009</v>
      </c>
      <c r="Z1673" t="s">
        <v>236</v>
      </c>
      <c r="AG1673">
        <v>4</v>
      </c>
      <c r="AH1673" s="1">
        <v>41815</v>
      </c>
      <c r="AI1673">
        <v>57</v>
      </c>
      <c r="AS1673" s="1">
        <v>41830</v>
      </c>
      <c r="AT1673" s="1">
        <v>41988</v>
      </c>
      <c r="AU1673" s="1">
        <v>41974</v>
      </c>
      <c r="AW1673">
        <v>2</v>
      </c>
      <c r="AY1673" t="s">
        <v>509</v>
      </c>
      <c r="BB1673">
        <v>1</v>
      </c>
      <c r="BC1673">
        <v>0</v>
      </c>
      <c r="BD1673">
        <v>1</v>
      </c>
      <c r="BE1673">
        <v>8583</v>
      </c>
      <c r="BF1673" t="s">
        <v>93</v>
      </c>
      <c r="BG1673">
        <v>8583</v>
      </c>
      <c r="BH1673">
        <v>134.1</v>
      </c>
      <c r="BI1673">
        <v>175.48</v>
      </c>
      <c r="BJ1673">
        <v>0</v>
      </c>
      <c r="BL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1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8583</v>
      </c>
      <c r="CD1673">
        <v>1</v>
      </c>
      <c r="CE1673" t="s">
        <v>121</v>
      </c>
      <c r="CF1673" t="s">
        <v>182</v>
      </c>
      <c r="CG1673" t="str">
        <f t="shared" si="248"/>
        <v>07</v>
      </c>
      <c r="CH1673" t="str">
        <f t="shared" si="247"/>
        <v>2</v>
      </c>
      <c r="CI1673" t="str">
        <f t="shared" si="246"/>
        <v>07</v>
      </c>
      <c r="CJ1673" t="s">
        <v>123</v>
      </c>
      <c r="CK1673" t="str">
        <f>"06"</f>
        <v>06</v>
      </c>
      <c r="CL1673" t="s">
        <v>193</v>
      </c>
      <c r="CR1673" s="3">
        <v>1</v>
      </c>
      <c r="CW1673">
        <v>8</v>
      </c>
      <c r="CX1673">
        <v>8</v>
      </c>
      <c r="CY1673">
        <v>8</v>
      </c>
    </row>
    <row r="1674" spans="1:103" x14ac:dyDescent="0.25">
      <c r="A1674">
        <v>410</v>
      </c>
      <c r="B1674" t="s">
        <v>80</v>
      </c>
      <c r="C1674">
        <v>410050</v>
      </c>
      <c r="D1674" t="s">
        <v>81</v>
      </c>
      <c r="E1674">
        <v>8700</v>
      </c>
      <c r="F1674" t="s">
        <v>82</v>
      </c>
      <c r="G1674" t="s">
        <v>461</v>
      </c>
      <c r="I1674" t="s">
        <v>461</v>
      </c>
      <c r="J1674">
        <v>410001</v>
      </c>
      <c r="K1674">
        <v>130</v>
      </c>
      <c r="L1674">
        <v>137</v>
      </c>
      <c r="M1674" t="s">
        <v>1449</v>
      </c>
      <c r="N1674" t="s">
        <v>1450</v>
      </c>
      <c r="O1674" t="s">
        <v>130</v>
      </c>
      <c r="P1674" t="s">
        <v>597</v>
      </c>
      <c r="Q1674" t="s">
        <v>116</v>
      </c>
      <c r="R1674">
        <v>1</v>
      </c>
      <c r="S1674" t="s">
        <v>117</v>
      </c>
      <c r="T1674" t="s">
        <v>118</v>
      </c>
      <c r="U1674" t="s">
        <v>119</v>
      </c>
      <c r="V1674">
        <v>411</v>
      </c>
      <c r="Y1674">
        <v>410009</v>
      </c>
      <c r="Z1674" t="s">
        <v>236</v>
      </c>
      <c r="AC1674" t="s">
        <v>225</v>
      </c>
      <c r="AD1674" s="1">
        <v>42174</v>
      </c>
      <c r="AG1674">
        <v>5</v>
      </c>
      <c r="AH1674" s="1">
        <v>42201</v>
      </c>
      <c r="AI1674">
        <v>57</v>
      </c>
      <c r="AM1674" t="s">
        <v>464</v>
      </c>
      <c r="AS1674" s="1">
        <v>41689</v>
      </c>
      <c r="AT1674" s="1">
        <v>41982</v>
      </c>
      <c r="AU1674" s="1">
        <v>41852</v>
      </c>
      <c r="AW1674">
        <v>3</v>
      </c>
      <c r="AX1674">
        <v>404153</v>
      </c>
      <c r="AY1674" t="s">
        <v>288</v>
      </c>
      <c r="AZ1674">
        <v>999</v>
      </c>
      <c r="BA1674">
        <v>812</v>
      </c>
      <c r="BB1674">
        <v>0</v>
      </c>
      <c r="BC1674">
        <v>0</v>
      </c>
      <c r="BD1674">
        <v>3</v>
      </c>
      <c r="BE1674">
        <v>9425</v>
      </c>
      <c r="BF1674" t="s">
        <v>93</v>
      </c>
      <c r="BG1674">
        <v>28275</v>
      </c>
      <c r="BH1674">
        <v>441.76</v>
      </c>
      <c r="BI1674">
        <v>578.1</v>
      </c>
      <c r="BJ1674">
        <v>0</v>
      </c>
      <c r="BL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3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28275</v>
      </c>
      <c r="CD1674">
        <v>1</v>
      </c>
      <c r="CE1674" t="s">
        <v>121</v>
      </c>
      <c r="CF1674" t="s">
        <v>182</v>
      </c>
      <c r="CG1674" t="str">
        <f t="shared" si="248"/>
        <v>07</v>
      </c>
      <c r="CH1674" t="str">
        <f t="shared" si="247"/>
        <v>2</v>
      </c>
      <c r="CI1674" t="str">
        <f t="shared" si="246"/>
        <v>07</v>
      </c>
      <c r="CJ1674" t="s">
        <v>123</v>
      </c>
      <c r="CK1674" t="str">
        <f>"13"</f>
        <v>13</v>
      </c>
      <c r="CL1674" t="s">
        <v>162</v>
      </c>
      <c r="CR1674" s="3">
        <v>0</v>
      </c>
      <c r="CS1674" s="3">
        <v>3</v>
      </c>
      <c r="CW1674">
        <v>8</v>
      </c>
      <c r="CX1674">
        <v>8</v>
      </c>
      <c r="CY1674">
        <v>8</v>
      </c>
    </row>
    <row r="1675" spans="1:103" x14ac:dyDescent="0.25">
      <c r="A1675">
        <v>410</v>
      </c>
      <c r="B1675" t="s">
        <v>80</v>
      </c>
      <c r="C1675">
        <v>410054</v>
      </c>
      <c r="D1675" t="s">
        <v>81</v>
      </c>
      <c r="E1675">
        <v>8700</v>
      </c>
      <c r="F1675" t="s">
        <v>82</v>
      </c>
      <c r="G1675" t="s">
        <v>837</v>
      </c>
      <c r="I1675" t="s">
        <v>837</v>
      </c>
      <c r="K1675">
        <v>2</v>
      </c>
      <c r="L1675">
        <v>2</v>
      </c>
      <c r="M1675" t="s">
        <v>1449</v>
      </c>
      <c r="N1675" t="s">
        <v>1450</v>
      </c>
      <c r="O1675" t="s">
        <v>130</v>
      </c>
      <c r="P1675" t="s">
        <v>597</v>
      </c>
      <c r="Q1675" t="s">
        <v>116</v>
      </c>
      <c r="R1675">
        <v>1</v>
      </c>
      <c r="S1675" t="s">
        <v>117</v>
      </c>
      <c r="T1675" t="s">
        <v>118</v>
      </c>
      <c r="U1675" t="s">
        <v>119</v>
      </c>
      <c r="V1675">
        <v>411</v>
      </c>
      <c r="Y1675">
        <v>410009</v>
      </c>
      <c r="Z1675" t="s">
        <v>236</v>
      </c>
      <c r="AG1675">
        <v>2</v>
      </c>
      <c r="AH1675" s="1">
        <v>42194</v>
      </c>
      <c r="AI1675">
        <v>57</v>
      </c>
      <c r="AM1675" t="s">
        <v>464</v>
      </c>
      <c r="AS1675" s="1">
        <v>41689</v>
      </c>
      <c r="AT1675" s="1">
        <v>41998</v>
      </c>
      <c r="AU1675" s="1">
        <v>41852</v>
      </c>
      <c r="AW1675">
        <v>1</v>
      </c>
      <c r="AY1675" t="s">
        <v>154</v>
      </c>
      <c r="BB1675">
        <v>0</v>
      </c>
      <c r="BC1675">
        <v>0</v>
      </c>
      <c r="BD1675">
        <v>1</v>
      </c>
      <c r="BE1675">
        <v>9425</v>
      </c>
      <c r="BF1675" t="s">
        <v>93</v>
      </c>
      <c r="BG1675">
        <v>9425</v>
      </c>
      <c r="BH1675">
        <v>147.25</v>
      </c>
      <c r="BI1675">
        <v>192.7</v>
      </c>
      <c r="BJ1675">
        <v>0</v>
      </c>
      <c r="BL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1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9425</v>
      </c>
      <c r="CD1675">
        <v>1</v>
      </c>
      <c r="CE1675" t="s">
        <v>121</v>
      </c>
      <c r="CF1675" t="s">
        <v>182</v>
      </c>
      <c r="CG1675" t="str">
        <f t="shared" si="248"/>
        <v>07</v>
      </c>
      <c r="CH1675" t="str">
        <f t="shared" si="247"/>
        <v>2</v>
      </c>
      <c r="CI1675" t="str">
        <f t="shared" si="246"/>
        <v>07</v>
      </c>
      <c r="CJ1675" t="s">
        <v>123</v>
      </c>
      <c r="CK1675" t="str">
        <f>"13"</f>
        <v>13</v>
      </c>
      <c r="CL1675" t="s">
        <v>162</v>
      </c>
      <c r="CR1675" s="3">
        <v>0</v>
      </c>
      <c r="CS1675" s="3">
        <v>1</v>
      </c>
      <c r="CW1675">
        <v>8</v>
      </c>
      <c r="CX1675">
        <v>8</v>
      </c>
      <c r="CY1675">
        <v>8</v>
      </c>
    </row>
    <row r="1676" spans="1:103" x14ac:dyDescent="0.25">
      <c r="A1676">
        <v>410</v>
      </c>
      <c r="B1676" t="s">
        <v>80</v>
      </c>
      <c r="C1676">
        <v>410076</v>
      </c>
      <c r="D1676" t="s">
        <v>81</v>
      </c>
      <c r="E1676">
        <v>8700</v>
      </c>
      <c r="F1676" t="s">
        <v>82</v>
      </c>
      <c r="G1676" t="s">
        <v>408</v>
      </c>
      <c r="I1676" t="s">
        <v>408</v>
      </c>
      <c r="K1676">
        <v>1</v>
      </c>
      <c r="L1676">
        <v>1</v>
      </c>
      <c r="M1676" t="s">
        <v>1449</v>
      </c>
      <c r="N1676" t="s">
        <v>1450</v>
      </c>
      <c r="O1676" t="s">
        <v>130</v>
      </c>
      <c r="P1676" t="s">
        <v>597</v>
      </c>
      <c r="Q1676" t="s">
        <v>116</v>
      </c>
      <c r="R1676">
        <v>1</v>
      </c>
      <c r="S1676" t="s">
        <v>117</v>
      </c>
      <c r="T1676" t="s">
        <v>118</v>
      </c>
      <c r="U1676" t="s">
        <v>119</v>
      </c>
      <c r="V1676">
        <v>411</v>
      </c>
      <c r="Y1676">
        <v>410054</v>
      </c>
      <c r="Z1676" t="s">
        <v>92</v>
      </c>
      <c r="AG1676">
        <v>3</v>
      </c>
      <c r="AH1676" s="1">
        <v>42194</v>
      </c>
      <c r="AI1676">
        <v>57</v>
      </c>
      <c r="AM1676" t="s">
        <v>216</v>
      </c>
      <c r="AS1676" s="1">
        <v>41789</v>
      </c>
      <c r="AT1676" s="1">
        <v>41942</v>
      </c>
      <c r="AU1676" s="1">
        <v>41913</v>
      </c>
      <c r="AW1676">
        <v>3</v>
      </c>
      <c r="AY1676" t="s">
        <v>154</v>
      </c>
      <c r="BB1676">
        <v>0</v>
      </c>
      <c r="BC1676">
        <v>0</v>
      </c>
      <c r="BD1676">
        <v>3</v>
      </c>
      <c r="BE1676">
        <v>9425</v>
      </c>
      <c r="BF1676" t="s">
        <v>93</v>
      </c>
      <c r="BG1676">
        <v>28275</v>
      </c>
      <c r="BH1676">
        <v>441.76</v>
      </c>
      <c r="BI1676">
        <v>578.1</v>
      </c>
      <c r="BJ1676">
        <v>0</v>
      </c>
      <c r="BL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3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28275</v>
      </c>
      <c r="CD1676">
        <v>1</v>
      </c>
      <c r="CE1676" t="s">
        <v>121</v>
      </c>
      <c r="CF1676" t="s">
        <v>182</v>
      </c>
      <c r="CG1676" t="str">
        <f t="shared" si="248"/>
        <v>07</v>
      </c>
      <c r="CH1676" t="str">
        <f t="shared" si="247"/>
        <v>2</v>
      </c>
      <c r="CI1676" t="str">
        <f t="shared" si="246"/>
        <v>07</v>
      </c>
      <c r="CJ1676" t="s">
        <v>123</v>
      </c>
      <c r="CK1676" t="str">
        <f>"13"</f>
        <v>13</v>
      </c>
      <c r="CL1676" t="s">
        <v>162</v>
      </c>
      <c r="CR1676" s="3">
        <v>0</v>
      </c>
      <c r="CS1676" s="3">
        <v>3</v>
      </c>
      <c r="CW1676">
        <v>8</v>
      </c>
      <c r="CX1676">
        <v>8</v>
      </c>
      <c r="CY1676">
        <v>8</v>
      </c>
    </row>
    <row r="1677" spans="1:103" x14ac:dyDescent="0.25">
      <c r="A1677">
        <v>410</v>
      </c>
      <c r="B1677" t="s">
        <v>80</v>
      </c>
      <c r="C1677">
        <v>410097</v>
      </c>
      <c r="D1677" t="s">
        <v>81</v>
      </c>
      <c r="E1677">
        <v>8702</v>
      </c>
      <c r="F1677" t="s">
        <v>145</v>
      </c>
      <c r="G1677" t="s">
        <v>804</v>
      </c>
      <c r="I1677" t="s">
        <v>804</v>
      </c>
      <c r="K1677">
        <v>1</v>
      </c>
      <c r="L1677">
        <v>1</v>
      </c>
      <c r="M1677" t="s">
        <v>1449</v>
      </c>
      <c r="N1677" t="s">
        <v>1450</v>
      </c>
      <c r="O1677" t="s">
        <v>130</v>
      </c>
      <c r="P1677" t="s">
        <v>597</v>
      </c>
      <c r="Q1677" t="s">
        <v>116</v>
      </c>
      <c r="R1677">
        <v>1</v>
      </c>
      <c r="S1677" t="s">
        <v>117</v>
      </c>
      <c r="T1677" t="s">
        <v>118</v>
      </c>
      <c r="U1677" t="s">
        <v>119</v>
      </c>
      <c r="V1677">
        <v>411</v>
      </c>
      <c r="Y1677">
        <v>410054</v>
      </c>
      <c r="Z1677" t="s">
        <v>92</v>
      </c>
      <c r="AG1677">
        <v>2</v>
      </c>
      <c r="AH1677" s="1">
        <v>42194</v>
      </c>
      <c r="AI1677">
        <v>57</v>
      </c>
      <c r="AM1677" t="s">
        <v>415</v>
      </c>
      <c r="AS1677" s="1">
        <v>41872</v>
      </c>
      <c r="AT1677" s="1">
        <v>42124</v>
      </c>
      <c r="AU1677" s="1">
        <v>42038</v>
      </c>
      <c r="AW1677">
        <v>5</v>
      </c>
      <c r="AY1677" t="s">
        <v>154</v>
      </c>
      <c r="BB1677">
        <v>0</v>
      </c>
      <c r="BC1677">
        <v>0</v>
      </c>
      <c r="BD1677">
        <v>5</v>
      </c>
      <c r="BE1677">
        <v>9425</v>
      </c>
      <c r="BF1677" t="s">
        <v>93</v>
      </c>
      <c r="BG1677">
        <v>47125</v>
      </c>
      <c r="BH1677">
        <v>736.27</v>
      </c>
      <c r="BI1677">
        <v>963.5</v>
      </c>
      <c r="BJ1677">
        <v>0</v>
      </c>
      <c r="BL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5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47125</v>
      </c>
      <c r="CD1677">
        <v>1</v>
      </c>
      <c r="CE1677" t="s">
        <v>121</v>
      </c>
      <c r="CF1677" t="s">
        <v>182</v>
      </c>
      <c r="CG1677" t="str">
        <f t="shared" si="248"/>
        <v>07</v>
      </c>
      <c r="CH1677" t="str">
        <f t="shared" si="247"/>
        <v>2</v>
      </c>
      <c r="CI1677" t="str">
        <f t="shared" si="246"/>
        <v>07</v>
      </c>
      <c r="CJ1677" t="s">
        <v>123</v>
      </c>
      <c r="CK1677" t="str">
        <f>"13"</f>
        <v>13</v>
      </c>
      <c r="CL1677" t="s">
        <v>162</v>
      </c>
      <c r="CR1677" s="3">
        <v>0</v>
      </c>
      <c r="CS1677" s="3">
        <v>5</v>
      </c>
      <c r="CW1677">
        <v>8</v>
      </c>
      <c r="CX1677">
        <v>8</v>
      </c>
      <c r="CY1677">
        <v>8</v>
      </c>
    </row>
    <row r="1678" spans="1:103" x14ac:dyDescent="0.25">
      <c r="A1678">
        <v>410</v>
      </c>
      <c r="B1678" t="s">
        <v>80</v>
      </c>
      <c r="C1678">
        <v>410189</v>
      </c>
      <c r="D1678" t="s">
        <v>81</v>
      </c>
      <c r="E1678">
        <v>8802</v>
      </c>
      <c r="F1678" t="s">
        <v>163</v>
      </c>
      <c r="G1678" t="s">
        <v>164</v>
      </c>
      <c r="I1678" t="s">
        <v>164</v>
      </c>
      <c r="K1678">
        <v>21</v>
      </c>
      <c r="L1678">
        <v>21</v>
      </c>
      <c r="M1678" t="s">
        <v>1451</v>
      </c>
      <c r="N1678" t="s">
        <v>1450</v>
      </c>
      <c r="O1678" t="s">
        <v>130</v>
      </c>
      <c r="P1678" t="s">
        <v>597</v>
      </c>
      <c r="Q1678" t="s">
        <v>116</v>
      </c>
      <c r="R1678">
        <v>1</v>
      </c>
      <c r="S1678" t="s">
        <v>117</v>
      </c>
      <c r="T1678" t="s">
        <v>118</v>
      </c>
      <c r="U1678" t="s">
        <v>119</v>
      </c>
      <c r="V1678">
        <v>411</v>
      </c>
      <c r="Y1678">
        <v>410054</v>
      </c>
      <c r="Z1678" t="s">
        <v>92</v>
      </c>
      <c r="AG1678">
        <v>1</v>
      </c>
      <c r="AH1678" s="1">
        <v>42172</v>
      </c>
      <c r="AI1678">
        <v>57</v>
      </c>
      <c r="AS1678" s="1">
        <v>42172</v>
      </c>
      <c r="AT1678" s="1">
        <v>42307</v>
      </c>
      <c r="AU1678" s="1">
        <v>42278</v>
      </c>
      <c r="AW1678">
        <v>1</v>
      </c>
      <c r="AY1678" t="s">
        <v>154</v>
      </c>
      <c r="BB1678">
        <v>0</v>
      </c>
      <c r="BC1678">
        <v>0</v>
      </c>
      <c r="BD1678">
        <v>1</v>
      </c>
      <c r="BE1678">
        <v>16484</v>
      </c>
      <c r="BF1678" t="s">
        <v>93</v>
      </c>
      <c r="BG1678">
        <v>16484</v>
      </c>
      <c r="BH1678">
        <v>257.54000000000002</v>
      </c>
      <c r="BI1678">
        <v>337.02</v>
      </c>
      <c r="BJ1678">
        <v>0</v>
      </c>
      <c r="BL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1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16484</v>
      </c>
      <c r="CD1678">
        <v>1</v>
      </c>
      <c r="CE1678" t="s">
        <v>121</v>
      </c>
      <c r="CF1678" t="s">
        <v>182</v>
      </c>
      <c r="CG1678" t="str">
        <f t="shared" si="248"/>
        <v>07</v>
      </c>
      <c r="CH1678" t="str">
        <f t="shared" si="247"/>
        <v>2</v>
      </c>
      <c r="CI1678" t="str">
        <f t="shared" si="246"/>
        <v>07</v>
      </c>
      <c r="CJ1678" t="s">
        <v>123</v>
      </c>
      <c r="CK1678" t="str">
        <f>"13"</f>
        <v>13</v>
      </c>
      <c r="CL1678" t="s">
        <v>162</v>
      </c>
      <c r="CW1678">
        <v>8</v>
      </c>
      <c r="CX1678">
        <v>8</v>
      </c>
      <c r="CY1678">
        <v>8</v>
      </c>
    </row>
    <row r="1679" spans="1:103" x14ac:dyDescent="0.25">
      <c r="A1679">
        <v>410</v>
      </c>
      <c r="B1679" t="s">
        <v>80</v>
      </c>
      <c r="C1679">
        <v>410050</v>
      </c>
      <c r="D1679" t="s">
        <v>81</v>
      </c>
      <c r="E1679">
        <v>8700</v>
      </c>
      <c r="F1679" t="s">
        <v>82</v>
      </c>
      <c r="G1679" t="s">
        <v>461</v>
      </c>
      <c r="I1679" t="s">
        <v>461</v>
      </c>
      <c r="J1679">
        <v>410001</v>
      </c>
      <c r="K1679">
        <v>131</v>
      </c>
      <c r="L1679">
        <v>138</v>
      </c>
      <c r="M1679" t="s">
        <v>1452</v>
      </c>
      <c r="N1679" t="s">
        <v>1453</v>
      </c>
      <c r="O1679" t="s">
        <v>130</v>
      </c>
      <c r="P1679" t="s">
        <v>597</v>
      </c>
      <c r="Q1679" t="s">
        <v>116</v>
      </c>
      <c r="R1679">
        <v>1</v>
      </c>
      <c r="S1679" t="s">
        <v>117</v>
      </c>
      <c r="T1679" t="s">
        <v>118</v>
      </c>
      <c r="U1679" t="s">
        <v>119</v>
      </c>
      <c r="V1679">
        <v>411</v>
      </c>
      <c r="Y1679">
        <v>410009</v>
      </c>
      <c r="Z1679" t="s">
        <v>236</v>
      </c>
      <c r="AC1679" t="s">
        <v>225</v>
      </c>
      <c r="AD1679" s="1">
        <v>42174</v>
      </c>
      <c r="AG1679">
        <v>5</v>
      </c>
      <c r="AH1679" s="1">
        <v>42201</v>
      </c>
      <c r="AI1679">
        <v>57</v>
      </c>
      <c r="AM1679" t="s">
        <v>464</v>
      </c>
      <c r="AS1679" s="1">
        <v>41689</v>
      </c>
      <c r="AT1679" s="1">
        <v>41982</v>
      </c>
      <c r="AU1679" s="1">
        <v>41852</v>
      </c>
      <c r="AW1679">
        <v>4</v>
      </c>
      <c r="AX1679">
        <v>404154</v>
      </c>
      <c r="AY1679" t="s">
        <v>288</v>
      </c>
      <c r="AZ1679">
        <v>999</v>
      </c>
      <c r="BA1679">
        <v>813</v>
      </c>
      <c r="BB1679">
        <v>0</v>
      </c>
      <c r="BC1679">
        <v>0</v>
      </c>
      <c r="BD1679">
        <v>4</v>
      </c>
      <c r="BE1679">
        <v>9425</v>
      </c>
      <c r="BF1679" t="s">
        <v>93</v>
      </c>
      <c r="BG1679">
        <v>37700</v>
      </c>
      <c r="BH1679">
        <v>589.01</v>
      </c>
      <c r="BI1679">
        <v>770.8</v>
      </c>
      <c r="BJ1679">
        <v>0</v>
      </c>
      <c r="BL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4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37700</v>
      </c>
      <c r="CD1679">
        <v>1</v>
      </c>
      <c r="CE1679" t="s">
        <v>121</v>
      </c>
      <c r="CF1679" t="s">
        <v>182</v>
      </c>
      <c r="CG1679" t="str">
        <f t="shared" si="248"/>
        <v>07</v>
      </c>
      <c r="CH1679" t="str">
        <f t="shared" si="247"/>
        <v>2</v>
      </c>
      <c r="CI1679" t="str">
        <f t="shared" si="246"/>
        <v>07</v>
      </c>
      <c r="CJ1679" t="s">
        <v>123</v>
      </c>
      <c r="CK1679" t="str">
        <f>"14"</f>
        <v>14</v>
      </c>
      <c r="CL1679" t="s">
        <v>162</v>
      </c>
      <c r="CR1679" s="3">
        <v>0</v>
      </c>
      <c r="CS1679" s="3">
        <v>4</v>
      </c>
      <c r="CW1679">
        <v>8</v>
      </c>
      <c r="CX1679">
        <v>8</v>
      </c>
      <c r="CY1679">
        <v>8</v>
      </c>
    </row>
    <row r="1680" spans="1:103" x14ac:dyDescent="0.25">
      <c r="A1680">
        <v>410</v>
      </c>
      <c r="B1680" t="s">
        <v>80</v>
      </c>
      <c r="C1680">
        <v>410185</v>
      </c>
      <c r="D1680" t="s">
        <v>81</v>
      </c>
      <c r="E1680">
        <v>8702</v>
      </c>
      <c r="F1680" t="s">
        <v>145</v>
      </c>
      <c r="G1680" t="s">
        <v>196</v>
      </c>
      <c r="I1680" t="s">
        <v>196</v>
      </c>
      <c r="K1680">
        <v>14</v>
      </c>
      <c r="L1680">
        <v>14</v>
      </c>
      <c r="M1680" t="s">
        <v>1454</v>
      </c>
      <c r="N1680" t="s">
        <v>1453</v>
      </c>
      <c r="O1680" t="s">
        <v>130</v>
      </c>
      <c r="P1680" t="s">
        <v>597</v>
      </c>
      <c r="Q1680" t="s">
        <v>116</v>
      </c>
      <c r="R1680">
        <v>1</v>
      </c>
      <c r="S1680" t="s">
        <v>117</v>
      </c>
      <c r="T1680" t="s">
        <v>118</v>
      </c>
      <c r="U1680" t="s">
        <v>119</v>
      </c>
      <c r="V1680">
        <v>411</v>
      </c>
      <c r="Y1680">
        <v>410054</v>
      </c>
      <c r="Z1680" t="s">
        <v>92</v>
      </c>
      <c r="AG1680">
        <v>3</v>
      </c>
      <c r="AH1680" s="1">
        <v>42212</v>
      </c>
      <c r="AI1680">
        <v>57</v>
      </c>
      <c r="AS1680" s="1">
        <v>42166</v>
      </c>
      <c r="AT1680" s="1">
        <v>42349</v>
      </c>
      <c r="AU1680" s="1">
        <v>42339</v>
      </c>
      <c r="AW1680">
        <v>5</v>
      </c>
      <c r="AY1680" t="s">
        <v>154</v>
      </c>
      <c r="BB1680">
        <v>0</v>
      </c>
      <c r="BC1680">
        <v>0</v>
      </c>
      <c r="BD1680">
        <v>5</v>
      </c>
      <c r="BE1680">
        <v>12733</v>
      </c>
      <c r="BF1680" t="s">
        <v>93</v>
      </c>
      <c r="BG1680">
        <v>63665</v>
      </c>
      <c r="BH1680">
        <v>994.68</v>
      </c>
      <c r="BI1680">
        <v>1301.67</v>
      </c>
      <c r="BJ1680">
        <v>0</v>
      </c>
      <c r="BL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5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63665</v>
      </c>
      <c r="CD1680">
        <v>1</v>
      </c>
      <c r="CE1680" t="s">
        <v>121</v>
      </c>
      <c r="CF1680" t="s">
        <v>182</v>
      </c>
      <c r="CG1680" t="str">
        <f t="shared" si="248"/>
        <v>07</v>
      </c>
      <c r="CH1680" t="str">
        <f t="shared" si="247"/>
        <v>2</v>
      </c>
      <c r="CI1680" t="str">
        <f t="shared" si="246"/>
        <v>07</v>
      </c>
      <c r="CJ1680" t="s">
        <v>123</v>
      </c>
      <c r="CK1680" t="str">
        <f>"14"</f>
        <v>14</v>
      </c>
      <c r="CL1680" t="s">
        <v>162</v>
      </c>
      <c r="CW1680">
        <v>8</v>
      </c>
      <c r="CX1680">
        <v>8</v>
      </c>
      <c r="CY1680">
        <v>8</v>
      </c>
    </row>
    <row r="1681" spans="1:103" x14ac:dyDescent="0.25">
      <c r="A1681">
        <v>410</v>
      </c>
      <c r="B1681" t="s">
        <v>80</v>
      </c>
      <c r="C1681">
        <v>410142</v>
      </c>
      <c r="D1681" t="s">
        <v>81</v>
      </c>
      <c r="E1681">
        <v>8700</v>
      </c>
      <c r="F1681" t="s">
        <v>82</v>
      </c>
      <c r="G1681" t="s">
        <v>378</v>
      </c>
      <c r="I1681" t="s">
        <v>378</v>
      </c>
      <c r="K1681">
        <v>20</v>
      </c>
      <c r="L1681">
        <v>20</v>
      </c>
      <c r="M1681" t="s">
        <v>1455</v>
      </c>
      <c r="N1681" t="s">
        <v>1456</v>
      </c>
      <c r="O1681" t="s">
        <v>130</v>
      </c>
      <c r="P1681" t="s">
        <v>597</v>
      </c>
      <c r="Q1681" t="s">
        <v>116</v>
      </c>
      <c r="R1681">
        <v>1</v>
      </c>
      <c r="S1681" t="s">
        <v>117</v>
      </c>
      <c r="T1681" t="s">
        <v>118</v>
      </c>
      <c r="U1681" t="s">
        <v>119</v>
      </c>
      <c r="V1681">
        <v>411</v>
      </c>
      <c r="Y1681">
        <v>410054</v>
      </c>
      <c r="Z1681" t="s">
        <v>92</v>
      </c>
      <c r="AG1681">
        <v>4</v>
      </c>
      <c r="AH1681" s="1">
        <v>42130</v>
      </c>
      <c r="AI1681">
        <v>57</v>
      </c>
      <c r="AS1681" s="1">
        <v>42053</v>
      </c>
      <c r="AT1681" s="1">
        <v>42170</v>
      </c>
      <c r="AU1681" s="1">
        <v>42216</v>
      </c>
      <c r="AW1681">
        <v>2</v>
      </c>
      <c r="BB1681">
        <v>0</v>
      </c>
      <c r="BC1681">
        <v>0</v>
      </c>
      <c r="BD1681">
        <v>2</v>
      </c>
      <c r="BE1681">
        <v>11236</v>
      </c>
      <c r="BF1681" t="s">
        <v>93</v>
      </c>
      <c r="BG1681">
        <v>22472</v>
      </c>
      <c r="BH1681">
        <v>351.1</v>
      </c>
      <c r="BI1681">
        <v>459.45</v>
      </c>
      <c r="BJ1681">
        <v>0</v>
      </c>
      <c r="BL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2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22472</v>
      </c>
      <c r="CD1681">
        <v>1</v>
      </c>
      <c r="CE1681" t="s">
        <v>121</v>
      </c>
      <c r="CF1681" t="s">
        <v>182</v>
      </c>
      <c r="CG1681" t="str">
        <f t="shared" si="248"/>
        <v>07</v>
      </c>
      <c r="CH1681" t="str">
        <f t="shared" si="247"/>
        <v>2</v>
      </c>
      <c r="CI1681" t="str">
        <f t="shared" si="246"/>
        <v>07</v>
      </c>
      <c r="CJ1681" t="s">
        <v>123</v>
      </c>
      <c r="CK1681" t="str">
        <f>"18"</f>
        <v>18</v>
      </c>
      <c r="CL1681" t="s">
        <v>227</v>
      </c>
      <c r="CW1681">
        <v>8</v>
      </c>
      <c r="CX1681">
        <v>8</v>
      </c>
      <c r="CY1681">
        <v>8</v>
      </c>
    </row>
    <row r="1682" spans="1:103" x14ac:dyDescent="0.25">
      <c r="A1682">
        <v>410</v>
      </c>
      <c r="B1682" t="s">
        <v>80</v>
      </c>
      <c r="C1682">
        <v>410134</v>
      </c>
      <c r="D1682" t="s">
        <v>81</v>
      </c>
      <c r="E1682">
        <v>8802</v>
      </c>
      <c r="F1682" t="s">
        <v>163</v>
      </c>
      <c r="G1682" t="s">
        <v>222</v>
      </c>
      <c r="I1682" t="s">
        <v>222</v>
      </c>
      <c r="K1682">
        <v>31</v>
      </c>
      <c r="L1682">
        <v>31</v>
      </c>
      <c r="M1682" t="s">
        <v>1457</v>
      </c>
      <c r="N1682" t="s">
        <v>687</v>
      </c>
      <c r="O1682" t="s">
        <v>688</v>
      </c>
      <c r="P1682" t="s">
        <v>489</v>
      </c>
      <c r="Q1682" t="s">
        <v>116</v>
      </c>
      <c r="R1682">
        <v>1</v>
      </c>
      <c r="S1682" t="s">
        <v>117</v>
      </c>
      <c r="T1682" t="s">
        <v>118</v>
      </c>
      <c r="U1682" t="s">
        <v>119</v>
      </c>
      <c r="V1682">
        <v>411</v>
      </c>
      <c r="Y1682">
        <v>410054</v>
      </c>
      <c r="Z1682" t="s">
        <v>92</v>
      </c>
      <c r="AC1682" t="s">
        <v>208</v>
      </c>
      <c r="AD1682" s="1">
        <v>42216</v>
      </c>
      <c r="AG1682">
        <v>5</v>
      </c>
      <c r="AH1682" s="1">
        <v>42037</v>
      </c>
      <c r="AI1682">
        <v>57</v>
      </c>
      <c r="AM1682" t="s">
        <v>226</v>
      </c>
      <c r="AS1682" s="1">
        <v>41983</v>
      </c>
      <c r="AT1682" s="1">
        <v>42095</v>
      </c>
      <c r="AU1682" s="1">
        <v>42095</v>
      </c>
      <c r="AW1682">
        <v>23</v>
      </c>
      <c r="AX1682">
        <v>404005</v>
      </c>
      <c r="AY1682" t="s">
        <v>509</v>
      </c>
      <c r="AZ1682">
        <v>999</v>
      </c>
      <c r="BA1682">
        <v>813</v>
      </c>
      <c r="BB1682">
        <v>14</v>
      </c>
      <c r="BC1682">
        <v>14</v>
      </c>
      <c r="BD1682">
        <v>9</v>
      </c>
      <c r="BE1682">
        <v>9078</v>
      </c>
      <c r="BF1682" t="s">
        <v>93</v>
      </c>
      <c r="BG1682">
        <v>81702</v>
      </c>
      <c r="BH1682">
        <v>1276.49</v>
      </c>
      <c r="BI1682">
        <v>1670.44</v>
      </c>
      <c r="BJ1682">
        <v>14</v>
      </c>
      <c r="BK1682" s="1">
        <v>42216</v>
      </c>
      <c r="BL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9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81702</v>
      </c>
      <c r="CD1682">
        <v>1</v>
      </c>
      <c r="CE1682" t="s">
        <v>121</v>
      </c>
      <c r="CF1682" t="s">
        <v>182</v>
      </c>
      <c r="CG1682" t="str">
        <f t="shared" si="248"/>
        <v>07</v>
      </c>
      <c r="CH1682" t="str">
        <f t="shared" ref="CH1682:CH1713" si="249">"3"</f>
        <v>3</v>
      </c>
      <c r="CI1682" t="str">
        <f t="shared" ref="CI1682:CI1689" si="250">"05"</f>
        <v>05</v>
      </c>
      <c r="CJ1682" t="s">
        <v>123</v>
      </c>
      <c r="CK1682" t="str">
        <f>"02"</f>
        <v>02</v>
      </c>
      <c r="CL1682" t="s">
        <v>193</v>
      </c>
      <c r="CR1682" s="3">
        <v>0</v>
      </c>
      <c r="CS1682" s="3">
        <v>9</v>
      </c>
      <c r="CW1682">
        <v>8</v>
      </c>
      <c r="CX1682">
        <v>8</v>
      </c>
      <c r="CY1682">
        <v>8</v>
      </c>
    </row>
    <row r="1683" spans="1:103" x14ac:dyDescent="0.25">
      <c r="A1683">
        <v>410</v>
      </c>
      <c r="B1683" t="s">
        <v>80</v>
      </c>
      <c r="C1683">
        <v>410158</v>
      </c>
      <c r="D1683" t="s">
        <v>81</v>
      </c>
      <c r="E1683">
        <v>8802</v>
      </c>
      <c r="F1683" t="s">
        <v>163</v>
      </c>
      <c r="G1683" t="s">
        <v>218</v>
      </c>
      <c r="I1683" t="s">
        <v>218</v>
      </c>
      <c r="K1683">
        <v>24</v>
      </c>
      <c r="L1683">
        <v>24</v>
      </c>
      <c r="M1683" t="s">
        <v>1458</v>
      </c>
      <c r="N1683" t="s">
        <v>1459</v>
      </c>
      <c r="O1683" t="s">
        <v>688</v>
      </c>
      <c r="P1683" t="s">
        <v>489</v>
      </c>
      <c r="Q1683" t="s">
        <v>116</v>
      </c>
      <c r="R1683">
        <v>1</v>
      </c>
      <c r="S1683" t="s">
        <v>117</v>
      </c>
      <c r="T1683" t="s">
        <v>118</v>
      </c>
      <c r="U1683" t="s">
        <v>119</v>
      </c>
      <c r="V1683">
        <v>411</v>
      </c>
      <c r="Y1683">
        <v>410054</v>
      </c>
      <c r="Z1683" t="s">
        <v>92</v>
      </c>
      <c r="AG1683">
        <v>1</v>
      </c>
      <c r="AH1683" s="1">
        <v>42103</v>
      </c>
      <c r="AI1683">
        <v>57</v>
      </c>
      <c r="AS1683" s="1">
        <v>42103</v>
      </c>
      <c r="AT1683" s="1">
        <v>42180</v>
      </c>
      <c r="AU1683" s="1">
        <v>42241</v>
      </c>
      <c r="AW1683">
        <v>9</v>
      </c>
      <c r="AY1683" t="s">
        <v>509</v>
      </c>
      <c r="BB1683">
        <v>0</v>
      </c>
      <c r="BC1683">
        <v>0</v>
      </c>
      <c r="BD1683">
        <v>9</v>
      </c>
      <c r="BE1683">
        <v>9535.49</v>
      </c>
      <c r="BF1683" t="s">
        <v>93</v>
      </c>
      <c r="BG1683">
        <v>85819.41</v>
      </c>
      <c r="BH1683">
        <v>1340.82</v>
      </c>
      <c r="BI1683">
        <v>1754.62</v>
      </c>
      <c r="BJ1683">
        <v>0</v>
      </c>
      <c r="BL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9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85819.41</v>
      </c>
      <c r="CD1683">
        <v>1</v>
      </c>
      <c r="CE1683" t="s">
        <v>121</v>
      </c>
      <c r="CF1683" t="s">
        <v>182</v>
      </c>
      <c r="CG1683" t="str">
        <f t="shared" si="248"/>
        <v>07</v>
      </c>
      <c r="CH1683" t="str">
        <f t="shared" si="249"/>
        <v>3</v>
      </c>
      <c r="CI1683" t="str">
        <f t="shared" si="250"/>
        <v>05</v>
      </c>
      <c r="CJ1683" t="s">
        <v>123</v>
      </c>
      <c r="CK1683" t="str">
        <f>"02"</f>
        <v>02</v>
      </c>
      <c r="CL1683" t="s">
        <v>193</v>
      </c>
      <c r="CW1683">
        <v>8</v>
      </c>
      <c r="CX1683">
        <v>8</v>
      </c>
      <c r="CY1683">
        <v>8</v>
      </c>
    </row>
    <row r="1684" spans="1:103" x14ac:dyDescent="0.25">
      <c r="A1684">
        <v>410</v>
      </c>
      <c r="B1684" t="s">
        <v>80</v>
      </c>
      <c r="C1684">
        <v>410211</v>
      </c>
      <c r="D1684" t="s">
        <v>81</v>
      </c>
      <c r="E1684">
        <v>8802</v>
      </c>
      <c r="F1684" t="s">
        <v>163</v>
      </c>
      <c r="G1684" t="s">
        <v>445</v>
      </c>
      <c r="I1684" t="s">
        <v>445</v>
      </c>
      <c r="K1684">
        <v>15</v>
      </c>
      <c r="L1684">
        <v>15</v>
      </c>
      <c r="M1684" t="s">
        <v>1458</v>
      </c>
      <c r="N1684" t="s">
        <v>1459</v>
      </c>
      <c r="O1684" t="s">
        <v>688</v>
      </c>
      <c r="P1684" t="s">
        <v>489</v>
      </c>
      <c r="Q1684" t="s">
        <v>116</v>
      </c>
      <c r="R1684">
        <v>1</v>
      </c>
      <c r="S1684" t="s">
        <v>117</v>
      </c>
      <c r="T1684" t="s">
        <v>118</v>
      </c>
      <c r="U1684" t="s">
        <v>119</v>
      </c>
      <c r="V1684">
        <v>411</v>
      </c>
      <c r="Y1684">
        <v>410054</v>
      </c>
      <c r="Z1684" t="s">
        <v>92</v>
      </c>
      <c r="AG1684">
        <v>2</v>
      </c>
      <c r="AH1684" s="1">
        <v>42202</v>
      </c>
      <c r="AI1684">
        <v>57</v>
      </c>
      <c r="AS1684" s="1">
        <v>42199</v>
      </c>
      <c r="AT1684" s="1">
        <v>42300</v>
      </c>
      <c r="AU1684" s="1">
        <v>42297</v>
      </c>
      <c r="AW1684">
        <v>18</v>
      </c>
      <c r="AY1684" t="s">
        <v>509</v>
      </c>
      <c r="BB1684">
        <v>0</v>
      </c>
      <c r="BC1684">
        <v>0</v>
      </c>
      <c r="BD1684">
        <v>18</v>
      </c>
      <c r="BE1684">
        <v>9535.49</v>
      </c>
      <c r="BF1684" t="s">
        <v>93</v>
      </c>
      <c r="BG1684">
        <v>171638.82</v>
      </c>
      <c r="BH1684">
        <v>2681.63</v>
      </c>
      <c r="BI1684">
        <v>3509.25</v>
      </c>
      <c r="BJ1684">
        <v>0</v>
      </c>
      <c r="BL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18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171638.82</v>
      </c>
      <c r="CD1684">
        <v>1</v>
      </c>
      <c r="CE1684" t="s">
        <v>121</v>
      </c>
      <c r="CF1684" t="s">
        <v>182</v>
      </c>
      <c r="CG1684" t="str">
        <f t="shared" si="248"/>
        <v>07</v>
      </c>
      <c r="CH1684" t="str">
        <f t="shared" si="249"/>
        <v>3</v>
      </c>
      <c r="CI1684" t="str">
        <f t="shared" si="250"/>
        <v>05</v>
      </c>
      <c r="CJ1684" t="s">
        <v>123</v>
      </c>
      <c r="CK1684" t="str">
        <f>"02"</f>
        <v>02</v>
      </c>
      <c r="CL1684" t="s">
        <v>193</v>
      </c>
      <c r="CW1684">
        <v>8</v>
      </c>
      <c r="CX1684">
        <v>8</v>
      </c>
      <c r="CY1684">
        <v>8</v>
      </c>
    </row>
    <row r="1685" spans="1:103" x14ac:dyDescent="0.25">
      <c r="A1685">
        <v>410</v>
      </c>
      <c r="B1685" t="s">
        <v>80</v>
      </c>
      <c r="C1685">
        <v>410158</v>
      </c>
      <c r="D1685" t="s">
        <v>81</v>
      </c>
      <c r="E1685">
        <v>8802</v>
      </c>
      <c r="F1685" t="s">
        <v>163</v>
      </c>
      <c r="G1685" t="s">
        <v>218</v>
      </c>
      <c r="I1685" t="s">
        <v>218</v>
      </c>
      <c r="K1685">
        <v>25</v>
      </c>
      <c r="L1685">
        <v>25</v>
      </c>
      <c r="M1685" t="s">
        <v>1460</v>
      </c>
      <c r="N1685" t="s">
        <v>1461</v>
      </c>
      <c r="O1685" t="s">
        <v>688</v>
      </c>
      <c r="P1685" t="s">
        <v>489</v>
      </c>
      <c r="Q1685" t="s">
        <v>116</v>
      </c>
      <c r="R1685">
        <v>1</v>
      </c>
      <c r="S1685" t="s">
        <v>117</v>
      </c>
      <c r="T1685" t="s">
        <v>118</v>
      </c>
      <c r="U1685" t="s">
        <v>119</v>
      </c>
      <c r="V1685">
        <v>411</v>
      </c>
      <c r="Y1685">
        <v>410054</v>
      </c>
      <c r="Z1685" t="s">
        <v>92</v>
      </c>
      <c r="AG1685">
        <v>1</v>
      </c>
      <c r="AH1685" s="1">
        <v>42103</v>
      </c>
      <c r="AI1685">
        <v>57</v>
      </c>
      <c r="AS1685" s="1">
        <v>42103</v>
      </c>
      <c r="AT1685" s="1">
        <v>42180</v>
      </c>
      <c r="AU1685" s="1">
        <v>42241</v>
      </c>
      <c r="AW1685">
        <v>1</v>
      </c>
      <c r="AY1685" t="s">
        <v>509</v>
      </c>
      <c r="BB1685">
        <v>0</v>
      </c>
      <c r="BC1685">
        <v>0</v>
      </c>
      <c r="BD1685">
        <v>1</v>
      </c>
      <c r="BE1685">
        <v>7939.24</v>
      </c>
      <c r="BF1685" t="s">
        <v>93</v>
      </c>
      <c r="BG1685">
        <v>7939.24</v>
      </c>
      <c r="BH1685">
        <v>124.04</v>
      </c>
      <c r="BI1685">
        <v>162.32</v>
      </c>
      <c r="BJ1685">
        <v>0</v>
      </c>
      <c r="BL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1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7939.24</v>
      </c>
      <c r="CD1685">
        <v>1</v>
      </c>
      <c r="CE1685" t="s">
        <v>121</v>
      </c>
      <c r="CF1685" t="s">
        <v>182</v>
      </c>
      <c r="CG1685" t="str">
        <f t="shared" si="248"/>
        <v>07</v>
      </c>
      <c r="CH1685" t="str">
        <f t="shared" si="249"/>
        <v>3</v>
      </c>
      <c r="CI1685" t="str">
        <f t="shared" si="250"/>
        <v>05</v>
      </c>
      <c r="CJ1685" t="s">
        <v>123</v>
      </c>
      <c r="CK1685" t="str">
        <f>"02"</f>
        <v>02</v>
      </c>
      <c r="CL1685" t="s">
        <v>124</v>
      </c>
      <c r="CW1685">
        <v>8</v>
      </c>
      <c r="CX1685">
        <v>8</v>
      </c>
      <c r="CY1685">
        <v>8</v>
      </c>
    </row>
    <row r="1686" spans="1:103" x14ac:dyDescent="0.25">
      <c r="A1686">
        <v>410</v>
      </c>
      <c r="B1686" t="s">
        <v>109</v>
      </c>
      <c r="C1686">
        <v>410194</v>
      </c>
      <c r="D1686" t="s">
        <v>81</v>
      </c>
      <c r="E1686">
        <v>280692</v>
      </c>
      <c r="F1686" t="s">
        <v>453</v>
      </c>
      <c r="G1686" t="s">
        <v>454</v>
      </c>
      <c r="I1686" t="s">
        <v>454</v>
      </c>
      <c r="K1686">
        <v>47</v>
      </c>
      <c r="L1686">
        <v>47</v>
      </c>
      <c r="M1686" t="s">
        <v>1462</v>
      </c>
      <c r="N1686" t="s">
        <v>687</v>
      </c>
      <c r="O1686" t="s">
        <v>688</v>
      </c>
      <c r="P1686" t="s">
        <v>489</v>
      </c>
      <c r="Q1686" t="s">
        <v>116</v>
      </c>
      <c r="R1686">
        <v>1</v>
      </c>
      <c r="S1686" t="s">
        <v>117</v>
      </c>
      <c r="T1686" t="s">
        <v>118</v>
      </c>
      <c r="U1686" t="s">
        <v>119</v>
      </c>
      <c r="V1686">
        <v>411</v>
      </c>
      <c r="Y1686">
        <v>410054</v>
      </c>
      <c r="Z1686" t="s">
        <v>92</v>
      </c>
      <c r="AC1686" t="s">
        <v>225</v>
      </c>
      <c r="AD1686" s="1">
        <v>42184</v>
      </c>
      <c r="AG1686">
        <v>1</v>
      </c>
      <c r="AH1686" s="1">
        <v>42165</v>
      </c>
      <c r="AI1686">
        <v>52</v>
      </c>
      <c r="AS1686" s="1">
        <v>42165</v>
      </c>
      <c r="AT1686" s="1">
        <v>42207</v>
      </c>
      <c r="AU1686" s="1">
        <v>54424</v>
      </c>
      <c r="AW1686">
        <v>10</v>
      </c>
      <c r="AX1686">
        <v>800113</v>
      </c>
      <c r="AY1686" t="s">
        <v>509</v>
      </c>
      <c r="AZ1686">
        <v>999</v>
      </c>
      <c r="BB1686">
        <v>7</v>
      </c>
      <c r="BC1686">
        <v>0</v>
      </c>
      <c r="BD1686">
        <v>3</v>
      </c>
      <c r="BE1686">
        <v>107.09</v>
      </c>
      <c r="BF1686" t="s">
        <v>120</v>
      </c>
      <c r="BG1686">
        <v>20482.536700000001</v>
      </c>
      <c r="BH1686">
        <v>321.27</v>
      </c>
      <c r="BI1686">
        <v>418.78</v>
      </c>
      <c r="BJ1686">
        <v>0</v>
      </c>
      <c r="BL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3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20482.536700000001</v>
      </c>
      <c r="CD1686">
        <v>1</v>
      </c>
      <c r="CE1686" t="s">
        <v>121</v>
      </c>
      <c r="CF1686" t="s">
        <v>182</v>
      </c>
      <c r="CG1686" t="str">
        <f t="shared" si="248"/>
        <v>07</v>
      </c>
      <c r="CH1686" t="str">
        <f t="shared" si="249"/>
        <v>3</v>
      </c>
      <c r="CI1686" t="str">
        <f t="shared" si="250"/>
        <v>05</v>
      </c>
      <c r="CJ1686" t="s">
        <v>123</v>
      </c>
      <c r="CK1686" t="str">
        <f>"02"</f>
        <v>02</v>
      </c>
      <c r="CL1686" t="s">
        <v>124</v>
      </c>
      <c r="CR1686" s="3">
        <v>3</v>
      </c>
      <c r="CW1686">
        <v>8</v>
      </c>
      <c r="CX1686">
        <v>8</v>
      </c>
      <c r="CY1686">
        <v>8</v>
      </c>
    </row>
    <row r="1687" spans="1:103" x14ac:dyDescent="0.25">
      <c r="A1687">
        <v>410</v>
      </c>
      <c r="B1687" t="s">
        <v>80</v>
      </c>
      <c r="C1687">
        <v>410039</v>
      </c>
      <c r="D1687" t="s">
        <v>81</v>
      </c>
      <c r="E1687">
        <v>8673</v>
      </c>
      <c r="F1687" t="s">
        <v>232</v>
      </c>
      <c r="G1687" t="s">
        <v>248</v>
      </c>
      <c r="I1687" t="s">
        <v>248</v>
      </c>
      <c r="J1687">
        <v>410002</v>
      </c>
      <c r="K1687">
        <v>815</v>
      </c>
      <c r="L1687">
        <v>815</v>
      </c>
      <c r="M1687" t="s">
        <v>1463</v>
      </c>
      <c r="N1687" t="s">
        <v>1464</v>
      </c>
      <c r="O1687" t="s">
        <v>287</v>
      </c>
      <c r="P1687" t="s">
        <v>608</v>
      </c>
      <c r="Q1687" t="s">
        <v>116</v>
      </c>
      <c r="R1687">
        <v>1</v>
      </c>
      <c r="S1687" t="s">
        <v>117</v>
      </c>
      <c r="T1687" t="s">
        <v>118</v>
      </c>
      <c r="U1687" t="s">
        <v>119</v>
      </c>
      <c r="V1687">
        <v>411</v>
      </c>
      <c r="Y1687">
        <v>410009</v>
      </c>
      <c r="Z1687" t="s">
        <v>236</v>
      </c>
      <c r="AC1687" t="s">
        <v>208</v>
      </c>
      <c r="AD1687" s="1">
        <v>42154</v>
      </c>
      <c r="AG1687">
        <v>3</v>
      </c>
      <c r="AH1687" s="1">
        <v>41988</v>
      </c>
      <c r="AI1687">
        <v>57</v>
      </c>
      <c r="AS1687" s="1">
        <v>41754</v>
      </c>
      <c r="AT1687" s="1">
        <v>42067</v>
      </c>
      <c r="AU1687" s="1">
        <v>41974</v>
      </c>
      <c r="AW1687">
        <v>2</v>
      </c>
      <c r="AX1687">
        <v>403704</v>
      </c>
      <c r="AY1687" t="s">
        <v>154</v>
      </c>
      <c r="AZ1687">
        <v>999</v>
      </c>
      <c r="BB1687">
        <v>1</v>
      </c>
      <c r="BC1687">
        <v>2</v>
      </c>
      <c r="BD1687">
        <v>1</v>
      </c>
      <c r="BE1687">
        <v>132000</v>
      </c>
      <c r="BF1687" t="s">
        <v>93</v>
      </c>
      <c r="BG1687">
        <v>132000</v>
      </c>
      <c r="BH1687">
        <v>2062.33</v>
      </c>
      <c r="BI1687">
        <v>2698.81</v>
      </c>
      <c r="BJ1687">
        <v>2</v>
      </c>
      <c r="BK1687" s="1">
        <v>42154</v>
      </c>
      <c r="BL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1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132000</v>
      </c>
      <c r="CD1687">
        <v>1</v>
      </c>
      <c r="CE1687" t="s">
        <v>121</v>
      </c>
      <c r="CF1687" t="s">
        <v>182</v>
      </c>
      <c r="CG1687" t="str">
        <f t="shared" ref="CG1687:CG1718" si="251">"07"</f>
        <v>07</v>
      </c>
      <c r="CH1687" t="str">
        <f t="shared" si="249"/>
        <v>3</v>
      </c>
      <c r="CI1687" t="str">
        <f t="shared" si="250"/>
        <v>05</v>
      </c>
      <c r="CJ1687" t="s">
        <v>123</v>
      </c>
      <c r="CK1687" t="str">
        <f>"13"</f>
        <v>13</v>
      </c>
      <c r="CL1687" t="s">
        <v>1465</v>
      </c>
      <c r="CR1687" s="3">
        <v>0</v>
      </c>
      <c r="CS1687" s="3">
        <v>1</v>
      </c>
      <c r="CW1687">
        <v>8</v>
      </c>
      <c r="CX1687">
        <v>8</v>
      </c>
      <c r="CY1687">
        <v>8</v>
      </c>
    </row>
    <row r="1688" spans="1:103" x14ac:dyDescent="0.25">
      <c r="A1688">
        <v>410</v>
      </c>
      <c r="B1688" t="s">
        <v>80</v>
      </c>
      <c r="C1688">
        <v>410040</v>
      </c>
      <c r="D1688" t="s">
        <v>81</v>
      </c>
      <c r="E1688">
        <v>8673</v>
      </c>
      <c r="F1688" t="s">
        <v>232</v>
      </c>
      <c r="G1688" t="s">
        <v>233</v>
      </c>
      <c r="I1688" t="s">
        <v>233</v>
      </c>
      <c r="J1688">
        <v>410003</v>
      </c>
      <c r="K1688">
        <v>644</v>
      </c>
      <c r="L1688">
        <v>644</v>
      </c>
      <c r="M1688" t="s">
        <v>1466</v>
      </c>
      <c r="N1688" t="s">
        <v>1467</v>
      </c>
      <c r="O1688" t="s">
        <v>688</v>
      </c>
      <c r="P1688" t="s">
        <v>608</v>
      </c>
      <c r="Q1688" t="s">
        <v>116</v>
      </c>
      <c r="R1688">
        <v>1</v>
      </c>
      <c r="S1688" t="s">
        <v>117</v>
      </c>
      <c r="T1688" t="s">
        <v>118</v>
      </c>
      <c r="U1688" t="s">
        <v>119</v>
      </c>
      <c r="V1688">
        <v>411</v>
      </c>
      <c r="Y1688">
        <v>410009</v>
      </c>
      <c r="Z1688" t="s">
        <v>236</v>
      </c>
      <c r="AG1688">
        <v>4</v>
      </c>
      <c r="AH1688" s="1">
        <v>41815</v>
      </c>
      <c r="AI1688">
        <v>57</v>
      </c>
      <c r="AS1688" s="1">
        <v>41830</v>
      </c>
      <c r="AT1688" s="1">
        <v>41988</v>
      </c>
      <c r="AU1688" s="1">
        <v>41974</v>
      </c>
      <c r="AW1688">
        <v>2</v>
      </c>
      <c r="AY1688" t="s">
        <v>154</v>
      </c>
      <c r="BB1688">
        <v>1</v>
      </c>
      <c r="BC1688">
        <v>0</v>
      </c>
      <c r="BD1688">
        <v>1</v>
      </c>
      <c r="BE1688">
        <v>103523</v>
      </c>
      <c r="BF1688" t="s">
        <v>93</v>
      </c>
      <c r="BG1688">
        <v>103523</v>
      </c>
      <c r="BH1688">
        <v>1617.41</v>
      </c>
      <c r="BI1688">
        <v>2116.58</v>
      </c>
      <c r="BJ1688">
        <v>0</v>
      </c>
      <c r="BL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1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103523</v>
      </c>
      <c r="CD1688">
        <v>1</v>
      </c>
      <c r="CE1688" t="s">
        <v>121</v>
      </c>
      <c r="CF1688" t="s">
        <v>182</v>
      </c>
      <c r="CG1688" t="str">
        <f t="shared" si="251"/>
        <v>07</v>
      </c>
      <c r="CH1688" t="str">
        <f t="shared" si="249"/>
        <v>3</v>
      </c>
      <c r="CI1688" t="str">
        <f t="shared" si="250"/>
        <v>05</v>
      </c>
      <c r="CJ1688" t="s">
        <v>123</v>
      </c>
      <c r="CK1688" t="str">
        <f>"13"</f>
        <v>13</v>
      </c>
      <c r="CL1688" t="s">
        <v>1465</v>
      </c>
      <c r="CW1688">
        <v>8</v>
      </c>
      <c r="CX1688">
        <v>8</v>
      </c>
      <c r="CY1688">
        <v>8</v>
      </c>
    </row>
    <row r="1689" spans="1:103" x14ac:dyDescent="0.25">
      <c r="A1689">
        <v>410</v>
      </c>
      <c r="B1689" t="s">
        <v>80</v>
      </c>
      <c r="C1689">
        <v>410040</v>
      </c>
      <c r="D1689" t="s">
        <v>81</v>
      </c>
      <c r="E1689">
        <v>8673</v>
      </c>
      <c r="F1689" t="s">
        <v>232</v>
      </c>
      <c r="G1689" t="s">
        <v>233</v>
      </c>
      <c r="I1689" t="s">
        <v>233</v>
      </c>
      <c r="J1689">
        <v>410003</v>
      </c>
      <c r="K1689">
        <v>645</v>
      </c>
      <c r="L1689">
        <v>645</v>
      </c>
      <c r="M1689" t="s">
        <v>1466</v>
      </c>
      <c r="N1689" t="s">
        <v>1467</v>
      </c>
      <c r="O1689" t="s">
        <v>688</v>
      </c>
      <c r="P1689" t="s">
        <v>608</v>
      </c>
      <c r="Q1689" t="s">
        <v>116</v>
      </c>
      <c r="R1689">
        <v>1</v>
      </c>
      <c r="S1689" t="s">
        <v>117</v>
      </c>
      <c r="T1689" t="s">
        <v>118</v>
      </c>
      <c r="U1689" t="s">
        <v>119</v>
      </c>
      <c r="V1689">
        <v>411</v>
      </c>
      <c r="Y1689">
        <v>410009</v>
      </c>
      <c r="Z1689" t="s">
        <v>236</v>
      </c>
      <c r="AG1689">
        <v>4</v>
      </c>
      <c r="AH1689" s="1">
        <v>41815</v>
      </c>
      <c r="AI1689">
        <v>57</v>
      </c>
      <c r="AS1689" s="1">
        <v>41830</v>
      </c>
      <c r="AT1689" s="1">
        <v>41988</v>
      </c>
      <c r="AU1689" s="1">
        <v>41974</v>
      </c>
      <c r="AW1689">
        <v>2</v>
      </c>
      <c r="AY1689" t="s">
        <v>154</v>
      </c>
      <c r="BB1689">
        <v>1</v>
      </c>
      <c r="BC1689">
        <v>0</v>
      </c>
      <c r="BD1689">
        <v>1</v>
      </c>
      <c r="BE1689">
        <v>103523</v>
      </c>
      <c r="BF1689" t="s">
        <v>93</v>
      </c>
      <c r="BG1689">
        <v>103523</v>
      </c>
      <c r="BH1689">
        <v>1617.41</v>
      </c>
      <c r="BI1689">
        <v>2116.58</v>
      </c>
      <c r="BJ1689">
        <v>0</v>
      </c>
      <c r="BL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1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103523</v>
      </c>
      <c r="CD1689">
        <v>1</v>
      </c>
      <c r="CE1689" t="s">
        <v>121</v>
      </c>
      <c r="CF1689" t="s">
        <v>182</v>
      </c>
      <c r="CG1689" t="str">
        <f t="shared" si="251"/>
        <v>07</v>
      </c>
      <c r="CH1689" t="str">
        <f t="shared" si="249"/>
        <v>3</v>
      </c>
      <c r="CI1689" t="str">
        <f t="shared" si="250"/>
        <v>05</v>
      </c>
      <c r="CJ1689" t="s">
        <v>123</v>
      </c>
      <c r="CK1689" t="str">
        <f>"13"</f>
        <v>13</v>
      </c>
      <c r="CL1689" t="s">
        <v>1465</v>
      </c>
      <c r="CW1689">
        <v>8</v>
      </c>
      <c r="CX1689">
        <v>8</v>
      </c>
      <c r="CY1689">
        <v>8</v>
      </c>
    </row>
    <row r="1690" spans="1:103" x14ac:dyDescent="0.25">
      <c r="A1690">
        <v>410</v>
      </c>
      <c r="B1690" t="s">
        <v>80</v>
      </c>
      <c r="C1690">
        <v>410040</v>
      </c>
      <c r="D1690" t="s">
        <v>81</v>
      </c>
      <c r="E1690">
        <v>8673</v>
      </c>
      <c r="F1690" t="s">
        <v>232</v>
      </c>
      <c r="G1690" t="s">
        <v>233</v>
      </c>
      <c r="I1690" t="s">
        <v>233</v>
      </c>
      <c r="J1690">
        <v>410003</v>
      </c>
      <c r="K1690">
        <v>208</v>
      </c>
      <c r="L1690">
        <v>208</v>
      </c>
      <c r="M1690" t="s">
        <v>1468</v>
      </c>
      <c r="N1690" t="s">
        <v>1469</v>
      </c>
      <c r="O1690" t="s">
        <v>703</v>
      </c>
      <c r="P1690" t="s">
        <v>1364</v>
      </c>
      <c r="Q1690" t="s">
        <v>116</v>
      </c>
      <c r="R1690">
        <v>1</v>
      </c>
      <c r="S1690" t="s">
        <v>117</v>
      </c>
      <c r="T1690" t="s">
        <v>118</v>
      </c>
      <c r="U1690" t="s">
        <v>119</v>
      </c>
      <c r="V1690">
        <v>411</v>
      </c>
      <c r="Y1690">
        <v>410009</v>
      </c>
      <c r="Z1690" t="s">
        <v>236</v>
      </c>
      <c r="AG1690">
        <v>4</v>
      </c>
      <c r="AH1690" s="1">
        <v>41815</v>
      </c>
      <c r="AI1690">
        <v>57</v>
      </c>
      <c r="AS1690" s="1">
        <v>41830</v>
      </c>
      <c r="AT1690" s="1">
        <v>41988</v>
      </c>
      <c r="AU1690" s="1">
        <v>41974</v>
      </c>
      <c r="AW1690">
        <v>2</v>
      </c>
      <c r="AY1690" t="s">
        <v>154</v>
      </c>
      <c r="BB1690">
        <v>1</v>
      </c>
      <c r="BC1690">
        <v>0</v>
      </c>
      <c r="BD1690">
        <v>1</v>
      </c>
      <c r="BE1690">
        <v>86499</v>
      </c>
      <c r="BF1690" t="s">
        <v>93</v>
      </c>
      <c r="BG1690">
        <v>86499</v>
      </c>
      <c r="BH1690">
        <v>1351.43</v>
      </c>
      <c r="BI1690">
        <v>1768.52</v>
      </c>
      <c r="BJ1690">
        <v>0</v>
      </c>
      <c r="BL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1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86499</v>
      </c>
      <c r="CD1690">
        <v>1</v>
      </c>
      <c r="CE1690" t="s">
        <v>121</v>
      </c>
      <c r="CF1690" t="s">
        <v>182</v>
      </c>
      <c r="CG1690" t="str">
        <f t="shared" si="251"/>
        <v>07</v>
      </c>
      <c r="CH1690" t="str">
        <f t="shared" si="249"/>
        <v>3</v>
      </c>
      <c r="CI1690" t="str">
        <f t="shared" ref="CI1690:CI1712" si="252">"07"</f>
        <v>07</v>
      </c>
      <c r="CJ1690" t="s">
        <v>123</v>
      </c>
      <c r="CK1690" t="str">
        <f>"06"</f>
        <v>06</v>
      </c>
      <c r="CL1690" t="s">
        <v>193</v>
      </c>
      <c r="CW1690">
        <v>8</v>
      </c>
      <c r="CX1690">
        <v>8</v>
      </c>
      <c r="CY1690">
        <v>8</v>
      </c>
    </row>
    <row r="1691" spans="1:103" x14ac:dyDescent="0.25">
      <c r="A1691">
        <v>410</v>
      </c>
      <c r="B1691" t="s">
        <v>80</v>
      </c>
      <c r="C1691">
        <v>410040</v>
      </c>
      <c r="D1691" t="s">
        <v>81</v>
      </c>
      <c r="E1691">
        <v>8673</v>
      </c>
      <c r="F1691" t="s">
        <v>232</v>
      </c>
      <c r="G1691" t="s">
        <v>233</v>
      </c>
      <c r="I1691" t="s">
        <v>233</v>
      </c>
      <c r="J1691">
        <v>410003</v>
      </c>
      <c r="K1691">
        <v>209</v>
      </c>
      <c r="L1691">
        <v>209</v>
      </c>
      <c r="M1691" t="s">
        <v>1468</v>
      </c>
      <c r="N1691" t="s">
        <v>1469</v>
      </c>
      <c r="O1691" t="s">
        <v>703</v>
      </c>
      <c r="P1691" t="s">
        <v>1364</v>
      </c>
      <c r="Q1691" t="s">
        <v>116</v>
      </c>
      <c r="R1691">
        <v>1</v>
      </c>
      <c r="S1691" t="s">
        <v>117</v>
      </c>
      <c r="T1691" t="s">
        <v>118</v>
      </c>
      <c r="U1691" t="s">
        <v>119</v>
      </c>
      <c r="V1691">
        <v>411</v>
      </c>
      <c r="Y1691">
        <v>410009</v>
      </c>
      <c r="Z1691" t="s">
        <v>236</v>
      </c>
      <c r="AG1691">
        <v>4</v>
      </c>
      <c r="AH1691" s="1">
        <v>41815</v>
      </c>
      <c r="AI1691">
        <v>57</v>
      </c>
      <c r="AS1691" s="1">
        <v>41830</v>
      </c>
      <c r="AT1691" s="1">
        <v>41988</v>
      </c>
      <c r="AU1691" s="1">
        <v>41974</v>
      </c>
      <c r="AW1691">
        <v>2</v>
      </c>
      <c r="AY1691" t="s">
        <v>154</v>
      </c>
      <c r="BB1691">
        <v>1</v>
      </c>
      <c r="BC1691">
        <v>0</v>
      </c>
      <c r="BD1691">
        <v>1</v>
      </c>
      <c r="BE1691">
        <v>86499</v>
      </c>
      <c r="BF1691" t="s">
        <v>93</v>
      </c>
      <c r="BG1691">
        <v>86499</v>
      </c>
      <c r="BH1691">
        <v>1351.43</v>
      </c>
      <c r="BI1691">
        <v>1768.52</v>
      </c>
      <c r="BJ1691">
        <v>0</v>
      </c>
      <c r="BL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1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86499</v>
      </c>
      <c r="CD1691">
        <v>1</v>
      </c>
      <c r="CE1691" t="s">
        <v>121</v>
      </c>
      <c r="CF1691" t="s">
        <v>182</v>
      </c>
      <c r="CG1691" t="str">
        <f t="shared" si="251"/>
        <v>07</v>
      </c>
      <c r="CH1691" t="str">
        <f t="shared" si="249"/>
        <v>3</v>
      </c>
      <c r="CI1691" t="str">
        <f t="shared" si="252"/>
        <v>07</v>
      </c>
      <c r="CJ1691" t="s">
        <v>123</v>
      </c>
      <c r="CK1691" t="str">
        <f>"06"</f>
        <v>06</v>
      </c>
      <c r="CL1691" t="s">
        <v>193</v>
      </c>
      <c r="CW1691">
        <v>8</v>
      </c>
      <c r="CX1691">
        <v>8</v>
      </c>
      <c r="CY1691">
        <v>8</v>
      </c>
    </row>
    <row r="1692" spans="1:103" x14ac:dyDescent="0.25">
      <c r="A1692">
        <v>410</v>
      </c>
      <c r="B1692" t="s">
        <v>80</v>
      </c>
      <c r="C1692">
        <v>410040</v>
      </c>
      <c r="D1692" t="s">
        <v>81</v>
      </c>
      <c r="E1692">
        <v>8673</v>
      </c>
      <c r="F1692" t="s">
        <v>232</v>
      </c>
      <c r="G1692" t="s">
        <v>233</v>
      </c>
      <c r="I1692" t="s">
        <v>233</v>
      </c>
      <c r="J1692">
        <v>410003</v>
      </c>
      <c r="K1692">
        <v>210</v>
      </c>
      <c r="L1692">
        <v>210</v>
      </c>
      <c r="M1692" t="s">
        <v>1468</v>
      </c>
      <c r="N1692" t="s">
        <v>1469</v>
      </c>
      <c r="O1692" t="s">
        <v>703</v>
      </c>
      <c r="P1692" t="s">
        <v>1364</v>
      </c>
      <c r="Q1692" t="s">
        <v>116</v>
      </c>
      <c r="R1692">
        <v>1</v>
      </c>
      <c r="S1692" t="s">
        <v>117</v>
      </c>
      <c r="T1692" t="s">
        <v>118</v>
      </c>
      <c r="U1692" t="s">
        <v>119</v>
      </c>
      <c r="V1692">
        <v>411</v>
      </c>
      <c r="Y1692">
        <v>410009</v>
      </c>
      <c r="Z1692" t="s">
        <v>236</v>
      </c>
      <c r="AG1692">
        <v>4</v>
      </c>
      <c r="AH1692" s="1">
        <v>41815</v>
      </c>
      <c r="AI1692">
        <v>57</v>
      </c>
      <c r="AS1692" s="1">
        <v>41830</v>
      </c>
      <c r="AT1692" s="1">
        <v>41988</v>
      </c>
      <c r="AU1692" s="1">
        <v>41974</v>
      </c>
      <c r="AW1692">
        <v>2</v>
      </c>
      <c r="AY1692" t="s">
        <v>154</v>
      </c>
      <c r="BB1692">
        <v>1</v>
      </c>
      <c r="BC1692">
        <v>0</v>
      </c>
      <c r="BD1692">
        <v>1</v>
      </c>
      <c r="BE1692">
        <v>86499</v>
      </c>
      <c r="BF1692" t="s">
        <v>93</v>
      </c>
      <c r="BG1692">
        <v>86499</v>
      </c>
      <c r="BH1692">
        <v>1351.43</v>
      </c>
      <c r="BI1692">
        <v>1768.52</v>
      </c>
      <c r="BJ1692">
        <v>0</v>
      </c>
      <c r="BL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1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86499</v>
      </c>
      <c r="CD1692">
        <v>1</v>
      </c>
      <c r="CE1692" t="s">
        <v>121</v>
      </c>
      <c r="CF1692" t="s">
        <v>182</v>
      </c>
      <c r="CG1692" t="str">
        <f t="shared" si="251"/>
        <v>07</v>
      </c>
      <c r="CH1692" t="str">
        <f t="shared" si="249"/>
        <v>3</v>
      </c>
      <c r="CI1692" t="str">
        <f t="shared" si="252"/>
        <v>07</v>
      </c>
      <c r="CJ1692" t="s">
        <v>123</v>
      </c>
      <c r="CK1692" t="str">
        <f>"06"</f>
        <v>06</v>
      </c>
      <c r="CL1692" t="s">
        <v>193</v>
      </c>
      <c r="CW1692">
        <v>8</v>
      </c>
      <c r="CX1692">
        <v>8</v>
      </c>
      <c r="CY1692">
        <v>8</v>
      </c>
    </row>
    <row r="1693" spans="1:103" x14ac:dyDescent="0.25">
      <c r="A1693">
        <v>410</v>
      </c>
      <c r="B1693" t="s">
        <v>80</v>
      </c>
      <c r="C1693">
        <v>410040</v>
      </c>
      <c r="D1693" t="s">
        <v>81</v>
      </c>
      <c r="E1693">
        <v>8673</v>
      </c>
      <c r="F1693" t="s">
        <v>232</v>
      </c>
      <c r="G1693" t="s">
        <v>233</v>
      </c>
      <c r="I1693" t="s">
        <v>233</v>
      </c>
      <c r="J1693">
        <v>410003</v>
      </c>
      <c r="K1693">
        <v>211</v>
      </c>
      <c r="L1693">
        <v>211</v>
      </c>
      <c r="M1693" t="s">
        <v>1468</v>
      </c>
      <c r="N1693" t="s">
        <v>1469</v>
      </c>
      <c r="O1693" t="s">
        <v>703</v>
      </c>
      <c r="P1693" t="s">
        <v>1364</v>
      </c>
      <c r="Q1693" t="s">
        <v>116</v>
      </c>
      <c r="R1693">
        <v>1</v>
      </c>
      <c r="S1693" t="s">
        <v>117</v>
      </c>
      <c r="T1693" t="s">
        <v>118</v>
      </c>
      <c r="U1693" t="s">
        <v>119</v>
      </c>
      <c r="V1693">
        <v>411</v>
      </c>
      <c r="Y1693">
        <v>410009</v>
      </c>
      <c r="Z1693" t="s">
        <v>236</v>
      </c>
      <c r="AG1693">
        <v>4</v>
      </c>
      <c r="AH1693" s="1">
        <v>41815</v>
      </c>
      <c r="AI1693">
        <v>57</v>
      </c>
      <c r="AS1693" s="1">
        <v>41830</v>
      </c>
      <c r="AT1693" s="1">
        <v>41988</v>
      </c>
      <c r="AU1693" s="1">
        <v>41974</v>
      </c>
      <c r="AW1693">
        <v>2</v>
      </c>
      <c r="AY1693" t="s">
        <v>154</v>
      </c>
      <c r="BB1693">
        <v>0</v>
      </c>
      <c r="BC1693">
        <v>0</v>
      </c>
      <c r="BD1693">
        <v>2</v>
      </c>
      <c r="BE1693">
        <v>86499</v>
      </c>
      <c r="BF1693" t="s">
        <v>93</v>
      </c>
      <c r="BG1693">
        <v>172998</v>
      </c>
      <c r="BH1693">
        <v>2702.87</v>
      </c>
      <c r="BI1693">
        <v>3537.04</v>
      </c>
      <c r="BJ1693">
        <v>0</v>
      </c>
      <c r="BL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2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172998</v>
      </c>
      <c r="CD1693">
        <v>1</v>
      </c>
      <c r="CE1693" t="s">
        <v>121</v>
      </c>
      <c r="CF1693" t="s">
        <v>182</v>
      </c>
      <c r="CG1693" t="str">
        <f t="shared" si="251"/>
        <v>07</v>
      </c>
      <c r="CH1693" t="str">
        <f t="shared" si="249"/>
        <v>3</v>
      </c>
      <c r="CI1693" t="str">
        <f t="shared" si="252"/>
        <v>07</v>
      </c>
      <c r="CJ1693" t="s">
        <v>123</v>
      </c>
      <c r="CK1693" t="str">
        <f>"06"</f>
        <v>06</v>
      </c>
      <c r="CL1693" t="s">
        <v>193</v>
      </c>
      <c r="CW1693">
        <v>8</v>
      </c>
      <c r="CX1693">
        <v>8</v>
      </c>
      <c r="CY1693">
        <v>8</v>
      </c>
    </row>
    <row r="1694" spans="1:103" x14ac:dyDescent="0.25">
      <c r="A1694">
        <v>410</v>
      </c>
      <c r="B1694" t="s">
        <v>80</v>
      </c>
      <c r="C1694">
        <v>410156</v>
      </c>
      <c r="D1694" t="s">
        <v>81</v>
      </c>
      <c r="E1694">
        <v>8681</v>
      </c>
      <c r="F1694" t="s">
        <v>1148</v>
      </c>
      <c r="G1694" t="s">
        <v>1149</v>
      </c>
      <c r="I1694" t="s">
        <v>1149</v>
      </c>
      <c r="K1694">
        <v>7</v>
      </c>
      <c r="L1694">
        <v>7</v>
      </c>
      <c r="M1694" t="s">
        <v>1470</v>
      </c>
      <c r="N1694" t="s">
        <v>282</v>
      </c>
      <c r="O1694" t="s">
        <v>283</v>
      </c>
      <c r="P1694" t="s">
        <v>284</v>
      </c>
      <c r="Q1694" t="s">
        <v>116</v>
      </c>
      <c r="R1694">
        <v>1</v>
      </c>
      <c r="S1694" t="s">
        <v>117</v>
      </c>
      <c r="T1694" t="s">
        <v>118</v>
      </c>
      <c r="U1694" t="s">
        <v>119</v>
      </c>
      <c r="V1694">
        <v>411</v>
      </c>
      <c r="Y1694">
        <v>410054</v>
      </c>
      <c r="Z1694" t="s">
        <v>92</v>
      </c>
      <c r="AG1694">
        <v>3</v>
      </c>
      <c r="AH1694" s="1">
        <v>42128</v>
      </c>
      <c r="AI1694">
        <v>57</v>
      </c>
      <c r="AM1694" t="s">
        <v>1152</v>
      </c>
      <c r="AS1694" s="1">
        <v>42103</v>
      </c>
      <c r="AT1694" s="1">
        <v>42338</v>
      </c>
      <c r="AU1694" s="1">
        <v>42311</v>
      </c>
      <c r="AW1694">
        <v>4</v>
      </c>
      <c r="AY1694" t="s">
        <v>288</v>
      </c>
      <c r="BB1694">
        <v>0</v>
      </c>
      <c r="BC1694">
        <v>0</v>
      </c>
      <c r="BD1694">
        <v>4</v>
      </c>
      <c r="BE1694">
        <v>5339</v>
      </c>
      <c r="BF1694" t="s">
        <v>93</v>
      </c>
      <c r="BG1694">
        <v>21356</v>
      </c>
      <c r="BH1694">
        <v>333.66</v>
      </c>
      <c r="BI1694">
        <v>436.64</v>
      </c>
      <c r="BJ1694">
        <v>0</v>
      </c>
      <c r="BL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4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21356</v>
      </c>
      <c r="CD1694">
        <v>1</v>
      </c>
      <c r="CE1694" t="s">
        <v>121</v>
      </c>
      <c r="CF1694" t="s">
        <v>182</v>
      </c>
      <c r="CG1694" t="str">
        <f t="shared" si="251"/>
        <v>07</v>
      </c>
      <c r="CH1694" t="str">
        <f t="shared" si="249"/>
        <v>3</v>
      </c>
      <c r="CI1694" t="str">
        <f t="shared" si="252"/>
        <v>07</v>
      </c>
      <c r="CJ1694" t="s">
        <v>161</v>
      </c>
      <c r="CK1694" t="str">
        <f>"02"</f>
        <v>02</v>
      </c>
      <c r="CL1694" t="s">
        <v>193</v>
      </c>
      <c r="CW1694">
        <v>8</v>
      </c>
      <c r="CX1694">
        <v>8</v>
      </c>
      <c r="CY1694">
        <v>8</v>
      </c>
    </row>
    <row r="1695" spans="1:103" x14ac:dyDescent="0.25">
      <c r="A1695">
        <v>410</v>
      </c>
      <c r="B1695" t="s">
        <v>80</v>
      </c>
      <c r="C1695">
        <v>410187</v>
      </c>
      <c r="D1695" t="s">
        <v>81</v>
      </c>
      <c r="E1695">
        <v>8681</v>
      </c>
      <c r="F1695" t="s">
        <v>1148</v>
      </c>
      <c r="G1695" t="s">
        <v>1149</v>
      </c>
      <c r="I1695" t="s">
        <v>1149</v>
      </c>
      <c r="K1695">
        <v>7</v>
      </c>
      <c r="L1695">
        <v>7</v>
      </c>
      <c r="M1695" t="s">
        <v>1470</v>
      </c>
      <c r="N1695" t="s">
        <v>282</v>
      </c>
      <c r="O1695" t="s">
        <v>283</v>
      </c>
      <c r="P1695" t="s">
        <v>284</v>
      </c>
      <c r="Q1695" t="s">
        <v>116</v>
      </c>
      <c r="R1695">
        <v>1</v>
      </c>
      <c r="S1695" t="s">
        <v>117</v>
      </c>
      <c r="T1695" t="s">
        <v>118</v>
      </c>
      <c r="U1695" t="s">
        <v>119</v>
      </c>
      <c r="V1695">
        <v>411</v>
      </c>
      <c r="Y1695">
        <v>410009</v>
      </c>
      <c r="Z1695" t="s">
        <v>236</v>
      </c>
      <c r="AG1695">
        <v>2</v>
      </c>
      <c r="AH1695" s="1">
        <v>42172</v>
      </c>
      <c r="AI1695">
        <v>57</v>
      </c>
      <c r="AM1695" t="s">
        <v>1152</v>
      </c>
      <c r="AS1695" s="1">
        <v>42151</v>
      </c>
      <c r="AT1695" s="1">
        <v>42338</v>
      </c>
      <c r="AU1695" s="1">
        <v>42311</v>
      </c>
      <c r="AW1695">
        <v>4</v>
      </c>
      <c r="AY1695" t="s">
        <v>288</v>
      </c>
      <c r="BB1695">
        <v>0</v>
      </c>
      <c r="BC1695">
        <v>0</v>
      </c>
      <c r="BD1695">
        <v>4</v>
      </c>
      <c r="BE1695">
        <v>5339</v>
      </c>
      <c r="BF1695" t="s">
        <v>93</v>
      </c>
      <c r="BG1695">
        <v>21356</v>
      </c>
      <c r="BH1695">
        <v>333.66</v>
      </c>
      <c r="BI1695">
        <v>436.64</v>
      </c>
      <c r="BJ1695">
        <v>0</v>
      </c>
      <c r="BL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4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21356</v>
      </c>
      <c r="CD1695">
        <v>1</v>
      </c>
      <c r="CE1695" t="s">
        <v>121</v>
      </c>
      <c r="CF1695" t="s">
        <v>182</v>
      </c>
      <c r="CG1695" t="str">
        <f t="shared" si="251"/>
        <v>07</v>
      </c>
      <c r="CH1695" t="str">
        <f t="shared" si="249"/>
        <v>3</v>
      </c>
      <c r="CI1695" t="str">
        <f t="shared" si="252"/>
        <v>07</v>
      </c>
      <c r="CJ1695" t="s">
        <v>161</v>
      </c>
      <c r="CK1695" t="str">
        <f>"02"</f>
        <v>02</v>
      </c>
      <c r="CL1695" t="s">
        <v>193</v>
      </c>
      <c r="CW1695">
        <v>8</v>
      </c>
      <c r="CX1695">
        <v>8</v>
      </c>
      <c r="CY1695">
        <v>8</v>
      </c>
    </row>
    <row r="1696" spans="1:103" x14ac:dyDescent="0.25">
      <c r="A1696">
        <v>410</v>
      </c>
      <c r="B1696" t="s">
        <v>383</v>
      </c>
      <c r="C1696">
        <v>40013</v>
      </c>
      <c r="D1696" t="s">
        <v>384</v>
      </c>
      <c r="E1696" t="s">
        <v>385</v>
      </c>
      <c r="F1696" t="s">
        <v>386</v>
      </c>
      <c r="G1696" t="s">
        <v>513</v>
      </c>
      <c r="I1696">
        <v>740024</v>
      </c>
      <c r="K1696">
        <v>320</v>
      </c>
      <c r="L1696">
        <v>320</v>
      </c>
      <c r="M1696" t="s">
        <v>1471</v>
      </c>
      <c r="N1696" t="s">
        <v>1472</v>
      </c>
      <c r="O1696" t="s">
        <v>283</v>
      </c>
      <c r="P1696" t="s">
        <v>284</v>
      </c>
      <c r="Q1696" t="s">
        <v>116</v>
      </c>
      <c r="R1696">
        <v>1</v>
      </c>
      <c r="S1696" t="s">
        <v>117</v>
      </c>
      <c r="T1696" t="s">
        <v>118</v>
      </c>
      <c r="U1696" t="s">
        <v>119</v>
      </c>
      <c r="V1696">
        <v>411</v>
      </c>
      <c r="Y1696">
        <v>1119</v>
      </c>
      <c r="Z1696" t="s">
        <v>389</v>
      </c>
      <c r="AG1696">
        <v>1</v>
      </c>
      <c r="AH1696" s="1">
        <v>41598</v>
      </c>
      <c r="AI1696">
        <v>1</v>
      </c>
      <c r="AS1696" s="1">
        <v>41383</v>
      </c>
      <c r="AT1696" s="1">
        <v>41670</v>
      </c>
      <c r="AU1696" s="1">
        <v>44196</v>
      </c>
      <c r="AW1696">
        <v>45</v>
      </c>
      <c r="AY1696" t="s">
        <v>288</v>
      </c>
      <c r="BB1696">
        <v>37</v>
      </c>
      <c r="BC1696">
        <v>0</v>
      </c>
      <c r="BD1696">
        <v>8</v>
      </c>
      <c r="BE1696">
        <v>291.89999999999998</v>
      </c>
      <c r="BF1696" t="s">
        <v>120</v>
      </c>
      <c r="BG1696">
        <v>148880.4425</v>
      </c>
      <c r="BH1696">
        <v>2335.1999999999998</v>
      </c>
      <c r="BI1696">
        <v>3043.94</v>
      </c>
      <c r="BJ1696">
        <v>0</v>
      </c>
      <c r="BL1696">
        <v>0</v>
      </c>
      <c r="BN1696">
        <v>8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148880.4425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1</v>
      </c>
      <c r="CE1696" t="s">
        <v>121</v>
      </c>
      <c r="CF1696" t="s">
        <v>182</v>
      </c>
      <c r="CG1696" t="str">
        <f t="shared" si="251"/>
        <v>07</v>
      </c>
      <c r="CH1696" t="str">
        <f t="shared" si="249"/>
        <v>3</v>
      </c>
      <c r="CI1696" t="str">
        <f t="shared" si="252"/>
        <v>07</v>
      </c>
      <c r="CJ1696" t="s">
        <v>161</v>
      </c>
      <c r="CK1696" t="str">
        <f>"02"</f>
        <v>02</v>
      </c>
      <c r="CL1696" t="s">
        <v>193</v>
      </c>
      <c r="CW1696">
        <v>8</v>
      </c>
      <c r="CX1696">
        <v>8</v>
      </c>
      <c r="CY1696">
        <v>8</v>
      </c>
    </row>
    <row r="1697" spans="1:103" x14ac:dyDescent="0.25">
      <c r="A1697">
        <v>410</v>
      </c>
      <c r="B1697" t="s">
        <v>383</v>
      </c>
      <c r="C1697">
        <v>40022</v>
      </c>
      <c r="D1697" t="s">
        <v>384</v>
      </c>
      <c r="E1697" t="s">
        <v>385</v>
      </c>
      <c r="F1697" t="s">
        <v>386</v>
      </c>
      <c r="G1697" t="s">
        <v>497</v>
      </c>
      <c r="I1697">
        <v>740206</v>
      </c>
      <c r="K1697">
        <v>5</v>
      </c>
      <c r="L1697">
        <v>5</v>
      </c>
      <c r="M1697" t="s">
        <v>1473</v>
      </c>
      <c r="N1697" t="s">
        <v>1472</v>
      </c>
      <c r="O1697" t="s">
        <v>283</v>
      </c>
      <c r="P1697" t="s">
        <v>284</v>
      </c>
      <c r="Q1697" t="s">
        <v>116</v>
      </c>
      <c r="R1697">
        <v>1</v>
      </c>
      <c r="S1697" t="s">
        <v>117</v>
      </c>
      <c r="T1697" t="s">
        <v>118</v>
      </c>
      <c r="U1697" t="s">
        <v>119</v>
      </c>
      <c r="V1697">
        <v>411</v>
      </c>
      <c r="Y1697">
        <v>1119</v>
      </c>
      <c r="Z1697" t="s">
        <v>389</v>
      </c>
      <c r="AG1697">
        <v>1</v>
      </c>
      <c r="AH1697" s="1">
        <v>41641</v>
      </c>
      <c r="AI1697">
        <v>1</v>
      </c>
      <c r="AS1697" s="1">
        <v>41626</v>
      </c>
      <c r="AT1697" s="1">
        <v>42003</v>
      </c>
      <c r="AU1697" s="1">
        <v>44196</v>
      </c>
      <c r="AW1697">
        <v>20</v>
      </c>
      <c r="AY1697" t="s">
        <v>288</v>
      </c>
      <c r="BB1697">
        <v>0</v>
      </c>
      <c r="BC1697">
        <v>0</v>
      </c>
      <c r="BD1697">
        <v>20</v>
      </c>
      <c r="BE1697">
        <v>188.33</v>
      </c>
      <c r="BF1697" t="s">
        <v>120</v>
      </c>
      <c r="BG1697">
        <v>240139.20629999999</v>
      </c>
      <c r="BH1697">
        <v>3766.6</v>
      </c>
      <c r="BI1697">
        <v>4909.78</v>
      </c>
      <c r="BJ1697">
        <v>0</v>
      </c>
      <c r="BL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20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240139.20629999999</v>
      </c>
      <c r="CD1697">
        <v>1</v>
      </c>
      <c r="CE1697" t="s">
        <v>121</v>
      </c>
      <c r="CF1697" t="s">
        <v>182</v>
      </c>
      <c r="CG1697" t="str">
        <f t="shared" si="251"/>
        <v>07</v>
      </c>
      <c r="CH1697" t="str">
        <f t="shared" si="249"/>
        <v>3</v>
      </c>
      <c r="CI1697" t="str">
        <f t="shared" si="252"/>
        <v>07</v>
      </c>
      <c r="CJ1697" t="s">
        <v>161</v>
      </c>
      <c r="CK1697" t="str">
        <f>"02"</f>
        <v>02</v>
      </c>
      <c r="CL1697" t="s">
        <v>124</v>
      </c>
      <c r="CW1697">
        <v>8</v>
      </c>
      <c r="CX1697">
        <v>8</v>
      </c>
      <c r="CY1697">
        <v>8</v>
      </c>
    </row>
    <row r="1698" spans="1:103" x14ac:dyDescent="0.25">
      <c r="A1698">
        <v>410</v>
      </c>
      <c r="B1698" t="s">
        <v>80</v>
      </c>
      <c r="C1698">
        <v>410040</v>
      </c>
      <c r="D1698" t="s">
        <v>81</v>
      </c>
      <c r="E1698">
        <v>8673</v>
      </c>
      <c r="F1698" t="s">
        <v>232</v>
      </c>
      <c r="G1698" t="s">
        <v>233</v>
      </c>
      <c r="I1698" t="s">
        <v>233</v>
      </c>
      <c r="J1698">
        <v>410003</v>
      </c>
      <c r="K1698">
        <v>682</v>
      </c>
      <c r="L1698">
        <v>682</v>
      </c>
      <c r="M1698" t="s">
        <v>1474</v>
      </c>
      <c r="N1698" t="s">
        <v>1475</v>
      </c>
      <c r="O1698" t="s">
        <v>283</v>
      </c>
      <c r="P1698" t="s">
        <v>252</v>
      </c>
      <c r="Q1698" t="s">
        <v>116</v>
      </c>
      <c r="R1698">
        <v>1</v>
      </c>
      <c r="S1698" t="s">
        <v>117</v>
      </c>
      <c r="T1698" t="s">
        <v>118</v>
      </c>
      <c r="U1698" t="s">
        <v>119</v>
      </c>
      <c r="V1698">
        <v>411</v>
      </c>
      <c r="Y1698">
        <v>410009</v>
      </c>
      <c r="Z1698" t="s">
        <v>236</v>
      </c>
      <c r="AG1698">
        <v>4</v>
      </c>
      <c r="AH1698" s="1">
        <v>41815</v>
      </c>
      <c r="AI1698">
        <v>57</v>
      </c>
      <c r="AS1698" s="1">
        <v>41815</v>
      </c>
      <c r="AT1698" s="1">
        <v>41988</v>
      </c>
      <c r="AU1698" s="1">
        <v>41974</v>
      </c>
      <c r="AW1698">
        <v>2</v>
      </c>
      <c r="AY1698" t="s">
        <v>237</v>
      </c>
      <c r="BB1698">
        <v>1</v>
      </c>
      <c r="BC1698">
        <v>0</v>
      </c>
      <c r="BD1698">
        <v>1</v>
      </c>
      <c r="BE1698">
        <v>82072</v>
      </c>
      <c r="BF1698" t="s">
        <v>93</v>
      </c>
      <c r="BG1698">
        <v>82072</v>
      </c>
      <c r="BH1698">
        <v>1282.27</v>
      </c>
      <c r="BI1698">
        <v>1678.01</v>
      </c>
      <c r="BJ1698">
        <v>0</v>
      </c>
      <c r="BL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1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82072</v>
      </c>
      <c r="CD1698">
        <v>1</v>
      </c>
      <c r="CE1698" t="s">
        <v>121</v>
      </c>
      <c r="CF1698" t="s">
        <v>182</v>
      </c>
      <c r="CG1698" t="str">
        <f t="shared" si="251"/>
        <v>07</v>
      </c>
      <c r="CH1698" t="str">
        <f t="shared" si="249"/>
        <v>3</v>
      </c>
      <c r="CI1698" t="str">
        <f t="shared" si="252"/>
        <v>07</v>
      </c>
      <c r="CJ1698" t="s">
        <v>161</v>
      </c>
      <c r="CK1698" t="str">
        <f>"06"</f>
        <v>06</v>
      </c>
      <c r="CL1698" t="s">
        <v>202</v>
      </c>
      <c r="CW1698">
        <v>8</v>
      </c>
      <c r="CX1698">
        <v>8</v>
      </c>
      <c r="CY1698">
        <v>8</v>
      </c>
    </row>
    <row r="1699" spans="1:103" x14ac:dyDescent="0.25">
      <c r="A1699">
        <v>410</v>
      </c>
      <c r="B1699" t="s">
        <v>80</v>
      </c>
      <c r="C1699">
        <v>410039</v>
      </c>
      <c r="D1699" t="s">
        <v>81</v>
      </c>
      <c r="E1699">
        <v>8673</v>
      </c>
      <c r="F1699" t="s">
        <v>232</v>
      </c>
      <c r="G1699" t="s">
        <v>248</v>
      </c>
      <c r="I1699" t="s">
        <v>248</v>
      </c>
      <c r="J1699">
        <v>410002</v>
      </c>
      <c r="K1699">
        <v>492</v>
      </c>
      <c r="L1699">
        <v>492</v>
      </c>
      <c r="M1699" t="s">
        <v>1476</v>
      </c>
      <c r="N1699" t="s">
        <v>1477</v>
      </c>
      <c r="O1699" t="s">
        <v>283</v>
      </c>
      <c r="P1699" t="s">
        <v>252</v>
      </c>
      <c r="Q1699" t="s">
        <v>116</v>
      </c>
      <c r="R1699">
        <v>1</v>
      </c>
      <c r="S1699" t="s">
        <v>117</v>
      </c>
      <c r="T1699" t="s">
        <v>118</v>
      </c>
      <c r="U1699" t="s">
        <v>119</v>
      </c>
      <c r="V1699">
        <v>411</v>
      </c>
      <c r="Y1699">
        <v>410009</v>
      </c>
      <c r="Z1699" t="s">
        <v>236</v>
      </c>
      <c r="AG1699">
        <v>3</v>
      </c>
      <c r="AH1699" s="1">
        <v>41988</v>
      </c>
      <c r="AI1699">
        <v>57</v>
      </c>
      <c r="AS1699" s="1">
        <v>41639</v>
      </c>
      <c r="AT1699" s="1">
        <v>42067</v>
      </c>
      <c r="AU1699" s="1">
        <v>41974</v>
      </c>
      <c r="AW1699">
        <v>2</v>
      </c>
      <c r="AY1699" t="s">
        <v>237</v>
      </c>
      <c r="BB1699">
        <v>1</v>
      </c>
      <c r="BC1699">
        <v>0</v>
      </c>
      <c r="BD1699">
        <v>1</v>
      </c>
      <c r="BE1699">
        <v>6763</v>
      </c>
      <c r="BF1699" t="s">
        <v>93</v>
      </c>
      <c r="BG1699">
        <v>6763</v>
      </c>
      <c r="BH1699">
        <v>105.66</v>
      </c>
      <c r="BI1699">
        <v>138.27000000000001</v>
      </c>
      <c r="BJ1699">
        <v>0</v>
      </c>
      <c r="BL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1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6763</v>
      </c>
      <c r="CD1699">
        <v>1</v>
      </c>
      <c r="CE1699" t="s">
        <v>121</v>
      </c>
      <c r="CF1699" t="s">
        <v>182</v>
      </c>
      <c r="CG1699" t="str">
        <f t="shared" si="251"/>
        <v>07</v>
      </c>
      <c r="CH1699" t="str">
        <f t="shared" si="249"/>
        <v>3</v>
      </c>
      <c r="CI1699" t="str">
        <f t="shared" si="252"/>
        <v>07</v>
      </c>
      <c r="CJ1699" t="s">
        <v>161</v>
      </c>
      <c r="CK1699" t="str">
        <f>"06"</f>
        <v>06</v>
      </c>
      <c r="CL1699" t="s">
        <v>202</v>
      </c>
      <c r="CR1699" s="3">
        <v>1</v>
      </c>
      <c r="CW1699">
        <v>8</v>
      </c>
      <c r="CX1699">
        <v>8</v>
      </c>
      <c r="CY1699">
        <v>8</v>
      </c>
    </row>
    <row r="1700" spans="1:103" x14ac:dyDescent="0.25">
      <c r="A1700">
        <v>410</v>
      </c>
      <c r="B1700" t="s">
        <v>80</v>
      </c>
      <c r="C1700">
        <v>410040</v>
      </c>
      <c r="D1700" t="s">
        <v>81</v>
      </c>
      <c r="E1700">
        <v>8673</v>
      </c>
      <c r="F1700" t="s">
        <v>232</v>
      </c>
      <c r="G1700" t="s">
        <v>233</v>
      </c>
      <c r="I1700" t="s">
        <v>233</v>
      </c>
      <c r="J1700">
        <v>410003</v>
      </c>
      <c r="K1700">
        <v>516</v>
      </c>
      <c r="L1700">
        <v>516</v>
      </c>
      <c r="M1700" t="s">
        <v>1476</v>
      </c>
      <c r="N1700" t="s">
        <v>1477</v>
      </c>
      <c r="O1700" t="s">
        <v>283</v>
      </c>
      <c r="P1700" t="s">
        <v>252</v>
      </c>
      <c r="Q1700" t="s">
        <v>116</v>
      </c>
      <c r="R1700">
        <v>1</v>
      </c>
      <c r="S1700" t="s">
        <v>117</v>
      </c>
      <c r="T1700" t="s">
        <v>118</v>
      </c>
      <c r="U1700" t="s">
        <v>119</v>
      </c>
      <c r="V1700">
        <v>411</v>
      </c>
      <c r="Y1700">
        <v>410009</v>
      </c>
      <c r="Z1700" t="s">
        <v>236</v>
      </c>
      <c r="AG1700">
        <v>4</v>
      </c>
      <c r="AH1700" s="1">
        <v>41815</v>
      </c>
      <c r="AI1700">
        <v>57</v>
      </c>
      <c r="AS1700" s="1">
        <v>41641</v>
      </c>
      <c r="AT1700" s="1">
        <v>41988</v>
      </c>
      <c r="AU1700" s="1">
        <v>41974</v>
      </c>
      <c r="AW1700">
        <v>2</v>
      </c>
      <c r="AY1700" t="s">
        <v>237</v>
      </c>
      <c r="BB1700">
        <v>1</v>
      </c>
      <c r="BC1700">
        <v>0</v>
      </c>
      <c r="BD1700">
        <v>1</v>
      </c>
      <c r="BE1700">
        <v>7749</v>
      </c>
      <c r="BF1700" t="s">
        <v>93</v>
      </c>
      <c r="BG1700">
        <v>7749</v>
      </c>
      <c r="BH1700">
        <v>121.07</v>
      </c>
      <c r="BI1700">
        <v>158.43</v>
      </c>
      <c r="BJ1700">
        <v>0</v>
      </c>
      <c r="BL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1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7749</v>
      </c>
      <c r="CD1700">
        <v>1</v>
      </c>
      <c r="CE1700" t="s">
        <v>121</v>
      </c>
      <c r="CF1700" t="s">
        <v>182</v>
      </c>
      <c r="CG1700" t="str">
        <f t="shared" si="251"/>
        <v>07</v>
      </c>
      <c r="CH1700" t="str">
        <f t="shared" si="249"/>
        <v>3</v>
      </c>
      <c r="CI1700" t="str">
        <f t="shared" si="252"/>
        <v>07</v>
      </c>
      <c r="CJ1700" t="s">
        <v>161</v>
      </c>
      <c r="CK1700" t="str">
        <f>"06"</f>
        <v>06</v>
      </c>
      <c r="CL1700" t="s">
        <v>202</v>
      </c>
      <c r="CR1700" s="3">
        <v>1</v>
      </c>
      <c r="CW1700">
        <v>8</v>
      </c>
      <c r="CX1700">
        <v>8</v>
      </c>
      <c r="CY1700">
        <v>8</v>
      </c>
    </row>
    <row r="1701" spans="1:103" x14ac:dyDescent="0.25">
      <c r="A1701">
        <v>410</v>
      </c>
      <c r="B1701" t="s">
        <v>80</v>
      </c>
      <c r="C1701">
        <v>410038</v>
      </c>
      <c r="D1701" t="s">
        <v>81</v>
      </c>
      <c r="E1701">
        <v>8673</v>
      </c>
      <c r="F1701" t="s">
        <v>232</v>
      </c>
      <c r="G1701" t="s">
        <v>248</v>
      </c>
      <c r="I1701" t="s">
        <v>248</v>
      </c>
      <c r="J1701">
        <v>410002</v>
      </c>
      <c r="K1701">
        <v>489</v>
      </c>
      <c r="L1701">
        <v>489</v>
      </c>
      <c r="M1701" t="s">
        <v>1478</v>
      </c>
      <c r="N1701" t="s">
        <v>1479</v>
      </c>
      <c r="O1701" t="s">
        <v>1480</v>
      </c>
      <c r="P1701" t="s">
        <v>252</v>
      </c>
      <c r="Q1701" t="s">
        <v>116</v>
      </c>
      <c r="R1701">
        <v>1</v>
      </c>
      <c r="S1701" t="s">
        <v>117</v>
      </c>
      <c r="T1701" t="s">
        <v>118</v>
      </c>
      <c r="U1701" t="s">
        <v>119</v>
      </c>
      <c r="V1701">
        <v>411</v>
      </c>
      <c r="Y1701">
        <v>410009</v>
      </c>
      <c r="Z1701" t="s">
        <v>236</v>
      </c>
      <c r="AC1701" t="s">
        <v>208</v>
      </c>
      <c r="AD1701" s="1">
        <v>42028</v>
      </c>
      <c r="AG1701">
        <v>2</v>
      </c>
      <c r="AH1701" s="1">
        <v>41674</v>
      </c>
      <c r="AI1701">
        <v>57</v>
      </c>
      <c r="AS1701" s="1">
        <v>41639</v>
      </c>
      <c r="AT1701" s="1">
        <v>41947</v>
      </c>
      <c r="AU1701" s="1">
        <v>41852</v>
      </c>
      <c r="AW1701">
        <v>1</v>
      </c>
      <c r="AX1701">
        <v>402901</v>
      </c>
      <c r="AY1701" t="s">
        <v>288</v>
      </c>
      <c r="AZ1701">
        <v>999</v>
      </c>
      <c r="BB1701">
        <v>0</v>
      </c>
      <c r="BC1701">
        <v>1</v>
      </c>
      <c r="BD1701">
        <v>1</v>
      </c>
      <c r="BE1701">
        <v>69128</v>
      </c>
      <c r="BF1701" t="s">
        <v>93</v>
      </c>
      <c r="BG1701">
        <v>69128</v>
      </c>
      <c r="BH1701">
        <v>1080.03</v>
      </c>
      <c r="BI1701">
        <v>1413.36</v>
      </c>
      <c r="BJ1701">
        <v>1</v>
      </c>
      <c r="BK1701" s="1">
        <v>42041</v>
      </c>
      <c r="BL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1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69128</v>
      </c>
      <c r="CD1701">
        <v>1</v>
      </c>
      <c r="CE1701" t="s">
        <v>121</v>
      </c>
      <c r="CF1701" t="s">
        <v>182</v>
      </c>
      <c r="CG1701" t="str">
        <f t="shared" si="251"/>
        <v>07</v>
      </c>
      <c r="CH1701" t="str">
        <f t="shared" si="249"/>
        <v>3</v>
      </c>
      <c r="CI1701" t="str">
        <f t="shared" si="252"/>
        <v>07</v>
      </c>
      <c r="CJ1701" t="s">
        <v>161</v>
      </c>
      <c r="CK1701" t="str">
        <f t="shared" ref="CK1701:CK1712" si="253">"34"</f>
        <v>34</v>
      </c>
      <c r="CL1701" t="s">
        <v>202</v>
      </c>
      <c r="CR1701" s="3">
        <v>1</v>
      </c>
      <c r="CW1701">
        <v>8</v>
      </c>
      <c r="CX1701">
        <v>8</v>
      </c>
      <c r="CY1701">
        <v>8</v>
      </c>
    </row>
    <row r="1702" spans="1:103" x14ac:dyDescent="0.25">
      <c r="A1702">
        <v>410</v>
      </c>
      <c r="B1702" t="s">
        <v>80</v>
      </c>
      <c r="C1702">
        <v>410038</v>
      </c>
      <c r="D1702" t="s">
        <v>81</v>
      </c>
      <c r="E1702">
        <v>8673</v>
      </c>
      <c r="F1702" t="s">
        <v>232</v>
      </c>
      <c r="G1702" t="s">
        <v>248</v>
      </c>
      <c r="I1702" t="s">
        <v>248</v>
      </c>
      <c r="J1702">
        <v>410002</v>
      </c>
      <c r="K1702">
        <v>491</v>
      </c>
      <c r="L1702">
        <v>491</v>
      </c>
      <c r="M1702" t="s">
        <v>1478</v>
      </c>
      <c r="N1702" t="s">
        <v>1479</v>
      </c>
      <c r="O1702" t="s">
        <v>1480</v>
      </c>
      <c r="P1702" t="s">
        <v>252</v>
      </c>
      <c r="Q1702" t="s">
        <v>116</v>
      </c>
      <c r="R1702">
        <v>1</v>
      </c>
      <c r="S1702" t="s">
        <v>117</v>
      </c>
      <c r="T1702" t="s">
        <v>118</v>
      </c>
      <c r="U1702" t="s">
        <v>119</v>
      </c>
      <c r="V1702">
        <v>411</v>
      </c>
      <c r="Y1702">
        <v>410009</v>
      </c>
      <c r="Z1702" t="s">
        <v>236</v>
      </c>
      <c r="AG1702">
        <v>2</v>
      </c>
      <c r="AH1702" s="1">
        <v>41674</v>
      </c>
      <c r="AI1702">
        <v>57</v>
      </c>
      <c r="AS1702" s="1">
        <v>41639</v>
      </c>
      <c r="AT1702" s="1">
        <v>41947</v>
      </c>
      <c r="AU1702" s="1">
        <v>41852</v>
      </c>
      <c r="AW1702">
        <v>1</v>
      </c>
      <c r="AY1702" t="s">
        <v>288</v>
      </c>
      <c r="BB1702">
        <v>0</v>
      </c>
      <c r="BC1702">
        <v>0</v>
      </c>
      <c r="BD1702">
        <v>1</v>
      </c>
      <c r="BE1702">
        <v>69128</v>
      </c>
      <c r="BF1702" t="s">
        <v>93</v>
      </c>
      <c r="BG1702">
        <v>69128</v>
      </c>
      <c r="BH1702">
        <v>1080.03</v>
      </c>
      <c r="BI1702">
        <v>1413.36</v>
      </c>
      <c r="BJ1702">
        <v>0</v>
      </c>
      <c r="BL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1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69128</v>
      </c>
      <c r="CD1702">
        <v>1</v>
      </c>
      <c r="CE1702" t="s">
        <v>121</v>
      </c>
      <c r="CF1702" t="s">
        <v>182</v>
      </c>
      <c r="CG1702" t="str">
        <f t="shared" si="251"/>
        <v>07</v>
      </c>
      <c r="CH1702" t="str">
        <f t="shared" si="249"/>
        <v>3</v>
      </c>
      <c r="CI1702" t="str">
        <f t="shared" si="252"/>
        <v>07</v>
      </c>
      <c r="CJ1702" t="s">
        <v>161</v>
      </c>
      <c r="CK1702" t="str">
        <f t="shared" si="253"/>
        <v>34</v>
      </c>
      <c r="CL1702" t="s">
        <v>202</v>
      </c>
      <c r="CR1702" s="3">
        <v>1</v>
      </c>
      <c r="CW1702">
        <v>8</v>
      </c>
      <c r="CX1702">
        <v>8</v>
      </c>
      <c r="CY1702">
        <v>8</v>
      </c>
    </row>
    <row r="1703" spans="1:103" x14ac:dyDescent="0.25">
      <c r="A1703">
        <v>410</v>
      </c>
      <c r="B1703" t="s">
        <v>80</v>
      </c>
      <c r="C1703">
        <v>410039</v>
      </c>
      <c r="D1703" t="s">
        <v>81</v>
      </c>
      <c r="E1703">
        <v>8673</v>
      </c>
      <c r="F1703" t="s">
        <v>232</v>
      </c>
      <c r="G1703" t="s">
        <v>248</v>
      </c>
      <c r="I1703" t="s">
        <v>248</v>
      </c>
      <c r="J1703">
        <v>410002</v>
      </c>
      <c r="K1703">
        <v>489</v>
      </c>
      <c r="L1703">
        <v>489</v>
      </c>
      <c r="M1703" t="s">
        <v>1478</v>
      </c>
      <c r="N1703" t="s">
        <v>1479</v>
      </c>
      <c r="O1703" t="s">
        <v>1480</v>
      </c>
      <c r="P1703" t="s">
        <v>252</v>
      </c>
      <c r="Q1703" t="s">
        <v>116</v>
      </c>
      <c r="R1703">
        <v>1</v>
      </c>
      <c r="S1703" t="s">
        <v>117</v>
      </c>
      <c r="T1703" t="s">
        <v>118</v>
      </c>
      <c r="U1703" t="s">
        <v>119</v>
      </c>
      <c r="V1703">
        <v>411</v>
      </c>
      <c r="Y1703">
        <v>410009</v>
      </c>
      <c r="Z1703" t="s">
        <v>236</v>
      </c>
      <c r="AC1703" t="s">
        <v>208</v>
      </c>
      <c r="AD1703" s="1">
        <v>42146</v>
      </c>
      <c r="AG1703">
        <v>3</v>
      </c>
      <c r="AH1703" s="1">
        <v>41988</v>
      </c>
      <c r="AI1703">
        <v>57</v>
      </c>
      <c r="AS1703" s="1">
        <v>41639</v>
      </c>
      <c r="AT1703" s="1">
        <v>42067</v>
      </c>
      <c r="AU1703" s="1">
        <v>41974</v>
      </c>
      <c r="AW1703">
        <v>2</v>
      </c>
      <c r="AX1703">
        <v>403709</v>
      </c>
      <c r="AY1703" t="s">
        <v>288</v>
      </c>
      <c r="AZ1703">
        <v>999</v>
      </c>
      <c r="BB1703">
        <v>1</v>
      </c>
      <c r="BC1703">
        <v>2</v>
      </c>
      <c r="BD1703">
        <v>1</v>
      </c>
      <c r="BE1703">
        <v>69128</v>
      </c>
      <c r="BF1703" t="s">
        <v>93</v>
      </c>
      <c r="BG1703">
        <v>69128</v>
      </c>
      <c r="BH1703">
        <v>1080.03</v>
      </c>
      <c r="BI1703">
        <v>1413.36</v>
      </c>
      <c r="BJ1703">
        <v>2</v>
      </c>
      <c r="BK1703" s="1">
        <v>42146</v>
      </c>
      <c r="BL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1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69128</v>
      </c>
      <c r="CD1703">
        <v>1</v>
      </c>
      <c r="CE1703" t="s">
        <v>121</v>
      </c>
      <c r="CF1703" t="s">
        <v>182</v>
      </c>
      <c r="CG1703" t="str">
        <f t="shared" si="251"/>
        <v>07</v>
      </c>
      <c r="CH1703" t="str">
        <f t="shared" si="249"/>
        <v>3</v>
      </c>
      <c r="CI1703" t="str">
        <f t="shared" si="252"/>
        <v>07</v>
      </c>
      <c r="CJ1703" t="s">
        <v>161</v>
      </c>
      <c r="CK1703" t="str">
        <f t="shared" si="253"/>
        <v>34</v>
      </c>
      <c r="CL1703" t="s">
        <v>202</v>
      </c>
      <c r="CR1703" s="3">
        <v>1</v>
      </c>
      <c r="CW1703">
        <v>8</v>
      </c>
      <c r="CX1703">
        <v>8</v>
      </c>
      <c r="CY1703">
        <v>8</v>
      </c>
    </row>
    <row r="1704" spans="1:103" x14ac:dyDescent="0.25">
      <c r="A1704">
        <v>410</v>
      </c>
      <c r="B1704" t="s">
        <v>80</v>
      </c>
      <c r="C1704">
        <v>410039</v>
      </c>
      <c r="D1704" t="s">
        <v>81</v>
      </c>
      <c r="E1704">
        <v>8673</v>
      </c>
      <c r="F1704" t="s">
        <v>232</v>
      </c>
      <c r="G1704" t="s">
        <v>248</v>
      </c>
      <c r="I1704" t="s">
        <v>248</v>
      </c>
      <c r="J1704">
        <v>410002</v>
      </c>
      <c r="K1704">
        <v>491</v>
      </c>
      <c r="L1704">
        <v>491</v>
      </c>
      <c r="M1704" t="s">
        <v>1478</v>
      </c>
      <c r="N1704" t="s">
        <v>1479</v>
      </c>
      <c r="O1704" t="s">
        <v>1480</v>
      </c>
      <c r="P1704" t="s">
        <v>252</v>
      </c>
      <c r="Q1704" t="s">
        <v>116</v>
      </c>
      <c r="R1704">
        <v>1</v>
      </c>
      <c r="S1704" t="s">
        <v>117</v>
      </c>
      <c r="T1704" t="s">
        <v>118</v>
      </c>
      <c r="U1704" t="s">
        <v>119</v>
      </c>
      <c r="V1704">
        <v>411</v>
      </c>
      <c r="Y1704">
        <v>410009</v>
      </c>
      <c r="Z1704" t="s">
        <v>236</v>
      </c>
      <c r="AC1704" t="s">
        <v>208</v>
      </c>
      <c r="AD1704" s="1">
        <v>42075</v>
      </c>
      <c r="AG1704">
        <v>3</v>
      </c>
      <c r="AH1704" s="1">
        <v>41988</v>
      </c>
      <c r="AI1704">
        <v>57</v>
      </c>
      <c r="AS1704" s="1">
        <v>41639</v>
      </c>
      <c r="AT1704" s="1">
        <v>42067</v>
      </c>
      <c r="AU1704" s="1">
        <v>41974</v>
      </c>
      <c r="AW1704">
        <v>2</v>
      </c>
      <c r="AX1704">
        <v>403316</v>
      </c>
      <c r="AY1704" t="s">
        <v>288</v>
      </c>
      <c r="AZ1704">
        <v>999</v>
      </c>
      <c r="BB1704">
        <v>0</v>
      </c>
      <c r="BC1704">
        <v>1</v>
      </c>
      <c r="BD1704">
        <v>2</v>
      </c>
      <c r="BE1704">
        <v>69128</v>
      </c>
      <c r="BF1704" t="s">
        <v>93</v>
      </c>
      <c r="BG1704">
        <v>138256</v>
      </c>
      <c r="BH1704">
        <v>2160.0700000000002</v>
      </c>
      <c r="BI1704">
        <v>2826.72</v>
      </c>
      <c r="BJ1704">
        <v>1</v>
      </c>
      <c r="BK1704" s="1">
        <v>42075</v>
      </c>
      <c r="BL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2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138256</v>
      </c>
      <c r="CD1704">
        <v>1</v>
      </c>
      <c r="CE1704" t="s">
        <v>121</v>
      </c>
      <c r="CF1704" t="s">
        <v>182</v>
      </c>
      <c r="CG1704" t="str">
        <f t="shared" si="251"/>
        <v>07</v>
      </c>
      <c r="CH1704" t="str">
        <f t="shared" si="249"/>
        <v>3</v>
      </c>
      <c r="CI1704" t="str">
        <f t="shared" si="252"/>
        <v>07</v>
      </c>
      <c r="CJ1704" t="s">
        <v>161</v>
      </c>
      <c r="CK1704" t="str">
        <f t="shared" si="253"/>
        <v>34</v>
      </c>
      <c r="CL1704" t="s">
        <v>202</v>
      </c>
      <c r="CR1704" s="3">
        <v>2</v>
      </c>
      <c r="CW1704">
        <v>8</v>
      </c>
      <c r="CX1704">
        <v>8</v>
      </c>
      <c r="CY1704">
        <v>8</v>
      </c>
    </row>
    <row r="1705" spans="1:103" x14ac:dyDescent="0.25">
      <c r="A1705">
        <v>410</v>
      </c>
      <c r="B1705" t="s">
        <v>80</v>
      </c>
      <c r="C1705">
        <v>410040</v>
      </c>
      <c r="D1705" t="s">
        <v>81</v>
      </c>
      <c r="E1705">
        <v>8673</v>
      </c>
      <c r="F1705" t="s">
        <v>232</v>
      </c>
      <c r="G1705" t="s">
        <v>233</v>
      </c>
      <c r="I1705" t="s">
        <v>233</v>
      </c>
      <c r="J1705">
        <v>410003</v>
      </c>
      <c r="K1705">
        <v>388</v>
      </c>
      <c r="L1705">
        <v>388</v>
      </c>
      <c r="M1705" t="s">
        <v>1481</v>
      </c>
      <c r="N1705" t="s">
        <v>1479</v>
      </c>
      <c r="O1705" t="s">
        <v>1480</v>
      </c>
      <c r="P1705" t="s">
        <v>252</v>
      </c>
      <c r="Q1705" t="s">
        <v>116</v>
      </c>
      <c r="R1705">
        <v>1</v>
      </c>
      <c r="S1705" t="s">
        <v>117</v>
      </c>
      <c r="T1705" t="s">
        <v>118</v>
      </c>
      <c r="U1705" t="s">
        <v>119</v>
      </c>
      <c r="V1705">
        <v>411</v>
      </c>
      <c r="Y1705">
        <v>410009</v>
      </c>
      <c r="Z1705" t="s">
        <v>236</v>
      </c>
      <c r="AG1705">
        <v>4</v>
      </c>
      <c r="AH1705" s="1">
        <v>41815</v>
      </c>
      <c r="AI1705">
        <v>57</v>
      </c>
      <c r="AS1705" s="1">
        <v>41830</v>
      </c>
      <c r="AT1705" s="1">
        <v>41988</v>
      </c>
      <c r="AU1705" s="1">
        <v>41974</v>
      </c>
      <c r="AW1705">
        <v>2</v>
      </c>
      <c r="AY1705" t="s">
        <v>154</v>
      </c>
      <c r="BB1705">
        <v>1</v>
      </c>
      <c r="BC1705">
        <v>0</v>
      </c>
      <c r="BD1705">
        <v>1</v>
      </c>
      <c r="BE1705">
        <v>70218</v>
      </c>
      <c r="BF1705" t="s">
        <v>93</v>
      </c>
      <c r="BG1705">
        <v>70218</v>
      </c>
      <c r="BH1705">
        <v>1097.06</v>
      </c>
      <c r="BI1705">
        <v>1435.65</v>
      </c>
      <c r="BJ1705">
        <v>0</v>
      </c>
      <c r="BL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1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70218</v>
      </c>
      <c r="CD1705">
        <v>1</v>
      </c>
      <c r="CE1705" t="s">
        <v>121</v>
      </c>
      <c r="CF1705" t="s">
        <v>182</v>
      </c>
      <c r="CG1705" t="str">
        <f t="shared" si="251"/>
        <v>07</v>
      </c>
      <c r="CH1705" t="str">
        <f t="shared" si="249"/>
        <v>3</v>
      </c>
      <c r="CI1705" t="str">
        <f t="shared" si="252"/>
        <v>07</v>
      </c>
      <c r="CJ1705" t="s">
        <v>161</v>
      </c>
      <c r="CK1705" t="str">
        <f t="shared" si="253"/>
        <v>34</v>
      </c>
      <c r="CL1705" t="s">
        <v>202</v>
      </c>
      <c r="CW1705">
        <v>8</v>
      </c>
      <c r="CX1705">
        <v>8</v>
      </c>
      <c r="CY1705">
        <v>8</v>
      </c>
    </row>
    <row r="1706" spans="1:103" x14ac:dyDescent="0.25">
      <c r="A1706">
        <v>410</v>
      </c>
      <c r="B1706" t="s">
        <v>80</v>
      </c>
      <c r="C1706">
        <v>410040</v>
      </c>
      <c r="D1706" t="s">
        <v>81</v>
      </c>
      <c r="E1706">
        <v>8673</v>
      </c>
      <c r="F1706" t="s">
        <v>232</v>
      </c>
      <c r="G1706" t="s">
        <v>233</v>
      </c>
      <c r="I1706" t="s">
        <v>233</v>
      </c>
      <c r="J1706">
        <v>410003</v>
      </c>
      <c r="K1706">
        <v>389</v>
      </c>
      <c r="L1706">
        <v>389</v>
      </c>
      <c r="M1706" t="s">
        <v>1481</v>
      </c>
      <c r="N1706" t="s">
        <v>1479</v>
      </c>
      <c r="O1706" t="s">
        <v>1480</v>
      </c>
      <c r="P1706" t="s">
        <v>252</v>
      </c>
      <c r="Q1706" t="s">
        <v>116</v>
      </c>
      <c r="R1706">
        <v>1</v>
      </c>
      <c r="S1706" t="s">
        <v>117</v>
      </c>
      <c r="T1706" t="s">
        <v>118</v>
      </c>
      <c r="U1706" t="s">
        <v>119</v>
      </c>
      <c r="V1706">
        <v>411</v>
      </c>
      <c r="Y1706">
        <v>410009</v>
      </c>
      <c r="Z1706" t="s">
        <v>236</v>
      </c>
      <c r="AG1706">
        <v>4</v>
      </c>
      <c r="AH1706" s="1">
        <v>41815</v>
      </c>
      <c r="AI1706">
        <v>57</v>
      </c>
      <c r="AS1706" s="1">
        <v>41830</v>
      </c>
      <c r="AT1706" s="1">
        <v>41988</v>
      </c>
      <c r="AU1706" s="1">
        <v>41974</v>
      </c>
      <c r="AW1706">
        <v>2</v>
      </c>
      <c r="AY1706" t="s">
        <v>154</v>
      </c>
      <c r="BB1706">
        <v>1</v>
      </c>
      <c r="BC1706">
        <v>0</v>
      </c>
      <c r="BD1706">
        <v>1</v>
      </c>
      <c r="BE1706">
        <v>70218</v>
      </c>
      <c r="BF1706" t="s">
        <v>93</v>
      </c>
      <c r="BG1706">
        <v>70218</v>
      </c>
      <c r="BH1706">
        <v>1097.06</v>
      </c>
      <c r="BI1706">
        <v>1435.65</v>
      </c>
      <c r="BJ1706">
        <v>0</v>
      </c>
      <c r="BL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1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70218</v>
      </c>
      <c r="CD1706">
        <v>1</v>
      </c>
      <c r="CE1706" t="s">
        <v>121</v>
      </c>
      <c r="CF1706" t="s">
        <v>182</v>
      </c>
      <c r="CG1706" t="str">
        <f t="shared" si="251"/>
        <v>07</v>
      </c>
      <c r="CH1706" t="str">
        <f t="shared" si="249"/>
        <v>3</v>
      </c>
      <c r="CI1706" t="str">
        <f t="shared" si="252"/>
        <v>07</v>
      </c>
      <c r="CJ1706" t="s">
        <v>161</v>
      </c>
      <c r="CK1706" t="str">
        <f t="shared" si="253"/>
        <v>34</v>
      </c>
      <c r="CL1706" t="s">
        <v>202</v>
      </c>
      <c r="CW1706">
        <v>8</v>
      </c>
      <c r="CX1706">
        <v>8</v>
      </c>
      <c r="CY1706">
        <v>8</v>
      </c>
    </row>
    <row r="1707" spans="1:103" x14ac:dyDescent="0.25">
      <c r="A1707">
        <v>410</v>
      </c>
      <c r="B1707" t="s">
        <v>80</v>
      </c>
      <c r="C1707">
        <v>410038</v>
      </c>
      <c r="D1707" t="s">
        <v>81</v>
      </c>
      <c r="E1707">
        <v>8673</v>
      </c>
      <c r="F1707" t="s">
        <v>232</v>
      </c>
      <c r="G1707" t="s">
        <v>248</v>
      </c>
      <c r="I1707" t="s">
        <v>248</v>
      </c>
      <c r="J1707">
        <v>410002</v>
      </c>
      <c r="K1707">
        <v>488</v>
      </c>
      <c r="L1707">
        <v>488</v>
      </c>
      <c r="M1707" t="s">
        <v>1482</v>
      </c>
      <c r="N1707" t="s">
        <v>1479</v>
      </c>
      <c r="O1707" t="s">
        <v>1480</v>
      </c>
      <c r="P1707" t="s">
        <v>252</v>
      </c>
      <c r="Q1707" t="s">
        <v>116</v>
      </c>
      <c r="R1707">
        <v>1</v>
      </c>
      <c r="S1707" t="s">
        <v>117</v>
      </c>
      <c r="T1707" t="s">
        <v>118</v>
      </c>
      <c r="U1707" t="s">
        <v>119</v>
      </c>
      <c r="V1707">
        <v>411</v>
      </c>
      <c r="Y1707">
        <v>410009</v>
      </c>
      <c r="Z1707" t="s">
        <v>236</v>
      </c>
      <c r="AG1707">
        <v>2</v>
      </c>
      <c r="AH1707" s="1">
        <v>41674</v>
      </c>
      <c r="AI1707">
        <v>57</v>
      </c>
      <c r="AS1707" s="1">
        <v>41639</v>
      </c>
      <c r="AT1707" s="1">
        <v>41947</v>
      </c>
      <c r="AU1707" s="1">
        <v>41852</v>
      </c>
      <c r="AW1707">
        <v>1</v>
      </c>
      <c r="AY1707" t="s">
        <v>288</v>
      </c>
      <c r="BB1707">
        <v>0</v>
      </c>
      <c r="BC1707">
        <v>0</v>
      </c>
      <c r="BD1707">
        <v>1</v>
      </c>
      <c r="BE1707">
        <v>19394</v>
      </c>
      <c r="BF1707" t="s">
        <v>93</v>
      </c>
      <c r="BG1707">
        <v>19394</v>
      </c>
      <c r="BH1707">
        <v>303.01</v>
      </c>
      <c r="BI1707">
        <v>396.52</v>
      </c>
      <c r="BJ1707">
        <v>0</v>
      </c>
      <c r="BL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1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19394</v>
      </c>
      <c r="CD1707">
        <v>1</v>
      </c>
      <c r="CE1707" t="s">
        <v>121</v>
      </c>
      <c r="CF1707" t="s">
        <v>182</v>
      </c>
      <c r="CG1707" t="str">
        <f t="shared" si="251"/>
        <v>07</v>
      </c>
      <c r="CH1707" t="str">
        <f t="shared" si="249"/>
        <v>3</v>
      </c>
      <c r="CI1707" t="str">
        <f t="shared" si="252"/>
        <v>07</v>
      </c>
      <c r="CJ1707" t="s">
        <v>161</v>
      </c>
      <c r="CK1707" t="str">
        <f t="shared" si="253"/>
        <v>34</v>
      </c>
      <c r="CL1707" t="s">
        <v>202</v>
      </c>
      <c r="CR1707" s="3">
        <v>1</v>
      </c>
      <c r="CW1707">
        <v>8</v>
      </c>
      <c r="CX1707">
        <v>8</v>
      </c>
      <c r="CY1707">
        <v>8</v>
      </c>
    </row>
    <row r="1708" spans="1:103" x14ac:dyDescent="0.25">
      <c r="A1708">
        <v>410</v>
      </c>
      <c r="B1708" t="s">
        <v>80</v>
      </c>
      <c r="C1708">
        <v>410038</v>
      </c>
      <c r="D1708" t="s">
        <v>81</v>
      </c>
      <c r="E1708">
        <v>8673</v>
      </c>
      <c r="F1708" t="s">
        <v>232</v>
      </c>
      <c r="G1708" t="s">
        <v>248</v>
      </c>
      <c r="I1708" t="s">
        <v>248</v>
      </c>
      <c r="J1708">
        <v>410002</v>
      </c>
      <c r="K1708">
        <v>490</v>
      </c>
      <c r="L1708">
        <v>490</v>
      </c>
      <c r="M1708" t="s">
        <v>1482</v>
      </c>
      <c r="N1708" t="s">
        <v>1479</v>
      </c>
      <c r="O1708" t="s">
        <v>1480</v>
      </c>
      <c r="P1708" t="s">
        <v>252</v>
      </c>
      <c r="Q1708" t="s">
        <v>116</v>
      </c>
      <c r="R1708">
        <v>1</v>
      </c>
      <c r="S1708" t="s">
        <v>117</v>
      </c>
      <c r="T1708" t="s">
        <v>118</v>
      </c>
      <c r="U1708" t="s">
        <v>119</v>
      </c>
      <c r="V1708">
        <v>411</v>
      </c>
      <c r="Y1708">
        <v>410009</v>
      </c>
      <c r="Z1708" t="s">
        <v>236</v>
      </c>
      <c r="AG1708">
        <v>2</v>
      </c>
      <c r="AH1708" s="1">
        <v>41674</v>
      </c>
      <c r="AI1708">
        <v>57</v>
      </c>
      <c r="AS1708" s="1">
        <v>41639</v>
      </c>
      <c r="AT1708" s="1">
        <v>41947</v>
      </c>
      <c r="AU1708" s="1">
        <v>41852</v>
      </c>
      <c r="AW1708">
        <v>1</v>
      </c>
      <c r="AY1708" t="s">
        <v>288</v>
      </c>
      <c r="BB1708">
        <v>0</v>
      </c>
      <c r="BC1708">
        <v>0</v>
      </c>
      <c r="BD1708">
        <v>1</v>
      </c>
      <c r="BE1708">
        <v>19394</v>
      </c>
      <c r="BF1708" t="s">
        <v>93</v>
      </c>
      <c r="BG1708">
        <v>19394</v>
      </c>
      <c r="BH1708">
        <v>303.01</v>
      </c>
      <c r="BI1708">
        <v>396.52</v>
      </c>
      <c r="BJ1708">
        <v>0</v>
      </c>
      <c r="BL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1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19394</v>
      </c>
      <c r="CD1708">
        <v>1</v>
      </c>
      <c r="CE1708" t="s">
        <v>121</v>
      </c>
      <c r="CF1708" t="s">
        <v>182</v>
      </c>
      <c r="CG1708" t="str">
        <f t="shared" si="251"/>
        <v>07</v>
      </c>
      <c r="CH1708" t="str">
        <f t="shared" si="249"/>
        <v>3</v>
      </c>
      <c r="CI1708" t="str">
        <f t="shared" si="252"/>
        <v>07</v>
      </c>
      <c r="CJ1708" t="s">
        <v>161</v>
      </c>
      <c r="CK1708" t="str">
        <f t="shared" si="253"/>
        <v>34</v>
      </c>
      <c r="CL1708" t="s">
        <v>202</v>
      </c>
      <c r="CR1708" s="3">
        <v>1</v>
      </c>
      <c r="CW1708">
        <v>8</v>
      </c>
      <c r="CX1708">
        <v>8</v>
      </c>
      <c r="CY1708">
        <v>8</v>
      </c>
    </row>
    <row r="1709" spans="1:103" x14ac:dyDescent="0.25">
      <c r="A1709">
        <v>410</v>
      </c>
      <c r="B1709" t="s">
        <v>80</v>
      </c>
      <c r="C1709">
        <v>410039</v>
      </c>
      <c r="D1709" t="s">
        <v>81</v>
      </c>
      <c r="E1709">
        <v>8673</v>
      </c>
      <c r="F1709" t="s">
        <v>232</v>
      </c>
      <c r="G1709" t="s">
        <v>248</v>
      </c>
      <c r="I1709" t="s">
        <v>248</v>
      </c>
      <c r="J1709">
        <v>410002</v>
      </c>
      <c r="K1709">
        <v>488</v>
      </c>
      <c r="L1709">
        <v>488</v>
      </c>
      <c r="M1709" t="s">
        <v>1482</v>
      </c>
      <c r="N1709" t="s">
        <v>1479</v>
      </c>
      <c r="O1709" t="s">
        <v>1480</v>
      </c>
      <c r="P1709" t="s">
        <v>252</v>
      </c>
      <c r="Q1709" t="s">
        <v>116</v>
      </c>
      <c r="R1709">
        <v>1</v>
      </c>
      <c r="S1709" t="s">
        <v>117</v>
      </c>
      <c r="T1709" t="s">
        <v>118</v>
      </c>
      <c r="U1709" t="s">
        <v>119</v>
      </c>
      <c r="V1709">
        <v>411</v>
      </c>
      <c r="Y1709">
        <v>410009</v>
      </c>
      <c r="Z1709" t="s">
        <v>236</v>
      </c>
      <c r="AG1709">
        <v>3</v>
      </c>
      <c r="AH1709" s="1">
        <v>41988</v>
      </c>
      <c r="AI1709">
        <v>57</v>
      </c>
      <c r="AS1709" s="1">
        <v>41639</v>
      </c>
      <c r="AT1709" s="1">
        <v>42067</v>
      </c>
      <c r="AU1709" s="1">
        <v>41974</v>
      </c>
      <c r="AW1709">
        <v>2</v>
      </c>
      <c r="AY1709" t="s">
        <v>288</v>
      </c>
      <c r="BB1709">
        <v>1</v>
      </c>
      <c r="BC1709">
        <v>0</v>
      </c>
      <c r="BD1709">
        <v>1</v>
      </c>
      <c r="BE1709">
        <v>19394</v>
      </c>
      <c r="BF1709" t="s">
        <v>93</v>
      </c>
      <c r="BG1709">
        <v>19394</v>
      </c>
      <c r="BH1709">
        <v>303.01</v>
      </c>
      <c r="BI1709">
        <v>396.52</v>
      </c>
      <c r="BJ1709">
        <v>0</v>
      </c>
      <c r="BL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1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19394</v>
      </c>
      <c r="CD1709">
        <v>1</v>
      </c>
      <c r="CE1709" t="s">
        <v>121</v>
      </c>
      <c r="CF1709" t="s">
        <v>182</v>
      </c>
      <c r="CG1709" t="str">
        <f t="shared" si="251"/>
        <v>07</v>
      </c>
      <c r="CH1709" t="str">
        <f t="shared" si="249"/>
        <v>3</v>
      </c>
      <c r="CI1709" t="str">
        <f t="shared" si="252"/>
        <v>07</v>
      </c>
      <c r="CJ1709" t="s">
        <v>161</v>
      </c>
      <c r="CK1709" t="str">
        <f t="shared" si="253"/>
        <v>34</v>
      </c>
      <c r="CL1709" t="s">
        <v>202</v>
      </c>
      <c r="CR1709" s="3">
        <v>1</v>
      </c>
      <c r="CW1709">
        <v>8</v>
      </c>
      <c r="CX1709">
        <v>8</v>
      </c>
      <c r="CY1709">
        <v>8</v>
      </c>
    </row>
    <row r="1710" spans="1:103" x14ac:dyDescent="0.25">
      <c r="A1710">
        <v>410</v>
      </c>
      <c r="B1710" t="s">
        <v>80</v>
      </c>
      <c r="C1710">
        <v>410039</v>
      </c>
      <c r="D1710" t="s">
        <v>81</v>
      </c>
      <c r="E1710">
        <v>8673</v>
      </c>
      <c r="F1710" t="s">
        <v>232</v>
      </c>
      <c r="G1710" t="s">
        <v>248</v>
      </c>
      <c r="I1710" t="s">
        <v>248</v>
      </c>
      <c r="J1710">
        <v>410002</v>
      </c>
      <c r="K1710">
        <v>490</v>
      </c>
      <c r="L1710">
        <v>490</v>
      </c>
      <c r="M1710" t="s">
        <v>1482</v>
      </c>
      <c r="N1710" t="s">
        <v>1479</v>
      </c>
      <c r="O1710" t="s">
        <v>1480</v>
      </c>
      <c r="P1710" t="s">
        <v>252</v>
      </c>
      <c r="Q1710" t="s">
        <v>116</v>
      </c>
      <c r="R1710">
        <v>1</v>
      </c>
      <c r="S1710" t="s">
        <v>117</v>
      </c>
      <c r="T1710" t="s">
        <v>118</v>
      </c>
      <c r="U1710" t="s">
        <v>119</v>
      </c>
      <c r="V1710">
        <v>411</v>
      </c>
      <c r="Y1710">
        <v>410009</v>
      </c>
      <c r="Z1710" t="s">
        <v>236</v>
      </c>
      <c r="AG1710">
        <v>3</v>
      </c>
      <c r="AH1710" s="1">
        <v>41988</v>
      </c>
      <c r="AI1710">
        <v>57</v>
      </c>
      <c r="AS1710" s="1">
        <v>41639</v>
      </c>
      <c r="AT1710" s="1">
        <v>42067</v>
      </c>
      <c r="AU1710" s="1">
        <v>41974</v>
      </c>
      <c r="AW1710">
        <v>2</v>
      </c>
      <c r="AY1710" t="s">
        <v>288</v>
      </c>
      <c r="BB1710">
        <v>1</v>
      </c>
      <c r="BC1710">
        <v>0</v>
      </c>
      <c r="BD1710">
        <v>1</v>
      </c>
      <c r="BE1710">
        <v>19394</v>
      </c>
      <c r="BF1710" t="s">
        <v>93</v>
      </c>
      <c r="BG1710">
        <v>19394</v>
      </c>
      <c r="BH1710">
        <v>303.01</v>
      </c>
      <c r="BI1710">
        <v>396.52</v>
      </c>
      <c r="BJ1710">
        <v>0</v>
      </c>
      <c r="BL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1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19394</v>
      </c>
      <c r="CD1710">
        <v>1</v>
      </c>
      <c r="CE1710" t="s">
        <v>121</v>
      </c>
      <c r="CF1710" t="s">
        <v>182</v>
      </c>
      <c r="CG1710" t="str">
        <f t="shared" si="251"/>
        <v>07</v>
      </c>
      <c r="CH1710" t="str">
        <f t="shared" si="249"/>
        <v>3</v>
      </c>
      <c r="CI1710" t="str">
        <f t="shared" si="252"/>
        <v>07</v>
      </c>
      <c r="CJ1710" t="s">
        <v>161</v>
      </c>
      <c r="CK1710" t="str">
        <f t="shared" si="253"/>
        <v>34</v>
      </c>
      <c r="CL1710" t="s">
        <v>202</v>
      </c>
      <c r="CR1710" s="3">
        <v>1</v>
      </c>
      <c r="CW1710">
        <v>8</v>
      </c>
      <c r="CX1710">
        <v>8</v>
      </c>
      <c r="CY1710">
        <v>8</v>
      </c>
    </row>
    <row r="1711" spans="1:103" x14ac:dyDescent="0.25">
      <c r="A1711">
        <v>410</v>
      </c>
      <c r="B1711" t="s">
        <v>80</v>
      </c>
      <c r="C1711">
        <v>410040</v>
      </c>
      <c r="D1711" t="s">
        <v>81</v>
      </c>
      <c r="E1711">
        <v>8673</v>
      </c>
      <c r="F1711" t="s">
        <v>232</v>
      </c>
      <c r="G1711" t="s">
        <v>233</v>
      </c>
      <c r="I1711" t="s">
        <v>233</v>
      </c>
      <c r="J1711">
        <v>410003</v>
      </c>
      <c r="K1711">
        <v>374</v>
      </c>
      <c r="L1711">
        <v>374</v>
      </c>
      <c r="M1711" t="s">
        <v>1482</v>
      </c>
      <c r="N1711" t="s">
        <v>1479</v>
      </c>
      <c r="O1711" t="s">
        <v>1480</v>
      </c>
      <c r="P1711" t="s">
        <v>252</v>
      </c>
      <c r="Q1711" t="s">
        <v>116</v>
      </c>
      <c r="R1711">
        <v>1</v>
      </c>
      <c r="S1711" t="s">
        <v>117</v>
      </c>
      <c r="T1711" t="s">
        <v>118</v>
      </c>
      <c r="U1711" t="s">
        <v>119</v>
      </c>
      <c r="V1711">
        <v>411</v>
      </c>
      <c r="Y1711">
        <v>410009</v>
      </c>
      <c r="Z1711" t="s">
        <v>236</v>
      </c>
      <c r="AG1711">
        <v>4</v>
      </c>
      <c r="AH1711" s="1">
        <v>41815</v>
      </c>
      <c r="AI1711">
        <v>57</v>
      </c>
      <c r="AS1711" s="1">
        <v>41641</v>
      </c>
      <c r="AT1711" s="1">
        <v>41988</v>
      </c>
      <c r="AU1711" s="1">
        <v>41974</v>
      </c>
      <c r="AW1711">
        <v>2</v>
      </c>
      <c r="AY1711" t="s">
        <v>288</v>
      </c>
      <c r="BB1711">
        <v>1</v>
      </c>
      <c r="BC1711">
        <v>0</v>
      </c>
      <c r="BD1711">
        <v>1</v>
      </c>
      <c r="BE1711">
        <v>19700</v>
      </c>
      <c r="BF1711" t="s">
        <v>93</v>
      </c>
      <c r="BG1711">
        <v>19700</v>
      </c>
      <c r="BH1711">
        <v>307.79000000000002</v>
      </c>
      <c r="BI1711">
        <v>402.78</v>
      </c>
      <c r="BJ1711">
        <v>0</v>
      </c>
      <c r="BL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1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19700</v>
      </c>
      <c r="CD1711">
        <v>1</v>
      </c>
      <c r="CE1711" t="s">
        <v>121</v>
      </c>
      <c r="CF1711" t="s">
        <v>182</v>
      </c>
      <c r="CG1711" t="str">
        <f t="shared" si="251"/>
        <v>07</v>
      </c>
      <c r="CH1711" t="str">
        <f t="shared" si="249"/>
        <v>3</v>
      </c>
      <c r="CI1711" t="str">
        <f t="shared" si="252"/>
        <v>07</v>
      </c>
      <c r="CJ1711" t="s">
        <v>161</v>
      </c>
      <c r="CK1711" t="str">
        <f t="shared" si="253"/>
        <v>34</v>
      </c>
      <c r="CL1711" t="s">
        <v>202</v>
      </c>
      <c r="CR1711" s="3">
        <v>1</v>
      </c>
      <c r="CW1711">
        <v>8</v>
      </c>
      <c r="CX1711">
        <v>8</v>
      </c>
      <c r="CY1711">
        <v>8</v>
      </c>
    </row>
    <row r="1712" spans="1:103" x14ac:dyDescent="0.25">
      <c r="A1712">
        <v>410</v>
      </c>
      <c r="B1712" t="s">
        <v>80</v>
      </c>
      <c r="C1712">
        <v>410040</v>
      </c>
      <c r="D1712" t="s">
        <v>81</v>
      </c>
      <c r="E1712">
        <v>8673</v>
      </c>
      <c r="F1712" t="s">
        <v>232</v>
      </c>
      <c r="G1712" t="s">
        <v>233</v>
      </c>
      <c r="I1712" t="s">
        <v>233</v>
      </c>
      <c r="J1712">
        <v>410003</v>
      </c>
      <c r="K1712">
        <v>375</v>
      </c>
      <c r="L1712">
        <v>375</v>
      </c>
      <c r="M1712" t="s">
        <v>1482</v>
      </c>
      <c r="N1712" t="s">
        <v>1479</v>
      </c>
      <c r="O1712" t="s">
        <v>1480</v>
      </c>
      <c r="P1712" t="s">
        <v>252</v>
      </c>
      <c r="Q1712" t="s">
        <v>116</v>
      </c>
      <c r="R1712">
        <v>1</v>
      </c>
      <c r="S1712" t="s">
        <v>117</v>
      </c>
      <c r="T1712" t="s">
        <v>118</v>
      </c>
      <c r="U1712" t="s">
        <v>119</v>
      </c>
      <c r="V1712">
        <v>411</v>
      </c>
      <c r="Y1712">
        <v>410009</v>
      </c>
      <c r="Z1712" t="s">
        <v>236</v>
      </c>
      <c r="AG1712">
        <v>4</v>
      </c>
      <c r="AH1712" s="1">
        <v>41815</v>
      </c>
      <c r="AI1712">
        <v>57</v>
      </c>
      <c r="AS1712" s="1">
        <v>41641</v>
      </c>
      <c r="AT1712" s="1">
        <v>41988</v>
      </c>
      <c r="AU1712" s="1">
        <v>41974</v>
      </c>
      <c r="AW1712">
        <v>2</v>
      </c>
      <c r="AY1712" t="s">
        <v>288</v>
      </c>
      <c r="BB1712">
        <v>1</v>
      </c>
      <c r="BC1712">
        <v>0</v>
      </c>
      <c r="BD1712">
        <v>1</v>
      </c>
      <c r="BE1712">
        <v>19700</v>
      </c>
      <c r="BF1712" t="s">
        <v>93</v>
      </c>
      <c r="BG1712">
        <v>19700</v>
      </c>
      <c r="BH1712">
        <v>307.79000000000002</v>
      </c>
      <c r="BI1712">
        <v>402.78</v>
      </c>
      <c r="BJ1712">
        <v>0</v>
      </c>
      <c r="BL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1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19700</v>
      </c>
      <c r="CD1712">
        <v>1</v>
      </c>
      <c r="CE1712" t="s">
        <v>121</v>
      </c>
      <c r="CF1712" t="s">
        <v>182</v>
      </c>
      <c r="CG1712" t="str">
        <f t="shared" si="251"/>
        <v>07</v>
      </c>
      <c r="CH1712" t="str">
        <f t="shared" si="249"/>
        <v>3</v>
      </c>
      <c r="CI1712" t="str">
        <f t="shared" si="252"/>
        <v>07</v>
      </c>
      <c r="CJ1712" t="s">
        <v>161</v>
      </c>
      <c r="CK1712" t="str">
        <f t="shared" si="253"/>
        <v>34</v>
      </c>
      <c r="CL1712" t="s">
        <v>202</v>
      </c>
      <c r="CR1712" s="3">
        <v>1</v>
      </c>
      <c r="CW1712">
        <v>8</v>
      </c>
      <c r="CX1712">
        <v>8</v>
      </c>
      <c r="CY1712">
        <v>8</v>
      </c>
    </row>
    <row r="1713" spans="1:103" x14ac:dyDescent="0.25">
      <c r="A1713">
        <v>410</v>
      </c>
      <c r="B1713" t="s">
        <v>80</v>
      </c>
      <c r="C1713">
        <v>410039</v>
      </c>
      <c r="D1713" t="s">
        <v>81</v>
      </c>
      <c r="E1713">
        <v>8673</v>
      </c>
      <c r="F1713" t="s">
        <v>232</v>
      </c>
      <c r="G1713" t="s">
        <v>248</v>
      </c>
      <c r="I1713" t="s">
        <v>248</v>
      </c>
      <c r="J1713">
        <v>410002</v>
      </c>
      <c r="K1713">
        <v>493</v>
      </c>
      <c r="L1713">
        <v>493</v>
      </c>
      <c r="M1713" t="s">
        <v>1483</v>
      </c>
      <c r="N1713" t="s">
        <v>1484</v>
      </c>
      <c r="O1713" t="s">
        <v>1485</v>
      </c>
      <c r="P1713" t="s">
        <v>284</v>
      </c>
      <c r="Q1713" t="s">
        <v>116</v>
      </c>
      <c r="R1713">
        <v>1</v>
      </c>
      <c r="S1713" t="s">
        <v>117</v>
      </c>
      <c r="T1713" t="s">
        <v>118</v>
      </c>
      <c r="U1713" t="s">
        <v>119</v>
      </c>
      <c r="V1713">
        <v>411</v>
      </c>
      <c r="Y1713">
        <v>410009</v>
      </c>
      <c r="Z1713" t="s">
        <v>236</v>
      </c>
      <c r="AC1713" t="s">
        <v>208</v>
      </c>
      <c r="AD1713" s="1">
        <v>42091</v>
      </c>
      <c r="AG1713">
        <v>3</v>
      </c>
      <c r="AH1713" s="1">
        <v>41988</v>
      </c>
      <c r="AI1713">
        <v>57</v>
      </c>
      <c r="AS1713" s="1">
        <v>41639</v>
      </c>
      <c r="AT1713" s="1">
        <v>42067</v>
      </c>
      <c r="AU1713" s="1">
        <v>41974</v>
      </c>
      <c r="AW1713">
        <v>2</v>
      </c>
      <c r="AX1713">
        <v>403245</v>
      </c>
      <c r="AY1713" t="s">
        <v>237</v>
      </c>
      <c r="AZ1713">
        <v>999</v>
      </c>
      <c r="BB1713">
        <v>1</v>
      </c>
      <c r="BC1713">
        <v>1</v>
      </c>
      <c r="BD1713">
        <v>1</v>
      </c>
      <c r="BE1713">
        <v>70931</v>
      </c>
      <c r="BF1713" t="s">
        <v>93</v>
      </c>
      <c r="BG1713">
        <v>70931</v>
      </c>
      <c r="BH1713">
        <v>1108.2</v>
      </c>
      <c r="BI1713">
        <v>1450.22</v>
      </c>
      <c r="BJ1713">
        <v>1</v>
      </c>
      <c r="BK1713" s="1">
        <v>42091</v>
      </c>
      <c r="BL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1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70931</v>
      </c>
      <c r="CD1713">
        <v>1</v>
      </c>
      <c r="CE1713" t="s">
        <v>121</v>
      </c>
      <c r="CF1713" t="s">
        <v>182</v>
      </c>
      <c r="CG1713" t="str">
        <f t="shared" si="251"/>
        <v>07</v>
      </c>
      <c r="CH1713" t="str">
        <f t="shared" si="249"/>
        <v>3</v>
      </c>
      <c r="CI1713" t="str">
        <f>"09"</f>
        <v>09</v>
      </c>
      <c r="CJ1713" t="s">
        <v>161</v>
      </c>
      <c r="CK1713" t="str">
        <f>"06"</f>
        <v>06</v>
      </c>
      <c r="CL1713" t="s">
        <v>202</v>
      </c>
      <c r="CR1713" s="3">
        <v>0</v>
      </c>
      <c r="CS1713" s="3">
        <v>1</v>
      </c>
      <c r="CW1713">
        <v>8</v>
      </c>
      <c r="CX1713">
        <v>8</v>
      </c>
      <c r="CY1713">
        <v>8</v>
      </c>
    </row>
    <row r="1714" spans="1:103" x14ac:dyDescent="0.25">
      <c r="A1714">
        <v>410</v>
      </c>
      <c r="B1714" t="s">
        <v>80</v>
      </c>
      <c r="C1714">
        <v>410040</v>
      </c>
      <c r="D1714" t="s">
        <v>81</v>
      </c>
      <c r="E1714">
        <v>8673</v>
      </c>
      <c r="F1714" t="s">
        <v>232</v>
      </c>
      <c r="G1714" t="s">
        <v>233</v>
      </c>
      <c r="I1714" t="s">
        <v>233</v>
      </c>
      <c r="J1714">
        <v>410003</v>
      </c>
      <c r="K1714">
        <v>371</v>
      </c>
      <c r="L1714">
        <v>371</v>
      </c>
      <c r="M1714" t="s">
        <v>1486</v>
      </c>
      <c r="N1714" t="s">
        <v>1487</v>
      </c>
      <c r="O1714" t="s">
        <v>1488</v>
      </c>
      <c r="P1714" t="s">
        <v>200</v>
      </c>
      <c r="Q1714" t="s">
        <v>116</v>
      </c>
      <c r="R1714">
        <v>1</v>
      </c>
      <c r="S1714" t="s">
        <v>117</v>
      </c>
      <c r="T1714" t="s">
        <v>118</v>
      </c>
      <c r="U1714" t="s">
        <v>119</v>
      </c>
      <c r="V1714">
        <v>411</v>
      </c>
      <c r="Y1714">
        <v>410009</v>
      </c>
      <c r="Z1714" t="s">
        <v>236</v>
      </c>
      <c r="AC1714" t="s">
        <v>215</v>
      </c>
      <c r="AD1714" s="1">
        <v>42096</v>
      </c>
      <c r="AG1714">
        <v>4</v>
      </c>
      <c r="AH1714" s="1">
        <v>41815</v>
      </c>
      <c r="AI1714">
        <v>57</v>
      </c>
      <c r="AS1714" s="1">
        <v>41641</v>
      </c>
      <c r="AT1714" s="1">
        <v>41988</v>
      </c>
      <c r="AU1714" s="1">
        <v>41974</v>
      </c>
      <c r="AW1714">
        <v>2</v>
      </c>
      <c r="AX1714">
        <v>403326</v>
      </c>
      <c r="AY1714" t="s">
        <v>191</v>
      </c>
      <c r="AZ1714">
        <v>999</v>
      </c>
      <c r="BB1714">
        <v>1</v>
      </c>
      <c r="BC1714">
        <v>0</v>
      </c>
      <c r="BD1714">
        <v>1</v>
      </c>
      <c r="BE1714">
        <v>121904</v>
      </c>
      <c r="BF1714" t="s">
        <v>93</v>
      </c>
      <c r="BG1714">
        <v>121904</v>
      </c>
      <c r="BH1714">
        <v>1904.59</v>
      </c>
      <c r="BI1714">
        <v>2492.39</v>
      </c>
      <c r="BJ1714">
        <v>0</v>
      </c>
      <c r="BL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1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121904</v>
      </c>
      <c r="CD1714">
        <v>1</v>
      </c>
      <c r="CE1714" t="s">
        <v>121</v>
      </c>
      <c r="CF1714" t="s">
        <v>182</v>
      </c>
      <c r="CG1714" t="str">
        <f t="shared" si="251"/>
        <v>07</v>
      </c>
      <c r="CH1714" t="str">
        <f t="shared" ref="CH1714:CH1729" si="254">"5"</f>
        <v>5</v>
      </c>
      <c r="CI1714" t="str">
        <f t="shared" ref="CI1714:CI1740" si="255">"07"</f>
        <v>07</v>
      </c>
      <c r="CJ1714" t="s">
        <v>192</v>
      </c>
      <c r="CK1714" t="str">
        <f>"02"</f>
        <v>02</v>
      </c>
      <c r="CL1714" t="s">
        <v>193</v>
      </c>
      <c r="CW1714">
        <v>8</v>
      </c>
      <c r="CX1714">
        <v>8</v>
      </c>
      <c r="CY1714">
        <v>8</v>
      </c>
    </row>
    <row r="1715" spans="1:103" x14ac:dyDescent="0.25">
      <c r="A1715">
        <v>410</v>
      </c>
      <c r="B1715" t="s">
        <v>80</v>
      </c>
      <c r="C1715">
        <v>410040</v>
      </c>
      <c r="D1715" t="s">
        <v>81</v>
      </c>
      <c r="E1715">
        <v>8673</v>
      </c>
      <c r="F1715" t="s">
        <v>232</v>
      </c>
      <c r="G1715" t="s">
        <v>233</v>
      </c>
      <c r="I1715" t="s">
        <v>233</v>
      </c>
      <c r="J1715">
        <v>410003</v>
      </c>
      <c r="K1715">
        <v>372</v>
      </c>
      <c r="L1715">
        <v>372</v>
      </c>
      <c r="M1715" t="s">
        <v>1486</v>
      </c>
      <c r="N1715" t="s">
        <v>1487</v>
      </c>
      <c r="O1715" t="s">
        <v>1488</v>
      </c>
      <c r="P1715" t="s">
        <v>200</v>
      </c>
      <c r="Q1715" t="s">
        <v>116</v>
      </c>
      <c r="R1715">
        <v>1</v>
      </c>
      <c r="S1715" t="s">
        <v>117</v>
      </c>
      <c r="T1715" t="s">
        <v>118</v>
      </c>
      <c r="U1715" t="s">
        <v>119</v>
      </c>
      <c r="V1715">
        <v>411</v>
      </c>
      <c r="Y1715">
        <v>410009</v>
      </c>
      <c r="Z1715" t="s">
        <v>236</v>
      </c>
      <c r="AG1715">
        <v>4</v>
      </c>
      <c r="AH1715" s="1">
        <v>41815</v>
      </c>
      <c r="AI1715">
        <v>57</v>
      </c>
      <c r="AS1715" s="1">
        <v>41641</v>
      </c>
      <c r="AT1715" s="1">
        <v>41988</v>
      </c>
      <c r="AU1715" s="1">
        <v>41974</v>
      </c>
      <c r="AW1715">
        <v>2</v>
      </c>
      <c r="AY1715" t="s">
        <v>191</v>
      </c>
      <c r="BB1715">
        <v>1</v>
      </c>
      <c r="BC1715">
        <v>0</v>
      </c>
      <c r="BD1715">
        <v>1</v>
      </c>
      <c r="BE1715">
        <v>121904</v>
      </c>
      <c r="BF1715" t="s">
        <v>93</v>
      </c>
      <c r="BG1715">
        <v>121904</v>
      </c>
      <c r="BH1715">
        <v>1904.59</v>
      </c>
      <c r="BI1715">
        <v>2492.39</v>
      </c>
      <c r="BJ1715">
        <v>0</v>
      </c>
      <c r="BL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1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121904</v>
      </c>
      <c r="CD1715">
        <v>1</v>
      </c>
      <c r="CE1715" t="s">
        <v>121</v>
      </c>
      <c r="CF1715" t="s">
        <v>182</v>
      </c>
      <c r="CG1715" t="str">
        <f t="shared" si="251"/>
        <v>07</v>
      </c>
      <c r="CH1715" t="str">
        <f t="shared" si="254"/>
        <v>5</v>
      </c>
      <c r="CI1715" t="str">
        <f t="shared" si="255"/>
        <v>07</v>
      </c>
      <c r="CJ1715" t="s">
        <v>192</v>
      </c>
      <c r="CK1715" t="str">
        <f>"02"</f>
        <v>02</v>
      </c>
      <c r="CL1715" t="s">
        <v>193</v>
      </c>
      <c r="CW1715">
        <v>8</v>
      </c>
      <c r="CX1715">
        <v>8</v>
      </c>
      <c r="CY1715">
        <v>8</v>
      </c>
    </row>
    <row r="1716" spans="1:103" x14ac:dyDescent="0.25">
      <c r="A1716">
        <v>410</v>
      </c>
      <c r="B1716" t="s">
        <v>80</v>
      </c>
      <c r="C1716">
        <v>410040</v>
      </c>
      <c r="D1716" t="s">
        <v>81</v>
      </c>
      <c r="E1716">
        <v>8673</v>
      </c>
      <c r="F1716" t="s">
        <v>232</v>
      </c>
      <c r="G1716" t="s">
        <v>233</v>
      </c>
      <c r="I1716" t="s">
        <v>233</v>
      </c>
      <c r="J1716">
        <v>410003</v>
      </c>
      <c r="K1716">
        <v>636</v>
      </c>
      <c r="L1716">
        <v>636</v>
      </c>
      <c r="M1716" t="s">
        <v>1486</v>
      </c>
      <c r="N1716" t="s">
        <v>1487</v>
      </c>
      <c r="O1716" t="s">
        <v>1488</v>
      </c>
      <c r="P1716" t="s">
        <v>200</v>
      </c>
      <c r="Q1716" t="s">
        <v>116</v>
      </c>
      <c r="R1716">
        <v>1</v>
      </c>
      <c r="S1716" t="s">
        <v>117</v>
      </c>
      <c r="T1716" t="s">
        <v>118</v>
      </c>
      <c r="U1716" t="s">
        <v>119</v>
      </c>
      <c r="V1716">
        <v>411</v>
      </c>
      <c r="Y1716">
        <v>410009</v>
      </c>
      <c r="Z1716" t="s">
        <v>236</v>
      </c>
      <c r="AG1716">
        <v>4</v>
      </c>
      <c r="AH1716" s="1">
        <v>41815</v>
      </c>
      <c r="AI1716">
        <v>57</v>
      </c>
      <c r="AS1716" s="1">
        <v>41815</v>
      </c>
      <c r="AT1716" s="1">
        <v>41988</v>
      </c>
      <c r="AU1716" s="1">
        <v>41974</v>
      </c>
      <c r="AW1716">
        <v>2</v>
      </c>
      <c r="AY1716" t="s">
        <v>191</v>
      </c>
      <c r="BB1716">
        <v>1</v>
      </c>
      <c r="BC1716">
        <v>0</v>
      </c>
      <c r="BD1716">
        <v>1</v>
      </c>
      <c r="BE1716">
        <v>121904</v>
      </c>
      <c r="BF1716" t="s">
        <v>93</v>
      </c>
      <c r="BG1716">
        <v>121904</v>
      </c>
      <c r="BH1716">
        <v>1904.59</v>
      </c>
      <c r="BI1716">
        <v>2492.39</v>
      </c>
      <c r="BJ1716">
        <v>0</v>
      </c>
      <c r="BL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1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121904</v>
      </c>
      <c r="CD1716">
        <v>1</v>
      </c>
      <c r="CE1716" t="s">
        <v>121</v>
      </c>
      <c r="CF1716" t="s">
        <v>182</v>
      </c>
      <c r="CG1716" t="str">
        <f t="shared" si="251"/>
        <v>07</v>
      </c>
      <c r="CH1716" t="str">
        <f t="shared" si="254"/>
        <v>5</v>
      </c>
      <c r="CI1716" t="str">
        <f t="shared" si="255"/>
        <v>07</v>
      </c>
      <c r="CJ1716" t="s">
        <v>192</v>
      </c>
      <c r="CK1716" t="str">
        <f>"02"</f>
        <v>02</v>
      </c>
      <c r="CL1716" t="s">
        <v>193</v>
      </c>
      <c r="CW1716">
        <v>8</v>
      </c>
      <c r="CX1716">
        <v>8</v>
      </c>
      <c r="CY1716">
        <v>8</v>
      </c>
    </row>
    <row r="1717" spans="1:103" x14ac:dyDescent="0.25">
      <c r="A1717">
        <v>410</v>
      </c>
      <c r="B1717" t="s">
        <v>80</v>
      </c>
      <c r="C1717">
        <v>410040</v>
      </c>
      <c r="D1717" t="s">
        <v>81</v>
      </c>
      <c r="E1717">
        <v>8673</v>
      </c>
      <c r="F1717" t="s">
        <v>232</v>
      </c>
      <c r="G1717" t="s">
        <v>233</v>
      </c>
      <c r="I1717" t="s">
        <v>233</v>
      </c>
      <c r="J1717">
        <v>410003</v>
      </c>
      <c r="K1717">
        <v>637</v>
      </c>
      <c r="L1717">
        <v>637</v>
      </c>
      <c r="M1717" t="s">
        <v>1486</v>
      </c>
      <c r="N1717" t="s">
        <v>1487</v>
      </c>
      <c r="O1717" t="s">
        <v>1488</v>
      </c>
      <c r="P1717" t="s">
        <v>200</v>
      </c>
      <c r="Q1717" t="s">
        <v>116</v>
      </c>
      <c r="R1717">
        <v>1</v>
      </c>
      <c r="S1717" t="s">
        <v>117</v>
      </c>
      <c r="T1717" t="s">
        <v>118</v>
      </c>
      <c r="U1717" t="s">
        <v>119</v>
      </c>
      <c r="V1717">
        <v>411</v>
      </c>
      <c r="Y1717">
        <v>410009</v>
      </c>
      <c r="Z1717" t="s">
        <v>236</v>
      </c>
      <c r="AG1717">
        <v>4</v>
      </c>
      <c r="AH1717" s="1">
        <v>41815</v>
      </c>
      <c r="AI1717">
        <v>57</v>
      </c>
      <c r="AS1717" s="1">
        <v>41815</v>
      </c>
      <c r="AT1717" s="1">
        <v>41988</v>
      </c>
      <c r="AU1717" s="1">
        <v>41974</v>
      </c>
      <c r="AW1717">
        <v>2</v>
      </c>
      <c r="AY1717" t="s">
        <v>191</v>
      </c>
      <c r="BB1717">
        <v>1</v>
      </c>
      <c r="BC1717">
        <v>0</v>
      </c>
      <c r="BD1717">
        <v>1</v>
      </c>
      <c r="BE1717">
        <v>121904</v>
      </c>
      <c r="BF1717" t="s">
        <v>93</v>
      </c>
      <c r="BG1717">
        <v>121904</v>
      </c>
      <c r="BH1717">
        <v>1904.59</v>
      </c>
      <c r="BI1717">
        <v>2492.39</v>
      </c>
      <c r="BJ1717">
        <v>0</v>
      </c>
      <c r="BL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1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121904</v>
      </c>
      <c r="CD1717">
        <v>1</v>
      </c>
      <c r="CE1717" t="s">
        <v>121</v>
      </c>
      <c r="CF1717" t="s">
        <v>182</v>
      </c>
      <c r="CG1717" t="str">
        <f t="shared" si="251"/>
        <v>07</v>
      </c>
      <c r="CH1717" t="str">
        <f t="shared" si="254"/>
        <v>5</v>
      </c>
      <c r="CI1717" t="str">
        <f t="shared" si="255"/>
        <v>07</v>
      </c>
      <c r="CJ1717" t="s">
        <v>192</v>
      </c>
      <c r="CK1717" t="str">
        <f>"02"</f>
        <v>02</v>
      </c>
      <c r="CL1717" t="s">
        <v>193</v>
      </c>
      <c r="CW1717">
        <v>8</v>
      </c>
      <c r="CX1717">
        <v>8</v>
      </c>
      <c r="CY1717">
        <v>8</v>
      </c>
    </row>
    <row r="1718" spans="1:103" x14ac:dyDescent="0.25">
      <c r="A1718">
        <v>410</v>
      </c>
      <c r="B1718" t="s">
        <v>80</v>
      </c>
      <c r="C1718">
        <v>410040</v>
      </c>
      <c r="D1718" t="s">
        <v>81</v>
      </c>
      <c r="E1718">
        <v>8673</v>
      </c>
      <c r="F1718" t="s">
        <v>232</v>
      </c>
      <c r="G1718" t="s">
        <v>233</v>
      </c>
      <c r="I1718" t="s">
        <v>233</v>
      </c>
      <c r="J1718">
        <v>410003</v>
      </c>
      <c r="K1718">
        <v>376</v>
      </c>
      <c r="L1718">
        <v>376</v>
      </c>
      <c r="M1718" t="s">
        <v>1489</v>
      </c>
      <c r="N1718" t="s">
        <v>1490</v>
      </c>
      <c r="O1718" t="s">
        <v>1491</v>
      </c>
      <c r="P1718" t="s">
        <v>200</v>
      </c>
      <c r="Q1718" t="s">
        <v>116</v>
      </c>
      <c r="R1718">
        <v>1</v>
      </c>
      <c r="S1718" t="s">
        <v>117</v>
      </c>
      <c r="T1718" t="s">
        <v>118</v>
      </c>
      <c r="U1718" t="s">
        <v>119</v>
      </c>
      <c r="V1718">
        <v>411</v>
      </c>
      <c r="Y1718">
        <v>410009</v>
      </c>
      <c r="Z1718" t="s">
        <v>236</v>
      </c>
      <c r="AG1718">
        <v>4</v>
      </c>
      <c r="AH1718" s="1">
        <v>41815</v>
      </c>
      <c r="AI1718">
        <v>57</v>
      </c>
      <c r="AS1718" s="1">
        <v>41641</v>
      </c>
      <c r="AT1718" s="1">
        <v>41988</v>
      </c>
      <c r="AU1718" s="1">
        <v>41974</v>
      </c>
      <c r="AW1718">
        <v>2</v>
      </c>
      <c r="AY1718" t="s">
        <v>191</v>
      </c>
      <c r="BB1718">
        <v>1</v>
      </c>
      <c r="BC1718">
        <v>0</v>
      </c>
      <c r="BD1718">
        <v>1</v>
      </c>
      <c r="BE1718">
        <v>65544</v>
      </c>
      <c r="BF1718" t="s">
        <v>93</v>
      </c>
      <c r="BG1718">
        <v>65544</v>
      </c>
      <c r="BH1718">
        <v>1024.04</v>
      </c>
      <c r="BI1718">
        <v>1340.08</v>
      </c>
      <c r="BJ1718">
        <v>0</v>
      </c>
      <c r="BL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1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65544</v>
      </c>
      <c r="CD1718">
        <v>1</v>
      </c>
      <c r="CE1718" t="s">
        <v>121</v>
      </c>
      <c r="CF1718" t="s">
        <v>182</v>
      </c>
      <c r="CG1718" t="str">
        <f t="shared" si="251"/>
        <v>07</v>
      </c>
      <c r="CH1718" t="str">
        <f t="shared" si="254"/>
        <v>5</v>
      </c>
      <c r="CI1718" t="str">
        <f t="shared" si="255"/>
        <v>07</v>
      </c>
      <c r="CJ1718" t="s">
        <v>192</v>
      </c>
      <c r="CK1718" t="str">
        <f t="shared" ref="CK1718:CK1729" si="256">"34"</f>
        <v>34</v>
      </c>
      <c r="CL1718" t="s">
        <v>202</v>
      </c>
      <c r="CR1718" s="3">
        <v>1</v>
      </c>
      <c r="CW1718">
        <v>8</v>
      </c>
      <c r="CX1718">
        <v>8</v>
      </c>
      <c r="CY1718">
        <v>8</v>
      </c>
    </row>
    <row r="1719" spans="1:103" x14ac:dyDescent="0.25">
      <c r="A1719">
        <v>410</v>
      </c>
      <c r="B1719" t="s">
        <v>80</v>
      </c>
      <c r="C1719">
        <v>410040</v>
      </c>
      <c r="D1719" t="s">
        <v>81</v>
      </c>
      <c r="E1719">
        <v>8673</v>
      </c>
      <c r="F1719" t="s">
        <v>232</v>
      </c>
      <c r="G1719" t="s">
        <v>233</v>
      </c>
      <c r="I1719" t="s">
        <v>233</v>
      </c>
      <c r="J1719">
        <v>410003</v>
      </c>
      <c r="K1719">
        <v>377</v>
      </c>
      <c r="L1719">
        <v>377</v>
      </c>
      <c r="M1719" t="s">
        <v>1489</v>
      </c>
      <c r="N1719" t="s">
        <v>1490</v>
      </c>
      <c r="O1719" t="s">
        <v>1491</v>
      </c>
      <c r="P1719" t="s">
        <v>200</v>
      </c>
      <c r="Q1719" t="s">
        <v>116</v>
      </c>
      <c r="R1719">
        <v>1</v>
      </c>
      <c r="S1719" t="s">
        <v>117</v>
      </c>
      <c r="T1719" t="s">
        <v>118</v>
      </c>
      <c r="U1719" t="s">
        <v>119</v>
      </c>
      <c r="V1719">
        <v>411</v>
      </c>
      <c r="Y1719">
        <v>410009</v>
      </c>
      <c r="Z1719" t="s">
        <v>236</v>
      </c>
      <c r="AG1719">
        <v>4</v>
      </c>
      <c r="AH1719" s="1">
        <v>41815</v>
      </c>
      <c r="AI1719">
        <v>57</v>
      </c>
      <c r="AS1719" s="1">
        <v>41641</v>
      </c>
      <c r="AT1719" s="1">
        <v>41988</v>
      </c>
      <c r="AU1719" s="1">
        <v>41974</v>
      </c>
      <c r="AW1719">
        <v>2</v>
      </c>
      <c r="AY1719" t="s">
        <v>191</v>
      </c>
      <c r="BB1719">
        <v>1</v>
      </c>
      <c r="BC1719">
        <v>0</v>
      </c>
      <c r="BD1719">
        <v>1</v>
      </c>
      <c r="BE1719">
        <v>65544</v>
      </c>
      <c r="BF1719" t="s">
        <v>93</v>
      </c>
      <c r="BG1719">
        <v>65544</v>
      </c>
      <c r="BH1719">
        <v>1024.04</v>
      </c>
      <c r="BI1719">
        <v>1340.08</v>
      </c>
      <c r="BJ1719">
        <v>0</v>
      </c>
      <c r="BL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1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65544</v>
      </c>
      <c r="CD1719">
        <v>1</v>
      </c>
      <c r="CE1719" t="s">
        <v>121</v>
      </c>
      <c r="CF1719" t="s">
        <v>182</v>
      </c>
      <c r="CG1719" t="str">
        <f t="shared" ref="CG1719:CG1740" si="257">"07"</f>
        <v>07</v>
      </c>
      <c r="CH1719" t="str">
        <f t="shared" si="254"/>
        <v>5</v>
      </c>
      <c r="CI1719" t="str">
        <f t="shared" si="255"/>
        <v>07</v>
      </c>
      <c r="CJ1719" t="s">
        <v>192</v>
      </c>
      <c r="CK1719" t="str">
        <f t="shared" si="256"/>
        <v>34</v>
      </c>
      <c r="CL1719" t="s">
        <v>202</v>
      </c>
      <c r="CR1719" s="3">
        <v>1</v>
      </c>
      <c r="CW1719">
        <v>8</v>
      </c>
      <c r="CX1719">
        <v>8</v>
      </c>
      <c r="CY1719">
        <v>8</v>
      </c>
    </row>
    <row r="1720" spans="1:103" x14ac:dyDescent="0.25">
      <c r="A1720">
        <v>410</v>
      </c>
      <c r="B1720" t="s">
        <v>80</v>
      </c>
      <c r="C1720">
        <v>410040</v>
      </c>
      <c r="D1720" t="s">
        <v>81</v>
      </c>
      <c r="E1720">
        <v>8673</v>
      </c>
      <c r="F1720" t="s">
        <v>232</v>
      </c>
      <c r="G1720" t="s">
        <v>233</v>
      </c>
      <c r="I1720" t="s">
        <v>233</v>
      </c>
      <c r="J1720">
        <v>410003</v>
      </c>
      <c r="K1720">
        <v>378</v>
      </c>
      <c r="L1720">
        <v>378</v>
      </c>
      <c r="M1720" t="s">
        <v>1489</v>
      </c>
      <c r="N1720" t="s">
        <v>1490</v>
      </c>
      <c r="O1720" t="s">
        <v>1491</v>
      </c>
      <c r="P1720" t="s">
        <v>200</v>
      </c>
      <c r="Q1720" t="s">
        <v>116</v>
      </c>
      <c r="R1720">
        <v>1</v>
      </c>
      <c r="S1720" t="s">
        <v>117</v>
      </c>
      <c r="T1720" t="s">
        <v>118</v>
      </c>
      <c r="U1720" t="s">
        <v>119</v>
      </c>
      <c r="V1720">
        <v>411</v>
      </c>
      <c r="Y1720">
        <v>410009</v>
      </c>
      <c r="Z1720" t="s">
        <v>236</v>
      </c>
      <c r="AG1720">
        <v>4</v>
      </c>
      <c r="AH1720" s="1">
        <v>41815</v>
      </c>
      <c r="AI1720">
        <v>57</v>
      </c>
      <c r="AS1720" s="1">
        <v>41641</v>
      </c>
      <c r="AT1720" s="1">
        <v>41988</v>
      </c>
      <c r="AU1720" s="1">
        <v>41974</v>
      </c>
      <c r="AW1720">
        <v>2</v>
      </c>
      <c r="AY1720" t="s">
        <v>191</v>
      </c>
      <c r="BB1720">
        <v>1</v>
      </c>
      <c r="BC1720">
        <v>0</v>
      </c>
      <c r="BD1720">
        <v>1</v>
      </c>
      <c r="BE1720">
        <v>65544</v>
      </c>
      <c r="BF1720" t="s">
        <v>93</v>
      </c>
      <c r="BG1720">
        <v>65544</v>
      </c>
      <c r="BH1720">
        <v>1024.04</v>
      </c>
      <c r="BI1720">
        <v>1340.08</v>
      </c>
      <c r="BJ1720">
        <v>0</v>
      </c>
      <c r="BL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1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65544</v>
      </c>
      <c r="CD1720">
        <v>1</v>
      </c>
      <c r="CE1720" t="s">
        <v>121</v>
      </c>
      <c r="CF1720" t="s">
        <v>182</v>
      </c>
      <c r="CG1720" t="str">
        <f t="shared" si="257"/>
        <v>07</v>
      </c>
      <c r="CH1720" t="str">
        <f t="shared" si="254"/>
        <v>5</v>
      </c>
      <c r="CI1720" t="str">
        <f t="shared" si="255"/>
        <v>07</v>
      </c>
      <c r="CJ1720" t="s">
        <v>192</v>
      </c>
      <c r="CK1720" t="str">
        <f t="shared" si="256"/>
        <v>34</v>
      </c>
      <c r="CL1720" t="s">
        <v>202</v>
      </c>
      <c r="CR1720" s="3">
        <v>1</v>
      </c>
      <c r="CW1720">
        <v>8</v>
      </c>
      <c r="CX1720">
        <v>8</v>
      </c>
      <c r="CY1720">
        <v>8</v>
      </c>
    </row>
    <row r="1721" spans="1:103" x14ac:dyDescent="0.25">
      <c r="A1721">
        <v>410</v>
      </c>
      <c r="B1721" t="s">
        <v>80</v>
      </c>
      <c r="C1721">
        <v>410040</v>
      </c>
      <c r="D1721" t="s">
        <v>81</v>
      </c>
      <c r="E1721">
        <v>8673</v>
      </c>
      <c r="F1721" t="s">
        <v>232</v>
      </c>
      <c r="G1721" t="s">
        <v>233</v>
      </c>
      <c r="I1721" t="s">
        <v>233</v>
      </c>
      <c r="J1721">
        <v>410003</v>
      </c>
      <c r="K1721">
        <v>379</v>
      </c>
      <c r="L1721">
        <v>379</v>
      </c>
      <c r="M1721" t="s">
        <v>1489</v>
      </c>
      <c r="N1721" t="s">
        <v>1490</v>
      </c>
      <c r="O1721" t="s">
        <v>1491</v>
      </c>
      <c r="P1721" t="s">
        <v>200</v>
      </c>
      <c r="Q1721" t="s">
        <v>116</v>
      </c>
      <c r="R1721">
        <v>1</v>
      </c>
      <c r="S1721" t="s">
        <v>117</v>
      </c>
      <c r="T1721" t="s">
        <v>118</v>
      </c>
      <c r="U1721" t="s">
        <v>119</v>
      </c>
      <c r="V1721">
        <v>411</v>
      </c>
      <c r="Y1721">
        <v>410009</v>
      </c>
      <c r="Z1721" t="s">
        <v>236</v>
      </c>
      <c r="AG1721">
        <v>4</v>
      </c>
      <c r="AH1721" s="1">
        <v>41815</v>
      </c>
      <c r="AI1721">
        <v>57</v>
      </c>
      <c r="AS1721" s="1">
        <v>41641</v>
      </c>
      <c r="AT1721" s="1">
        <v>41988</v>
      </c>
      <c r="AU1721" s="1">
        <v>41974</v>
      </c>
      <c r="AW1721">
        <v>2</v>
      </c>
      <c r="AY1721" t="s">
        <v>191</v>
      </c>
      <c r="BB1721">
        <v>1</v>
      </c>
      <c r="BC1721">
        <v>0</v>
      </c>
      <c r="BD1721">
        <v>1</v>
      </c>
      <c r="BE1721">
        <v>65544</v>
      </c>
      <c r="BF1721" t="s">
        <v>93</v>
      </c>
      <c r="BG1721">
        <v>65544</v>
      </c>
      <c r="BH1721">
        <v>1024.04</v>
      </c>
      <c r="BI1721">
        <v>1340.08</v>
      </c>
      <c r="BJ1721">
        <v>0</v>
      </c>
      <c r="BL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1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65544</v>
      </c>
      <c r="CD1721">
        <v>1</v>
      </c>
      <c r="CE1721" t="s">
        <v>121</v>
      </c>
      <c r="CF1721" t="s">
        <v>182</v>
      </c>
      <c r="CG1721" t="str">
        <f t="shared" si="257"/>
        <v>07</v>
      </c>
      <c r="CH1721" t="str">
        <f t="shared" si="254"/>
        <v>5</v>
      </c>
      <c r="CI1721" t="str">
        <f t="shared" si="255"/>
        <v>07</v>
      </c>
      <c r="CJ1721" t="s">
        <v>192</v>
      </c>
      <c r="CK1721" t="str">
        <f t="shared" si="256"/>
        <v>34</v>
      </c>
      <c r="CL1721" t="s">
        <v>202</v>
      </c>
      <c r="CR1721" s="3">
        <v>1</v>
      </c>
      <c r="CW1721">
        <v>8</v>
      </c>
      <c r="CX1721">
        <v>8</v>
      </c>
      <c r="CY1721">
        <v>8</v>
      </c>
    </row>
    <row r="1722" spans="1:103" x14ac:dyDescent="0.25">
      <c r="A1722">
        <v>410</v>
      </c>
      <c r="B1722" t="s">
        <v>80</v>
      </c>
      <c r="C1722">
        <v>410040</v>
      </c>
      <c r="D1722" t="s">
        <v>81</v>
      </c>
      <c r="E1722">
        <v>8673</v>
      </c>
      <c r="F1722" t="s">
        <v>232</v>
      </c>
      <c r="G1722" t="s">
        <v>233</v>
      </c>
      <c r="I1722" t="s">
        <v>233</v>
      </c>
      <c r="J1722">
        <v>410003</v>
      </c>
      <c r="K1722">
        <v>380</v>
      </c>
      <c r="L1722">
        <v>380</v>
      </c>
      <c r="M1722" t="s">
        <v>1489</v>
      </c>
      <c r="N1722" t="s">
        <v>1490</v>
      </c>
      <c r="O1722" t="s">
        <v>1491</v>
      </c>
      <c r="P1722" t="s">
        <v>200</v>
      </c>
      <c r="Q1722" t="s">
        <v>116</v>
      </c>
      <c r="R1722">
        <v>1</v>
      </c>
      <c r="S1722" t="s">
        <v>117</v>
      </c>
      <c r="T1722" t="s">
        <v>118</v>
      </c>
      <c r="U1722" t="s">
        <v>119</v>
      </c>
      <c r="V1722">
        <v>411</v>
      </c>
      <c r="Y1722">
        <v>410009</v>
      </c>
      <c r="Z1722" t="s">
        <v>236</v>
      </c>
      <c r="AG1722">
        <v>4</v>
      </c>
      <c r="AH1722" s="1">
        <v>41815</v>
      </c>
      <c r="AI1722">
        <v>57</v>
      </c>
      <c r="AS1722" s="1">
        <v>41641</v>
      </c>
      <c r="AT1722" s="1">
        <v>41988</v>
      </c>
      <c r="AU1722" s="1">
        <v>41974</v>
      </c>
      <c r="AW1722">
        <v>2</v>
      </c>
      <c r="AY1722" t="s">
        <v>191</v>
      </c>
      <c r="BB1722">
        <v>1</v>
      </c>
      <c r="BC1722">
        <v>0</v>
      </c>
      <c r="BD1722">
        <v>1</v>
      </c>
      <c r="BE1722">
        <v>65544</v>
      </c>
      <c r="BF1722" t="s">
        <v>93</v>
      </c>
      <c r="BG1722">
        <v>65544</v>
      </c>
      <c r="BH1722">
        <v>1024.04</v>
      </c>
      <c r="BI1722">
        <v>1340.08</v>
      </c>
      <c r="BJ1722">
        <v>0</v>
      </c>
      <c r="BL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1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65544</v>
      </c>
      <c r="CD1722">
        <v>1</v>
      </c>
      <c r="CE1722" t="s">
        <v>121</v>
      </c>
      <c r="CF1722" t="s">
        <v>182</v>
      </c>
      <c r="CG1722" t="str">
        <f t="shared" si="257"/>
        <v>07</v>
      </c>
      <c r="CH1722" t="str">
        <f t="shared" si="254"/>
        <v>5</v>
      </c>
      <c r="CI1722" t="str">
        <f t="shared" si="255"/>
        <v>07</v>
      </c>
      <c r="CJ1722" t="s">
        <v>192</v>
      </c>
      <c r="CK1722" t="str">
        <f t="shared" si="256"/>
        <v>34</v>
      </c>
      <c r="CL1722" t="s">
        <v>202</v>
      </c>
      <c r="CR1722" s="3">
        <v>1</v>
      </c>
      <c r="CW1722">
        <v>8</v>
      </c>
      <c r="CX1722">
        <v>8</v>
      </c>
      <c r="CY1722">
        <v>8</v>
      </c>
    </row>
    <row r="1723" spans="1:103" x14ac:dyDescent="0.25">
      <c r="A1723">
        <v>410</v>
      </c>
      <c r="B1723" t="s">
        <v>80</v>
      </c>
      <c r="C1723">
        <v>410040</v>
      </c>
      <c r="D1723" t="s">
        <v>81</v>
      </c>
      <c r="E1723">
        <v>8673</v>
      </c>
      <c r="F1723" t="s">
        <v>232</v>
      </c>
      <c r="G1723" t="s">
        <v>233</v>
      </c>
      <c r="I1723" t="s">
        <v>233</v>
      </c>
      <c r="J1723">
        <v>410003</v>
      </c>
      <c r="K1723">
        <v>381</v>
      </c>
      <c r="L1723">
        <v>381</v>
      </c>
      <c r="M1723" t="s">
        <v>1489</v>
      </c>
      <c r="N1723" t="s">
        <v>1490</v>
      </c>
      <c r="O1723" t="s">
        <v>1491</v>
      </c>
      <c r="P1723" t="s">
        <v>200</v>
      </c>
      <c r="Q1723" t="s">
        <v>116</v>
      </c>
      <c r="R1723">
        <v>1</v>
      </c>
      <c r="S1723" t="s">
        <v>117</v>
      </c>
      <c r="T1723" t="s">
        <v>118</v>
      </c>
      <c r="U1723" t="s">
        <v>119</v>
      </c>
      <c r="V1723">
        <v>411</v>
      </c>
      <c r="Y1723">
        <v>410009</v>
      </c>
      <c r="Z1723" t="s">
        <v>236</v>
      </c>
      <c r="AG1723">
        <v>4</v>
      </c>
      <c r="AH1723" s="1">
        <v>41815</v>
      </c>
      <c r="AI1723">
        <v>57</v>
      </c>
      <c r="AS1723" s="1">
        <v>41641</v>
      </c>
      <c r="AT1723" s="1">
        <v>41988</v>
      </c>
      <c r="AU1723" s="1">
        <v>41974</v>
      </c>
      <c r="AW1723">
        <v>2</v>
      </c>
      <c r="AY1723" t="s">
        <v>191</v>
      </c>
      <c r="BB1723">
        <v>1</v>
      </c>
      <c r="BC1723">
        <v>0</v>
      </c>
      <c r="BD1723">
        <v>1</v>
      </c>
      <c r="BE1723">
        <v>65544</v>
      </c>
      <c r="BF1723" t="s">
        <v>93</v>
      </c>
      <c r="BG1723">
        <v>65544</v>
      </c>
      <c r="BH1723">
        <v>1024.04</v>
      </c>
      <c r="BI1723">
        <v>1340.08</v>
      </c>
      <c r="BJ1723">
        <v>0</v>
      </c>
      <c r="BL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1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65544</v>
      </c>
      <c r="CD1723">
        <v>1</v>
      </c>
      <c r="CE1723" t="s">
        <v>121</v>
      </c>
      <c r="CF1723" t="s">
        <v>182</v>
      </c>
      <c r="CG1723" t="str">
        <f t="shared" si="257"/>
        <v>07</v>
      </c>
      <c r="CH1723" t="str">
        <f t="shared" si="254"/>
        <v>5</v>
      </c>
      <c r="CI1723" t="str">
        <f t="shared" si="255"/>
        <v>07</v>
      </c>
      <c r="CJ1723" t="s">
        <v>192</v>
      </c>
      <c r="CK1723" t="str">
        <f t="shared" si="256"/>
        <v>34</v>
      </c>
      <c r="CL1723" t="s">
        <v>202</v>
      </c>
      <c r="CR1723" s="3">
        <v>1</v>
      </c>
      <c r="CW1723">
        <v>8</v>
      </c>
      <c r="CX1723">
        <v>8</v>
      </c>
      <c r="CY1723">
        <v>8</v>
      </c>
    </row>
    <row r="1724" spans="1:103" x14ac:dyDescent="0.25">
      <c r="A1724">
        <v>410</v>
      </c>
      <c r="B1724" t="s">
        <v>80</v>
      </c>
      <c r="C1724">
        <v>410040</v>
      </c>
      <c r="D1724" t="s">
        <v>81</v>
      </c>
      <c r="E1724">
        <v>8673</v>
      </c>
      <c r="F1724" t="s">
        <v>232</v>
      </c>
      <c r="G1724" t="s">
        <v>233</v>
      </c>
      <c r="I1724" t="s">
        <v>233</v>
      </c>
      <c r="J1724">
        <v>410003</v>
      </c>
      <c r="K1724">
        <v>382</v>
      </c>
      <c r="L1724">
        <v>382</v>
      </c>
      <c r="M1724" t="s">
        <v>1489</v>
      </c>
      <c r="N1724" t="s">
        <v>1490</v>
      </c>
      <c r="O1724" t="s">
        <v>1491</v>
      </c>
      <c r="P1724" t="s">
        <v>200</v>
      </c>
      <c r="Q1724" t="s">
        <v>116</v>
      </c>
      <c r="R1724">
        <v>1</v>
      </c>
      <c r="S1724" t="s">
        <v>117</v>
      </c>
      <c r="T1724" t="s">
        <v>118</v>
      </c>
      <c r="U1724" t="s">
        <v>119</v>
      </c>
      <c r="V1724">
        <v>411</v>
      </c>
      <c r="Y1724">
        <v>410009</v>
      </c>
      <c r="Z1724" t="s">
        <v>236</v>
      </c>
      <c r="AG1724">
        <v>4</v>
      </c>
      <c r="AH1724" s="1">
        <v>41815</v>
      </c>
      <c r="AI1724">
        <v>57</v>
      </c>
      <c r="AS1724" s="1">
        <v>41641</v>
      </c>
      <c r="AT1724" s="1">
        <v>41988</v>
      </c>
      <c r="AU1724" s="1">
        <v>41974</v>
      </c>
      <c r="AW1724">
        <v>2</v>
      </c>
      <c r="AY1724" t="s">
        <v>191</v>
      </c>
      <c r="BB1724">
        <v>1</v>
      </c>
      <c r="BC1724">
        <v>0</v>
      </c>
      <c r="BD1724">
        <v>1</v>
      </c>
      <c r="BE1724">
        <v>65544</v>
      </c>
      <c r="BF1724" t="s">
        <v>93</v>
      </c>
      <c r="BG1724">
        <v>65544</v>
      </c>
      <c r="BH1724">
        <v>1024.04</v>
      </c>
      <c r="BI1724">
        <v>1340.08</v>
      </c>
      <c r="BJ1724">
        <v>0</v>
      </c>
      <c r="BL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1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65544</v>
      </c>
      <c r="CD1724">
        <v>1</v>
      </c>
      <c r="CE1724" t="s">
        <v>121</v>
      </c>
      <c r="CF1724" t="s">
        <v>182</v>
      </c>
      <c r="CG1724" t="str">
        <f t="shared" si="257"/>
        <v>07</v>
      </c>
      <c r="CH1724" t="str">
        <f t="shared" si="254"/>
        <v>5</v>
      </c>
      <c r="CI1724" t="str">
        <f t="shared" si="255"/>
        <v>07</v>
      </c>
      <c r="CJ1724" t="s">
        <v>192</v>
      </c>
      <c r="CK1724" t="str">
        <f t="shared" si="256"/>
        <v>34</v>
      </c>
      <c r="CL1724" t="s">
        <v>202</v>
      </c>
      <c r="CR1724" s="3">
        <v>1</v>
      </c>
      <c r="CW1724">
        <v>8</v>
      </c>
      <c r="CX1724">
        <v>8</v>
      </c>
      <c r="CY1724">
        <v>8</v>
      </c>
    </row>
    <row r="1725" spans="1:103" x14ac:dyDescent="0.25">
      <c r="A1725">
        <v>410</v>
      </c>
      <c r="B1725" t="s">
        <v>80</v>
      </c>
      <c r="C1725">
        <v>410040</v>
      </c>
      <c r="D1725" t="s">
        <v>81</v>
      </c>
      <c r="E1725">
        <v>8673</v>
      </c>
      <c r="F1725" t="s">
        <v>232</v>
      </c>
      <c r="G1725" t="s">
        <v>233</v>
      </c>
      <c r="I1725" t="s">
        <v>233</v>
      </c>
      <c r="J1725">
        <v>410003</v>
      </c>
      <c r="K1725">
        <v>383</v>
      </c>
      <c r="L1725">
        <v>383</v>
      </c>
      <c r="M1725" t="s">
        <v>1489</v>
      </c>
      <c r="N1725" t="s">
        <v>1490</v>
      </c>
      <c r="O1725" t="s">
        <v>1491</v>
      </c>
      <c r="P1725" t="s">
        <v>200</v>
      </c>
      <c r="Q1725" t="s">
        <v>116</v>
      </c>
      <c r="R1725">
        <v>1</v>
      </c>
      <c r="S1725" t="s">
        <v>117</v>
      </c>
      <c r="T1725" t="s">
        <v>118</v>
      </c>
      <c r="U1725" t="s">
        <v>119</v>
      </c>
      <c r="V1725">
        <v>411</v>
      </c>
      <c r="Y1725">
        <v>410009</v>
      </c>
      <c r="Z1725" t="s">
        <v>236</v>
      </c>
      <c r="AG1725">
        <v>4</v>
      </c>
      <c r="AH1725" s="1">
        <v>41815</v>
      </c>
      <c r="AI1725">
        <v>57</v>
      </c>
      <c r="AS1725" s="1">
        <v>41641</v>
      </c>
      <c r="AT1725" s="1">
        <v>41988</v>
      </c>
      <c r="AU1725" s="1">
        <v>41974</v>
      </c>
      <c r="AW1725">
        <v>2</v>
      </c>
      <c r="AY1725" t="s">
        <v>191</v>
      </c>
      <c r="BB1725">
        <v>1</v>
      </c>
      <c r="BC1725">
        <v>0</v>
      </c>
      <c r="BD1725">
        <v>1</v>
      </c>
      <c r="BE1725">
        <v>65544</v>
      </c>
      <c r="BF1725" t="s">
        <v>93</v>
      </c>
      <c r="BG1725">
        <v>65544</v>
      </c>
      <c r="BH1725">
        <v>1024.04</v>
      </c>
      <c r="BI1725">
        <v>1340.08</v>
      </c>
      <c r="BJ1725">
        <v>0</v>
      </c>
      <c r="BL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1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65544</v>
      </c>
      <c r="CD1725">
        <v>1</v>
      </c>
      <c r="CE1725" t="s">
        <v>121</v>
      </c>
      <c r="CF1725" t="s">
        <v>182</v>
      </c>
      <c r="CG1725" t="str">
        <f t="shared" si="257"/>
        <v>07</v>
      </c>
      <c r="CH1725" t="str">
        <f t="shared" si="254"/>
        <v>5</v>
      </c>
      <c r="CI1725" t="str">
        <f t="shared" si="255"/>
        <v>07</v>
      </c>
      <c r="CJ1725" t="s">
        <v>192</v>
      </c>
      <c r="CK1725" t="str">
        <f t="shared" si="256"/>
        <v>34</v>
      </c>
      <c r="CL1725" t="s">
        <v>202</v>
      </c>
      <c r="CR1725" s="3">
        <v>1</v>
      </c>
      <c r="CW1725">
        <v>8</v>
      </c>
      <c r="CX1725">
        <v>8</v>
      </c>
      <c r="CY1725">
        <v>8</v>
      </c>
    </row>
    <row r="1726" spans="1:103" x14ac:dyDescent="0.25">
      <c r="A1726">
        <v>410</v>
      </c>
      <c r="B1726" t="s">
        <v>80</v>
      </c>
      <c r="C1726">
        <v>410040</v>
      </c>
      <c r="D1726" t="s">
        <v>81</v>
      </c>
      <c r="E1726">
        <v>8673</v>
      </c>
      <c r="F1726" t="s">
        <v>232</v>
      </c>
      <c r="G1726" t="s">
        <v>233</v>
      </c>
      <c r="I1726" t="s">
        <v>233</v>
      </c>
      <c r="J1726">
        <v>410003</v>
      </c>
      <c r="K1726">
        <v>384</v>
      </c>
      <c r="L1726">
        <v>384</v>
      </c>
      <c r="M1726" t="s">
        <v>1489</v>
      </c>
      <c r="N1726" t="s">
        <v>1490</v>
      </c>
      <c r="O1726" t="s">
        <v>1491</v>
      </c>
      <c r="P1726" t="s">
        <v>200</v>
      </c>
      <c r="Q1726" t="s">
        <v>116</v>
      </c>
      <c r="R1726">
        <v>1</v>
      </c>
      <c r="S1726" t="s">
        <v>117</v>
      </c>
      <c r="T1726" t="s">
        <v>118</v>
      </c>
      <c r="U1726" t="s">
        <v>119</v>
      </c>
      <c r="V1726">
        <v>411</v>
      </c>
      <c r="Y1726">
        <v>410009</v>
      </c>
      <c r="Z1726" t="s">
        <v>236</v>
      </c>
      <c r="AG1726">
        <v>4</v>
      </c>
      <c r="AH1726" s="1">
        <v>41815</v>
      </c>
      <c r="AI1726">
        <v>57</v>
      </c>
      <c r="AS1726" s="1">
        <v>41641</v>
      </c>
      <c r="AT1726" s="1">
        <v>41988</v>
      </c>
      <c r="AU1726" s="1">
        <v>41974</v>
      </c>
      <c r="AW1726">
        <v>2</v>
      </c>
      <c r="AY1726" t="s">
        <v>191</v>
      </c>
      <c r="BB1726">
        <v>1</v>
      </c>
      <c r="BC1726">
        <v>0</v>
      </c>
      <c r="BD1726">
        <v>1</v>
      </c>
      <c r="BE1726">
        <v>65544</v>
      </c>
      <c r="BF1726" t="s">
        <v>93</v>
      </c>
      <c r="BG1726">
        <v>65544</v>
      </c>
      <c r="BH1726">
        <v>1024.04</v>
      </c>
      <c r="BI1726">
        <v>1340.08</v>
      </c>
      <c r="BJ1726">
        <v>0</v>
      </c>
      <c r="BL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1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65544</v>
      </c>
      <c r="CD1726">
        <v>1</v>
      </c>
      <c r="CE1726" t="s">
        <v>121</v>
      </c>
      <c r="CF1726" t="s">
        <v>182</v>
      </c>
      <c r="CG1726" t="str">
        <f t="shared" si="257"/>
        <v>07</v>
      </c>
      <c r="CH1726" t="str">
        <f t="shared" si="254"/>
        <v>5</v>
      </c>
      <c r="CI1726" t="str">
        <f t="shared" si="255"/>
        <v>07</v>
      </c>
      <c r="CJ1726" t="s">
        <v>192</v>
      </c>
      <c r="CK1726" t="str">
        <f t="shared" si="256"/>
        <v>34</v>
      </c>
      <c r="CL1726" t="s">
        <v>202</v>
      </c>
      <c r="CR1726" s="3">
        <v>1</v>
      </c>
      <c r="CW1726">
        <v>8</v>
      </c>
      <c r="CX1726">
        <v>8</v>
      </c>
      <c r="CY1726">
        <v>8</v>
      </c>
    </row>
    <row r="1727" spans="1:103" x14ac:dyDescent="0.25">
      <c r="A1727">
        <v>410</v>
      </c>
      <c r="B1727" t="s">
        <v>80</v>
      </c>
      <c r="C1727">
        <v>410040</v>
      </c>
      <c r="D1727" t="s">
        <v>81</v>
      </c>
      <c r="E1727">
        <v>8673</v>
      </c>
      <c r="F1727" t="s">
        <v>232</v>
      </c>
      <c r="G1727" t="s">
        <v>233</v>
      </c>
      <c r="I1727" t="s">
        <v>233</v>
      </c>
      <c r="J1727">
        <v>410003</v>
      </c>
      <c r="K1727">
        <v>385</v>
      </c>
      <c r="L1727">
        <v>385</v>
      </c>
      <c r="M1727" t="s">
        <v>1489</v>
      </c>
      <c r="N1727" t="s">
        <v>1490</v>
      </c>
      <c r="O1727" t="s">
        <v>1491</v>
      </c>
      <c r="P1727" t="s">
        <v>200</v>
      </c>
      <c r="Q1727" t="s">
        <v>116</v>
      </c>
      <c r="R1727">
        <v>1</v>
      </c>
      <c r="S1727" t="s">
        <v>117</v>
      </c>
      <c r="T1727" t="s">
        <v>118</v>
      </c>
      <c r="U1727" t="s">
        <v>119</v>
      </c>
      <c r="V1727">
        <v>411</v>
      </c>
      <c r="Y1727">
        <v>410009</v>
      </c>
      <c r="Z1727" t="s">
        <v>236</v>
      </c>
      <c r="AG1727">
        <v>4</v>
      </c>
      <c r="AH1727" s="1">
        <v>41815</v>
      </c>
      <c r="AI1727">
        <v>57</v>
      </c>
      <c r="AS1727" s="1">
        <v>41641</v>
      </c>
      <c r="AT1727" s="1">
        <v>41988</v>
      </c>
      <c r="AU1727" s="1">
        <v>41974</v>
      </c>
      <c r="AW1727">
        <v>2</v>
      </c>
      <c r="AY1727" t="s">
        <v>191</v>
      </c>
      <c r="BB1727">
        <v>1</v>
      </c>
      <c r="BC1727">
        <v>0</v>
      </c>
      <c r="BD1727">
        <v>1</v>
      </c>
      <c r="BE1727">
        <v>65544</v>
      </c>
      <c r="BF1727" t="s">
        <v>93</v>
      </c>
      <c r="BG1727">
        <v>65544</v>
      </c>
      <c r="BH1727">
        <v>1024.04</v>
      </c>
      <c r="BI1727">
        <v>1340.08</v>
      </c>
      <c r="BJ1727">
        <v>0</v>
      </c>
      <c r="BL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1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65544</v>
      </c>
      <c r="CD1727">
        <v>1</v>
      </c>
      <c r="CE1727" t="s">
        <v>121</v>
      </c>
      <c r="CF1727" t="s">
        <v>182</v>
      </c>
      <c r="CG1727" t="str">
        <f t="shared" si="257"/>
        <v>07</v>
      </c>
      <c r="CH1727" t="str">
        <f t="shared" si="254"/>
        <v>5</v>
      </c>
      <c r="CI1727" t="str">
        <f t="shared" si="255"/>
        <v>07</v>
      </c>
      <c r="CJ1727" t="s">
        <v>192</v>
      </c>
      <c r="CK1727" t="str">
        <f t="shared" si="256"/>
        <v>34</v>
      </c>
      <c r="CL1727" t="s">
        <v>202</v>
      </c>
      <c r="CR1727" s="3">
        <v>1</v>
      </c>
      <c r="CW1727">
        <v>8</v>
      </c>
      <c r="CX1727">
        <v>8</v>
      </c>
      <c r="CY1727">
        <v>8</v>
      </c>
    </row>
    <row r="1728" spans="1:103" x14ac:dyDescent="0.25">
      <c r="A1728">
        <v>410</v>
      </c>
      <c r="B1728" t="s">
        <v>80</v>
      </c>
      <c r="C1728">
        <v>410040</v>
      </c>
      <c r="D1728" t="s">
        <v>81</v>
      </c>
      <c r="E1728">
        <v>8673</v>
      </c>
      <c r="F1728" t="s">
        <v>232</v>
      </c>
      <c r="G1728" t="s">
        <v>233</v>
      </c>
      <c r="I1728" t="s">
        <v>233</v>
      </c>
      <c r="J1728">
        <v>410003</v>
      </c>
      <c r="K1728">
        <v>386</v>
      </c>
      <c r="L1728">
        <v>386</v>
      </c>
      <c r="M1728" t="s">
        <v>1489</v>
      </c>
      <c r="N1728" t="s">
        <v>1490</v>
      </c>
      <c r="O1728" t="s">
        <v>1491</v>
      </c>
      <c r="P1728" t="s">
        <v>200</v>
      </c>
      <c r="Q1728" t="s">
        <v>116</v>
      </c>
      <c r="R1728">
        <v>1</v>
      </c>
      <c r="S1728" t="s">
        <v>117</v>
      </c>
      <c r="T1728" t="s">
        <v>118</v>
      </c>
      <c r="U1728" t="s">
        <v>119</v>
      </c>
      <c r="V1728">
        <v>411</v>
      </c>
      <c r="Y1728">
        <v>410009</v>
      </c>
      <c r="Z1728" t="s">
        <v>236</v>
      </c>
      <c r="AG1728">
        <v>4</v>
      </c>
      <c r="AH1728" s="1">
        <v>41815</v>
      </c>
      <c r="AI1728">
        <v>57</v>
      </c>
      <c r="AS1728" s="1">
        <v>41641</v>
      </c>
      <c r="AT1728" s="1">
        <v>41988</v>
      </c>
      <c r="AU1728" s="1">
        <v>41974</v>
      </c>
      <c r="AW1728">
        <v>2</v>
      </c>
      <c r="AY1728" t="s">
        <v>191</v>
      </c>
      <c r="BB1728">
        <v>1</v>
      </c>
      <c r="BC1728">
        <v>0</v>
      </c>
      <c r="BD1728">
        <v>1</v>
      </c>
      <c r="BE1728">
        <v>65544</v>
      </c>
      <c r="BF1728" t="s">
        <v>93</v>
      </c>
      <c r="BG1728">
        <v>65544</v>
      </c>
      <c r="BH1728">
        <v>1024.04</v>
      </c>
      <c r="BI1728">
        <v>1340.08</v>
      </c>
      <c r="BJ1728">
        <v>0</v>
      </c>
      <c r="BL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1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65544</v>
      </c>
      <c r="CD1728">
        <v>1</v>
      </c>
      <c r="CE1728" t="s">
        <v>121</v>
      </c>
      <c r="CF1728" t="s">
        <v>182</v>
      </c>
      <c r="CG1728" t="str">
        <f t="shared" si="257"/>
        <v>07</v>
      </c>
      <c r="CH1728" t="str">
        <f t="shared" si="254"/>
        <v>5</v>
      </c>
      <c r="CI1728" t="str">
        <f t="shared" si="255"/>
        <v>07</v>
      </c>
      <c r="CJ1728" t="s">
        <v>192</v>
      </c>
      <c r="CK1728" t="str">
        <f t="shared" si="256"/>
        <v>34</v>
      </c>
      <c r="CL1728" t="s">
        <v>202</v>
      </c>
      <c r="CR1728" s="3">
        <v>0</v>
      </c>
      <c r="CS1728" s="3">
        <v>1</v>
      </c>
      <c r="CW1728">
        <v>8</v>
      </c>
      <c r="CX1728">
        <v>8</v>
      </c>
      <c r="CY1728">
        <v>8</v>
      </c>
    </row>
    <row r="1729" spans="1:103" x14ac:dyDescent="0.25">
      <c r="A1729">
        <v>410</v>
      </c>
      <c r="B1729" t="s">
        <v>80</v>
      </c>
      <c r="C1729">
        <v>410040</v>
      </c>
      <c r="D1729" t="s">
        <v>81</v>
      </c>
      <c r="E1729">
        <v>8673</v>
      </c>
      <c r="F1729" t="s">
        <v>232</v>
      </c>
      <c r="G1729" t="s">
        <v>233</v>
      </c>
      <c r="I1729" t="s">
        <v>233</v>
      </c>
      <c r="J1729">
        <v>410003</v>
      </c>
      <c r="K1729">
        <v>387</v>
      </c>
      <c r="L1729">
        <v>387</v>
      </c>
      <c r="M1729" t="s">
        <v>1489</v>
      </c>
      <c r="N1729" t="s">
        <v>1490</v>
      </c>
      <c r="O1729" t="s">
        <v>1491</v>
      </c>
      <c r="P1729" t="s">
        <v>200</v>
      </c>
      <c r="Q1729" t="s">
        <v>116</v>
      </c>
      <c r="R1729">
        <v>1</v>
      </c>
      <c r="S1729" t="s">
        <v>117</v>
      </c>
      <c r="T1729" t="s">
        <v>118</v>
      </c>
      <c r="U1729" t="s">
        <v>119</v>
      </c>
      <c r="V1729">
        <v>411</v>
      </c>
      <c r="Y1729">
        <v>410009</v>
      </c>
      <c r="Z1729" t="s">
        <v>236</v>
      </c>
      <c r="AC1729" t="s">
        <v>225</v>
      </c>
      <c r="AD1729" s="1">
        <v>42061</v>
      </c>
      <c r="AG1729">
        <v>4</v>
      </c>
      <c r="AH1729" s="1">
        <v>41815</v>
      </c>
      <c r="AI1729">
        <v>57</v>
      </c>
      <c r="AS1729" s="1">
        <v>41641</v>
      </c>
      <c r="AT1729" s="1">
        <v>41988</v>
      </c>
      <c r="AU1729" s="1">
        <v>41974</v>
      </c>
      <c r="AW1729">
        <v>2</v>
      </c>
      <c r="AX1729">
        <v>403493</v>
      </c>
      <c r="AY1729" t="s">
        <v>191</v>
      </c>
      <c r="AZ1729">
        <v>999</v>
      </c>
      <c r="BA1729">
        <v>820</v>
      </c>
      <c r="BB1729">
        <v>1</v>
      </c>
      <c r="BC1729">
        <v>0</v>
      </c>
      <c r="BD1729">
        <v>1</v>
      </c>
      <c r="BE1729">
        <v>65544</v>
      </c>
      <c r="BF1729" t="s">
        <v>93</v>
      </c>
      <c r="BG1729">
        <v>65544</v>
      </c>
      <c r="BH1729">
        <v>1024.04</v>
      </c>
      <c r="BI1729">
        <v>1340.08</v>
      </c>
      <c r="BJ1729">
        <v>0</v>
      </c>
      <c r="BL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1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65544</v>
      </c>
      <c r="CD1729">
        <v>1</v>
      </c>
      <c r="CE1729" t="s">
        <v>121</v>
      </c>
      <c r="CF1729" t="s">
        <v>182</v>
      </c>
      <c r="CG1729" t="str">
        <f t="shared" si="257"/>
        <v>07</v>
      </c>
      <c r="CH1729" t="str">
        <f t="shared" si="254"/>
        <v>5</v>
      </c>
      <c r="CI1729" t="str">
        <f t="shared" si="255"/>
        <v>07</v>
      </c>
      <c r="CJ1729" t="s">
        <v>192</v>
      </c>
      <c r="CK1729" t="str">
        <f t="shared" si="256"/>
        <v>34</v>
      </c>
      <c r="CL1729" t="s">
        <v>202</v>
      </c>
      <c r="CR1729" s="3">
        <v>0</v>
      </c>
      <c r="CS1729" s="3">
        <v>1</v>
      </c>
      <c r="CW1729">
        <v>8</v>
      </c>
      <c r="CX1729">
        <v>8</v>
      </c>
      <c r="CY1729">
        <v>8</v>
      </c>
    </row>
    <row r="1730" spans="1:103" x14ac:dyDescent="0.25">
      <c r="A1730">
        <v>410</v>
      </c>
      <c r="B1730" t="s">
        <v>109</v>
      </c>
      <c r="C1730">
        <v>410212</v>
      </c>
      <c r="D1730" t="s">
        <v>81</v>
      </c>
      <c r="E1730">
        <v>7136</v>
      </c>
      <c r="F1730" t="s">
        <v>1144</v>
      </c>
      <c r="G1730" t="s">
        <v>1145</v>
      </c>
      <c r="I1730" t="s">
        <v>1145</v>
      </c>
      <c r="K1730">
        <v>10</v>
      </c>
      <c r="L1730">
        <v>10</v>
      </c>
      <c r="M1730" t="s">
        <v>1492</v>
      </c>
      <c r="N1730" t="s">
        <v>1493</v>
      </c>
      <c r="O1730" t="s">
        <v>297</v>
      </c>
      <c r="P1730" t="s">
        <v>200</v>
      </c>
      <c r="Q1730" t="s">
        <v>116</v>
      </c>
      <c r="R1730">
        <v>1</v>
      </c>
      <c r="S1730" t="s">
        <v>117</v>
      </c>
      <c r="T1730" t="s">
        <v>118</v>
      </c>
      <c r="U1730" t="s">
        <v>119</v>
      </c>
      <c r="V1730">
        <v>411</v>
      </c>
      <c r="Y1730">
        <v>410054</v>
      </c>
      <c r="Z1730" t="s">
        <v>92</v>
      </c>
      <c r="AG1730">
        <v>1</v>
      </c>
      <c r="AH1730" s="1">
        <v>42198</v>
      </c>
      <c r="AI1730">
        <v>54</v>
      </c>
      <c r="AS1730" s="1">
        <v>42198</v>
      </c>
      <c r="AT1730" s="1">
        <v>42340</v>
      </c>
      <c r="AU1730" s="1">
        <v>42328</v>
      </c>
      <c r="AW1730">
        <v>10</v>
      </c>
      <c r="BB1730">
        <v>0</v>
      </c>
      <c r="BC1730">
        <v>0</v>
      </c>
      <c r="BD1730">
        <v>10</v>
      </c>
      <c r="BE1730">
        <v>544</v>
      </c>
      <c r="BF1730" t="s">
        <v>120</v>
      </c>
      <c r="BG1730">
        <v>346826.65600000002</v>
      </c>
      <c r="BH1730">
        <v>5440</v>
      </c>
      <c r="BI1730">
        <v>7091.06</v>
      </c>
      <c r="BJ1730">
        <v>0</v>
      </c>
      <c r="BL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10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346826.65600000002</v>
      </c>
      <c r="CD1730">
        <v>1</v>
      </c>
      <c r="CE1730" t="s">
        <v>121</v>
      </c>
      <c r="CF1730" t="s">
        <v>182</v>
      </c>
      <c r="CG1730" t="str">
        <f t="shared" si="257"/>
        <v>07</v>
      </c>
      <c r="CH1730" t="str">
        <f t="shared" ref="CH1730:CH1740" si="258">"9"</f>
        <v>9</v>
      </c>
      <c r="CI1730" t="str">
        <f t="shared" si="255"/>
        <v>07</v>
      </c>
      <c r="CJ1730" t="s">
        <v>192</v>
      </c>
      <c r="CK1730" t="str">
        <f>"02"</f>
        <v>02</v>
      </c>
      <c r="CL1730" t="s">
        <v>193</v>
      </c>
      <c r="CW1730">
        <v>8</v>
      </c>
      <c r="CX1730">
        <v>8</v>
      </c>
      <c r="CY1730">
        <v>8</v>
      </c>
    </row>
    <row r="1731" spans="1:103" x14ac:dyDescent="0.25">
      <c r="A1731">
        <v>410</v>
      </c>
      <c r="B1731" t="s">
        <v>80</v>
      </c>
      <c r="C1731">
        <v>410037</v>
      </c>
      <c r="D1731" t="s">
        <v>81</v>
      </c>
      <c r="E1731">
        <v>8673</v>
      </c>
      <c r="F1731" t="s">
        <v>232</v>
      </c>
      <c r="G1731" t="s">
        <v>233</v>
      </c>
      <c r="I1731" t="s">
        <v>233</v>
      </c>
      <c r="J1731">
        <v>410003</v>
      </c>
      <c r="K1731">
        <v>641</v>
      </c>
      <c r="L1731">
        <v>641</v>
      </c>
      <c r="M1731" t="s">
        <v>1494</v>
      </c>
      <c r="N1731" t="s">
        <v>1495</v>
      </c>
      <c r="O1731" t="s">
        <v>297</v>
      </c>
      <c r="P1731" t="s">
        <v>200</v>
      </c>
      <c r="Q1731" t="s">
        <v>116</v>
      </c>
      <c r="R1731">
        <v>1</v>
      </c>
      <c r="S1731" t="s">
        <v>117</v>
      </c>
      <c r="T1731" t="s">
        <v>118</v>
      </c>
      <c r="U1731" t="s">
        <v>119</v>
      </c>
      <c r="V1731">
        <v>411</v>
      </c>
      <c r="Y1731">
        <v>410009</v>
      </c>
      <c r="Z1731" t="s">
        <v>236</v>
      </c>
      <c r="AG1731">
        <v>3</v>
      </c>
      <c r="AH1731" s="1">
        <v>41813</v>
      </c>
      <c r="AI1731">
        <v>57</v>
      </c>
      <c r="AS1731" s="1">
        <v>41813</v>
      </c>
      <c r="AT1731" s="1">
        <v>41887</v>
      </c>
      <c r="AU1731" s="1">
        <v>41800</v>
      </c>
      <c r="AW1731">
        <v>1</v>
      </c>
      <c r="AY1731" t="s">
        <v>191</v>
      </c>
      <c r="BB1731">
        <v>0</v>
      </c>
      <c r="BC1731">
        <v>0</v>
      </c>
      <c r="BD1731">
        <v>1</v>
      </c>
      <c r="BE1731">
        <v>36612</v>
      </c>
      <c r="BF1731" t="s">
        <v>93</v>
      </c>
      <c r="BG1731">
        <v>36612</v>
      </c>
      <c r="BH1731">
        <v>572.01</v>
      </c>
      <c r="BI1731">
        <v>748.55</v>
      </c>
      <c r="BJ1731">
        <v>0</v>
      </c>
      <c r="BL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1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36612</v>
      </c>
      <c r="CC1731">
        <v>0</v>
      </c>
      <c r="CD1731">
        <v>1</v>
      </c>
      <c r="CE1731" t="s">
        <v>121</v>
      </c>
      <c r="CF1731" t="s">
        <v>182</v>
      </c>
      <c r="CG1731" t="str">
        <f t="shared" si="257"/>
        <v>07</v>
      </c>
      <c r="CH1731" t="str">
        <f t="shared" si="258"/>
        <v>9</v>
      </c>
      <c r="CI1731" t="str">
        <f t="shared" si="255"/>
        <v>07</v>
      </c>
      <c r="CJ1731" t="s">
        <v>192</v>
      </c>
      <c r="CK1731" t="str">
        <f t="shared" ref="CK1731:CK1740" si="259">"06"</f>
        <v>06</v>
      </c>
      <c r="CL1731" t="s">
        <v>193</v>
      </c>
      <c r="CR1731" s="3">
        <v>1</v>
      </c>
      <c r="CW1731">
        <v>8</v>
      </c>
      <c r="CX1731">
        <v>8</v>
      </c>
      <c r="CY1731">
        <v>8</v>
      </c>
    </row>
    <row r="1732" spans="1:103" x14ac:dyDescent="0.25">
      <c r="A1732">
        <v>410</v>
      </c>
      <c r="B1732" t="s">
        <v>80</v>
      </c>
      <c r="C1732">
        <v>410039</v>
      </c>
      <c r="D1732" t="s">
        <v>81</v>
      </c>
      <c r="E1732">
        <v>8673</v>
      </c>
      <c r="F1732" t="s">
        <v>232</v>
      </c>
      <c r="G1732" t="s">
        <v>248</v>
      </c>
      <c r="I1732" t="s">
        <v>248</v>
      </c>
      <c r="J1732">
        <v>410002</v>
      </c>
      <c r="K1732">
        <v>649</v>
      </c>
      <c r="L1732">
        <v>649</v>
      </c>
      <c r="M1732" t="s">
        <v>1494</v>
      </c>
      <c r="N1732" t="s">
        <v>1495</v>
      </c>
      <c r="O1732" t="s">
        <v>297</v>
      </c>
      <c r="P1732" t="s">
        <v>200</v>
      </c>
      <c r="Q1732" t="s">
        <v>116</v>
      </c>
      <c r="R1732">
        <v>1</v>
      </c>
      <c r="S1732" t="s">
        <v>117</v>
      </c>
      <c r="T1732" t="s">
        <v>118</v>
      </c>
      <c r="U1732" t="s">
        <v>119</v>
      </c>
      <c r="V1732">
        <v>411</v>
      </c>
      <c r="W1732" t="s">
        <v>255</v>
      </c>
      <c r="X1732" t="s">
        <v>326</v>
      </c>
      <c r="Y1732">
        <v>410009</v>
      </c>
      <c r="Z1732" t="s">
        <v>236</v>
      </c>
      <c r="AG1732">
        <v>3</v>
      </c>
      <c r="AH1732" s="1">
        <v>41988</v>
      </c>
      <c r="AI1732">
        <v>57</v>
      </c>
      <c r="AS1732" s="1">
        <v>41666</v>
      </c>
      <c r="AT1732" s="1">
        <v>42067</v>
      </c>
      <c r="AU1732" s="1">
        <v>41974</v>
      </c>
      <c r="AW1732">
        <v>2</v>
      </c>
      <c r="AY1732" t="s">
        <v>191</v>
      </c>
      <c r="BB1732">
        <v>1</v>
      </c>
      <c r="BC1732">
        <v>0</v>
      </c>
      <c r="BD1732">
        <v>1</v>
      </c>
      <c r="BE1732">
        <v>6763</v>
      </c>
      <c r="BF1732" t="s">
        <v>93</v>
      </c>
      <c r="BG1732">
        <v>6763</v>
      </c>
      <c r="BH1732">
        <v>105.66</v>
      </c>
      <c r="BI1732">
        <v>138.27000000000001</v>
      </c>
      <c r="BJ1732">
        <v>0</v>
      </c>
      <c r="BL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1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6763</v>
      </c>
      <c r="CD1732">
        <v>1</v>
      </c>
      <c r="CE1732" t="s">
        <v>121</v>
      </c>
      <c r="CF1732" t="s">
        <v>182</v>
      </c>
      <c r="CG1732" t="str">
        <f t="shared" si="257"/>
        <v>07</v>
      </c>
      <c r="CH1732" t="str">
        <f t="shared" si="258"/>
        <v>9</v>
      </c>
      <c r="CI1732" t="str">
        <f t="shared" si="255"/>
        <v>07</v>
      </c>
      <c r="CJ1732" t="s">
        <v>192</v>
      </c>
      <c r="CK1732" t="str">
        <f t="shared" si="259"/>
        <v>06</v>
      </c>
      <c r="CL1732" t="s">
        <v>193</v>
      </c>
      <c r="CR1732" s="3">
        <v>1</v>
      </c>
      <c r="CW1732">
        <v>8</v>
      </c>
      <c r="CX1732">
        <v>8</v>
      </c>
      <c r="CY1732">
        <v>8</v>
      </c>
    </row>
    <row r="1733" spans="1:103" x14ac:dyDescent="0.25">
      <c r="A1733">
        <v>410</v>
      </c>
      <c r="B1733" t="s">
        <v>80</v>
      </c>
      <c r="C1733">
        <v>410039</v>
      </c>
      <c r="D1733" t="s">
        <v>81</v>
      </c>
      <c r="E1733">
        <v>8673</v>
      </c>
      <c r="F1733" t="s">
        <v>232</v>
      </c>
      <c r="G1733" t="s">
        <v>248</v>
      </c>
      <c r="I1733" t="s">
        <v>248</v>
      </c>
      <c r="J1733">
        <v>410002</v>
      </c>
      <c r="K1733">
        <v>650</v>
      </c>
      <c r="L1733">
        <v>650</v>
      </c>
      <c r="M1733" t="s">
        <v>1494</v>
      </c>
      <c r="N1733" t="s">
        <v>1495</v>
      </c>
      <c r="O1733" t="s">
        <v>297</v>
      </c>
      <c r="P1733" t="s">
        <v>200</v>
      </c>
      <c r="Q1733" t="s">
        <v>116</v>
      </c>
      <c r="R1733">
        <v>1</v>
      </c>
      <c r="S1733" t="s">
        <v>117</v>
      </c>
      <c r="T1733" t="s">
        <v>118</v>
      </c>
      <c r="U1733" t="s">
        <v>119</v>
      </c>
      <c r="V1733">
        <v>411</v>
      </c>
      <c r="W1733" t="s">
        <v>255</v>
      </c>
      <c r="X1733" t="s">
        <v>326</v>
      </c>
      <c r="Y1733">
        <v>410009</v>
      </c>
      <c r="Z1733" t="s">
        <v>236</v>
      </c>
      <c r="AG1733">
        <v>3</v>
      </c>
      <c r="AH1733" s="1">
        <v>41988</v>
      </c>
      <c r="AI1733">
        <v>57</v>
      </c>
      <c r="AS1733" s="1">
        <v>41666</v>
      </c>
      <c r="AT1733" s="1">
        <v>42067</v>
      </c>
      <c r="AU1733" s="1">
        <v>41974</v>
      </c>
      <c r="AW1733">
        <v>2</v>
      </c>
      <c r="AY1733" t="s">
        <v>191</v>
      </c>
      <c r="BB1733">
        <v>1</v>
      </c>
      <c r="BC1733">
        <v>0</v>
      </c>
      <c r="BD1733">
        <v>1</v>
      </c>
      <c r="BE1733">
        <v>6763</v>
      </c>
      <c r="BF1733" t="s">
        <v>93</v>
      </c>
      <c r="BG1733">
        <v>6763</v>
      </c>
      <c r="BH1733">
        <v>105.66</v>
      </c>
      <c r="BI1733">
        <v>138.27000000000001</v>
      </c>
      <c r="BJ1733">
        <v>0</v>
      </c>
      <c r="BL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1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6763</v>
      </c>
      <c r="CD1733">
        <v>1</v>
      </c>
      <c r="CE1733" t="s">
        <v>121</v>
      </c>
      <c r="CF1733" t="s">
        <v>182</v>
      </c>
      <c r="CG1733" t="str">
        <f t="shared" si="257"/>
        <v>07</v>
      </c>
      <c r="CH1733" t="str">
        <f t="shared" si="258"/>
        <v>9</v>
      </c>
      <c r="CI1733" t="str">
        <f t="shared" si="255"/>
        <v>07</v>
      </c>
      <c r="CJ1733" t="s">
        <v>192</v>
      </c>
      <c r="CK1733" t="str">
        <f t="shared" si="259"/>
        <v>06</v>
      </c>
      <c r="CL1733" t="s">
        <v>193</v>
      </c>
      <c r="CR1733" s="3">
        <v>1</v>
      </c>
      <c r="CW1733">
        <v>8</v>
      </c>
      <c r="CX1733">
        <v>8</v>
      </c>
      <c r="CY1733">
        <v>8</v>
      </c>
    </row>
    <row r="1734" spans="1:103" x14ac:dyDescent="0.25">
      <c r="A1734">
        <v>410</v>
      </c>
      <c r="B1734" t="s">
        <v>80</v>
      </c>
      <c r="C1734">
        <v>410039</v>
      </c>
      <c r="D1734" t="s">
        <v>81</v>
      </c>
      <c r="E1734">
        <v>8673</v>
      </c>
      <c r="F1734" t="s">
        <v>232</v>
      </c>
      <c r="G1734" t="s">
        <v>248</v>
      </c>
      <c r="I1734" t="s">
        <v>248</v>
      </c>
      <c r="J1734">
        <v>410002</v>
      </c>
      <c r="K1734">
        <v>651</v>
      </c>
      <c r="L1734">
        <v>651</v>
      </c>
      <c r="M1734" t="s">
        <v>1494</v>
      </c>
      <c r="N1734" t="s">
        <v>1495</v>
      </c>
      <c r="O1734" t="s">
        <v>297</v>
      </c>
      <c r="P1734" t="s">
        <v>200</v>
      </c>
      <c r="Q1734" t="s">
        <v>116</v>
      </c>
      <c r="R1734">
        <v>1</v>
      </c>
      <c r="S1734" t="s">
        <v>117</v>
      </c>
      <c r="T1734" t="s">
        <v>118</v>
      </c>
      <c r="U1734" t="s">
        <v>119</v>
      </c>
      <c r="V1734">
        <v>411</v>
      </c>
      <c r="W1734" t="s">
        <v>255</v>
      </c>
      <c r="X1734" t="s">
        <v>326</v>
      </c>
      <c r="Y1734">
        <v>410009</v>
      </c>
      <c r="Z1734" t="s">
        <v>236</v>
      </c>
      <c r="AG1734">
        <v>3</v>
      </c>
      <c r="AH1734" s="1">
        <v>41988</v>
      </c>
      <c r="AI1734">
        <v>57</v>
      </c>
      <c r="AS1734" s="1">
        <v>41666</v>
      </c>
      <c r="AT1734" s="1">
        <v>42067</v>
      </c>
      <c r="AU1734" s="1">
        <v>41974</v>
      </c>
      <c r="AW1734">
        <v>2</v>
      </c>
      <c r="AY1734" t="s">
        <v>191</v>
      </c>
      <c r="BB1734">
        <v>1</v>
      </c>
      <c r="BC1734">
        <v>0</v>
      </c>
      <c r="BD1734">
        <v>1</v>
      </c>
      <c r="BE1734">
        <v>6763</v>
      </c>
      <c r="BF1734" t="s">
        <v>93</v>
      </c>
      <c r="BG1734">
        <v>6763</v>
      </c>
      <c r="BH1734">
        <v>105.66</v>
      </c>
      <c r="BI1734">
        <v>138.27000000000001</v>
      </c>
      <c r="BJ1734">
        <v>0</v>
      </c>
      <c r="BL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1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6763</v>
      </c>
      <c r="CD1734">
        <v>1</v>
      </c>
      <c r="CE1734" t="s">
        <v>121</v>
      </c>
      <c r="CF1734" t="s">
        <v>182</v>
      </c>
      <c r="CG1734" t="str">
        <f t="shared" si="257"/>
        <v>07</v>
      </c>
      <c r="CH1734" t="str">
        <f t="shared" si="258"/>
        <v>9</v>
      </c>
      <c r="CI1734" t="str">
        <f t="shared" si="255"/>
        <v>07</v>
      </c>
      <c r="CJ1734" t="s">
        <v>192</v>
      </c>
      <c r="CK1734" t="str">
        <f t="shared" si="259"/>
        <v>06</v>
      </c>
      <c r="CL1734" t="s">
        <v>193</v>
      </c>
      <c r="CR1734" s="3">
        <v>1</v>
      </c>
      <c r="CW1734">
        <v>8</v>
      </c>
      <c r="CX1734">
        <v>8</v>
      </c>
      <c r="CY1734">
        <v>8</v>
      </c>
    </row>
    <row r="1735" spans="1:103" x14ac:dyDescent="0.25">
      <c r="A1735">
        <v>410</v>
      </c>
      <c r="B1735" t="s">
        <v>80</v>
      </c>
      <c r="C1735">
        <v>410040</v>
      </c>
      <c r="D1735" t="s">
        <v>81</v>
      </c>
      <c r="E1735">
        <v>8673</v>
      </c>
      <c r="F1735" t="s">
        <v>232</v>
      </c>
      <c r="G1735" t="s">
        <v>233</v>
      </c>
      <c r="I1735" t="s">
        <v>233</v>
      </c>
      <c r="J1735">
        <v>410003</v>
      </c>
      <c r="K1735">
        <v>638</v>
      </c>
      <c r="L1735">
        <v>638</v>
      </c>
      <c r="M1735" t="s">
        <v>1494</v>
      </c>
      <c r="N1735" t="s">
        <v>1495</v>
      </c>
      <c r="O1735" t="s">
        <v>297</v>
      </c>
      <c r="P1735" t="s">
        <v>200</v>
      </c>
      <c r="Q1735" t="s">
        <v>116</v>
      </c>
      <c r="R1735">
        <v>1</v>
      </c>
      <c r="S1735" t="s">
        <v>117</v>
      </c>
      <c r="T1735" t="s">
        <v>118</v>
      </c>
      <c r="U1735" t="s">
        <v>119</v>
      </c>
      <c r="V1735">
        <v>411</v>
      </c>
      <c r="Y1735">
        <v>410009</v>
      </c>
      <c r="Z1735" t="s">
        <v>236</v>
      </c>
      <c r="AG1735">
        <v>4</v>
      </c>
      <c r="AH1735" s="1">
        <v>41815</v>
      </c>
      <c r="AI1735">
        <v>57</v>
      </c>
      <c r="AS1735" s="1">
        <v>41815</v>
      </c>
      <c r="AT1735" s="1">
        <v>41988</v>
      </c>
      <c r="AU1735" s="1">
        <v>41974</v>
      </c>
      <c r="AW1735">
        <v>2</v>
      </c>
      <c r="AY1735" t="s">
        <v>191</v>
      </c>
      <c r="BB1735">
        <v>1</v>
      </c>
      <c r="BC1735">
        <v>0</v>
      </c>
      <c r="BD1735">
        <v>1</v>
      </c>
      <c r="BE1735">
        <v>36612</v>
      </c>
      <c r="BF1735" t="s">
        <v>93</v>
      </c>
      <c r="BG1735">
        <v>36612</v>
      </c>
      <c r="BH1735">
        <v>572.01</v>
      </c>
      <c r="BI1735">
        <v>748.55</v>
      </c>
      <c r="BJ1735">
        <v>0</v>
      </c>
      <c r="BL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1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36612</v>
      </c>
      <c r="CD1735">
        <v>1</v>
      </c>
      <c r="CE1735" t="s">
        <v>121</v>
      </c>
      <c r="CF1735" t="s">
        <v>182</v>
      </c>
      <c r="CG1735" t="str">
        <f t="shared" si="257"/>
        <v>07</v>
      </c>
      <c r="CH1735" t="str">
        <f t="shared" si="258"/>
        <v>9</v>
      </c>
      <c r="CI1735" t="str">
        <f t="shared" si="255"/>
        <v>07</v>
      </c>
      <c r="CJ1735" t="s">
        <v>192</v>
      </c>
      <c r="CK1735" t="str">
        <f t="shared" si="259"/>
        <v>06</v>
      </c>
      <c r="CL1735" t="s">
        <v>193</v>
      </c>
      <c r="CR1735" s="3">
        <v>1</v>
      </c>
      <c r="CW1735">
        <v>8</v>
      </c>
      <c r="CX1735">
        <v>8</v>
      </c>
      <c r="CY1735">
        <v>8</v>
      </c>
    </row>
    <row r="1736" spans="1:103" x14ac:dyDescent="0.25">
      <c r="A1736">
        <v>410</v>
      </c>
      <c r="B1736" t="s">
        <v>80</v>
      </c>
      <c r="C1736">
        <v>410040</v>
      </c>
      <c r="D1736" t="s">
        <v>81</v>
      </c>
      <c r="E1736">
        <v>8673</v>
      </c>
      <c r="F1736" t="s">
        <v>232</v>
      </c>
      <c r="G1736" t="s">
        <v>233</v>
      </c>
      <c r="I1736" t="s">
        <v>233</v>
      </c>
      <c r="J1736">
        <v>410003</v>
      </c>
      <c r="K1736">
        <v>639</v>
      </c>
      <c r="L1736">
        <v>639</v>
      </c>
      <c r="M1736" t="s">
        <v>1494</v>
      </c>
      <c r="N1736" t="s">
        <v>1495</v>
      </c>
      <c r="O1736" t="s">
        <v>297</v>
      </c>
      <c r="P1736" t="s">
        <v>200</v>
      </c>
      <c r="Q1736" t="s">
        <v>116</v>
      </c>
      <c r="R1736">
        <v>1</v>
      </c>
      <c r="S1736" t="s">
        <v>117</v>
      </c>
      <c r="T1736" t="s">
        <v>118</v>
      </c>
      <c r="U1736" t="s">
        <v>119</v>
      </c>
      <c r="V1736">
        <v>411</v>
      </c>
      <c r="Y1736">
        <v>410009</v>
      </c>
      <c r="Z1736" t="s">
        <v>236</v>
      </c>
      <c r="AG1736">
        <v>4</v>
      </c>
      <c r="AH1736" s="1">
        <v>41815</v>
      </c>
      <c r="AI1736">
        <v>57</v>
      </c>
      <c r="AS1736" s="1">
        <v>41815</v>
      </c>
      <c r="AT1736" s="1">
        <v>41988</v>
      </c>
      <c r="AU1736" s="1">
        <v>41974</v>
      </c>
      <c r="AW1736">
        <v>2</v>
      </c>
      <c r="AY1736" t="s">
        <v>191</v>
      </c>
      <c r="BB1736">
        <v>1</v>
      </c>
      <c r="BC1736">
        <v>0</v>
      </c>
      <c r="BD1736">
        <v>1</v>
      </c>
      <c r="BE1736">
        <v>36612</v>
      </c>
      <c r="BF1736" t="s">
        <v>93</v>
      </c>
      <c r="BG1736">
        <v>36612</v>
      </c>
      <c r="BH1736">
        <v>572.01</v>
      </c>
      <c r="BI1736">
        <v>748.55</v>
      </c>
      <c r="BJ1736">
        <v>0</v>
      </c>
      <c r="BL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1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36612</v>
      </c>
      <c r="CD1736">
        <v>1</v>
      </c>
      <c r="CE1736" t="s">
        <v>121</v>
      </c>
      <c r="CF1736" t="s">
        <v>182</v>
      </c>
      <c r="CG1736" t="str">
        <f t="shared" si="257"/>
        <v>07</v>
      </c>
      <c r="CH1736" t="str">
        <f t="shared" si="258"/>
        <v>9</v>
      </c>
      <c r="CI1736" t="str">
        <f t="shared" si="255"/>
        <v>07</v>
      </c>
      <c r="CJ1736" t="s">
        <v>192</v>
      </c>
      <c r="CK1736" t="str">
        <f t="shared" si="259"/>
        <v>06</v>
      </c>
      <c r="CL1736" t="s">
        <v>193</v>
      </c>
      <c r="CR1736" s="3">
        <v>1</v>
      </c>
      <c r="CW1736">
        <v>8</v>
      </c>
      <c r="CX1736">
        <v>8</v>
      </c>
      <c r="CY1736">
        <v>8</v>
      </c>
    </row>
    <row r="1737" spans="1:103" x14ac:dyDescent="0.25">
      <c r="A1737">
        <v>410</v>
      </c>
      <c r="B1737" t="s">
        <v>80</v>
      </c>
      <c r="C1737">
        <v>410040</v>
      </c>
      <c r="D1737" t="s">
        <v>81</v>
      </c>
      <c r="E1737">
        <v>8673</v>
      </c>
      <c r="F1737" t="s">
        <v>232</v>
      </c>
      <c r="G1737" t="s">
        <v>233</v>
      </c>
      <c r="I1737" t="s">
        <v>233</v>
      </c>
      <c r="J1737">
        <v>410003</v>
      </c>
      <c r="K1737">
        <v>640</v>
      </c>
      <c r="L1737">
        <v>640</v>
      </c>
      <c r="M1737" t="s">
        <v>1494</v>
      </c>
      <c r="N1737" t="s">
        <v>1495</v>
      </c>
      <c r="O1737" t="s">
        <v>297</v>
      </c>
      <c r="P1737" t="s">
        <v>200</v>
      </c>
      <c r="Q1737" t="s">
        <v>116</v>
      </c>
      <c r="R1737">
        <v>1</v>
      </c>
      <c r="S1737" t="s">
        <v>117</v>
      </c>
      <c r="T1737" t="s">
        <v>118</v>
      </c>
      <c r="U1737" t="s">
        <v>119</v>
      </c>
      <c r="V1737">
        <v>411</v>
      </c>
      <c r="Y1737">
        <v>410009</v>
      </c>
      <c r="Z1737" t="s">
        <v>236</v>
      </c>
      <c r="AG1737">
        <v>4</v>
      </c>
      <c r="AH1737" s="1">
        <v>41815</v>
      </c>
      <c r="AI1737">
        <v>57</v>
      </c>
      <c r="AS1737" s="1">
        <v>41815</v>
      </c>
      <c r="AT1737" s="1">
        <v>41988</v>
      </c>
      <c r="AU1737" s="1">
        <v>41974</v>
      </c>
      <c r="AW1737">
        <v>2</v>
      </c>
      <c r="AY1737" t="s">
        <v>191</v>
      </c>
      <c r="BB1737">
        <v>1</v>
      </c>
      <c r="BC1737">
        <v>0</v>
      </c>
      <c r="BD1737">
        <v>1</v>
      </c>
      <c r="BE1737">
        <v>36612</v>
      </c>
      <c r="BF1737" t="s">
        <v>93</v>
      </c>
      <c r="BG1737">
        <v>36612</v>
      </c>
      <c r="BH1737">
        <v>572.01</v>
      </c>
      <c r="BI1737">
        <v>748.55</v>
      </c>
      <c r="BJ1737">
        <v>0</v>
      </c>
      <c r="BL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1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36612</v>
      </c>
      <c r="CD1737">
        <v>1</v>
      </c>
      <c r="CE1737" t="s">
        <v>121</v>
      </c>
      <c r="CF1737" t="s">
        <v>182</v>
      </c>
      <c r="CG1737" t="str">
        <f t="shared" si="257"/>
        <v>07</v>
      </c>
      <c r="CH1737" t="str">
        <f t="shared" si="258"/>
        <v>9</v>
      </c>
      <c r="CI1737" t="str">
        <f t="shared" si="255"/>
        <v>07</v>
      </c>
      <c r="CJ1737" t="s">
        <v>192</v>
      </c>
      <c r="CK1737" t="str">
        <f t="shared" si="259"/>
        <v>06</v>
      </c>
      <c r="CL1737" t="s">
        <v>193</v>
      </c>
      <c r="CR1737" s="3">
        <v>1</v>
      </c>
      <c r="CW1737">
        <v>8</v>
      </c>
      <c r="CX1737">
        <v>8</v>
      </c>
      <c r="CY1737">
        <v>8</v>
      </c>
    </row>
    <row r="1738" spans="1:103" x14ac:dyDescent="0.25">
      <c r="A1738">
        <v>410</v>
      </c>
      <c r="B1738" t="s">
        <v>80</v>
      </c>
      <c r="C1738">
        <v>410040</v>
      </c>
      <c r="D1738" t="s">
        <v>81</v>
      </c>
      <c r="E1738">
        <v>8673</v>
      </c>
      <c r="F1738" t="s">
        <v>232</v>
      </c>
      <c r="G1738" t="s">
        <v>233</v>
      </c>
      <c r="I1738" t="s">
        <v>233</v>
      </c>
      <c r="J1738">
        <v>410003</v>
      </c>
      <c r="K1738">
        <v>641</v>
      </c>
      <c r="L1738">
        <v>641</v>
      </c>
      <c r="M1738" t="s">
        <v>1494</v>
      </c>
      <c r="N1738" t="s">
        <v>1495</v>
      </c>
      <c r="O1738" t="s">
        <v>297</v>
      </c>
      <c r="P1738" t="s">
        <v>200</v>
      </c>
      <c r="Q1738" t="s">
        <v>116</v>
      </c>
      <c r="R1738">
        <v>1</v>
      </c>
      <c r="S1738" t="s">
        <v>117</v>
      </c>
      <c r="T1738" t="s">
        <v>118</v>
      </c>
      <c r="U1738" t="s">
        <v>119</v>
      </c>
      <c r="V1738">
        <v>411</v>
      </c>
      <c r="Y1738">
        <v>410009</v>
      </c>
      <c r="Z1738" t="s">
        <v>236</v>
      </c>
      <c r="AG1738">
        <v>4</v>
      </c>
      <c r="AH1738" s="1">
        <v>41815</v>
      </c>
      <c r="AI1738">
        <v>57</v>
      </c>
      <c r="AS1738" s="1">
        <v>41815</v>
      </c>
      <c r="AT1738" s="1">
        <v>41988</v>
      </c>
      <c r="AU1738" s="1">
        <v>41974</v>
      </c>
      <c r="AW1738">
        <v>2</v>
      </c>
      <c r="AY1738" t="s">
        <v>191</v>
      </c>
      <c r="BB1738">
        <v>0</v>
      </c>
      <c r="BC1738">
        <v>0</v>
      </c>
      <c r="BD1738">
        <v>2</v>
      </c>
      <c r="BE1738">
        <v>36612</v>
      </c>
      <c r="BF1738" t="s">
        <v>93</v>
      </c>
      <c r="BG1738">
        <v>73224</v>
      </c>
      <c r="BH1738">
        <v>1144.03</v>
      </c>
      <c r="BI1738">
        <v>1497.1</v>
      </c>
      <c r="BJ1738">
        <v>0</v>
      </c>
      <c r="BL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2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73224</v>
      </c>
      <c r="CD1738">
        <v>1</v>
      </c>
      <c r="CE1738" t="s">
        <v>121</v>
      </c>
      <c r="CF1738" t="s">
        <v>182</v>
      </c>
      <c r="CG1738" t="str">
        <f t="shared" si="257"/>
        <v>07</v>
      </c>
      <c r="CH1738" t="str">
        <f t="shared" si="258"/>
        <v>9</v>
      </c>
      <c r="CI1738" t="str">
        <f t="shared" si="255"/>
        <v>07</v>
      </c>
      <c r="CJ1738" t="s">
        <v>192</v>
      </c>
      <c r="CK1738" t="str">
        <f t="shared" si="259"/>
        <v>06</v>
      </c>
      <c r="CL1738" t="s">
        <v>193</v>
      </c>
      <c r="CR1738" s="3">
        <v>1</v>
      </c>
      <c r="CW1738">
        <v>8</v>
      </c>
      <c r="CX1738">
        <v>8</v>
      </c>
      <c r="CY1738">
        <v>8</v>
      </c>
    </row>
    <row r="1739" spans="1:103" x14ac:dyDescent="0.25">
      <c r="A1739">
        <v>410</v>
      </c>
      <c r="B1739" t="s">
        <v>109</v>
      </c>
      <c r="C1739">
        <v>410139</v>
      </c>
      <c r="D1739" t="s">
        <v>182</v>
      </c>
      <c r="E1739">
        <v>7136</v>
      </c>
      <c r="F1739" t="s">
        <v>1144</v>
      </c>
      <c r="G1739" t="s">
        <v>1391</v>
      </c>
      <c r="I1739" t="s">
        <v>1391</v>
      </c>
      <c r="K1739">
        <v>2</v>
      </c>
      <c r="L1739">
        <v>2</v>
      </c>
      <c r="M1739" t="s">
        <v>1494</v>
      </c>
      <c r="N1739" t="s">
        <v>1495</v>
      </c>
      <c r="O1739" t="s">
        <v>297</v>
      </c>
      <c r="P1739" t="s">
        <v>200</v>
      </c>
      <c r="Q1739" t="s">
        <v>116</v>
      </c>
      <c r="R1739">
        <v>1</v>
      </c>
      <c r="S1739" t="s">
        <v>117</v>
      </c>
      <c r="T1739" t="s">
        <v>118</v>
      </c>
      <c r="U1739" t="s">
        <v>119</v>
      </c>
      <c r="V1739">
        <v>411</v>
      </c>
      <c r="Y1739">
        <v>410054</v>
      </c>
      <c r="Z1739" t="s">
        <v>92</v>
      </c>
      <c r="AC1739" t="s">
        <v>208</v>
      </c>
      <c r="AD1739" s="1">
        <v>42216</v>
      </c>
      <c r="AG1739">
        <v>1</v>
      </c>
      <c r="AH1739" s="1">
        <v>42044</v>
      </c>
      <c r="AI1739">
        <v>54</v>
      </c>
      <c r="AM1739" t="s">
        <v>1393</v>
      </c>
      <c r="AS1739" s="1">
        <v>42044</v>
      </c>
      <c r="AT1739" s="1">
        <v>42228</v>
      </c>
      <c r="AU1739" s="1">
        <v>42228</v>
      </c>
      <c r="AW1739">
        <v>10</v>
      </c>
      <c r="AX1739">
        <v>404269</v>
      </c>
      <c r="AY1739" t="s">
        <v>191</v>
      </c>
      <c r="AZ1739">
        <v>999</v>
      </c>
      <c r="BA1739">
        <v>890</v>
      </c>
      <c r="BB1739">
        <v>7</v>
      </c>
      <c r="BC1739">
        <v>3</v>
      </c>
      <c r="BD1739">
        <v>3</v>
      </c>
      <c r="BE1739">
        <v>730</v>
      </c>
      <c r="BF1739" t="s">
        <v>120</v>
      </c>
      <c r="BG1739">
        <v>139623.231</v>
      </c>
      <c r="BH1739">
        <v>2190</v>
      </c>
      <c r="BI1739">
        <v>2854.67</v>
      </c>
      <c r="BJ1739">
        <v>10</v>
      </c>
      <c r="BK1739" s="1">
        <v>42216</v>
      </c>
      <c r="BL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3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139623.231</v>
      </c>
      <c r="CD1739">
        <v>1</v>
      </c>
      <c r="CE1739" t="s">
        <v>121</v>
      </c>
      <c r="CF1739" t="s">
        <v>182</v>
      </c>
      <c r="CG1739" t="str">
        <f t="shared" si="257"/>
        <v>07</v>
      </c>
      <c r="CH1739" t="str">
        <f t="shared" si="258"/>
        <v>9</v>
      </c>
      <c r="CI1739" t="str">
        <f t="shared" si="255"/>
        <v>07</v>
      </c>
      <c r="CJ1739" t="s">
        <v>192</v>
      </c>
      <c r="CK1739" t="str">
        <f t="shared" si="259"/>
        <v>06</v>
      </c>
      <c r="CL1739" t="s">
        <v>193</v>
      </c>
      <c r="CR1739" s="3">
        <v>0</v>
      </c>
      <c r="CS1739" s="3">
        <v>3</v>
      </c>
      <c r="CW1739">
        <v>8</v>
      </c>
      <c r="CX1739">
        <v>8</v>
      </c>
      <c r="CY1739">
        <v>8</v>
      </c>
    </row>
    <row r="1740" spans="1:103" x14ac:dyDescent="0.25">
      <c r="A1740">
        <v>410</v>
      </c>
      <c r="B1740" t="s">
        <v>109</v>
      </c>
      <c r="C1740">
        <v>410212</v>
      </c>
      <c r="D1740" t="s">
        <v>81</v>
      </c>
      <c r="E1740">
        <v>7136</v>
      </c>
      <c r="F1740" t="s">
        <v>1144</v>
      </c>
      <c r="G1740" t="s">
        <v>1145</v>
      </c>
      <c r="I1740" t="s">
        <v>1145</v>
      </c>
      <c r="K1740">
        <v>4</v>
      </c>
      <c r="L1740">
        <v>4</v>
      </c>
      <c r="M1740" t="s">
        <v>1494</v>
      </c>
      <c r="N1740" t="s">
        <v>1495</v>
      </c>
      <c r="O1740" t="s">
        <v>297</v>
      </c>
      <c r="P1740" t="s">
        <v>200</v>
      </c>
      <c r="Q1740" t="s">
        <v>116</v>
      </c>
      <c r="R1740">
        <v>1</v>
      </c>
      <c r="S1740" t="s">
        <v>117</v>
      </c>
      <c r="T1740" t="s">
        <v>118</v>
      </c>
      <c r="U1740" t="s">
        <v>119</v>
      </c>
      <c r="V1740">
        <v>411</v>
      </c>
      <c r="Y1740">
        <v>410054</v>
      </c>
      <c r="Z1740" t="s">
        <v>92</v>
      </c>
      <c r="AG1740">
        <v>1</v>
      </c>
      <c r="AH1740" s="1">
        <v>42198</v>
      </c>
      <c r="AI1740">
        <v>54</v>
      </c>
      <c r="AS1740" s="1">
        <v>42198</v>
      </c>
      <c r="AT1740" s="1">
        <v>42340</v>
      </c>
      <c r="AU1740" s="1">
        <v>42328</v>
      </c>
      <c r="AW1740">
        <v>30</v>
      </c>
      <c r="AY1740" t="s">
        <v>191</v>
      </c>
      <c r="BB1740">
        <v>0</v>
      </c>
      <c r="BC1740">
        <v>0</v>
      </c>
      <c r="BD1740">
        <v>30</v>
      </c>
      <c r="BE1740">
        <v>683</v>
      </c>
      <c r="BF1740" t="s">
        <v>120</v>
      </c>
      <c r="BG1740">
        <v>1306337.9010000001</v>
      </c>
      <c r="BH1740">
        <v>20490</v>
      </c>
      <c r="BI1740">
        <v>26708.799999999999</v>
      </c>
      <c r="BJ1740">
        <v>0</v>
      </c>
      <c r="BL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30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1306337.9010000001</v>
      </c>
      <c r="CD1740">
        <v>1</v>
      </c>
      <c r="CE1740" t="s">
        <v>121</v>
      </c>
      <c r="CF1740" t="s">
        <v>182</v>
      </c>
      <c r="CG1740" t="str">
        <f t="shared" si="257"/>
        <v>07</v>
      </c>
      <c r="CH1740" t="str">
        <f t="shared" si="258"/>
        <v>9</v>
      </c>
      <c r="CI1740" t="str">
        <f t="shared" si="255"/>
        <v>07</v>
      </c>
      <c r="CJ1740" t="s">
        <v>192</v>
      </c>
      <c r="CK1740" t="str">
        <f t="shared" si="259"/>
        <v>06</v>
      </c>
      <c r="CL1740" t="s">
        <v>193</v>
      </c>
      <c r="CW1740">
        <v>8</v>
      </c>
      <c r="CX1740">
        <v>8</v>
      </c>
      <c r="CY1740">
        <v>8</v>
      </c>
    </row>
    <row r="1741" spans="1:103" x14ac:dyDescent="0.25">
      <c r="A1741">
        <v>410</v>
      </c>
      <c r="B1741" t="s">
        <v>383</v>
      </c>
      <c r="C1741">
        <v>40015</v>
      </c>
      <c r="D1741" t="s">
        <v>384</v>
      </c>
      <c r="E1741" t="s">
        <v>385</v>
      </c>
      <c r="F1741" t="s">
        <v>386</v>
      </c>
      <c r="G1741" t="s">
        <v>1013</v>
      </c>
      <c r="I1741">
        <v>740025</v>
      </c>
      <c r="K1741">
        <v>115</v>
      </c>
      <c r="L1741">
        <v>125</v>
      </c>
      <c r="M1741" t="s">
        <v>1496</v>
      </c>
      <c r="N1741" t="s">
        <v>1497</v>
      </c>
      <c r="O1741" t="s">
        <v>135</v>
      </c>
      <c r="P1741" t="s">
        <v>271</v>
      </c>
      <c r="Q1741" t="s">
        <v>116</v>
      </c>
      <c r="R1741">
        <v>1</v>
      </c>
      <c r="S1741" t="s">
        <v>117</v>
      </c>
      <c r="T1741" t="s">
        <v>118</v>
      </c>
      <c r="U1741" t="s">
        <v>119</v>
      </c>
      <c r="V1741">
        <v>411</v>
      </c>
      <c r="Y1741">
        <v>1119</v>
      </c>
      <c r="Z1741" t="s">
        <v>389</v>
      </c>
      <c r="AG1741">
        <v>1</v>
      </c>
      <c r="AH1741" s="1">
        <v>41598</v>
      </c>
      <c r="AI1741">
        <v>1</v>
      </c>
      <c r="AS1741" s="1">
        <v>41383</v>
      </c>
      <c r="AT1741" s="1">
        <v>42181</v>
      </c>
      <c r="AU1741" s="1">
        <v>44196</v>
      </c>
      <c r="AW1741">
        <v>50</v>
      </c>
      <c r="AY1741" t="s">
        <v>210</v>
      </c>
      <c r="BB1741">
        <v>30</v>
      </c>
      <c r="BC1741">
        <v>0</v>
      </c>
      <c r="BD1741">
        <v>20</v>
      </c>
      <c r="BE1741">
        <v>141.6</v>
      </c>
      <c r="BF1741" t="s">
        <v>120</v>
      </c>
      <c r="BG1741">
        <v>180553.8768</v>
      </c>
      <c r="BH1741">
        <v>2832</v>
      </c>
      <c r="BI1741">
        <v>3691.52</v>
      </c>
      <c r="BJ1741">
        <v>0</v>
      </c>
      <c r="BL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20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180553.8768</v>
      </c>
      <c r="CD1741">
        <v>1</v>
      </c>
      <c r="CE1741" t="s">
        <v>121</v>
      </c>
      <c r="CF1741" t="s">
        <v>182</v>
      </c>
      <c r="CG1741" t="str">
        <f t="shared" ref="CG1741:CG1772" si="260">"08"</f>
        <v>08</v>
      </c>
      <c r="CH1741" t="str">
        <f t="shared" ref="CH1741:CH1772" si="261">"2"</f>
        <v>2</v>
      </c>
      <c r="CI1741" t="str">
        <f t="shared" ref="CI1741:CI1762" si="262">"03"</f>
        <v>03</v>
      </c>
      <c r="CJ1741" t="s">
        <v>123</v>
      </c>
      <c r="CK1741" t="str">
        <f t="shared" ref="CK1741:CK1760" si="263">"02"</f>
        <v>02</v>
      </c>
      <c r="CL1741" t="s">
        <v>193</v>
      </c>
      <c r="CW1741">
        <v>8</v>
      </c>
      <c r="CX1741">
        <v>8</v>
      </c>
      <c r="CY1741">
        <v>8</v>
      </c>
    </row>
    <row r="1742" spans="1:103" x14ac:dyDescent="0.25">
      <c r="A1742">
        <v>410</v>
      </c>
      <c r="B1742" t="s">
        <v>80</v>
      </c>
      <c r="C1742">
        <v>410036</v>
      </c>
      <c r="D1742" t="s">
        <v>81</v>
      </c>
      <c r="E1742">
        <v>8673</v>
      </c>
      <c r="F1742" t="s">
        <v>232</v>
      </c>
      <c r="G1742" t="s">
        <v>1308</v>
      </c>
      <c r="I1742" t="s">
        <v>1308</v>
      </c>
      <c r="J1742">
        <v>410002</v>
      </c>
      <c r="K1742">
        <v>824</v>
      </c>
      <c r="L1742">
        <v>824</v>
      </c>
      <c r="M1742" t="s">
        <v>1496</v>
      </c>
      <c r="N1742" t="s">
        <v>1497</v>
      </c>
      <c r="O1742" t="s">
        <v>135</v>
      </c>
      <c r="P1742" t="s">
        <v>271</v>
      </c>
      <c r="Q1742" t="s">
        <v>116</v>
      </c>
      <c r="R1742">
        <v>1</v>
      </c>
      <c r="S1742" t="s">
        <v>117</v>
      </c>
      <c r="T1742" t="s">
        <v>118</v>
      </c>
      <c r="U1742" t="s">
        <v>119</v>
      </c>
      <c r="V1742">
        <v>411</v>
      </c>
      <c r="Y1742">
        <v>410009</v>
      </c>
      <c r="Z1742" t="s">
        <v>236</v>
      </c>
      <c r="AC1742" t="s">
        <v>225</v>
      </c>
      <c r="AD1742" s="1">
        <v>42184</v>
      </c>
      <c r="AG1742">
        <v>2</v>
      </c>
      <c r="AH1742" s="1">
        <v>41666</v>
      </c>
      <c r="AI1742">
        <v>57</v>
      </c>
      <c r="AS1742" s="1">
        <v>42075</v>
      </c>
      <c r="AT1742" s="1">
        <v>42124</v>
      </c>
      <c r="AU1742" s="1">
        <v>41792</v>
      </c>
      <c r="AW1742">
        <v>15</v>
      </c>
      <c r="AX1742">
        <v>404158</v>
      </c>
      <c r="AY1742" t="s">
        <v>210</v>
      </c>
      <c r="AZ1742">
        <v>999</v>
      </c>
      <c r="BA1742">
        <v>820</v>
      </c>
      <c r="BB1742">
        <v>0</v>
      </c>
      <c r="BC1742">
        <v>0</v>
      </c>
      <c r="BD1742">
        <v>15</v>
      </c>
      <c r="BE1742">
        <v>5093</v>
      </c>
      <c r="BF1742" t="s">
        <v>93</v>
      </c>
      <c r="BG1742">
        <v>76395</v>
      </c>
      <c r="BH1742">
        <v>1193.57</v>
      </c>
      <c r="BI1742">
        <v>1561.94</v>
      </c>
      <c r="BJ1742">
        <v>0</v>
      </c>
      <c r="BL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15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76395</v>
      </c>
      <c r="CD1742">
        <v>1</v>
      </c>
      <c r="CE1742" t="s">
        <v>121</v>
      </c>
      <c r="CF1742" t="s">
        <v>182</v>
      </c>
      <c r="CG1742" t="str">
        <f t="shared" si="260"/>
        <v>08</v>
      </c>
      <c r="CH1742" t="str">
        <f t="shared" si="261"/>
        <v>2</v>
      </c>
      <c r="CI1742" t="str">
        <f t="shared" si="262"/>
        <v>03</v>
      </c>
      <c r="CJ1742" t="s">
        <v>123</v>
      </c>
      <c r="CK1742" t="str">
        <f t="shared" si="263"/>
        <v>02</v>
      </c>
      <c r="CL1742" t="s">
        <v>193</v>
      </c>
      <c r="CR1742" s="3">
        <v>0</v>
      </c>
      <c r="CS1742" s="3">
        <v>15</v>
      </c>
      <c r="CW1742">
        <v>8</v>
      </c>
      <c r="CX1742">
        <v>8</v>
      </c>
      <c r="CY1742">
        <v>8</v>
      </c>
    </row>
    <row r="1743" spans="1:103" x14ac:dyDescent="0.25">
      <c r="A1743">
        <v>410</v>
      </c>
      <c r="B1743" t="s">
        <v>80</v>
      </c>
      <c r="C1743">
        <v>410039</v>
      </c>
      <c r="D1743" t="s">
        <v>81</v>
      </c>
      <c r="E1743">
        <v>8673</v>
      </c>
      <c r="F1743" t="s">
        <v>232</v>
      </c>
      <c r="G1743" t="s">
        <v>248</v>
      </c>
      <c r="I1743" t="s">
        <v>248</v>
      </c>
      <c r="J1743">
        <v>410002</v>
      </c>
      <c r="K1743">
        <v>103</v>
      </c>
      <c r="L1743">
        <v>103</v>
      </c>
      <c r="M1743" t="s">
        <v>1496</v>
      </c>
      <c r="N1743" t="s">
        <v>1497</v>
      </c>
      <c r="O1743" t="s">
        <v>135</v>
      </c>
      <c r="P1743" t="s">
        <v>271</v>
      </c>
      <c r="Q1743" t="s">
        <v>116</v>
      </c>
      <c r="R1743">
        <v>1</v>
      </c>
      <c r="S1743" t="s">
        <v>117</v>
      </c>
      <c r="T1743" t="s">
        <v>118</v>
      </c>
      <c r="U1743" t="s">
        <v>119</v>
      </c>
      <c r="V1743">
        <v>411</v>
      </c>
      <c r="Y1743">
        <v>410009</v>
      </c>
      <c r="Z1743" t="s">
        <v>236</v>
      </c>
      <c r="AG1743">
        <v>3</v>
      </c>
      <c r="AH1743" s="1">
        <v>41988</v>
      </c>
      <c r="AI1743">
        <v>57</v>
      </c>
      <c r="AS1743" s="1">
        <v>41639</v>
      </c>
      <c r="AT1743" s="1">
        <v>42067</v>
      </c>
      <c r="AU1743" s="1">
        <v>41974</v>
      </c>
      <c r="AW1743">
        <v>2</v>
      </c>
      <c r="AY1743" t="s">
        <v>210</v>
      </c>
      <c r="BB1743">
        <v>1</v>
      </c>
      <c r="BC1743">
        <v>0</v>
      </c>
      <c r="BD1743">
        <v>1</v>
      </c>
      <c r="BE1743">
        <v>5093</v>
      </c>
      <c r="BF1743" t="s">
        <v>93</v>
      </c>
      <c r="BG1743">
        <v>5093</v>
      </c>
      <c r="BH1743">
        <v>79.569999999999993</v>
      </c>
      <c r="BI1743">
        <v>104.13</v>
      </c>
      <c r="BJ1743">
        <v>0</v>
      </c>
      <c r="BL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1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5093</v>
      </c>
      <c r="CD1743">
        <v>1</v>
      </c>
      <c r="CE1743" t="s">
        <v>121</v>
      </c>
      <c r="CF1743" t="s">
        <v>182</v>
      </c>
      <c r="CG1743" t="str">
        <f t="shared" si="260"/>
        <v>08</v>
      </c>
      <c r="CH1743" t="str">
        <f t="shared" si="261"/>
        <v>2</v>
      </c>
      <c r="CI1743" t="str">
        <f t="shared" si="262"/>
        <v>03</v>
      </c>
      <c r="CJ1743" t="s">
        <v>123</v>
      </c>
      <c r="CK1743" t="str">
        <f t="shared" si="263"/>
        <v>02</v>
      </c>
      <c r="CL1743" t="s">
        <v>193</v>
      </c>
      <c r="CR1743" s="3">
        <v>1</v>
      </c>
      <c r="CW1743">
        <v>8</v>
      </c>
      <c r="CX1743">
        <v>8</v>
      </c>
      <c r="CY1743">
        <v>8</v>
      </c>
    </row>
    <row r="1744" spans="1:103" x14ac:dyDescent="0.25">
      <c r="A1744">
        <v>410</v>
      </c>
      <c r="B1744" t="s">
        <v>80</v>
      </c>
      <c r="C1744">
        <v>410039</v>
      </c>
      <c r="D1744" t="s">
        <v>81</v>
      </c>
      <c r="E1744">
        <v>8673</v>
      </c>
      <c r="F1744" t="s">
        <v>232</v>
      </c>
      <c r="G1744" t="s">
        <v>248</v>
      </c>
      <c r="I1744" t="s">
        <v>248</v>
      </c>
      <c r="J1744">
        <v>410002</v>
      </c>
      <c r="K1744">
        <v>109</v>
      </c>
      <c r="L1744">
        <v>109</v>
      </c>
      <c r="M1744" t="s">
        <v>1496</v>
      </c>
      <c r="N1744" t="s">
        <v>1497</v>
      </c>
      <c r="O1744" t="s">
        <v>135</v>
      </c>
      <c r="P1744" t="s">
        <v>271</v>
      </c>
      <c r="Q1744" t="s">
        <v>116</v>
      </c>
      <c r="R1744">
        <v>1</v>
      </c>
      <c r="S1744" t="s">
        <v>117</v>
      </c>
      <c r="T1744" t="s">
        <v>118</v>
      </c>
      <c r="U1744" t="s">
        <v>119</v>
      </c>
      <c r="V1744">
        <v>411</v>
      </c>
      <c r="Y1744">
        <v>410009</v>
      </c>
      <c r="Z1744" t="s">
        <v>236</v>
      </c>
      <c r="AG1744">
        <v>3</v>
      </c>
      <c r="AH1744" s="1">
        <v>41988</v>
      </c>
      <c r="AI1744">
        <v>57</v>
      </c>
      <c r="AS1744" s="1">
        <v>41639</v>
      </c>
      <c r="AT1744" s="1">
        <v>42067</v>
      </c>
      <c r="AU1744" s="1">
        <v>41974</v>
      </c>
      <c r="AW1744">
        <v>2</v>
      </c>
      <c r="AY1744" t="s">
        <v>210</v>
      </c>
      <c r="BB1744">
        <v>1</v>
      </c>
      <c r="BC1744">
        <v>0</v>
      </c>
      <c r="BD1744">
        <v>1</v>
      </c>
      <c r="BE1744">
        <v>5093</v>
      </c>
      <c r="BF1744" t="s">
        <v>93</v>
      </c>
      <c r="BG1744">
        <v>5093</v>
      </c>
      <c r="BH1744">
        <v>79.569999999999993</v>
      </c>
      <c r="BI1744">
        <v>104.13</v>
      </c>
      <c r="BJ1744">
        <v>0</v>
      </c>
      <c r="BL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1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5093</v>
      </c>
      <c r="CD1744">
        <v>1</v>
      </c>
      <c r="CE1744" t="s">
        <v>121</v>
      </c>
      <c r="CF1744" t="s">
        <v>182</v>
      </c>
      <c r="CG1744" t="str">
        <f t="shared" si="260"/>
        <v>08</v>
      </c>
      <c r="CH1744" t="str">
        <f t="shared" si="261"/>
        <v>2</v>
      </c>
      <c r="CI1744" t="str">
        <f t="shared" si="262"/>
        <v>03</v>
      </c>
      <c r="CJ1744" t="s">
        <v>123</v>
      </c>
      <c r="CK1744" t="str">
        <f t="shared" si="263"/>
        <v>02</v>
      </c>
      <c r="CL1744" t="s">
        <v>193</v>
      </c>
      <c r="CR1744" s="3">
        <v>1</v>
      </c>
      <c r="CW1744">
        <v>8</v>
      </c>
      <c r="CX1744">
        <v>8</v>
      </c>
      <c r="CY1744">
        <v>8</v>
      </c>
    </row>
    <row r="1745" spans="1:103" x14ac:dyDescent="0.25">
      <c r="A1745">
        <v>410</v>
      </c>
      <c r="B1745" t="s">
        <v>80</v>
      </c>
      <c r="C1745">
        <v>410039</v>
      </c>
      <c r="D1745" t="s">
        <v>81</v>
      </c>
      <c r="E1745">
        <v>8673</v>
      </c>
      <c r="F1745" t="s">
        <v>232</v>
      </c>
      <c r="G1745" t="s">
        <v>248</v>
      </c>
      <c r="I1745" t="s">
        <v>248</v>
      </c>
      <c r="J1745">
        <v>410002</v>
      </c>
      <c r="K1745">
        <v>117</v>
      </c>
      <c r="L1745">
        <v>117</v>
      </c>
      <c r="M1745" t="s">
        <v>1496</v>
      </c>
      <c r="N1745" t="s">
        <v>1497</v>
      </c>
      <c r="O1745" t="s">
        <v>135</v>
      </c>
      <c r="P1745" t="s">
        <v>271</v>
      </c>
      <c r="Q1745" t="s">
        <v>116</v>
      </c>
      <c r="R1745">
        <v>1</v>
      </c>
      <c r="S1745" t="s">
        <v>117</v>
      </c>
      <c r="T1745" t="s">
        <v>118</v>
      </c>
      <c r="U1745" t="s">
        <v>119</v>
      </c>
      <c r="V1745">
        <v>411</v>
      </c>
      <c r="Y1745">
        <v>410009</v>
      </c>
      <c r="Z1745" t="s">
        <v>236</v>
      </c>
      <c r="AG1745">
        <v>3</v>
      </c>
      <c r="AH1745" s="1">
        <v>41988</v>
      </c>
      <c r="AI1745">
        <v>57</v>
      </c>
      <c r="AS1745" s="1">
        <v>41639</v>
      </c>
      <c r="AT1745" s="1">
        <v>42067</v>
      </c>
      <c r="AU1745" s="1">
        <v>41974</v>
      </c>
      <c r="AW1745">
        <v>2</v>
      </c>
      <c r="AY1745" t="s">
        <v>210</v>
      </c>
      <c r="BB1745">
        <v>1</v>
      </c>
      <c r="BC1745">
        <v>0</v>
      </c>
      <c r="BD1745">
        <v>1</v>
      </c>
      <c r="BE1745">
        <v>5093</v>
      </c>
      <c r="BF1745" t="s">
        <v>93</v>
      </c>
      <c r="BG1745">
        <v>5093</v>
      </c>
      <c r="BH1745">
        <v>79.569999999999993</v>
      </c>
      <c r="BI1745">
        <v>104.13</v>
      </c>
      <c r="BJ1745">
        <v>0</v>
      </c>
      <c r="BL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1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5093</v>
      </c>
      <c r="CD1745">
        <v>1</v>
      </c>
      <c r="CE1745" t="s">
        <v>121</v>
      </c>
      <c r="CF1745" t="s">
        <v>182</v>
      </c>
      <c r="CG1745" t="str">
        <f t="shared" si="260"/>
        <v>08</v>
      </c>
      <c r="CH1745" t="str">
        <f t="shared" si="261"/>
        <v>2</v>
      </c>
      <c r="CI1745" t="str">
        <f t="shared" si="262"/>
        <v>03</v>
      </c>
      <c r="CJ1745" t="s">
        <v>123</v>
      </c>
      <c r="CK1745" t="str">
        <f t="shared" si="263"/>
        <v>02</v>
      </c>
      <c r="CL1745" t="s">
        <v>193</v>
      </c>
      <c r="CR1745" s="3">
        <v>1</v>
      </c>
      <c r="CW1745">
        <v>8</v>
      </c>
      <c r="CX1745">
        <v>8</v>
      </c>
      <c r="CY1745">
        <v>8</v>
      </c>
    </row>
    <row r="1746" spans="1:103" x14ac:dyDescent="0.25">
      <c r="A1746">
        <v>410</v>
      </c>
      <c r="B1746" t="s">
        <v>80</v>
      </c>
      <c r="C1746">
        <v>410039</v>
      </c>
      <c r="D1746" t="s">
        <v>81</v>
      </c>
      <c r="E1746">
        <v>8673</v>
      </c>
      <c r="F1746" t="s">
        <v>232</v>
      </c>
      <c r="G1746" t="s">
        <v>248</v>
      </c>
      <c r="I1746" t="s">
        <v>248</v>
      </c>
      <c r="J1746">
        <v>410002</v>
      </c>
      <c r="K1746">
        <v>119</v>
      </c>
      <c r="L1746">
        <v>119</v>
      </c>
      <c r="M1746" t="s">
        <v>1496</v>
      </c>
      <c r="N1746" t="s">
        <v>1497</v>
      </c>
      <c r="O1746" t="s">
        <v>135</v>
      </c>
      <c r="P1746" t="s">
        <v>271</v>
      </c>
      <c r="Q1746" t="s">
        <v>116</v>
      </c>
      <c r="R1746">
        <v>1</v>
      </c>
      <c r="S1746" t="s">
        <v>117</v>
      </c>
      <c r="T1746" t="s">
        <v>118</v>
      </c>
      <c r="U1746" t="s">
        <v>119</v>
      </c>
      <c r="V1746">
        <v>411</v>
      </c>
      <c r="Y1746">
        <v>410009</v>
      </c>
      <c r="Z1746" t="s">
        <v>236</v>
      </c>
      <c r="AG1746">
        <v>3</v>
      </c>
      <c r="AH1746" s="1">
        <v>41988</v>
      </c>
      <c r="AI1746">
        <v>57</v>
      </c>
      <c r="AS1746" s="1">
        <v>41639</v>
      </c>
      <c r="AT1746" s="1">
        <v>42067</v>
      </c>
      <c r="AU1746" s="1">
        <v>41974</v>
      </c>
      <c r="AW1746">
        <v>2</v>
      </c>
      <c r="AY1746" t="s">
        <v>210</v>
      </c>
      <c r="BB1746">
        <v>1</v>
      </c>
      <c r="BC1746">
        <v>0</v>
      </c>
      <c r="BD1746">
        <v>1</v>
      </c>
      <c r="BE1746">
        <v>5093</v>
      </c>
      <c r="BF1746" t="s">
        <v>93</v>
      </c>
      <c r="BG1746">
        <v>5093</v>
      </c>
      <c r="BH1746">
        <v>79.569999999999993</v>
      </c>
      <c r="BI1746">
        <v>104.13</v>
      </c>
      <c r="BJ1746">
        <v>0</v>
      </c>
      <c r="BL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1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5093</v>
      </c>
      <c r="CD1746">
        <v>1</v>
      </c>
      <c r="CE1746" t="s">
        <v>121</v>
      </c>
      <c r="CF1746" t="s">
        <v>182</v>
      </c>
      <c r="CG1746" t="str">
        <f t="shared" si="260"/>
        <v>08</v>
      </c>
      <c r="CH1746" t="str">
        <f t="shared" si="261"/>
        <v>2</v>
      </c>
      <c r="CI1746" t="str">
        <f t="shared" si="262"/>
        <v>03</v>
      </c>
      <c r="CJ1746" t="s">
        <v>123</v>
      </c>
      <c r="CK1746" t="str">
        <f t="shared" si="263"/>
        <v>02</v>
      </c>
      <c r="CL1746" t="s">
        <v>193</v>
      </c>
      <c r="CR1746" s="3">
        <v>1</v>
      </c>
      <c r="CW1746">
        <v>8</v>
      </c>
      <c r="CX1746">
        <v>8</v>
      </c>
      <c r="CY1746">
        <v>8</v>
      </c>
    </row>
    <row r="1747" spans="1:103" x14ac:dyDescent="0.25">
      <c r="A1747">
        <v>410</v>
      </c>
      <c r="B1747" t="s">
        <v>80</v>
      </c>
      <c r="C1747">
        <v>410039</v>
      </c>
      <c r="D1747" t="s">
        <v>81</v>
      </c>
      <c r="E1747">
        <v>8673</v>
      </c>
      <c r="F1747" t="s">
        <v>232</v>
      </c>
      <c r="G1747" t="s">
        <v>248</v>
      </c>
      <c r="I1747" t="s">
        <v>248</v>
      </c>
      <c r="J1747">
        <v>410002</v>
      </c>
      <c r="K1747">
        <v>129</v>
      </c>
      <c r="L1747">
        <v>129</v>
      </c>
      <c r="M1747" t="s">
        <v>1496</v>
      </c>
      <c r="N1747" t="s">
        <v>1497</v>
      </c>
      <c r="O1747" t="s">
        <v>135</v>
      </c>
      <c r="P1747" t="s">
        <v>271</v>
      </c>
      <c r="Q1747" t="s">
        <v>116</v>
      </c>
      <c r="R1747">
        <v>1</v>
      </c>
      <c r="S1747" t="s">
        <v>117</v>
      </c>
      <c r="T1747" t="s">
        <v>118</v>
      </c>
      <c r="U1747" t="s">
        <v>119</v>
      </c>
      <c r="V1747">
        <v>411</v>
      </c>
      <c r="Y1747">
        <v>410009</v>
      </c>
      <c r="Z1747" t="s">
        <v>236</v>
      </c>
      <c r="AG1747">
        <v>3</v>
      </c>
      <c r="AH1747" s="1">
        <v>41988</v>
      </c>
      <c r="AI1747">
        <v>57</v>
      </c>
      <c r="AS1747" s="1">
        <v>41639</v>
      </c>
      <c r="AT1747" s="1">
        <v>42067</v>
      </c>
      <c r="AU1747" s="1">
        <v>41974</v>
      </c>
      <c r="AW1747">
        <v>2</v>
      </c>
      <c r="AY1747" t="s">
        <v>210</v>
      </c>
      <c r="BB1747">
        <v>1</v>
      </c>
      <c r="BC1747">
        <v>0</v>
      </c>
      <c r="BD1747">
        <v>1</v>
      </c>
      <c r="BE1747">
        <v>5093</v>
      </c>
      <c r="BF1747" t="s">
        <v>93</v>
      </c>
      <c r="BG1747">
        <v>5093</v>
      </c>
      <c r="BH1747">
        <v>79.569999999999993</v>
      </c>
      <c r="BI1747">
        <v>104.13</v>
      </c>
      <c r="BJ1747">
        <v>0</v>
      </c>
      <c r="BL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1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5093</v>
      </c>
      <c r="CD1747">
        <v>1</v>
      </c>
      <c r="CE1747" t="s">
        <v>121</v>
      </c>
      <c r="CF1747" t="s">
        <v>182</v>
      </c>
      <c r="CG1747" t="str">
        <f t="shared" si="260"/>
        <v>08</v>
      </c>
      <c r="CH1747" t="str">
        <f t="shared" si="261"/>
        <v>2</v>
      </c>
      <c r="CI1747" t="str">
        <f t="shared" si="262"/>
        <v>03</v>
      </c>
      <c r="CJ1747" t="s">
        <v>123</v>
      </c>
      <c r="CK1747" t="str">
        <f t="shared" si="263"/>
        <v>02</v>
      </c>
      <c r="CL1747" t="s">
        <v>193</v>
      </c>
      <c r="CR1747" s="3">
        <v>1</v>
      </c>
      <c r="CW1747">
        <v>8</v>
      </c>
      <c r="CX1747">
        <v>8</v>
      </c>
      <c r="CY1747">
        <v>8</v>
      </c>
    </row>
    <row r="1748" spans="1:103" x14ac:dyDescent="0.25">
      <c r="A1748">
        <v>410</v>
      </c>
      <c r="B1748" t="s">
        <v>80</v>
      </c>
      <c r="C1748">
        <v>410039</v>
      </c>
      <c r="D1748" t="s">
        <v>81</v>
      </c>
      <c r="E1748">
        <v>8673</v>
      </c>
      <c r="F1748" t="s">
        <v>232</v>
      </c>
      <c r="G1748" t="s">
        <v>248</v>
      </c>
      <c r="I1748" t="s">
        <v>248</v>
      </c>
      <c r="J1748">
        <v>410002</v>
      </c>
      <c r="K1748">
        <v>253</v>
      </c>
      <c r="L1748">
        <v>253</v>
      </c>
      <c r="M1748" t="s">
        <v>1496</v>
      </c>
      <c r="N1748" t="s">
        <v>1497</v>
      </c>
      <c r="O1748" t="s">
        <v>135</v>
      </c>
      <c r="P1748" t="s">
        <v>271</v>
      </c>
      <c r="Q1748" t="s">
        <v>116</v>
      </c>
      <c r="R1748">
        <v>1</v>
      </c>
      <c r="S1748" t="s">
        <v>117</v>
      </c>
      <c r="T1748" t="s">
        <v>118</v>
      </c>
      <c r="U1748" t="s">
        <v>119</v>
      </c>
      <c r="V1748">
        <v>411</v>
      </c>
      <c r="Y1748">
        <v>410009</v>
      </c>
      <c r="Z1748" t="s">
        <v>236</v>
      </c>
      <c r="AG1748">
        <v>3</v>
      </c>
      <c r="AH1748" s="1">
        <v>41988</v>
      </c>
      <c r="AI1748">
        <v>57</v>
      </c>
      <c r="AS1748" s="1">
        <v>41639</v>
      </c>
      <c r="AT1748" s="1">
        <v>42067</v>
      </c>
      <c r="AU1748" s="1">
        <v>41974</v>
      </c>
      <c r="AW1748">
        <v>2</v>
      </c>
      <c r="AY1748" t="s">
        <v>210</v>
      </c>
      <c r="BB1748">
        <v>1</v>
      </c>
      <c r="BC1748">
        <v>0</v>
      </c>
      <c r="BD1748">
        <v>1</v>
      </c>
      <c r="BE1748">
        <v>5093</v>
      </c>
      <c r="BF1748" t="s">
        <v>93</v>
      </c>
      <c r="BG1748">
        <v>5093</v>
      </c>
      <c r="BH1748">
        <v>79.569999999999993</v>
      </c>
      <c r="BI1748">
        <v>104.13</v>
      </c>
      <c r="BJ1748">
        <v>0</v>
      </c>
      <c r="BL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1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5093</v>
      </c>
      <c r="CD1748">
        <v>1</v>
      </c>
      <c r="CE1748" t="s">
        <v>121</v>
      </c>
      <c r="CF1748" t="s">
        <v>182</v>
      </c>
      <c r="CG1748" t="str">
        <f t="shared" si="260"/>
        <v>08</v>
      </c>
      <c r="CH1748" t="str">
        <f t="shared" si="261"/>
        <v>2</v>
      </c>
      <c r="CI1748" t="str">
        <f t="shared" si="262"/>
        <v>03</v>
      </c>
      <c r="CJ1748" t="s">
        <v>123</v>
      </c>
      <c r="CK1748" t="str">
        <f t="shared" si="263"/>
        <v>02</v>
      </c>
      <c r="CL1748" t="s">
        <v>193</v>
      </c>
      <c r="CR1748" s="3">
        <v>1</v>
      </c>
      <c r="CW1748">
        <v>8</v>
      </c>
      <c r="CX1748">
        <v>8</v>
      </c>
      <c r="CY1748">
        <v>8</v>
      </c>
    </row>
    <row r="1749" spans="1:103" x14ac:dyDescent="0.25">
      <c r="A1749">
        <v>410</v>
      </c>
      <c r="B1749" t="s">
        <v>80</v>
      </c>
      <c r="C1749">
        <v>410039</v>
      </c>
      <c r="D1749" t="s">
        <v>81</v>
      </c>
      <c r="E1749">
        <v>8673</v>
      </c>
      <c r="F1749" t="s">
        <v>232</v>
      </c>
      <c r="G1749" t="s">
        <v>248</v>
      </c>
      <c r="I1749" t="s">
        <v>248</v>
      </c>
      <c r="J1749">
        <v>410002</v>
      </c>
      <c r="K1749">
        <v>254</v>
      </c>
      <c r="L1749">
        <v>254</v>
      </c>
      <c r="M1749" t="s">
        <v>1496</v>
      </c>
      <c r="N1749" t="s">
        <v>1497</v>
      </c>
      <c r="O1749" t="s">
        <v>135</v>
      </c>
      <c r="P1749" t="s">
        <v>271</v>
      </c>
      <c r="Q1749" t="s">
        <v>116</v>
      </c>
      <c r="R1749">
        <v>1</v>
      </c>
      <c r="S1749" t="s">
        <v>117</v>
      </c>
      <c r="T1749" t="s">
        <v>118</v>
      </c>
      <c r="U1749" t="s">
        <v>119</v>
      </c>
      <c r="V1749">
        <v>411</v>
      </c>
      <c r="Y1749">
        <v>410009</v>
      </c>
      <c r="Z1749" t="s">
        <v>236</v>
      </c>
      <c r="AG1749">
        <v>3</v>
      </c>
      <c r="AH1749" s="1">
        <v>41988</v>
      </c>
      <c r="AI1749">
        <v>57</v>
      </c>
      <c r="AS1749" s="1">
        <v>41639</v>
      </c>
      <c r="AT1749" s="1">
        <v>42067</v>
      </c>
      <c r="AU1749" s="1">
        <v>41974</v>
      </c>
      <c r="AW1749">
        <v>2</v>
      </c>
      <c r="AY1749" t="s">
        <v>210</v>
      </c>
      <c r="BB1749">
        <v>1</v>
      </c>
      <c r="BC1749">
        <v>0</v>
      </c>
      <c r="BD1749">
        <v>1</v>
      </c>
      <c r="BE1749">
        <v>5093</v>
      </c>
      <c r="BF1749" t="s">
        <v>93</v>
      </c>
      <c r="BG1749">
        <v>5093</v>
      </c>
      <c r="BH1749">
        <v>79.569999999999993</v>
      </c>
      <c r="BI1749">
        <v>104.13</v>
      </c>
      <c r="BJ1749">
        <v>0</v>
      </c>
      <c r="BL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1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5093</v>
      </c>
      <c r="CD1749">
        <v>1</v>
      </c>
      <c r="CE1749" t="s">
        <v>121</v>
      </c>
      <c r="CF1749" t="s">
        <v>182</v>
      </c>
      <c r="CG1749" t="str">
        <f t="shared" si="260"/>
        <v>08</v>
      </c>
      <c r="CH1749" t="str">
        <f t="shared" si="261"/>
        <v>2</v>
      </c>
      <c r="CI1749" t="str">
        <f t="shared" si="262"/>
        <v>03</v>
      </c>
      <c r="CJ1749" t="s">
        <v>123</v>
      </c>
      <c r="CK1749" t="str">
        <f t="shared" si="263"/>
        <v>02</v>
      </c>
      <c r="CL1749" t="s">
        <v>193</v>
      </c>
      <c r="CR1749" s="3">
        <v>1</v>
      </c>
      <c r="CW1749">
        <v>8</v>
      </c>
      <c r="CX1749">
        <v>8</v>
      </c>
      <c r="CY1749">
        <v>8</v>
      </c>
    </row>
    <row r="1750" spans="1:103" x14ac:dyDescent="0.25">
      <c r="A1750">
        <v>410</v>
      </c>
      <c r="B1750" t="s">
        <v>80</v>
      </c>
      <c r="C1750">
        <v>410039</v>
      </c>
      <c r="D1750" t="s">
        <v>81</v>
      </c>
      <c r="E1750">
        <v>8673</v>
      </c>
      <c r="F1750" t="s">
        <v>232</v>
      </c>
      <c r="G1750" t="s">
        <v>248</v>
      </c>
      <c r="I1750" t="s">
        <v>248</v>
      </c>
      <c r="J1750">
        <v>410002</v>
      </c>
      <c r="K1750">
        <v>784</v>
      </c>
      <c r="L1750">
        <v>784</v>
      </c>
      <c r="M1750" t="s">
        <v>1496</v>
      </c>
      <c r="N1750" t="s">
        <v>1497</v>
      </c>
      <c r="O1750" t="s">
        <v>135</v>
      </c>
      <c r="P1750" t="s">
        <v>271</v>
      </c>
      <c r="Q1750" t="s">
        <v>116</v>
      </c>
      <c r="R1750">
        <v>1</v>
      </c>
      <c r="S1750" t="s">
        <v>117</v>
      </c>
      <c r="T1750" t="s">
        <v>118</v>
      </c>
      <c r="U1750" t="s">
        <v>119</v>
      </c>
      <c r="V1750">
        <v>411</v>
      </c>
      <c r="Y1750">
        <v>410009</v>
      </c>
      <c r="Z1750" t="s">
        <v>236</v>
      </c>
      <c r="AG1750">
        <v>3</v>
      </c>
      <c r="AH1750" s="1">
        <v>41988</v>
      </c>
      <c r="AI1750">
        <v>57</v>
      </c>
      <c r="AS1750" s="1">
        <v>41740</v>
      </c>
      <c r="AT1750" s="1">
        <v>42067</v>
      </c>
      <c r="AU1750" s="1">
        <v>41974</v>
      </c>
      <c r="AW1750">
        <v>2</v>
      </c>
      <c r="AY1750" t="s">
        <v>210</v>
      </c>
      <c r="BB1750">
        <v>1</v>
      </c>
      <c r="BC1750">
        <v>0</v>
      </c>
      <c r="BD1750">
        <v>1</v>
      </c>
      <c r="BE1750">
        <v>5093</v>
      </c>
      <c r="BF1750" t="s">
        <v>93</v>
      </c>
      <c r="BG1750">
        <v>5093</v>
      </c>
      <c r="BH1750">
        <v>79.569999999999993</v>
      </c>
      <c r="BI1750">
        <v>104.13</v>
      </c>
      <c r="BJ1750">
        <v>0</v>
      </c>
      <c r="BL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1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5093</v>
      </c>
      <c r="CD1750">
        <v>1</v>
      </c>
      <c r="CE1750" t="s">
        <v>121</v>
      </c>
      <c r="CF1750" t="s">
        <v>182</v>
      </c>
      <c r="CG1750" t="str">
        <f t="shared" si="260"/>
        <v>08</v>
      </c>
      <c r="CH1750" t="str">
        <f t="shared" si="261"/>
        <v>2</v>
      </c>
      <c r="CI1750" t="str">
        <f t="shared" si="262"/>
        <v>03</v>
      </c>
      <c r="CJ1750" t="s">
        <v>123</v>
      </c>
      <c r="CK1750" t="str">
        <f t="shared" si="263"/>
        <v>02</v>
      </c>
      <c r="CL1750" t="s">
        <v>193</v>
      </c>
      <c r="CR1750" s="3">
        <v>1</v>
      </c>
      <c r="CW1750">
        <v>8</v>
      </c>
      <c r="CX1750">
        <v>8</v>
      </c>
      <c r="CY1750">
        <v>8</v>
      </c>
    </row>
    <row r="1751" spans="1:103" x14ac:dyDescent="0.25">
      <c r="A1751">
        <v>410</v>
      </c>
      <c r="B1751" t="s">
        <v>80</v>
      </c>
      <c r="C1751">
        <v>410040</v>
      </c>
      <c r="D1751" t="s">
        <v>81</v>
      </c>
      <c r="E1751">
        <v>8673</v>
      </c>
      <c r="F1751" t="s">
        <v>232</v>
      </c>
      <c r="G1751" t="s">
        <v>233</v>
      </c>
      <c r="I1751" t="s">
        <v>233</v>
      </c>
      <c r="J1751">
        <v>410003</v>
      </c>
      <c r="K1751">
        <v>169</v>
      </c>
      <c r="L1751">
        <v>169</v>
      </c>
      <c r="M1751" t="s">
        <v>1496</v>
      </c>
      <c r="N1751" t="s">
        <v>1497</v>
      </c>
      <c r="O1751" t="s">
        <v>135</v>
      </c>
      <c r="P1751" t="s">
        <v>271</v>
      </c>
      <c r="Q1751" t="s">
        <v>116</v>
      </c>
      <c r="R1751">
        <v>1</v>
      </c>
      <c r="S1751" t="s">
        <v>117</v>
      </c>
      <c r="T1751" t="s">
        <v>118</v>
      </c>
      <c r="U1751" t="s">
        <v>119</v>
      </c>
      <c r="V1751">
        <v>411</v>
      </c>
      <c r="Y1751">
        <v>410009</v>
      </c>
      <c r="Z1751" t="s">
        <v>236</v>
      </c>
      <c r="AG1751">
        <v>4</v>
      </c>
      <c r="AH1751" s="1">
        <v>41815</v>
      </c>
      <c r="AI1751">
        <v>57</v>
      </c>
      <c r="AS1751" s="1">
        <v>41641</v>
      </c>
      <c r="AT1751" s="1">
        <v>41988</v>
      </c>
      <c r="AU1751" s="1">
        <v>41974</v>
      </c>
      <c r="AW1751">
        <v>2</v>
      </c>
      <c r="AY1751" t="s">
        <v>210</v>
      </c>
      <c r="BB1751">
        <v>0</v>
      </c>
      <c r="BC1751">
        <v>0</v>
      </c>
      <c r="BD1751">
        <v>2</v>
      </c>
      <c r="BE1751">
        <v>5173</v>
      </c>
      <c r="BF1751" t="s">
        <v>93</v>
      </c>
      <c r="BG1751">
        <v>10346</v>
      </c>
      <c r="BH1751">
        <v>161.63999999999999</v>
      </c>
      <c r="BI1751">
        <v>211.53</v>
      </c>
      <c r="BJ1751">
        <v>0</v>
      </c>
      <c r="BL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2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10346</v>
      </c>
      <c r="CD1751">
        <v>1</v>
      </c>
      <c r="CE1751" t="s">
        <v>121</v>
      </c>
      <c r="CF1751" t="s">
        <v>182</v>
      </c>
      <c r="CG1751" t="str">
        <f t="shared" si="260"/>
        <v>08</v>
      </c>
      <c r="CH1751" t="str">
        <f t="shared" si="261"/>
        <v>2</v>
      </c>
      <c r="CI1751" t="str">
        <f t="shared" si="262"/>
        <v>03</v>
      </c>
      <c r="CJ1751" t="s">
        <v>123</v>
      </c>
      <c r="CK1751" t="str">
        <f t="shared" si="263"/>
        <v>02</v>
      </c>
      <c r="CL1751" t="s">
        <v>193</v>
      </c>
      <c r="CR1751" s="3">
        <v>2</v>
      </c>
      <c r="CW1751">
        <v>8</v>
      </c>
      <c r="CX1751">
        <v>8</v>
      </c>
      <c r="CY1751">
        <v>8</v>
      </c>
    </row>
    <row r="1752" spans="1:103" x14ac:dyDescent="0.25">
      <c r="A1752">
        <v>410</v>
      </c>
      <c r="B1752" t="s">
        <v>80</v>
      </c>
      <c r="C1752">
        <v>410040</v>
      </c>
      <c r="D1752" t="s">
        <v>81</v>
      </c>
      <c r="E1752">
        <v>8673</v>
      </c>
      <c r="F1752" t="s">
        <v>232</v>
      </c>
      <c r="G1752" t="s">
        <v>233</v>
      </c>
      <c r="I1752" t="s">
        <v>233</v>
      </c>
      <c r="J1752">
        <v>410003</v>
      </c>
      <c r="K1752">
        <v>170</v>
      </c>
      <c r="L1752">
        <v>170</v>
      </c>
      <c r="M1752" t="s">
        <v>1496</v>
      </c>
      <c r="N1752" t="s">
        <v>1497</v>
      </c>
      <c r="O1752" t="s">
        <v>135</v>
      </c>
      <c r="P1752" t="s">
        <v>271</v>
      </c>
      <c r="Q1752" t="s">
        <v>116</v>
      </c>
      <c r="R1752">
        <v>1</v>
      </c>
      <c r="S1752" t="s">
        <v>117</v>
      </c>
      <c r="T1752" t="s">
        <v>118</v>
      </c>
      <c r="U1752" t="s">
        <v>119</v>
      </c>
      <c r="V1752">
        <v>411</v>
      </c>
      <c r="Y1752">
        <v>410009</v>
      </c>
      <c r="Z1752" t="s">
        <v>236</v>
      </c>
      <c r="AG1752">
        <v>4</v>
      </c>
      <c r="AH1752" s="1">
        <v>41815</v>
      </c>
      <c r="AI1752">
        <v>57</v>
      </c>
      <c r="AS1752" s="1">
        <v>41641</v>
      </c>
      <c r="AT1752" s="1">
        <v>41988</v>
      </c>
      <c r="AU1752" s="1">
        <v>41974</v>
      </c>
      <c r="AW1752">
        <v>2</v>
      </c>
      <c r="AY1752" t="s">
        <v>210</v>
      </c>
      <c r="BB1752">
        <v>1</v>
      </c>
      <c r="BC1752">
        <v>0</v>
      </c>
      <c r="BD1752">
        <v>1</v>
      </c>
      <c r="BE1752">
        <v>5173</v>
      </c>
      <c r="BF1752" t="s">
        <v>93</v>
      </c>
      <c r="BG1752">
        <v>5173</v>
      </c>
      <c r="BH1752">
        <v>80.819999999999993</v>
      </c>
      <c r="BI1752">
        <v>105.76</v>
      </c>
      <c r="BJ1752">
        <v>0</v>
      </c>
      <c r="BL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1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5173</v>
      </c>
      <c r="CD1752">
        <v>1</v>
      </c>
      <c r="CE1752" t="s">
        <v>121</v>
      </c>
      <c r="CF1752" t="s">
        <v>182</v>
      </c>
      <c r="CG1752" t="str">
        <f t="shared" si="260"/>
        <v>08</v>
      </c>
      <c r="CH1752" t="str">
        <f t="shared" si="261"/>
        <v>2</v>
      </c>
      <c r="CI1752" t="str">
        <f t="shared" si="262"/>
        <v>03</v>
      </c>
      <c r="CJ1752" t="s">
        <v>123</v>
      </c>
      <c r="CK1752" t="str">
        <f t="shared" si="263"/>
        <v>02</v>
      </c>
      <c r="CL1752" t="s">
        <v>193</v>
      </c>
      <c r="CR1752" s="3">
        <v>1</v>
      </c>
      <c r="CW1752">
        <v>8</v>
      </c>
      <c r="CX1752">
        <v>8</v>
      </c>
      <c r="CY1752">
        <v>8</v>
      </c>
    </row>
    <row r="1753" spans="1:103" x14ac:dyDescent="0.25">
      <c r="A1753">
        <v>410</v>
      </c>
      <c r="B1753" t="s">
        <v>80</v>
      </c>
      <c r="C1753">
        <v>410040</v>
      </c>
      <c r="D1753" t="s">
        <v>81</v>
      </c>
      <c r="E1753">
        <v>8673</v>
      </c>
      <c r="F1753" t="s">
        <v>232</v>
      </c>
      <c r="G1753" t="s">
        <v>233</v>
      </c>
      <c r="I1753" t="s">
        <v>233</v>
      </c>
      <c r="J1753">
        <v>410003</v>
      </c>
      <c r="K1753">
        <v>173</v>
      </c>
      <c r="L1753">
        <v>173</v>
      </c>
      <c r="M1753" t="s">
        <v>1496</v>
      </c>
      <c r="N1753" t="s">
        <v>1497</v>
      </c>
      <c r="O1753" t="s">
        <v>135</v>
      </c>
      <c r="P1753" t="s">
        <v>271</v>
      </c>
      <c r="Q1753" t="s">
        <v>116</v>
      </c>
      <c r="R1753">
        <v>1</v>
      </c>
      <c r="S1753" t="s">
        <v>117</v>
      </c>
      <c r="T1753" t="s">
        <v>118</v>
      </c>
      <c r="U1753" t="s">
        <v>119</v>
      </c>
      <c r="V1753">
        <v>411</v>
      </c>
      <c r="Y1753">
        <v>410009</v>
      </c>
      <c r="Z1753" t="s">
        <v>236</v>
      </c>
      <c r="AG1753">
        <v>4</v>
      </c>
      <c r="AH1753" s="1">
        <v>41815</v>
      </c>
      <c r="AI1753">
        <v>57</v>
      </c>
      <c r="AS1753" s="1">
        <v>41641</v>
      </c>
      <c r="AT1753" s="1">
        <v>41988</v>
      </c>
      <c r="AU1753" s="1">
        <v>41974</v>
      </c>
      <c r="AW1753">
        <v>2</v>
      </c>
      <c r="AY1753" t="s">
        <v>210</v>
      </c>
      <c r="BB1753">
        <v>1</v>
      </c>
      <c r="BC1753">
        <v>0</v>
      </c>
      <c r="BD1753">
        <v>1</v>
      </c>
      <c r="BE1753">
        <v>5173</v>
      </c>
      <c r="BF1753" t="s">
        <v>93</v>
      </c>
      <c r="BG1753">
        <v>5173</v>
      </c>
      <c r="BH1753">
        <v>80.819999999999993</v>
      </c>
      <c r="BI1753">
        <v>105.76</v>
      </c>
      <c r="BJ1753">
        <v>0</v>
      </c>
      <c r="BL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1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5173</v>
      </c>
      <c r="CD1753">
        <v>1</v>
      </c>
      <c r="CE1753" t="s">
        <v>121</v>
      </c>
      <c r="CF1753" t="s">
        <v>182</v>
      </c>
      <c r="CG1753" t="str">
        <f t="shared" si="260"/>
        <v>08</v>
      </c>
      <c r="CH1753" t="str">
        <f t="shared" si="261"/>
        <v>2</v>
      </c>
      <c r="CI1753" t="str">
        <f t="shared" si="262"/>
        <v>03</v>
      </c>
      <c r="CJ1753" t="s">
        <v>123</v>
      </c>
      <c r="CK1753" t="str">
        <f t="shared" si="263"/>
        <v>02</v>
      </c>
      <c r="CL1753" t="s">
        <v>193</v>
      </c>
      <c r="CR1753" s="3">
        <v>1</v>
      </c>
      <c r="CW1753">
        <v>8</v>
      </c>
      <c r="CX1753">
        <v>8</v>
      </c>
      <c r="CY1753">
        <v>8</v>
      </c>
    </row>
    <row r="1754" spans="1:103" x14ac:dyDescent="0.25">
      <c r="A1754">
        <v>410</v>
      </c>
      <c r="B1754" t="s">
        <v>80</v>
      </c>
      <c r="C1754">
        <v>410040</v>
      </c>
      <c r="D1754" t="s">
        <v>81</v>
      </c>
      <c r="E1754">
        <v>8673</v>
      </c>
      <c r="F1754" t="s">
        <v>232</v>
      </c>
      <c r="G1754" t="s">
        <v>233</v>
      </c>
      <c r="I1754" t="s">
        <v>233</v>
      </c>
      <c r="J1754">
        <v>410003</v>
      </c>
      <c r="K1754">
        <v>178</v>
      </c>
      <c r="L1754">
        <v>178</v>
      </c>
      <c r="M1754" t="s">
        <v>1496</v>
      </c>
      <c r="N1754" t="s">
        <v>1497</v>
      </c>
      <c r="O1754" t="s">
        <v>135</v>
      </c>
      <c r="P1754" t="s">
        <v>271</v>
      </c>
      <c r="Q1754" t="s">
        <v>116</v>
      </c>
      <c r="R1754">
        <v>1</v>
      </c>
      <c r="S1754" t="s">
        <v>117</v>
      </c>
      <c r="T1754" t="s">
        <v>118</v>
      </c>
      <c r="U1754" t="s">
        <v>119</v>
      </c>
      <c r="V1754">
        <v>411</v>
      </c>
      <c r="Y1754">
        <v>410009</v>
      </c>
      <c r="Z1754" t="s">
        <v>236</v>
      </c>
      <c r="AG1754">
        <v>4</v>
      </c>
      <c r="AH1754" s="1">
        <v>41815</v>
      </c>
      <c r="AI1754">
        <v>57</v>
      </c>
      <c r="AS1754" s="1">
        <v>41641</v>
      </c>
      <c r="AT1754" s="1">
        <v>41988</v>
      </c>
      <c r="AU1754" s="1">
        <v>41974</v>
      </c>
      <c r="AW1754">
        <v>2</v>
      </c>
      <c r="AY1754" t="s">
        <v>210</v>
      </c>
      <c r="BB1754">
        <v>1</v>
      </c>
      <c r="BC1754">
        <v>0</v>
      </c>
      <c r="BD1754">
        <v>1</v>
      </c>
      <c r="BE1754">
        <v>5173</v>
      </c>
      <c r="BF1754" t="s">
        <v>93</v>
      </c>
      <c r="BG1754">
        <v>5173</v>
      </c>
      <c r="BH1754">
        <v>80.819999999999993</v>
      </c>
      <c r="BI1754">
        <v>105.76</v>
      </c>
      <c r="BJ1754">
        <v>0</v>
      </c>
      <c r="BL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1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5173</v>
      </c>
      <c r="CD1754">
        <v>1</v>
      </c>
      <c r="CE1754" t="s">
        <v>121</v>
      </c>
      <c r="CF1754" t="s">
        <v>182</v>
      </c>
      <c r="CG1754" t="str">
        <f t="shared" si="260"/>
        <v>08</v>
      </c>
      <c r="CH1754" t="str">
        <f t="shared" si="261"/>
        <v>2</v>
      </c>
      <c r="CI1754" t="str">
        <f t="shared" si="262"/>
        <v>03</v>
      </c>
      <c r="CJ1754" t="s">
        <v>123</v>
      </c>
      <c r="CK1754" t="str">
        <f t="shared" si="263"/>
        <v>02</v>
      </c>
      <c r="CL1754" t="s">
        <v>193</v>
      </c>
      <c r="CR1754" s="3">
        <v>1</v>
      </c>
      <c r="CW1754">
        <v>8</v>
      </c>
      <c r="CX1754">
        <v>8</v>
      </c>
      <c r="CY1754">
        <v>8</v>
      </c>
    </row>
    <row r="1755" spans="1:103" x14ac:dyDescent="0.25">
      <c r="A1755">
        <v>410</v>
      </c>
      <c r="B1755" t="s">
        <v>80</v>
      </c>
      <c r="C1755">
        <v>410040</v>
      </c>
      <c r="D1755" t="s">
        <v>81</v>
      </c>
      <c r="E1755">
        <v>8673</v>
      </c>
      <c r="F1755" t="s">
        <v>232</v>
      </c>
      <c r="G1755" t="s">
        <v>233</v>
      </c>
      <c r="I1755" t="s">
        <v>233</v>
      </c>
      <c r="J1755">
        <v>410003</v>
      </c>
      <c r="K1755">
        <v>193</v>
      </c>
      <c r="L1755">
        <v>193</v>
      </c>
      <c r="M1755" t="s">
        <v>1496</v>
      </c>
      <c r="N1755" t="s">
        <v>1497</v>
      </c>
      <c r="O1755" t="s">
        <v>135</v>
      </c>
      <c r="P1755" t="s">
        <v>271</v>
      </c>
      <c r="Q1755" t="s">
        <v>116</v>
      </c>
      <c r="R1755">
        <v>1</v>
      </c>
      <c r="S1755" t="s">
        <v>117</v>
      </c>
      <c r="T1755" t="s">
        <v>118</v>
      </c>
      <c r="U1755" t="s">
        <v>119</v>
      </c>
      <c r="V1755">
        <v>411</v>
      </c>
      <c r="Y1755">
        <v>410009</v>
      </c>
      <c r="Z1755" t="s">
        <v>236</v>
      </c>
      <c r="AG1755">
        <v>4</v>
      </c>
      <c r="AH1755" s="1">
        <v>41815</v>
      </c>
      <c r="AI1755">
        <v>57</v>
      </c>
      <c r="AS1755" s="1">
        <v>41641</v>
      </c>
      <c r="AT1755" s="1">
        <v>41988</v>
      </c>
      <c r="AU1755" s="1">
        <v>41974</v>
      </c>
      <c r="AW1755">
        <v>2</v>
      </c>
      <c r="AY1755" t="s">
        <v>210</v>
      </c>
      <c r="BB1755">
        <v>1</v>
      </c>
      <c r="BC1755">
        <v>0</v>
      </c>
      <c r="BD1755">
        <v>1</v>
      </c>
      <c r="BE1755">
        <v>5173</v>
      </c>
      <c r="BF1755" t="s">
        <v>93</v>
      </c>
      <c r="BG1755">
        <v>5173</v>
      </c>
      <c r="BH1755">
        <v>80.819999999999993</v>
      </c>
      <c r="BI1755">
        <v>105.76</v>
      </c>
      <c r="BJ1755">
        <v>0</v>
      </c>
      <c r="BL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1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5173</v>
      </c>
      <c r="CD1755">
        <v>1</v>
      </c>
      <c r="CE1755" t="s">
        <v>121</v>
      </c>
      <c r="CF1755" t="s">
        <v>182</v>
      </c>
      <c r="CG1755" t="str">
        <f t="shared" si="260"/>
        <v>08</v>
      </c>
      <c r="CH1755" t="str">
        <f t="shared" si="261"/>
        <v>2</v>
      </c>
      <c r="CI1755" t="str">
        <f t="shared" si="262"/>
        <v>03</v>
      </c>
      <c r="CJ1755" t="s">
        <v>123</v>
      </c>
      <c r="CK1755" t="str">
        <f t="shared" si="263"/>
        <v>02</v>
      </c>
      <c r="CL1755" t="s">
        <v>193</v>
      </c>
      <c r="CR1755" s="3">
        <v>1</v>
      </c>
      <c r="CW1755">
        <v>8</v>
      </c>
      <c r="CX1755">
        <v>8</v>
      </c>
      <c r="CY1755">
        <v>8</v>
      </c>
    </row>
    <row r="1756" spans="1:103" x14ac:dyDescent="0.25">
      <c r="A1756">
        <v>410</v>
      </c>
      <c r="B1756" t="s">
        <v>80</v>
      </c>
      <c r="C1756">
        <v>410040</v>
      </c>
      <c r="D1756" t="s">
        <v>81</v>
      </c>
      <c r="E1756">
        <v>8673</v>
      </c>
      <c r="F1756" t="s">
        <v>232</v>
      </c>
      <c r="G1756" t="s">
        <v>233</v>
      </c>
      <c r="I1756" t="s">
        <v>233</v>
      </c>
      <c r="J1756">
        <v>410003</v>
      </c>
      <c r="K1756">
        <v>195</v>
      </c>
      <c r="L1756">
        <v>195</v>
      </c>
      <c r="M1756" t="s">
        <v>1496</v>
      </c>
      <c r="N1756" t="s">
        <v>1497</v>
      </c>
      <c r="O1756" t="s">
        <v>135</v>
      </c>
      <c r="P1756" t="s">
        <v>271</v>
      </c>
      <c r="Q1756" t="s">
        <v>116</v>
      </c>
      <c r="R1756">
        <v>1</v>
      </c>
      <c r="S1756" t="s">
        <v>117</v>
      </c>
      <c r="T1756" t="s">
        <v>118</v>
      </c>
      <c r="U1756" t="s">
        <v>119</v>
      </c>
      <c r="V1756">
        <v>411</v>
      </c>
      <c r="Y1756">
        <v>410009</v>
      </c>
      <c r="Z1756" t="s">
        <v>236</v>
      </c>
      <c r="AG1756">
        <v>4</v>
      </c>
      <c r="AH1756" s="1">
        <v>41815</v>
      </c>
      <c r="AI1756">
        <v>57</v>
      </c>
      <c r="AS1756" s="1">
        <v>41641</v>
      </c>
      <c r="AT1756" s="1">
        <v>41988</v>
      </c>
      <c r="AU1756" s="1">
        <v>41974</v>
      </c>
      <c r="AW1756">
        <v>2</v>
      </c>
      <c r="AY1756" t="s">
        <v>210</v>
      </c>
      <c r="BB1756">
        <v>0</v>
      </c>
      <c r="BC1756">
        <v>0</v>
      </c>
      <c r="BD1756">
        <v>2</v>
      </c>
      <c r="BE1756">
        <v>5173</v>
      </c>
      <c r="BF1756" t="s">
        <v>93</v>
      </c>
      <c r="BG1756">
        <v>10346</v>
      </c>
      <c r="BH1756">
        <v>161.63999999999999</v>
      </c>
      <c r="BI1756">
        <v>211.53</v>
      </c>
      <c r="BJ1756">
        <v>0</v>
      </c>
      <c r="BL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2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10346</v>
      </c>
      <c r="CD1756">
        <v>1</v>
      </c>
      <c r="CE1756" t="s">
        <v>121</v>
      </c>
      <c r="CF1756" t="s">
        <v>182</v>
      </c>
      <c r="CG1756" t="str">
        <f t="shared" si="260"/>
        <v>08</v>
      </c>
      <c r="CH1756" t="str">
        <f t="shared" si="261"/>
        <v>2</v>
      </c>
      <c r="CI1756" t="str">
        <f t="shared" si="262"/>
        <v>03</v>
      </c>
      <c r="CJ1756" t="s">
        <v>123</v>
      </c>
      <c r="CK1756" t="str">
        <f t="shared" si="263"/>
        <v>02</v>
      </c>
      <c r="CL1756" t="s">
        <v>193</v>
      </c>
      <c r="CR1756" s="3">
        <v>2</v>
      </c>
      <c r="CW1756">
        <v>8</v>
      </c>
      <c r="CX1756">
        <v>8</v>
      </c>
      <c r="CY1756">
        <v>8</v>
      </c>
    </row>
    <row r="1757" spans="1:103" x14ac:dyDescent="0.25">
      <c r="A1757">
        <v>410</v>
      </c>
      <c r="B1757" t="s">
        <v>80</v>
      </c>
      <c r="C1757">
        <v>410040</v>
      </c>
      <c r="D1757" t="s">
        <v>81</v>
      </c>
      <c r="E1757">
        <v>8673</v>
      </c>
      <c r="F1757" t="s">
        <v>232</v>
      </c>
      <c r="G1757" t="s">
        <v>233</v>
      </c>
      <c r="I1757" t="s">
        <v>233</v>
      </c>
      <c r="J1757">
        <v>410003</v>
      </c>
      <c r="K1757">
        <v>413</v>
      </c>
      <c r="L1757">
        <v>413</v>
      </c>
      <c r="M1757" t="s">
        <v>1496</v>
      </c>
      <c r="N1757" t="s">
        <v>1497</v>
      </c>
      <c r="O1757" t="s">
        <v>135</v>
      </c>
      <c r="P1757" t="s">
        <v>271</v>
      </c>
      <c r="Q1757" t="s">
        <v>116</v>
      </c>
      <c r="R1757">
        <v>1</v>
      </c>
      <c r="S1757" t="s">
        <v>117</v>
      </c>
      <c r="T1757" t="s">
        <v>118</v>
      </c>
      <c r="U1757" t="s">
        <v>119</v>
      </c>
      <c r="V1757">
        <v>411</v>
      </c>
      <c r="Y1757">
        <v>410009</v>
      </c>
      <c r="Z1757" t="s">
        <v>236</v>
      </c>
      <c r="AG1757">
        <v>4</v>
      </c>
      <c r="AH1757" s="1">
        <v>41815</v>
      </c>
      <c r="AI1757">
        <v>57</v>
      </c>
      <c r="AS1757" s="1">
        <v>41641</v>
      </c>
      <c r="AT1757" s="1">
        <v>41988</v>
      </c>
      <c r="AU1757" s="1">
        <v>41974</v>
      </c>
      <c r="AW1757">
        <v>2</v>
      </c>
      <c r="AY1757" t="s">
        <v>210</v>
      </c>
      <c r="BB1757">
        <v>0</v>
      </c>
      <c r="BC1757">
        <v>0</v>
      </c>
      <c r="BD1757">
        <v>2</v>
      </c>
      <c r="BE1757">
        <v>5173</v>
      </c>
      <c r="BF1757" t="s">
        <v>93</v>
      </c>
      <c r="BG1757">
        <v>10346</v>
      </c>
      <c r="BH1757">
        <v>161.63999999999999</v>
      </c>
      <c r="BI1757">
        <v>211.53</v>
      </c>
      <c r="BJ1757">
        <v>0</v>
      </c>
      <c r="BL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2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10346</v>
      </c>
      <c r="CD1757">
        <v>1</v>
      </c>
      <c r="CE1757" t="s">
        <v>121</v>
      </c>
      <c r="CF1757" t="s">
        <v>182</v>
      </c>
      <c r="CG1757" t="str">
        <f t="shared" si="260"/>
        <v>08</v>
      </c>
      <c r="CH1757" t="str">
        <f t="shared" si="261"/>
        <v>2</v>
      </c>
      <c r="CI1757" t="str">
        <f t="shared" si="262"/>
        <v>03</v>
      </c>
      <c r="CJ1757" t="s">
        <v>123</v>
      </c>
      <c r="CK1757" t="str">
        <f t="shared" si="263"/>
        <v>02</v>
      </c>
      <c r="CL1757" t="s">
        <v>193</v>
      </c>
      <c r="CR1757" s="3">
        <v>2</v>
      </c>
      <c r="CW1757">
        <v>8</v>
      </c>
      <c r="CX1757">
        <v>8</v>
      </c>
      <c r="CY1757">
        <v>8</v>
      </c>
    </row>
    <row r="1758" spans="1:103" x14ac:dyDescent="0.25">
      <c r="A1758">
        <v>410</v>
      </c>
      <c r="B1758" t="s">
        <v>80</v>
      </c>
      <c r="C1758">
        <v>410040</v>
      </c>
      <c r="D1758" t="s">
        <v>81</v>
      </c>
      <c r="E1758">
        <v>8673</v>
      </c>
      <c r="F1758" t="s">
        <v>232</v>
      </c>
      <c r="G1758" t="s">
        <v>233</v>
      </c>
      <c r="I1758" t="s">
        <v>233</v>
      </c>
      <c r="J1758">
        <v>410003</v>
      </c>
      <c r="K1758">
        <v>414</v>
      </c>
      <c r="L1758">
        <v>414</v>
      </c>
      <c r="M1758" t="s">
        <v>1496</v>
      </c>
      <c r="N1758" t="s">
        <v>1497</v>
      </c>
      <c r="O1758" t="s">
        <v>135</v>
      </c>
      <c r="P1758" t="s">
        <v>271</v>
      </c>
      <c r="Q1758" t="s">
        <v>116</v>
      </c>
      <c r="R1758">
        <v>1</v>
      </c>
      <c r="S1758" t="s">
        <v>117</v>
      </c>
      <c r="T1758" t="s">
        <v>118</v>
      </c>
      <c r="U1758" t="s">
        <v>119</v>
      </c>
      <c r="V1758">
        <v>411</v>
      </c>
      <c r="Y1758">
        <v>410009</v>
      </c>
      <c r="Z1758" t="s">
        <v>236</v>
      </c>
      <c r="AG1758">
        <v>4</v>
      </c>
      <c r="AH1758" s="1">
        <v>41815</v>
      </c>
      <c r="AI1758">
        <v>57</v>
      </c>
      <c r="AS1758" s="1">
        <v>41641</v>
      </c>
      <c r="AT1758" s="1">
        <v>41988</v>
      </c>
      <c r="AU1758" s="1">
        <v>41974</v>
      </c>
      <c r="AW1758">
        <v>2</v>
      </c>
      <c r="AY1758" t="s">
        <v>210</v>
      </c>
      <c r="BB1758">
        <v>0</v>
      </c>
      <c r="BC1758">
        <v>0</v>
      </c>
      <c r="BD1758">
        <v>2</v>
      </c>
      <c r="BE1758">
        <v>5173</v>
      </c>
      <c r="BF1758" t="s">
        <v>93</v>
      </c>
      <c r="BG1758">
        <v>10346</v>
      </c>
      <c r="BH1758">
        <v>161.63999999999999</v>
      </c>
      <c r="BI1758">
        <v>211.53</v>
      </c>
      <c r="BJ1758">
        <v>0</v>
      </c>
      <c r="BL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2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10346</v>
      </c>
      <c r="CD1758">
        <v>1</v>
      </c>
      <c r="CE1758" t="s">
        <v>121</v>
      </c>
      <c r="CF1758" t="s">
        <v>182</v>
      </c>
      <c r="CG1758" t="str">
        <f t="shared" si="260"/>
        <v>08</v>
      </c>
      <c r="CH1758" t="str">
        <f t="shared" si="261"/>
        <v>2</v>
      </c>
      <c r="CI1758" t="str">
        <f t="shared" si="262"/>
        <v>03</v>
      </c>
      <c r="CJ1758" t="s">
        <v>123</v>
      </c>
      <c r="CK1758" t="str">
        <f t="shared" si="263"/>
        <v>02</v>
      </c>
      <c r="CL1758" t="s">
        <v>193</v>
      </c>
      <c r="CR1758" s="3">
        <v>2</v>
      </c>
      <c r="CW1758">
        <v>8</v>
      </c>
      <c r="CX1758">
        <v>8</v>
      </c>
      <c r="CY1758">
        <v>8</v>
      </c>
    </row>
    <row r="1759" spans="1:103" x14ac:dyDescent="0.25">
      <c r="A1759">
        <v>410</v>
      </c>
      <c r="B1759" t="s">
        <v>80</v>
      </c>
      <c r="C1759">
        <v>410040</v>
      </c>
      <c r="D1759" t="s">
        <v>81</v>
      </c>
      <c r="E1759">
        <v>8673</v>
      </c>
      <c r="F1759" t="s">
        <v>232</v>
      </c>
      <c r="G1759" t="s">
        <v>233</v>
      </c>
      <c r="I1759" t="s">
        <v>233</v>
      </c>
      <c r="J1759">
        <v>410003</v>
      </c>
      <c r="K1759">
        <v>438</v>
      </c>
      <c r="L1759">
        <v>438</v>
      </c>
      <c r="M1759" t="s">
        <v>1496</v>
      </c>
      <c r="N1759" t="s">
        <v>1497</v>
      </c>
      <c r="O1759" t="s">
        <v>135</v>
      </c>
      <c r="P1759" t="s">
        <v>271</v>
      </c>
      <c r="Q1759" t="s">
        <v>116</v>
      </c>
      <c r="R1759">
        <v>1</v>
      </c>
      <c r="S1759" t="s">
        <v>117</v>
      </c>
      <c r="T1759" t="s">
        <v>118</v>
      </c>
      <c r="U1759" t="s">
        <v>119</v>
      </c>
      <c r="V1759">
        <v>411</v>
      </c>
      <c r="Y1759">
        <v>410009</v>
      </c>
      <c r="Z1759" t="s">
        <v>236</v>
      </c>
      <c r="AG1759">
        <v>4</v>
      </c>
      <c r="AH1759" s="1">
        <v>41815</v>
      </c>
      <c r="AI1759">
        <v>57</v>
      </c>
      <c r="AS1759" s="1">
        <v>41641</v>
      </c>
      <c r="AT1759" s="1">
        <v>41988</v>
      </c>
      <c r="AU1759" s="1">
        <v>41974</v>
      </c>
      <c r="AW1759">
        <v>2</v>
      </c>
      <c r="AY1759" t="s">
        <v>210</v>
      </c>
      <c r="BB1759">
        <v>0</v>
      </c>
      <c r="BC1759">
        <v>0</v>
      </c>
      <c r="BD1759">
        <v>2</v>
      </c>
      <c r="BE1759">
        <v>5173</v>
      </c>
      <c r="BF1759" t="s">
        <v>93</v>
      </c>
      <c r="BG1759">
        <v>10346</v>
      </c>
      <c r="BH1759">
        <v>161.63999999999999</v>
      </c>
      <c r="BI1759">
        <v>211.53</v>
      </c>
      <c r="BJ1759">
        <v>0</v>
      </c>
      <c r="BL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2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10346</v>
      </c>
      <c r="CD1759">
        <v>1</v>
      </c>
      <c r="CE1759" t="s">
        <v>121</v>
      </c>
      <c r="CF1759" t="s">
        <v>182</v>
      </c>
      <c r="CG1759" t="str">
        <f t="shared" si="260"/>
        <v>08</v>
      </c>
      <c r="CH1759" t="str">
        <f t="shared" si="261"/>
        <v>2</v>
      </c>
      <c r="CI1759" t="str">
        <f t="shared" si="262"/>
        <v>03</v>
      </c>
      <c r="CJ1759" t="s">
        <v>123</v>
      </c>
      <c r="CK1759" t="str">
        <f t="shared" si="263"/>
        <v>02</v>
      </c>
      <c r="CL1759" t="s">
        <v>193</v>
      </c>
      <c r="CR1759" s="3">
        <v>2</v>
      </c>
      <c r="CW1759">
        <v>8</v>
      </c>
      <c r="CX1759">
        <v>8</v>
      </c>
      <c r="CY1759">
        <v>8</v>
      </c>
    </row>
    <row r="1760" spans="1:103" x14ac:dyDescent="0.25">
      <c r="A1760">
        <v>410</v>
      </c>
      <c r="B1760" t="s">
        <v>80</v>
      </c>
      <c r="C1760">
        <v>410134</v>
      </c>
      <c r="D1760" t="s">
        <v>81</v>
      </c>
      <c r="E1760">
        <v>8802</v>
      </c>
      <c r="F1760" t="s">
        <v>163</v>
      </c>
      <c r="G1760" t="s">
        <v>222</v>
      </c>
      <c r="I1760" t="s">
        <v>222</v>
      </c>
      <c r="K1760">
        <v>3</v>
      </c>
      <c r="L1760">
        <v>3</v>
      </c>
      <c r="M1760" t="s">
        <v>1498</v>
      </c>
      <c r="N1760" t="s">
        <v>1497</v>
      </c>
      <c r="O1760" t="s">
        <v>135</v>
      </c>
      <c r="P1760" t="s">
        <v>271</v>
      </c>
      <c r="Q1760" t="s">
        <v>116</v>
      </c>
      <c r="R1760">
        <v>1</v>
      </c>
      <c r="S1760" t="s">
        <v>117</v>
      </c>
      <c r="T1760" t="s">
        <v>118</v>
      </c>
      <c r="U1760" t="s">
        <v>119</v>
      </c>
      <c r="V1760">
        <v>411</v>
      </c>
      <c r="Y1760">
        <v>410054</v>
      </c>
      <c r="Z1760" t="s">
        <v>92</v>
      </c>
      <c r="AC1760" t="s">
        <v>208</v>
      </c>
      <c r="AD1760" s="1">
        <v>42039</v>
      </c>
      <c r="AG1760">
        <v>5</v>
      </c>
      <c r="AH1760" s="1">
        <v>42037</v>
      </c>
      <c r="AI1760">
        <v>57</v>
      </c>
      <c r="AM1760" t="s">
        <v>226</v>
      </c>
      <c r="AS1760" s="1">
        <v>41983</v>
      </c>
      <c r="AT1760" s="1">
        <v>42095</v>
      </c>
      <c r="AU1760" s="1">
        <v>42095</v>
      </c>
      <c r="AW1760">
        <v>4</v>
      </c>
      <c r="AX1760">
        <v>403207</v>
      </c>
      <c r="AY1760" t="s">
        <v>210</v>
      </c>
      <c r="AZ1760">
        <v>999</v>
      </c>
      <c r="BB1760">
        <v>0</v>
      </c>
      <c r="BC1760">
        <v>4</v>
      </c>
      <c r="BD1760">
        <v>4</v>
      </c>
      <c r="BE1760">
        <v>3723</v>
      </c>
      <c r="BF1760" t="s">
        <v>93</v>
      </c>
      <c r="BG1760">
        <v>14892</v>
      </c>
      <c r="BH1760">
        <v>232.67</v>
      </c>
      <c r="BI1760">
        <v>304.48</v>
      </c>
      <c r="BJ1760">
        <v>4</v>
      </c>
      <c r="BK1760" s="1">
        <v>42039</v>
      </c>
      <c r="BL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4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14892</v>
      </c>
      <c r="CD1760">
        <v>1</v>
      </c>
      <c r="CE1760" t="s">
        <v>121</v>
      </c>
      <c r="CF1760" t="s">
        <v>182</v>
      </c>
      <c r="CG1760" t="str">
        <f t="shared" si="260"/>
        <v>08</v>
      </c>
      <c r="CH1760" t="str">
        <f t="shared" si="261"/>
        <v>2</v>
      </c>
      <c r="CI1760" t="str">
        <f t="shared" si="262"/>
        <v>03</v>
      </c>
      <c r="CJ1760" t="s">
        <v>123</v>
      </c>
      <c r="CK1760" t="str">
        <f t="shared" si="263"/>
        <v>02</v>
      </c>
      <c r="CL1760" t="s">
        <v>124</v>
      </c>
      <c r="CR1760" s="3">
        <v>4</v>
      </c>
      <c r="CW1760">
        <v>8</v>
      </c>
      <c r="CX1760">
        <v>8</v>
      </c>
      <c r="CY1760">
        <v>8</v>
      </c>
    </row>
    <row r="1761" spans="1:103" x14ac:dyDescent="0.25">
      <c r="A1761">
        <v>410</v>
      </c>
      <c r="B1761" t="s">
        <v>80</v>
      </c>
      <c r="C1761">
        <v>410189</v>
      </c>
      <c r="D1761" t="s">
        <v>81</v>
      </c>
      <c r="E1761">
        <v>8802</v>
      </c>
      <c r="F1761" t="s">
        <v>163</v>
      </c>
      <c r="G1761" t="s">
        <v>164</v>
      </c>
      <c r="I1761" t="s">
        <v>164</v>
      </c>
      <c r="K1761">
        <v>15</v>
      </c>
      <c r="L1761">
        <v>15</v>
      </c>
      <c r="M1761" t="s">
        <v>1499</v>
      </c>
      <c r="N1761" t="s">
        <v>1500</v>
      </c>
      <c r="O1761" t="s">
        <v>135</v>
      </c>
      <c r="P1761" t="s">
        <v>207</v>
      </c>
      <c r="Q1761" t="s">
        <v>116</v>
      </c>
      <c r="R1761">
        <v>1</v>
      </c>
      <c r="S1761" t="s">
        <v>117</v>
      </c>
      <c r="T1761" t="s">
        <v>118</v>
      </c>
      <c r="U1761" t="s">
        <v>119</v>
      </c>
      <c r="V1761">
        <v>411</v>
      </c>
      <c r="Y1761">
        <v>410054</v>
      </c>
      <c r="Z1761" t="s">
        <v>92</v>
      </c>
      <c r="AG1761">
        <v>1</v>
      </c>
      <c r="AH1761" s="1">
        <v>42172</v>
      </c>
      <c r="AI1761">
        <v>57</v>
      </c>
      <c r="AS1761" s="1">
        <v>42172</v>
      </c>
      <c r="AT1761" s="1">
        <v>42307</v>
      </c>
      <c r="AU1761" s="1">
        <v>42278</v>
      </c>
      <c r="AW1761">
        <v>2</v>
      </c>
      <c r="BB1761">
        <v>0</v>
      </c>
      <c r="BC1761">
        <v>0</v>
      </c>
      <c r="BD1761">
        <v>2</v>
      </c>
      <c r="BE1761">
        <v>27240</v>
      </c>
      <c r="BF1761" t="s">
        <v>93</v>
      </c>
      <c r="BG1761">
        <v>54480</v>
      </c>
      <c r="BH1761">
        <v>851.18</v>
      </c>
      <c r="BI1761">
        <v>1113.8699999999999</v>
      </c>
      <c r="BJ1761">
        <v>0</v>
      </c>
      <c r="BL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2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54480</v>
      </c>
      <c r="CD1761">
        <v>1</v>
      </c>
      <c r="CE1761" t="s">
        <v>121</v>
      </c>
      <c r="CF1761" t="s">
        <v>182</v>
      </c>
      <c r="CG1761" t="str">
        <f t="shared" si="260"/>
        <v>08</v>
      </c>
      <c r="CH1761" t="str">
        <f t="shared" si="261"/>
        <v>2</v>
      </c>
      <c r="CI1761" t="str">
        <f t="shared" si="262"/>
        <v>03</v>
      </c>
      <c r="CJ1761" t="s">
        <v>123</v>
      </c>
      <c r="CK1761" t="str">
        <f>"13"</f>
        <v>13</v>
      </c>
      <c r="CL1761" t="s">
        <v>162</v>
      </c>
      <c r="CW1761">
        <v>8</v>
      </c>
      <c r="CX1761">
        <v>8</v>
      </c>
      <c r="CY1761">
        <v>8</v>
      </c>
    </row>
    <row r="1762" spans="1:103" x14ac:dyDescent="0.25">
      <c r="A1762">
        <v>410</v>
      </c>
      <c r="B1762" t="s">
        <v>80</v>
      </c>
      <c r="C1762">
        <v>410158</v>
      </c>
      <c r="D1762" t="s">
        <v>81</v>
      </c>
      <c r="E1762">
        <v>8802</v>
      </c>
      <c r="F1762" t="s">
        <v>163</v>
      </c>
      <c r="G1762" t="s">
        <v>218</v>
      </c>
      <c r="I1762" t="s">
        <v>218</v>
      </c>
      <c r="K1762">
        <v>2</v>
      </c>
      <c r="L1762">
        <v>2</v>
      </c>
      <c r="M1762" t="s">
        <v>1501</v>
      </c>
      <c r="N1762" t="s">
        <v>1502</v>
      </c>
      <c r="O1762" t="s">
        <v>135</v>
      </c>
      <c r="P1762" t="s">
        <v>629</v>
      </c>
      <c r="Q1762" t="s">
        <v>116</v>
      </c>
      <c r="R1762">
        <v>1</v>
      </c>
      <c r="S1762" t="s">
        <v>117</v>
      </c>
      <c r="T1762" t="s">
        <v>118</v>
      </c>
      <c r="U1762" t="s">
        <v>119</v>
      </c>
      <c r="V1762">
        <v>411</v>
      </c>
      <c r="Y1762">
        <v>410054</v>
      </c>
      <c r="Z1762" t="s">
        <v>92</v>
      </c>
      <c r="AG1762">
        <v>1</v>
      </c>
      <c r="AH1762" s="1">
        <v>42103</v>
      </c>
      <c r="AI1762">
        <v>57</v>
      </c>
      <c r="AS1762" s="1">
        <v>42103</v>
      </c>
      <c r="AT1762" s="1">
        <v>42180</v>
      </c>
      <c r="AU1762" s="1">
        <v>42241</v>
      </c>
      <c r="AW1762">
        <v>3</v>
      </c>
      <c r="BB1762">
        <v>0</v>
      </c>
      <c r="BC1762">
        <v>0</v>
      </c>
      <c r="BD1762">
        <v>3</v>
      </c>
      <c r="BE1762">
        <v>3631.65</v>
      </c>
      <c r="BF1762" t="s">
        <v>93</v>
      </c>
      <c r="BG1762">
        <v>10894.95</v>
      </c>
      <c r="BH1762">
        <v>170.22</v>
      </c>
      <c r="BI1762">
        <v>222.75</v>
      </c>
      <c r="BJ1762">
        <v>0</v>
      </c>
      <c r="BL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3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10894.95</v>
      </c>
      <c r="CD1762">
        <v>1</v>
      </c>
      <c r="CE1762" t="s">
        <v>121</v>
      </c>
      <c r="CF1762" t="s">
        <v>182</v>
      </c>
      <c r="CG1762" t="str">
        <f t="shared" si="260"/>
        <v>08</v>
      </c>
      <c r="CH1762" t="str">
        <f t="shared" si="261"/>
        <v>2</v>
      </c>
      <c r="CI1762" t="str">
        <f t="shared" si="262"/>
        <v>03</v>
      </c>
      <c r="CJ1762" t="s">
        <v>123</v>
      </c>
      <c r="CK1762" t="str">
        <f>"26"</f>
        <v>26</v>
      </c>
      <c r="CL1762" t="s">
        <v>162</v>
      </c>
      <c r="CW1762">
        <v>8</v>
      </c>
      <c r="CX1762">
        <v>8</v>
      </c>
      <c r="CY1762">
        <v>8</v>
      </c>
    </row>
    <row r="1763" spans="1:103" x14ac:dyDescent="0.25">
      <c r="A1763">
        <v>410</v>
      </c>
      <c r="B1763" t="s">
        <v>80</v>
      </c>
      <c r="C1763">
        <v>410036</v>
      </c>
      <c r="D1763" t="s">
        <v>81</v>
      </c>
      <c r="E1763">
        <v>8673</v>
      </c>
      <c r="F1763" t="s">
        <v>232</v>
      </c>
      <c r="G1763" t="s">
        <v>1308</v>
      </c>
      <c r="I1763" t="s">
        <v>1308</v>
      </c>
      <c r="J1763">
        <v>410002</v>
      </c>
      <c r="K1763">
        <v>825</v>
      </c>
      <c r="L1763">
        <v>825</v>
      </c>
      <c r="M1763" t="s">
        <v>1503</v>
      </c>
      <c r="N1763" t="s">
        <v>519</v>
      </c>
      <c r="O1763" t="s">
        <v>321</v>
      </c>
      <c r="P1763" t="s">
        <v>381</v>
      </c>
      <c r="Q1763" t="s">
        <v>116</v>
      </c>
      <c r="R1763">
        <v>1</v>
      </c>
      <c r="S1763" t="s">
        <v>117</v>
      </c>
      <c r="T1763" t="s">
        <v>118</v>
      </c>
      <c r="U1763" t="s">
        <v>119</v>
      </c>
      <c r="V1763">
        <v>411</v>
      </c>
      <c r="Y1763">
        <v>410009</v>
      </c>
      <c r="Z1763" t="s">
        <v>236</v>
      </c>
      <c r="AC1763" t="s">
        <v>225</v>
      </c>
      <c r="AD1763" s="1">
        <v>42104</v>
      </c>
      <c r="AG1763">
        <v>2</v>
      </c>
      <c r="AH1763" s="1">
        <v>41666</v>
      </c>
      <c r="AI1763">
        <v>57</v>
      </c>
      <c r="AS1763" s="1">
        <v>42075</v>
      </c>
      <c r="AT1763" s="1">
        <v>42124</v>
      </c>
      <c r="AU1763" s="1">
        <v>41792</v>
      </c>
      <c r="AW1763">
        <v>15</v>
      </c>
      <c r="AX1763">
        <v>403773</v>
      </c>
      <c r="AY1763" t="s">
        <v>154</v>
      </c>
      <c r="AZ1763">
        <v>999</v>
      </c>
      <c r="BA1763">
        <v>812</v>
      </c>
      <c r="BB1763">
        <v>12</v>
      </c>
      <c r="BC1763">
        <v>0</v>
      </c>
      <c r="BD1763">
        <v>3</v>
      </c>
      <c r="BE1763">
        <v>5002</v>
      </c>
      <c r="BF1763" t="s">
        <v>93</v>
      </c>
      <c r="BG1763">
        <v>15006</v>
      </c>
      <c r="BH1763">
        <v>234.45</v>
      </c>
      <c r="BI1763">
        <v>306.81</v>
      </c>
      <c r="BJ1763">
        <v>0</v>
      </c>
      <c r="BL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3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15006</v>
      </c>
      <c r="CD1763">
        <v>1</v>
      </c>
      <c r="CE1763" t="s">
        <v>121</v>
      </c>
      <c r="CF1763" t="s">
        <v>182</v>
      </c>
      <c r="CG1763" t="str">
        <f t="shared" si="260"/>
        <v>08</v>
      </c>
      <c r="CH1763" t="str">
        <f t="shared" si="261"/>
        <v>2</v>
      </c>
      <c r="CI1763" t="str">
        <f t="shared" ref="CI1763:CI1795" si="264">"05"</f>
        <v>05</v>
      </c>
      <c r="CJ1763" t="s">
        <v>123</v>
      </c>
      <c r="CK1763" t="str">
        <f t="shared" ref="CK1763:CK1787" si="265">"02"</f>
        <v>02</v>
      </c>
      <c r="CL1763" t="s">
        <v>193</v>
      </c>
      <c r="CR1763" s="3">
        <v>2</v>
      </c>
      <c r="CS1763" s="3">
        <v>1</v>
      </c>
      <c r="CW1763">
        <v>8</v>
      </c>
      <c r="CX1763">
        <v>8</v>
      </c>
      <c r="CY1763">
        <v>8</v>
      </c>
    </row>
    <row r="1764" spans="1:103" x14ac:dyDescent="0.25">
      <c r="A1764">
        <v>410</v>
      </c>
      <c r="B1764" t="s">
        <v>80</v>
      </c>
      <c r="C1764">
        <v>410039</v>
      </c>
      <c r="D1764" t="s">
        <v>81</v>
      </c>
      <c r="E1764">
        <v>8673</v>
      </c>
      <c r="F1764" t="s">
        <v>232</v>
      </c>
      <c r="G1764" t="s">
        <v>248</v>
      </c>
      <c r="I1764" t="s">
        <v>248</v>
      </c>
      <c r="J1764">
        <v>410002</v>
      </c>
      <c r="K1764">
        <v>154</v>
      </c>
      <c r="L1764">
        <v>154</v>
      </c>
      <c r="M1764" t="s">
        <v>1503</v>
      </c>
      <c r="N1764" t="s">
        <v>519</v>
      </c>
      <c r="O1764" t="s">
        <v>321</v>
      </c>
      <c r="P1764" t="s">
        <v>381</v>
      </c>
      <c r="Q1764" t="s">
        <v>116</v>
      </c>
      <c r="R1764">
        <v>1</v>
      </c>
      <c r="S1764" t="s">
        <v>117</v>
      </c>
      <c r="T1764" t="s">
        <v>118</v>
      </c>
      <c r="U1764" t="s">
        <v>119</v>
      </c>
      <c r="V1764">
        <v>411</v>
      </c>
      <c r="Y1764">
        <v>410009</v>
      </c>
      <c r="Z1764" t="s">
        <v>236</v>
      </c>
      <c r="AG1764">
        <v>3</v>
      </c>
      <c r="AH1764" s="1">
        <v>41988</v>
      </c>
      <c r="AI1764">
        <v>57</v>
      </c>
      <c r="AS1764" s="1">
        <v>41639</v>
      </c>
      <c r="AT1764" s="1">
        <v>42067</v>
      </c>
      <c r="AU1764" s="1">
        <v>41974</v>
      </c>
      <c r="AW1764">
        <v>2</v>
      </c>
      <c r="AY1764" t="s">
        <v>154</v>
      </c>
      <c r="BB1764">
        <v>1</v>
      </c>
      <c r="BC1764">
        <v>0</v>
      </c>
      <c r="BD1764">
        <v>1</v>
      </c>
      <c r="BE1764">
        <v>5002</v>
      </c>
      <c r="BF1764" t="s">
        <v>93</v>
      </c>
      <c r="BG1764">
        <v>5002</v>
      </c>
      <c r="BH1764">
        <v>78.150000000000006</v>
      </c>
      <c r="BI1764">
        <v>102.27</v>
      </c>
      <c r="BJ1764">
        <v>0</v>
      </c>
      <c r="BL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1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5002</v>
      </c>
      <c r="CD1764">
        <v>1</v>
      </c>
      <c r="CE1764" t="s">
        <v>121</v>
      </c>
      <c r="CF1764" t="s">
        <v>182</v>
      </c>
      <c r="CG1764" t="str">
        <f t="shared" si="260"/>
        <v>08</v>
      </c>
      <c r="CH1764" t="str">
        <f t="shared" si="261"/>
        <v>2</v>
      </c>
      <c r="CI1764" t="str">
        <f t="shared" si="264"/>
        <v>05</v>
      </c>
      <c r="CJ1764" t="s">
        <v>123</v>
      </c>
      <c r="CK1764" t="str">
        <f t="shared" si="265"/>
        <v>02</v>
      </c>
      <c r="CL1764" t="s">
        <v>193</v>
      </c>
      <c r="CR1764" s="3">
        <v>1</v>
      </c>
      <c r="CW1764">
        <v>8</v>
      </c>
      <c r="CX1764">
        <v>8</v>
      </c>
      <c r="CY1764">
        <v>8</v>
      </c>
    </row>
    <row r="1765" spans="1:103" x14ac:dyDescent="0.25">
      <c r="A1765">
        <v>410</v>
      </c>
      <c r="B1765" t="s">
        <v>80</v>
      </c>
      <c r="C1765">
        <v>410039</v>
      </c>
      <c r="D1765" t="s">
        <v>81</v>
      </c>
      <c r="E1765">
        <v>8673</v>
      </c>
      <c r="F1765" t="s">
        <v>232</v>
      </c>
      <c r="G1765" t="s">
        <v>248</v>
      </c>
      <c r="I1765" t="s">
        <v>248</v>
      </c>
      <c r="J1765">
        <v>410002</v>
      </c>
      <c r="K1765">
        <v>155</v>
      </c>
      <c r="L1765">
        <v>155</v>
      </c>
      <c r="M1765" t="s">
        <v>1503</v>
      </c>
      <c r="N1765" t="s">
        <v>519</v>
      </c>
      <c r="O1765" t="s">
        <v>321</v>
      </c>
      <c r="P1765" t="s">
        <v>381</v>
      </c>
      <c r="Q1765" t="s">
        <v>116</v>
      </c>
      <c r="R1765">
        <v>1</v>
      </c>
      <c r="S1765" t="s">
        <v>117</v>
      </c>
      <c r="T1765" t="s">
        <v>118</v>
      </c>
      <c r="U1765" t="s">
        <v>119</v>
      </c>
      <c r="V1765">
        <v>411</v>
      </c>
      <c r="Y1765">
        <v>410009</v>
      </c>
      <c r="Z1765" t="s">
        <v>236</v>
      </c>
      <c r="AG1765">
        <v>3</v>
      </c>
      <c r="AH1765" s="1">
        <v>41988</v>
      </c>
      <c r="AI1765">
        <v>57</v>
      </c>
      <c r="AS1765" s="1">
        <v>41639</v>
      </c>
      <c r="AT1765" s="1">
        <v>42067</v>
      </c>
      <c r="AU1765" s="1">
        <v>41974</v>
      </c>
      <c r="AW1765">
        <v>2</v>
      </c>
      <c r="AY1765" t="s">
        <v>154</v>
      </c>
      <c r="BB1765">
        <v>1</v>
      </c>
      <c r="BC1765">
        <v>0</v>
      </c>
      <c r="BD1765">
        <v>1</v>
      </c>
      <c r="BE1765">
        <v>5002</v>
      </c>
      <c r="BF1765" t="s">
        <v>93</v>
      </c>
      <c r="BG1765">
        <v>5002</v>
      </c>
      <c r="BH1765">
        <v>78.150000000000006</v>
      </c>
      <c r="BI1765">
        <v>102.27</v>
      </c>
      <c r="BJ1765">
        <v>0</v>
      </c>
      <c r="BL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1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5002</v>
      </c>
      <c r="CD1765">
        <v>1</v>
      </c>
      <c r="CE1765" t="s">
        <v>121</v>
      </c>
      <c r="CF1765" t="s">
        <v>182</v>
      </c>
      <c r="CG1765" t="str">
        <f t="shared" si="260"/>
        <v>08</v>
      </c>
      <c r="CH1765" t="str">
        <f t="shared" si="261"/>
        <v>2</v>
      </c>
      <c r="CI1765" t="str">
        <f t="shared" si="264"/>
        <v>05</v>
      </c>
      <c r="CJ1765" t="s">
        <v>123</v>
      </c>
      <c r="CK1765" t="str">
        <f t="shared" si="265"/>
        <v>02</v>
      </c>
      <c r="CL1765" t="s">
        <v>193</v>
      </c>
      <c r="CR1765" s="3">
        <v>1</v>
      </c>
      <c r="CW1765">
        <v>8</v>
      </c>
      <c r="CX1765">
        <v>8</v>
      </c>
      <c r="CY1765">
        <v>8</v>
      </c>
    </row>
    <row r="1766" spans="1:103" x14ac:dyDescent="0.25">
      <c r="A1766">
        <v>410</v>
      </c>
      <c r="B1766" t="s">
        <v>80</v>
      </c>
      <c r="C1766">
        <v>410039</v>
      </c>
      <c r="D1766" t="s">
        <v>81</v>
      </c>
      <c r="E1766">
        <v>8673</v>
      </c>
      <c r="F1766" t="s">
        <v>232</v>
      </c>
      <c r="G1766" t="s">
        <v>248</v>
      </c>
      <c r="I1766" t="s">
        <v>248</v>
      </c>
      <c r="J1766">
        <v>410002</v>
      </c>
      <c r="K1766">
        <v>370</v>
      </c>
      <c r="L1766">
        <v>370</v>
      </c>
      <c r="M1766" t="s">
        <v>1503</v>
      </c>
      <c r="N1766" t="s">
        <v>519</v>
      </c>
      <c r="O1766" t="s">
        <v>321</v>
      </c>
      <c r="P1766" t="s">
        <v>381</v>
      </c>
      <c r="Q1766" t="s">
        <v>116</v>
      </c>
      <c r="R1766">
        <v>1</v>
      </c>
      <c r="S1766" t="s">
        <v>117</v>
      </c>
      <c r="T1766" t="s">
        <v>118</v>
      </c>
      <c r="U1766" t="s">
        <v>119</v>
      </c>
      <c r="V1766">
        <v>411</v>
      </c>
      <c r="Y1766">
        <v>410009</v>
      </c>
      <c r="Z1766" t="s">
        <v>236</v>
      </c>
      <c r="AG1766">
        <v>3</v>
      </c>
      <c r="AH1766" s="1">
        <v>41988</v>
      </c>
      <c r="AI1766">
        <v>57</v>
      </c>
      <c r="AS1766" s="1">
        <v>41639</v>
      </c>
      <c r="AT1766" s="1">
        <v>42067</v>
      </c>
      <c r="AU1766" s="1">
        <v>41974</v>
      </c>
      <c r="AW1766">
        <v>2</v>
      </c>
      <c r="AY1766" t="s">
        <v>154</v>
      </c>
      <c r="BB1766">
        <v>1</v>
      </c>
      <c r="BC1766">
        <v>0</v>
      </c>
      <c r="BD1766">
        <v>1</v>
      </c>
      <c r="BE1766">
        <v>5002</v>
      </c>
      <c r="BF1766" t="s">
        <v>93</v>
      </c>
      <c r="BG1766">
        <v>5002</v>
      </c>
      <c r="BH1766">
        <v>78.150000000000006</v>
      </c>
      <c r="BI1766">
        <v>102.27</v>
      </c>
      <c r="BJ1766">
        <v>0</v>
      </c>
      <c r="BL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1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5002</v>
      </c>
      <c r="CD1766">
        <v>1</v>
      </c>
      <c r="CE1766" t="s">
        <v>121</v>
      </c>
      <c r="CF1766" t="s">
        <v>182</v>
      </c>
      <c r="CG1766" t="str">
        <f t="shared" si="260"/>
        <v>08</v>
      </c>
      <c r="CH1766" t="str">
        <f t="shared" si="261"/>
        <v>2</v>
      </c>
      <c r="CI1766" t="str">
        <f t="shared" si="264"/>
        <v>05</v>
      </c>
      <c r="CJ1766" t="s">
        <v>123</v>
      </c>
      <c r="CK1766" t="str">
        <f t="shared" si="265"/>
        <v>02</v>
      </c>
      <c r="CL1766" t="s">
        <v>193</v>
      </c>
      <c r="CR1766" s="3">
        <v>1</v>
      </c>
      <c r="CW1766">
        <v>8</v>
      </c>
      <c r="CX1766">
        <v>8</v>
      </c>
      <c r="CY1766">
        <v>8</v>
      </c>
    </row>
    <row r="1767" spans="1:103" x14ac:dyDescent="0.25">
      <c r="A1767">
        <v>410</v>
      </c>
      <c r="B1767" t="s">
        <v>80</v>
      </c>
      <c r="C1767">
        <v>410039</v>
      </c>
      <c r="D1767" t="s">
        <v>81</v>
      </c>
      <c r="E1767">
        <v>8673</v>
      </c>
      <c r="F1767" t="s">
        <v>232</v>
      </c>
      <c r="G1767" t="s">
        <v>248</v>
      </c>
      <c r="I1767" t="s">
        <v>248</v>
      </c>
      <c r="J1767">
        <v>410002</v>
      </c>
      <c r="K1767">
        <v>372</v>
      </c>
      <c r="L1767">
        <v>372</v>
      </c>
      <c r="M1767" t="s">
        <v>1503</v>
      </c>
      <c r="N1767" t="s">
        <v>519</v>
      </c>
      <c r="O1767" t="s">
        <v>321</v>
      </c>
      <c r="P1767" t="s">
        <v>381</v>
      </c>
      <c r="Q1767" t="s">
        <v>116</v>
      </c>
      <c r="R1767">
        <v>1</v>
      </c>
      <c r="S1767" t="s">
        <v>117</v>
      </c>
      <c r="T1767" t="s">
        <v>118</v>
      </c>
      <c r="U1767" t="s">
        <v>119</v>
      </c>
      <c r="V1767">
        <v>411</v>
      </c>
      <c r="Y1767">
        <v>410009</v>
      </c>
      <c r="Z1767" t="s">
        <v>236</v>
      </c>
      <c r="AG1767">
        <v>3</v>
      </c>
      <c r="AH1767" s="1">
        <v>41988</v>
      </c>
      <c r="AI1767">
        <v>57</v>
      </c>
      <c r="AS1767" s="1">
        <v>41639</v>
      </c>
      <c r="AT1767" s="1">
        <v>42067</v>
      </c>
      <c r="AU1767" s="1">
        <v>41974</v>
      </c>
      <c r="AW1767">
        <v>2</v>
      </c>
      <c r="AY1767" t="s">
        <v>154</v>
      </c>
      <c r="BB1767">
        <v>1</v>
      </c>
      <c r="BC1767">
        <v>0</v>
      </c>
      <c r="BD1767">
        <v>1</v>
      </c>
      <c r="BE1767">
        <v>5002</v>
      </c>
      <c r="BF1767" t="s">
        <v>93</v>
      </c>
      <c r="BG1767">
        <v>5002</v>
      </c>
      <c r="BH1767">
        <v>78.150000000000006</v>
      </c>
      <c r="BI1767">
        <v>102.27</v>
      </c>
      <c r="BJ1767">
        <v>0</v>
      </c>
      <c r="BL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1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5002</v>
      </c>
      <c r="CD1767">
        <v>1</v>
      </c>
      <c r="CE1767" t="s">
        <v>121</v>
      </c>
      <c r="CF1767" t="s">
        <v>182</v>
      </c>
      <c r="CG1767" t="str">
        <f t="shared" si="260"/>
        <v>08</v>
      </c>
      <c r="CH1767" t="str">
        <f t="shared" si="261"/>
        <v>2</v>
      </c>
      <c r="CI1767" t="str">
        <f t="shared" si="264"/>
        <v>05</v>
      </c>
      <c r="CJ1767" t="s">
        <v>123</v>
      </c>
      <c r="CK1767" t="str">
        <f t="shared" si="265"/>
        <v>02</v>
      </c>
      <c r="CL1767" t="s">
        <v>193</v>
      </c>
      <c r="CR1767" s="3">
        <v>1</v>
      </c>
      <c r="CW1767">
        <v>8</v>
      </c>
      <c r="CX1767">
        <v>8</v>
      </c>
      <c r="CY1767">
        <v>8</v>
      </c>
    </row>
    <row r="1768" spans="1:103" x14ac:dyDescent="0.25">
      <c r="A1768">
        <v>410</v>
      </c>
      <c r="B1768" t="s">
        <v>80</v>
      </c>
      <c r="C1768">
        <v>410039</v>
      </c>
      <c r="D1768" t="s">
        <v>81</v>
      </c>
      <c r="E1768">
        <v>8673</v>
      </c>
      <c r="F1768" t="s">
        <v>232</v>
      </c>
      <c r="G1768" t="s">
        <v>248</v>
      </c>
      <c r="I1768" t="s">
        <v>248</v>
      </c>
      <c r="J1768">
        <v>410002</v>
      </c>
      <c r="K1768">
        <v>374</v>
      </c>
      <c r="L1768">
        <v>374</v>
      </c>
      <c r="M1768" t="s">
        <v>1503</v>
      </c>
      <c r="N1768" t="s">
        <v>519</v>
      </c>
      <c r="O1768" t="s">
        <v>321</v>
      </c>
      <c r="P1768" t="s">
        <v>381</v>
      </c>
      <c r="Q1768" t="s">
        <v>116</v>
      </c>
      <c r="R1768">
        <v>1</v>
      </c>
      <c r="S1768" t="s">
        <v>117</v>
      </c>
      <c r="T1768" t="s">
        <v>118</v>
      </c>
      <c r="U1768" t="s">
        <v>119</v>
      </c>
      <c r="V1768">
        <v>411</v>
      </c>
      <c r="Y1768">
        <v>410009</v>
      </c>
      <c r="Z1768" t="s">
        <v>236</v>
      </c>
      <c r="AG1768">
        <v>3</v>
      </c>
      <c r="AH1768" s="1">
        <v>41988</v>
      </c>
      <c r="AI1768">
        <v>57</v>
      </c>
      <c r="AS1768" s="1">
        <v>41639</v>
      </c>
      <c r="AT1768" s="1">
        <v>42067</v>
      </c>
      <c r="AU1768" s="1">
        <v>41974</v>
      </c>
      <c r="AW1768">
        <v>2</v>
      </c>
      <c r="AY1768" t="s">
        <v>154</v>
      </c>
      <c r="BB1768">
        <v>1</v>
      </c>
      <c r="BC1768">
        <v>0</v>
      </c>
      <c r="BD1768">
        <v>1</v>
      </c>
      <c r="BE1768">
        <v>5002</v>
      </c>
      <c r="BF1768" t="s">
        <v>93</v>
      </c>
      <c r="BG1768">
        <v>5002</v>
      </c>
      <c r="BH1768">
        <v>78.150000000000006</v>
      </c>
      <c r="BI1768">
        <v>102.27</v>
      </c>
      <c r="BJ1768">
        <v>0</v>
      </c>
      <c r="BL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1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5002</v>
      </c>
      <c r="CD1768">
        <v>1</v>
      </c>
      <c r="CE1768" t="s">
        <v>121</v>
      </c>
      <c r="CF1768" t="s">
        <v>182</v>
      </c>
      <c r="CG1768" t="str">
        <f t="shared" si="260"/>
        <v>08</v>
      </c>
      <c r="CH1768" t="str">
        <f t="shared" si="261"/>
        <v>2</v>
      </c>
      <c r="CI1768" t="str">
        <f t="shared" si="264"/>
        <v>05</v>
      </c>
      <c r="CJ1768" t="s">
        <v>123</v>
      </c>
      <c r="CK1768" t="str">
        <f t="shared" si="265"/>
        <v>02</v>
      </c>
      <c r="CL1768" t="s">
        <v>193</v>
      </c>
      <c r="CR1768" s="3">
        <v>1</v>
      </c>
      <c r="CW1768">
        <v>8</v>
      </c>
      <c r="CX1768">
        <v>8</v>
      </c>
      <c r="CY1768">
        <v>8</v>
      </c>
    </row>
    <row r="1769" spans="1:103" x14ac:dyDescent="0.25">
      <c r="A1769">
        <v>410</v>
      </c>
      <c r="B1769" t="s">
        <v>80</v>
      </c>
      <c r="C1769">
        <v>410039</v>
      </c>
      <c r="D1769" t="s">
        <v>81</v>
      </c>
      <c r="E1769">
        <v>8673</v>
      </c>
      <c r="F1769" t="s">
        <v>232</v>
      </c>
      <c r="G1769" t="s">
        <v>248</v>
      </c>
      <c r="I1769" t="s">
        <v>248</v>
      </c>
      <c r="J1769">
        <v>410002</v>
      </c>
      <c r="K1769">
        <v>376</v>
      </c>
      <c r="L1769">
        <v>376</v>
      </c>
      <c r="M1769" t="s">
        <v>1503</v>
      </c>
      <c r="N1769" t="s">
        <v>519</v>
      </c>
      <c r="O1769" t="s">
        <v>321</v>
      </c>
      <c r="P1769" t="s">
        <v>381</v>
      </c>
      <c r="Q1769" t="s">
        <v>116</v>
      </c>
      <c r="R1769">
        <v>1</v>
      </c>
      <c r="S1769" t="s">
        <v>117</v>
      </c>
      <c r="T1769" t="s">
        <v>118</v>
      </c>
      <c r="U1769" t="s">
        <v>119</v>
      </c>
      <c r="V1769">
        <v>411</v>
      </c>
      <c r="Y1769">
        <v>410009</v>
      </c>
      <c r="Z1769" t="s">
        <v>236</v>
      </c>
      <c r="AG1769">
        <v>3</v>
      </c>
      <c r="AH1769" s="1">
        <v>41988</v>
      </c>
      <c r="AI1769">
        <v>57</v>
      </c>
      <c r="AS1769" s="1">
        <v>41639</v>
      </c>
      <c r="AT1769" s="1">
        <v>42067</v>
      </c>
      <c r="AU1769" s="1">
        <v>41974</v>
      </c>
      <c r="AW1769">
        <v>2</v>
      </c>
      <c r="AY1769" t="s">
        <v>154</v>
      </c>
      <c r="BB1769">
        <v>1</v>
      </c>
      <c r="BC1769">
        <v>0</v>
      </c>
      <c r="BD1769">
        <v>1</v>
      </c>
      <c r="BE1769">
        <v>5002</v>
      </c>
      <c r="BF1769" t="s">
        <v>93</v>
      </c>
      <c r="BG1769">
        <v>5002</v>
      </c>
      <c r="BH1769">
        <v>78.150000000000006</v>
      </c>
      <c r="BI1769">
        <v>102.27</v>
      </c>
      <c r="BJ1769">
        <v>0</v>
      </c>
      <c r="BL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1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5002</v>
      </c>
      <c r="CD1769">
        <v>1</v>
      </c>
      <c r="CE1769" t="s">
        <v>121</v>
      </c>
      <c r="CF1769" t="s">
        <v>182</v>
      </c>
      <c r="CG1769" t="str">
        <f t="shared" si="260"/>
        <v>08</v>
      </c>
      <c r="CH1769" t="str">
        <f t="shared" si="261"/>
        <v>2</v>
      </c>
      <c r="CI1769" t="str">
        <f t="shared" si="264"/>
        <v>05</v>
      </c>
      <c r="CJ1769" t="s">
        <v>123</v>
      </c>
      <c r="CK1769" t="str">
        <f t="shared" si="265"/>
        <v>02</v>
      </c>
      <c r="CL1769" t="s">
        <v>193</v>
      </c>
      <c r="CR1769" s="3">
        <v>1</v>
      </c>
      <c r="CW1769">
        <v>8</v>
      </c>
      <c r="CX1769">
        <v>8</v>
      </c>
      <c r="CY1769">
        <v>8</v>
      </c>
    </row>
    <row r="1770" spans="1:103" x14ac:dyDescent="0.25">
      <c r="A1770">
        <v>410</v>
      </c>
      <c r="B1770" t="s">
        <v>80</v>
      </c>
      <c r="C1770">
        <v>410039</v>
      </c>
      <c r="D1770" t="s">
        <v>81</v>
      </c>
      <c r="E1770">
        <v>8673</v>
      </c>
      <c r="F1770" t="s">
        <v>232</v>
      </c>
      <c r="G1770" t="s">
        <v>248</v>
      </c>
      <c r="I1770" t="s">
        <v>248</v>
      </c>
      <c r="J1770">
        <v>410002</v>
      </c>
      <c r="K1770">
        <v>379</v>
      </c>
      <c r="L1770">
        <v>379</v>
      </c>
      <c r="M1770" t="s">
        <v>1503</v>
      </c>
      <c r="N1770" t="s">
        <v>519</v>
      </c>
      <c r="O1770" t="s">
        <v>321</v>
      </c>
      <c r="P1770" t="s">
        <v>381</v>
      </c>
      <c r="Q1770" t="s">
        <v>116</v>
      </c>
      <c r="R1770">
        <v>1</v>
      </c>
      <c r="S1770" t="s">
        <v>117</v>
      </c>
      <c r="T1770" t="s">
        <v>118</v>
      </c>
      <c r="U1770" t="s">
        <v>119</v>
      </c>
      <c r="V1770">
        <v>411</v>
      </c>
      <c r="Y1770">
        <v>410009</v>
      </c>
      <c r="Z1770" t="s">
        <v>236</v>
      </c>
      <c r="AG1770">
        <v>3</v>
      </c>
      <c r="AH1770" s="1">
        <v>41988</v>
      </c>
      <c r="AI1770">
        <v>57</v>
      </c>
      <c r="AS1770" s="1">
        <v>41639</v>
      </c>
      <c r="AT1770" s="1">
        <v>42067</v>
      </c>
      <c r="AU1770" s="1">
        <v>41974</v>
      </c>
      <c r="AW1770">
        <v>2</v>
      </c>
      <c r="AY1770" t="s">
        <v>154</v>
      </c>
      <c r="BB1770">
        <v>1</v>
      </c>
      <c r="BC1770">
        <v>0</v>
      </c>
      <c r="BD1770">
        <v>1</v>
      </c>
      <c r="BE1770">
        <v>5002</v>
      </c>
      <c r="BF1770" t="s">
        <v>93</v>
      </c>
      <c r="BG1770">
        <v>5002</v>
      </c>
      <c r="BH1770">
        <v>78.150000000000006</v>
      </c>
      <c r="BI1770">
        <v>102.27</v>
      </c>
      <c r="BJ1770">
        <v>0</v>
      </c>
      <c r="BL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1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5002</v>
      </c>
      <c r="CD1770">
        <v>1</v>
      </c>
      <c r="CE1770" t="s">
        <v>121</v>
      </c>
      <c r="CF1770" t="s">
        <v>182</v>
      </c>
      <c r="CG1770" t="str">
        <f t="shared" si="260"/>
        <v>08</v>
      </c>
      <c r="CH1770" t="str">
        <f t="shared" si="261"/>
        <v>2</v>
      </c>
      <c r="CI1770" t="str">
        <f t="shared" si="264"/>
        <v>05</v>
      </c>
      <c r="CJ1770" t="s">
        <v>123</v>
      </c>
      <c r="CK1770" t="str">
        <f t="shared" si="265"/>
        <v>02</v>
      </c>
      <c r="CL1770" t="s">
        <v>193</v>
      </c>
      <c r="CR1770" s="3">
        <v>1</v>
      </c>
      <c r="CW1770">
        <v>8</v>
      </c>
      <c r="CX1770">
        <v>8</v>
      </c>
      <c r="CY1770">
        <v>8</v>
      </c>
    </row>
    <row r="1771" spans="1:103" x14ac:dyDescent="0.25">
      <c r="A1771">
        <v>410</v>
      </c>
      <c r="B1771" t="s">
        <v>80</v>
      </c>
      <c r="C1771">
        <v>410039</v>
      </c>
      <c r="D1771" t="s">
        <v>81</v>
      </c>
      <c r="E1771">
        <v>8673</v>
      </c>
      <c r="F1771" t="s">
        <v>232</v>
      </c>
      <c r="G1771" t="s">
        <v>248</v>
      </c>
      <c r="I1771" t="s">
        <v>248</v>
      </c>
      <c r="J1771">
        <v>410002</v>
      </c>
      <c r="K1771">
        <v>380</v>
      </c>
      <c r="L1771">
        <v>380</v>
      </c>
      <c r="M1771" t="s">
        <v>1503</v>
      </c>
      <c r="N1771" t="s">
        <v>519</v>
      </c>
      <c r="O1771" t="s">
        <v>321</v>
      </c>
      <c r="P1771" t="s">
        <v>381</v>
      </c>
      <c r="Q1771" t="s">
        <v>116</v>
      </c>
      <c r="R1771">
        <v>1</v>
      </c>
      <c r="S1771" t="s">
        <v>117</v>
      </c>
      <c r="T1771" t="s">
        <v>118</v>
      </c>
      <c r="U1771" t="s">
        <v>119</v>
      </c>
      <c r="V1771">
        <v>411</v>
      </c>
      <c r="Y1771">
        <v>410009</v>
      </c>
      <c r="Z1771" t="s">
        <v>236</v>
      </c>
      <c r="AG1771">
        <v>3</v>
      </c>
      <c r="AH1771" s="1">
        <v>41988</v>
      </c>
      <c r="AI1771">
        <v>57</v>
      </c>
      <c r="AS1771" s="1">
        <v>41639</v>
      </c>
      <c r="AT1771" s="1">
        <v>42067</v>
      </c>
      <c r="AU1771" s="1">
        <v>41974</v>
      </c>
      <c r="AW1771">
        <v>2</v>
      </c>
      <c r="AY1771" t="s">
        <v>154</v>
      </c>
      <c r="BB1771">
        <v>1</v>
      </c>
      <c r="BC1771">
        <v>0</v>
      </c>
      <c r="BD1771">
        <v>1</v>
      </c>
      <c r="BE1771">
        <v>5002</v>
      </c>
      <c r="BF1771" t="s">
        <v>93</v>
      </c>
      <c r="BG1771">
        <v>5002</v>
      </c>
      <c r="BH1771">
        <v>78.150000000000006</v>
      </c>
      <c r="BI1771">
        <v>102.27</v>
      </c>
      <c r="BJ1771">
        <v>0</v>
      </c>
      <c r="BL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1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5002</v>
      </c>
      <c r="CD1771">
        <v>1</v>
      </c>
      <c r="CE1771" t="s">
        <v>121</v>
      </c>
      <c r="CF1771" t="s">
        <v>182</v>
      </c>
      <c r="CG1771" t="str">
        <f t="shared" si="260"/>
        <v>08</v>
      </c>
      <c r="CH1771" t="str">
        <f t="shared" si="261"/>
        <v>2</v>
      </c>
      <c r="CI1771" t="str">
        <f t="shared" si="264"/>
        <v>05</v>
      </c>
      <c r="CJ1771" t="s">
        <v>123</v>
      </c>
      <c r="CK1771" t="str">
        <f t="shared" si="265"/>
        <v>02</v>
      </c>
      <c r="CL1771" t="s">
        <v>193</v>
      </c>
      <c r="CR1771" s="3">
        <v>1</v>
      </c>
      <c r="CW1771">
        <v>8</v>
      </c>
      <c r="CX1771">
        <v>8</v>
      </c>
      <c r="CY1771">
        <v>8</v>
      </c>
    </row>
    <row r="1772" spans="1:103" x14ac:dyDescent="0.25">
      <c r="A1772">
        <v>410</v>
      </c>
      <c r="B1772" t="s">
        <v>80</v>
      </c>
      <c r="C1772">
        <v>410039</v>
      </c>
      <c r="D1772" t="s">
        <v>81</v>
      </c>
      <c r="E1772">
        <v>8673</v>
      </c>
      <c r="F1772" t="s">
        <v>232</v>
      </c>
      <c r="G1772" t="s">
        <v>248</v>
      </c>
      <c r="I1772" t="s">
        <v>248</v>
      </c>
      <c r="J1772">
        <v>410002</v>
      </c>
      <c r="K1772">
        <v>381</v>
      </c>
      <c r="L1772">
        <v>381</v>
      </c>
      <c r="M1772" t="s">
        <v>1503</v>
      </c>
      <c r="N1772" t="s">
        <v>519</v>
      </c>
      <c r="O1772" t="s">
        <v>321</v>
      </c>
      <c r="P1772" t="s">
        <v>381</v>
      </c>
      <c r="Q1772" t="s">
        <v>116</v>
      </c>
      <c r="R1772">
        <v>1</v>
      </c>
      <c r="S1772" t="s">
        <v>117</v>
      </c>
      <c r="T1772" t="s">
        <v>118</v>
      </c>
      <c r="U1772" t="s">
        <v>119</v>
      </c>
      <c r="V1772">
        <v>411</v>
      </c>
      <c r="Y1772">
        <v>410009</v>
      </c>
      <c r="Z1772" t="s">
        <v>236</v>
      </c>
      <c r="AG1772">
        <v>3</v>
      </c>
      <c r="AH1772" s="1">
        <v>41988</v>
      </c>
      <c r="AI1772">
        <v>57</v>
      </c>
      <c r="AS1772" s="1">
        <v>41639</v>
      </c>
      <c r="AT1772" s="1">
        <v>42067</v>
      </c>
      <c r="AU1772" s="1">
        <v>41974</v>
      </c>
      <c r="AW1772">
        <v>2</v>
      </c>
      <c r="AY1772" t="s">
        <v>154</v>
      </c>
      <c r="BB1772">
        <v>1</v>
      </c>
      <c r="BC1772">
        <v>0</v>
      </c>
      <c r="BD1772">
        <v>1</v>
      </c>
      <c r="BE1772">
        <v>5002</v>
      </c>
      <c r="BF1772" t="s">
        <v>93</v>
      </c>
      <c r="BG1772">
        <v>5002</v>
      </c>
      <c r="BH1772">
        <v>78.150000000000006</v>
      </c>
      <c r="BI1772">
        <v>102.27</v>
      </c>
      <c r="BJ1772">
        <v>0</v>
      </c>
      <c r="BL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1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5002</v>
      </c>
      <c r="CD1772">
        <v>1</v>
      </c>
      <c r="CE1772" t="s">
        <v>121</v>
      </c>
      <c r="CF1772" t="s">
        <v>182</v>
      </c>
      <c r="CG1772" t="str">
        <f t="shared" si="260"/>
        <v>08</v>
      </c>
      <c r="CH1772" t="str">
        <f t="shared" si="261"/>
        <v>2</v>
      </c>
      <c r="CI1772" t="str">
        <f t="shared" si="264"/>
        <v>05</v>
      </c>
      <c r="CJ1772" t="s">
        <v>123</v>
      </c>
      <c r="CK1772" t="str">
        <f t="shared" si="265"/>
        <v>02</v>
      </c>
      <c r="CL1772" t="s">
        <v>193</v>
      </c>
      <c r="CR1772" s="3">
        <v>1</v>
      </c>
      <c r="CW1772">
        <v>8</v>
      </c>
      <c r="CX1772">
        <v>8</v>
      </c>
      <c r="CY1772">
        <v>8</v>
      </c>
    </row>
    <row r="1773" spans="1:103" x14ac:dyDescent="0.25">
      <c r="A1773">
        <v>410</v>
      </c>
      <c r="B1773" t="s">
        <v>80</v>
      </c>
      <c r="C1773">
        <v>410039</v>
      </c>
      <c r="D1773" t="s">
        <v>81</v>
      </c>
      <c r="E1773">
        <v>8673</v>
      </c>
      <c r="F1773" t="s">
        <v>232</v>
      </c>
      <c r="G1773" t="s">
        <v>248</v>
      </c>
      <c r="I1773" t="s">
        <v>248</v>
      </c>
      <c r="J1773">
        <v>410002</v>
      </c>
      <c r="K1773">
        <v>382</v>
      </c>
      <c r="L1773">
        <v>382</v>
      </c>
      <c r="M1773" t="s">
        <v>1503</v>
      </c>
      <c r="N1773" t="s">
        <v>519</v>
      </c>
      <c r="O1773" t="s">
        <v>321</v>
      </c>
      <c r="P1773" t="s">
        <v>381</v>
      </c>
      <c r="Q1773" t="s">
        <v>116</v>
      </c>
      <c r="R1773">
        <v>1</v>
      </c>
      <c r="S1773" t="s">
        <v>117</v>
      </c>
      <c r="T1773" t="s">
        <v>118</v>
      </c>
      <c r="U1773" t="s">
        <v>119</v>
      </c>
      <c r="V1773">
        <v>411</v>
      </c>
      <c r="Y1773">
        <v>410009</v>
      </c>
      <c r="Z1773" t="s">
        <v>236</v>
      </c>
      <c r="AG1773">
        <v>3</v>
      </c>
      <c r="AH1773" s="1">
        <v>41988</v>
      </c>
      <c r="AI1773">
        <v>57</v>
      </c>
      <c r="AS1773" s="1">
        <v>41639</v>
      </c>
      <c r="AT1773" s="1">
        <v>42067</v>
      </c>
      <c r="AU1773" s="1">
        <v>41974</v>
      </c>
      <c r="AW1773">
        <v>2</v>
      </c>
      <c r="AY1773" t="s">
        <v>154</v>
      </c>
      <c r="BB1773">
        <v>1</v>
      </c>
      <c r="BC1773">
        <v>0</v>
      </c>
      <c r="BD1773">
        <v>1</v>
      </c>
      <c r="BE1773">
        <v>5002</v>
      </c>
      <c r="BF1773" t="s">
        <v>93</v>
      </c>
      <c r="BG1773">
        <v>5002</v>
      </c>
      <c r="BH1773">
        <v>78.150000000000006</v>
      </c>
      <c r="BI1773">
        <v>102.27</v>
      </c>
      <c r="BJ1773">
        <v>0</v>
      </c>
      <c r="BL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1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5002</v>
      </c>
      <c r="CD1773">
        <v>1</v>
      </c>
      <c r="CE1773" t="s">
        <v>121</v>
      </c>
      <c r="CF1773" t="s">
        <v>182</v>
      </c>
      <c r="CG1773" t="str">
        <f t="shared" ref="CG1773:CG1804" si="266">"08"</f>
        <v>08</v>
      </c>
      <c r="CH1773" t="str">
        <f t="shared" ref="CH1773:CH1804" si="267">"2"</f>
        <v>2</v>
      </c>
      <c r="CI1773" t="str">
        <f t="shared" si="264"/>
        <v>05</v>
      </c>
      <c r="CJ1773" t="s">
        <v>123</v>
      </c>
      <c r="CK1773" t="str">
        <f t="shared" si="265"/>
        <v>02</v>
      </c>
      <c r="CL1773" t="s">
        <v>193</v>
      </c>
      <c r="CR1773" s="3">
        <v>1</v>
      </c>
      <c r="CW1773">
        <v>8</v>
      </c>
      <c r="CX1773">
        <v>8</v>
      </c>
      <c r="CY1773">
        <v>8</v>
      </c>
    </row>
    <row r="1774" spans="1:103" x14ac:dyDescent="0.25">
      <c r="A1774">
        <v>410</v>
      </c>
      <c r="B1774" t="s">
        <v>80</v>
      </c>
      <c r="C1774">
        <v>410039</v>
      </c>
      <c r="D1774" t="s">
        <v>81</v>
      </c>
      <c r="E1774">
        <v>8673</v>
      </c>
      <c r="F1774" t="s">
        <v>232</v>
      </c>
      <c r="G1774" t="s">
        <v>248</v>
      </c>
      <c r="I1774" t="s">
        <v>248</v>
      </c>
      <c r="J1774">
        <v>410002</v>
      </c>
      <c r="K1774">
        <v>724</v>
      </c>
      <c r="L1774">
        <v>724</v>
      </c>
      <c r="M1774" t="s">
        <v>1503</v>
      </c>
      <c r="N1774" t="s">
        <v>519</v>
      </c>
      <c r="O1774" t="s">
        <v>321</v>
      </c>
      <c r="P1774" t="s">
        <v>381</v>
      </c>
      <c r="Q1774" t="s">
        <v>116</v>
      </c>
      <c r="R1774">
        <v>1</v>
      </c>
      <c r="S1774" t="s">
        <v>117</v>
      </c>
      <c r="T1774" t="s">
        <v>118</v>
      </c>
      <c r="U1774" t="s">
        <v>119</v>
      </c>
      <c r="V1774">
        <v>411</v>
      </c>
      <c r="Y1774">
        <v>410009</v>
      </c>
      <c r="Z1774" t="s">
        <v>236</v>
      </c>
      <c r="AG1774">
        <v>3</v>
      </c>
      <c r="AH1774" s="1">
        <v>41988</v>
      </c>
      <c r="AI1774">
        <v>57</v>
      </c>
      <c r="AS1774" s="1">
        <v>41740</v>
      </c>
      <c r="AT1774" s="1">
        <v>42067</v>
      </c>
      <c r="AU1774" s="1">
        <v>41974</v>
      </c>
      <c r="AW1774">
        <v>2</v>
      </c>
      <c r="AY1774" t="s">
        <v>154</v>
      </c>
      <c r="BB1774">
        <v>1</v>
      </c>
      <c r="BC1774">
        <v>0</v>
      </c>
      <c r="BD1774">
        <v>1</v>
      </c>
      <c r="BE1774">
        <v>5002</v>
      </c>
      <c r="BF1774" t="s">
        <v>93</v>
      </c>
      <c r="BG1774">
        <v>5002</v>
      </c>
      <c r="BH1774">
        <v>78.150000000000006</v>
      </c>
      <c r="BI1774">
        <v>102.27</v>
      </c>
      <c r="BJ1774">
        <v>0</v>
      </c>
      <c r="BL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1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5002</v>
      </c>
      <c r="CD1774">
        <v>1</v>
      </c>
      <c r="CE1774" t="s">
        <v>121</v>
      </c>
      <c r="CF1774" t="s">
        <v>182</v>
      </c>
      <c r="CG1774" t="str">
        <f t="shared" si="266"/>
        <v>08</v>
      </c>
      <c r="CH1774" t="str">
        <f t="shared" si="267"/>
        <v>2</v>
      </c>
      <c r="CI1774" t="str">
        <f t="shared" si="264"/>
        <v>05</v>
      </c>
      <c r="CJ1774" t="s">
        <v>123</v>
      </c>
      <c r="CK1774" t="str">
        <f t="shared" si="265"/>
        <v>02</v>
      </c>
      <c r="CL1774" t="s">
        <v>193</v>
      </c>
      <c r="CR1774" s="3">
        <v>1</v>
      </c>
      <c r="CW1774">
        <v>8</v>
      </c>
      <c r="CX1774">
        <v>8</v>
      </c>
      <c r="CY1774">
        <v>8</v>
      </c>
    </row>
    <row r="1775" spans="1:103" x14ac:dyDescent="0.25">
      <c r="A1775">
        <v>410</v>
      </c>
      <c r="B1775" t="s">
        <v>80</v>
      </c>
      <c r="C1775">
        <v>410040</v>
      </c>
      <c r="D1775" t="s">
        <v>81</v>
      </c>
      <c r="E1775">
        <v>8673</v>
      </c>
      <c r="F1775" t="s">
        <v>232</v>
      </c>
      <c r="G1775" t="s">
        <v>233</v>
      </c>
      <c r="I1775" t="s">
        <v>233</v>
      </c>
      <c r="J1775">
        <v>410003</v>
      </c>
      <c r="K1775">
        <v>390</v>
      </c>
      <c r="L1775">
        <v>390</v>
      </c>
      <c r="M1775" t="s">
        <v>1503</v>
      </c>
      <c r="N1775" t="s">
        <v>519</v>
      </c>
      <c r="O1775" t="s">
        <v>321</v>
      </c>
      <c r="P1775" t="s">
        <v>381</v>
      </c>
      <c r="Q1775" t="s">
        <v>116</v>
      </c>
      <c r="R1775">
        <v>1</v>
      </c>
      <c r="S1775" t="s">
        <v>117</v>
      </c>
      <c r="T1775" t="s">
        <v>118</v>
      </c>
      <c r="U1775" t="s">
        <v>119</v>
      </c>
      <c r="V1775">
        <v>411</v>
      </c>
      <c r="Y1775">
        <v>410009</v>
      </c>
      <c r="Z1775" t="s">
        <v>236</v>
      </c>
      <c r="AG1775">
        <v>4</v>
      </c>
      <c r="AH1775" s="1">
        <v>41815</v>
      </c>
      <c r="AI1775">
        <v>57</v>
      </c>
      <c r="AS1775" s="1">
        <v>41641</v>
      </c>
      <c r="AT1775" s="1">
        <v>41988</v>
      </c>
      <c r="AU1775" s="1">
        <v>41974</v>
      </c>
      <c r="AW1775">
        <v>2</v>
      </c>
      <c r="AY1775" t="s">
        <v>154</v>
      </c>
      <c r="BB1775">
        <v>0</v>
      </c>
      <c r="BC1775">
        <v>0</v>
      </c>
      <c r="BD1775">
        <v>2</v>
      </c>
      <c r="BE1775">
        <v>5081</v>
      </c>
      <c r="BF1775" t="s">
        <v>93</v>
      </c>
      <c r="BG1775">
        <v>10162</v>
      </c>
      <c r="BH1775">
        <v>158.77000000000001</v>
      </c>
      <c r="BI1775">
        <v>207.77</v>
      </c>
      <c r="BJ1775">
        <v>0</v>
      </c>
      <c r="BL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2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10162</v>
      </c>
      <c r="CD1775">
        <v>1</v>
      </c>
      <c r="CE1775" t="s">
        <v>121</v>
      </c>
      <c r="CF1775" t="s">
        <v>182</v>
      </c>
      <c r="CG1775" t="str">
        <f t="shared" si="266"/>
        <v>08</v>
      </c>
      <c r="CH1775" t="str">
        <f t="shared" si="267"/>
        <v>2</v>
      </c>
      <c r="CI1775" t="str">
        <f t="shared" si="264"/>
        <v>05</v>
      </c>
      <c r="CJ1775" t="s">
        <v>123</v>
      </c>
      <c r="CK1775" t="str">
        <f t="shared" si="265"/>
        <v>02</v>
      </c>
      <c r="CL1775" t="s">
        <v>193</v>
      </c>
      <c r="CR1775" s="3">
        <v>2</v>
      </c>
      <c r="CW1775">
        <v>8</v>
      </c>
      <c r="CX1775">
        <v>8</v>
      </c>
      <c r="CY1775">
        <v>8</v>
      </c>
    </row>
    <row r="1776" spans="1:103" x14ac:dyDescent="0.25">
      <c r="A1776">
        <v>410</v>
      </c>
      <c r="B1776" t="s">
        <v>80</v>
      </c>
      <c r="C1776">
        <v>410040</v>
      </c>
      <c r="D1776" t="s">
        <v>81</v>
      </c>
      <c r="E1776">
        <v>8673</v>
      </c>
      <c r="F1776" t="s">
        <v>232</v>
      </c>
      <c r="G1776" t="s">
        <v>233</v>
      </c>
      <c r="I1776" t="s">
        <v>233</v>
      </c>
      <c r="J1776">
        <v>410003</v>
      </c>
      <c r="K1776">
        <v>391</v>
      </c>
      <c r="L1776">
        <v>391</v>
      </c>
      <c r="M1776" t="s">
        <v>1503</v>
      </c>
      <c r="N1776" t="s">
        <v>519</v>
      </c>
      <c r="O1776" t="s">
        <v>321</v>
      </c>
      <c r="P1776" t="s">
        <v>381</v>
      </c>
      <c r="Q1776" t="s">
        <v>116</v>
      </c>
      <c r="R1776">
        <v>1</v>
      </c>
      <c r="S1776" t="s">
        <v>117</v>
      </c>
      <c r="T1776" t="s">
        <v>118</v>
      </c>
      <c r="U1776" t="s">
        <v>119</v>
      </c>
      <c r="V1776">
        <v>411</v>
      </c>
      <c r="Y1776">
        <v>410009</v>
      </c>
      <c r="Z1776" t="s">
        <v>236</v>
      </c>
      <c r="AG1776">
        <v>4</v>
      </c>
      <c r="AH1776" s="1">
        <v>41815</v>
      </c>
      <c r="AI1776">
        <v>57</v>
      </c>
      <c r="AS1776" s="1">
        <v>41641</v>
      </c>
      <c r="AT1776" s="1">
        <v>41988</v>
      </c>
      <c r="AU1776" s="1">
        <v>41974</v>
      </c>
      <c r="AW1776">
        <v>2</v>
      </c>
      <c r="AY1776" t="s">
        <v>154</v>
      </c>
      <c r="BB1776">
        <v>0</v>
      </c>
      <c r="BC1776">
        <v>0</v>
      </c>
      <c r="BD1776">
        <v>2</v>
      </c>
      <c r="BE1776">
        <v>5081</v>
      </c>
      <c r="BF1776" t="s">
        <v>93</v>
      </c>
      <c r="BG1776">
        <v>10162</v>
      </c>
      <c r="BH1776">
        <v>158.77000000000001</v>
      </c>
      <c r="BI1776">
        <v>207.77</v>
      </c>
      <c r="BJ1776">
        <v>0</v>
      </c>
      <c r="BL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2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10162</v>
      </c>
      <c r="CD1776">
        <v>1</v>
      </c>
      <c r="CE1776" t="s">
        <v>121</v>
      </c>
      <c r="CF1776" t="s">
        <v>182</v>
      </c>
      <c r="CG1776" t="str">
        <f t="shared" si="266"/>
        <v>08</v>
      </c>
      <c r="CH1776" t="str">
        <f t="shared" si="267"/>
        <v>2</v>
      </c>
      <c r="CI1776" t="str">
        <f t="shared" si="264"/>
        <v>05</v>
      </c>
      <c r="CJ1776" t="s">
        <v>123</v>
      </c>
      <c r="CK1776" t="str">
        <f t="shared" si="265"/>
        <v>02</v>
      </c>
      <c r="CL1776" t="s">
        <v>193</v>
      </c>
      <c r="CR1776" s="3">
        <v>2</v>
      </c>
      <c r="CW1776">
        <v>8</v>
      </c>
      <c r="CX1776">
        <v>8</v>
      </c>
      <c r="CY1776">
        <v>8</v>
      </c>
    </row>
    <row r="1777" spans="1:103" x14ac:dyDescent="0.25">
      <c r="A1777">
        <v>410</v>
      </c>
      <c r="B1777" t="s">
        <v>80</v>
      </c>
      <c r="C1777">
        <v>410040</v>
      </c>
      <c r="D1777" t="s">
        <v>81</v>
      </c>
      <c r="E1777">
        <v>8673</v>
      </c>
      <c r="F1777" t="s">
        <v>232</v>
      </c>
      <c r="G1777" t="s">
        <v>233</v>
      </c>
      <c r="I1777" t="s">
        <v>233</v>
      </c>
      <c r="J1777">
        <v>410003</v>
      </c>
      <c r="K1777">
        <v>392</v>
      </c>
      <c r="L1777">
        <v>392</v>
      </c>
      <c r="M1777" t="s">
        <v>1503</v>
      </c>
      <c r="N1777" t="s">
        <v>519</v>
      </c>
      <c r="O1777" t="s">
        <v>321</v>
      </c>
      <c r="P1777" t="s">
        <v>381</v>
      </c>
      <c r="Q1777" t="s">
        <v>116</v>
      </c>
      <c r="R1777">
        <v>1</v>
      </c>
      <c r="S1777" t="s">
        <v>117</v>
      </c>
      <c r="T1777" t="s">
        <v>118</v>
      </c>
      <c r="U1777" t="s">
        <v>119</v>
      </c>
      <c r="V1777">
        <v>411</v>
      </c>
      <c r="Y1777">
        <v>410009</v>
      </c>
      <c r="Z1777" t="s">
        <v>236</v>
      </c>
      <c r="AG1777">
        <v>4</v>
      </c>
      <c r="AH1777" s="1">
        <v>41815</v>
      </c>
      <c r="AI1777">
        <v>57</v>
      </c>
      <c r="AS1777" s="1">
        <v>41641</v>
      </c>
      <c r="AT1777" s="1">
        <v>41988</v>
      </c>
      <c r="AU1777" s="1">
        <v>41974</v>
      </c>
      <c r="AW1777">
        <v>2</v>
      </c>
      <c r="AY1777" t="s">
        <v>154</v>
      </c>
      <c r="BB1777">
        <v>0</v>
      </c>
      <c r="BC1777">
        <v>0</v>
      </c>
      <c r="BD1777">
        <v>2</v>
      </c>
      <c r="BE1777">
        <v>5081</v>
      </c>
      <c r="BF1777" t="s">
        <v>93</v>
      </c>
      <c r="BG1777">
        <v>10162</v>
      </c>
      <c r="BH1777">
        <v>158.77000000000001</v>
      </c>
      <c r="BI1777">
        <v>207.77</v>
      </c>
      <c r="BJ1777">
        <v>0</v>
      </c>
      <c r="BL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2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10162</v>
      </c>
      <c r="CD1777">
        <v>1</v>
      </c>
      <c r="CE1777" t="s">
        <v>121</v>
      </c>
      <c r="CF1777" t="s">
        <v>182</v>
      </c>
      <c r="CG1777" t="str">
        <f t="shared" si="266"/>
        <v>08</v>
      </c>
      <c r="CH1777" t="str">
        <f t="shared" si="267"/>
        <v>2</v>
      </c>
      <c r="CI1777" t="str">
        <f t="shared" si="264"/>
        <v>05</v>
      </c>
      <c r="CJ1777" t="s">
        <v>123</v>
      </c>
      <c r="CK1777" t="str">
        <f t="shared" si="265"/>
        <v>02</v>
      </c>
      <c r="CL1777" t="s">
        <v>193</v>
      </c>
      <c r="CR1777" s="3">
        <v>2</v>
      </c>
      <c r="CW1777">
        <v>8</v>
      </c>
      <c r="CX1777">
        <v>8</v>
      </c>
      <c r="CY1777">
        <v>8</v>
      </c>
    </row>
    <row r="1778" spans="1:103" x14ac:dyDescent="0.25">
      <c r="A1778">
        <v>410</v>
      </c>
      <c r="B1778" t="s">
        <v>80</v>
      </c>
      <c r="C1778">
        <v>410040</v>
      </c>
      <c r="D1778" t="s">
        <v>81</v>
      </c>
      <c r="E1778">
        <v>8673</v>
      </c>
      <c r="F1778" t="s">
        <v>232</v>
      </c>
      <c r="G1778" t="s">
        <v>233</v>
      </c>
      <c r="I1778" t="s">
        <v>233</v>
      </c>
      <c r="J1778">
        <v>410003</v>
      </c>
      <c r="K1778">
        <v>393</v>
      </c>
      <c r="L1778">
        <v>393</v>
      </c>
      <c r="M1778" t="s">
        <v>1503</v>
      </c>
      <c r="N1778" t="s">
        <v>519</v>
      </c>
      <c r="O1778" t="s">
        <v>321</v>
      </c>
      <c r="P1778" t="s">
        <v>381</v>
      </c>
      <c r="Q1778" t="s">
        <v>116</v>
      </c>
      <c r="R1778">
        <v>1</v>
      </c>
      <c r="S1778" t="s">
        <v>117</v>
      </c>
      <c r="T1778" t="s">
        <v>118</v>
      </c>
      <c r="U1778" t="s">
        <v>119</v>
      </c>
      <c r="V1778">
        <v>411</v>
      </c>
      <c r="Y1778">
        <v>410009</v>
      </c>
      <c r="Z1778" t="s">
        <v>236</v>
      </c>
      <c r="AG1778">
        <v>4</v>
      </c>
      <c r="AH1778" s="1">
        <v>41815</v>
      </c>
      <c r="AI1778">
        <v>57</v>
      </c>
      <c r="AS1778" s="1">
        <v>41641</v>
      </c>
      <c r="AT1778" s="1">
        <v>41988</v>
      </c>
      <c r="AU1778" s="1">
        <v>41974</v>
      </c>
      <c r="AW1778">
        <v>2</v>
      </c>
      <c r="AY1778" t="s">
        <v>154</v>
      </c>
      <c r="BB1778">
        <v>0</v>
      </c>
      <c r="BC1778">
        <v>0</v>
      </c>
      <c r="BD1778">
        <v>2</v>
      </c>
      <c r="BE1778">
        <v>5081</v>
      </c>
      <c r="BF1778" t="s">
        <v>93</v>
      </c>
      <c r="BG1778">
        <v>10162</v>
      </c>
      <c r="BH1778">
        <v>158.77000000000001</v>
      </c>
      <c r="BI1778">
        <v>207.77</v>
      </c>
      <c r="BJ1778">
        <v>0</v>
      </c>
      <c r="BL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2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10162</v>
      </c>
      <c r="CD1778">
        <v>1</v>
      </c>
      <c r="CE1778" t="s">
        <v>121</v>
      </c>
      <c r="CF1778" t="s">
        <v>182</v>
      </c>
      <c r="CG1778" t="str">
        <f t="shared" si="266"/>
        <v>08</v>
      </c>
      <c r="CH1778" t="str">
        <f t="shared" si="267"/>
        <v>2</v>
      </c>
      <c r="CI1778" t="str">
        <f t="shared" si="264"/>
        <v>05</v>
      </c>
      <c r="CJ1778" t="s">
        <v>123</v>
      </c>
      <c r="CK1778" t="str">
        <f t="shared" si="265"/>
        <v>02</v>
      </c>
      <c r="CL1778" t="s">
        <v>193</v>
      </c>
      <c r="CR1778" s="3">
        <v>2</v>
      </c>
      <c r="CW1778">
        <v>8</v>
      </c>
      <c r="CX1778">
        <v>8</v>
      </c>
      <c r="CY1778">
        <v>8</v>
      </c>
    </row>
    <row r="1779" spans="1:103" x14ac:dyDescent="0.25">
      <c r="A1779">
        <v>410</v>
      </c>
      <c r="B1779" t="s">
        <v>80</v>
      </c>
      <c r="C1779">
        <v>410040</v>
      </c>
      <c r="D1779" t="s">
        <v>81</v>
      </c>
      <c r="E1779">
        <v>8673</v>
      </c>
      <c r="F1779" t="s">
        <v>232</v>
      </c>
      <c r="G1779" t="s">
        <v>233</v>
      </c>
      <c r="I1779" t="s">
        <v>233</v>
      </c>
      <c r="J1779">
        <v>410003</v>
      </c>
      <c r="K1779">
        <v>394</v>
      </c>
      <c r="L1779">
        <v>394</v>
      </c>
      <c r="M1779" t="s">
        <v>1503</v>
      </c>
      <c r="N1779" t="s">
        <v>519</v>
      </c>
      <c r="O1779" t="s">
        <v>321</v>
      </c>
      <c r="P1779" t="s">
        <v>381</v>
      </c>
      <c r="Q1779" t="s">
        <v>116</v>
      </c>
      <c r="R1779">
        <v>1</v>
      </c>
      <c r="S1779" t="s">
        <v>117</v>
      </c>
      <c r="T1779" t="s">
        <v>118</v>
      </c>
      <c r="U1779" t="s">
        <v>119</v>
      </c>
      <c r="V1779">
        <v>411</v>
      </c>
      <c r="Y1779">
        <v>410009</v>
      </c>
      <c r="Z1779" t="s">
        <v>236</v>
      </c>
      <c r="AG1779">
        <v>4</v>
      </c>
      <c r="AH1779" s="1">
        <v>41815</v>
      </c>
      <c r="AI1779">
        <v>57</v>
      </c>
      <c r="AS1779" s="1">
        <v>41641</v>
      </c>
      <c r="AT1779" s="1">
        <v>41988</v>
      </c>
      <c r="AU1779" s="1">
        <v>41974</v>
      </c>
      <c r="AW1779">
        <v>2</v>
      </c>
      <c r="AY1779" t="s">
        <v>154</v>
      </c>
      <c r="BB1779">
        <v>0</v>
      </c>
      <c r="BC1779">
        <v>0</v>
      </c>
      <c r="BD1779">
        <v>2</v>
      </c>
      <c r="BE1779">
        <v>5081</v>
      </c>
      <c r="BF1779" t="s">
        <v>93</v>
      </c>
      <c r="BG1779">
        <v>10162</v>
      </c>
      <c r="BH1779">
        <v>158.77000000000001</v>
      </c>
      <c r="BI1779">
        <v>207.77</v>
      </c>
      <c r="BJ1779">
        <v>0</v>
      </c>
      <c r="BL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2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10162</v>
      </c>
      <c r="CD1779">
        <v>1</v>
      </c>
      <c r="CE1779" t="s">
        <v>121</v>
      </c>
      <c r="CF1779" t="s">
        <v>182</v>
      </c>
      <c r="CG1779" t="str">
        <f t="shared" si="266"/>
        <v>08</v>
      </c>
      <c r="CH1779" t="str">
        <f t="shared" si="267"/>
        <v>2</v>
      </c>
      <c r="CI1779" t="str">
        <f t="shared" si="264"/>
        <v>05</v>
      </c>
      <c r="CJ1779" t="s">
        <v>123</v>
      </c>
      <c r="CK1779" t="str">
        <f t="shared" si="265"/>
        <v>02</v>
      </c>
      <c r="CL1779" t="s">
        <v>193</v>
      </c>
      <c r="CR1779" s="3">
        <v>2</v>
      </c>
      <c r="CW1779">
        <v>8</v>
      </c>
      <c r="CX1779">
        <v>8</v>
      </c>
      <c r="CY1779">
        <v>8</v>
      </c>
    </row>
    <row r="1780" spans="1:103" x14ac:dyDescent="0.25">
      <c r="A1780">
        <v>410</v>
      </c>
      <c r="B1780" t="s">
        <v>80</v>
      </c>
      <c r="C1780">
        <v>410040</v>
      </c>
      <c r="D1780" t="s">
        <v>81</v>
      </c>
      <c r="E1780">
        <v>8673</v>
      </c>
      <c r="F1780" t="s">
        <v>232</v>
      </c>
      <c r="G1780" t="s">
        <v>233</v>
      </c>
      <c r="I1780" t="s">
        <v>233</v>
      </c>
      <c r="J1780">
        <v>410003</v>
      </c>
      <c r="K1780">
        <v>395</v>
      </c>
      <c r="L1780">
        <v>395</v>
      </c>
      <c r="M1780" t="s">
        <v>1503</v>
      </c>
      <c r="N1780" t="s">
        <v>519</v>
      </c>
      <c r="O1780" t="s">
        <v>321</v>
      </c>
      <c r="P1780" t="s">
        <v>381</v>
      </c>
      <c r="Q1780" t="s">
        <v>116</v>
      </c>
      <c r="R1780">
        <v>1</v>
      </c>
      <c r="S1780" t="s">
        <v>117</v>
      </c>
      <c r="T1780" t="s">
        <v>118</v>
      </c>
      <c r="U1780" t="s">
        <v>119</v>
      </c>
      <c r="V1780">
        <v>411</v>
      </c>
      <c r="Y1780">
        <v>410009</v>
      </c>
      <c r="Z1780" t="s">
        <v>236</v>
      </c>
      <c r="AG1780">
        <v>4</v>
      </c>
      <c r="AH1780" s="1">
        <v>41815</v>
      </c>
      <c r="AI1780">
        <v>57</v>
      </c>
      <c r="AS1780" s="1">
        <v>41641</v>
      </c>
      <c r="AT1780" s="1">
        <v>41988</v>
      </c>
      <c r="AU1780" s="1">
        <v>41974</v>
      </c>
      <c r="AW1780">
        <v>2</v>
      </c>
      <c r="AY1780" t="s">
        <v>154</v>
      </c>
      <c r="BB1780">
        <v>0</v>
      </c>
      <c r="BC1780">
        <v>0</v>
      </c>
      <c r="BD1780">
        <v>2</v>
      </c>
      <c r="BE1780">
        <v>5081</v>
      </c>
      <c r="BF1780" t="s">
        <v>93</v>
      </c>
      <c r="BG1780">
        <v>10162</v>
      </c>
      <c r="BH1780">
        <v>158.77000000000001</v>
      </c>
      <c r="BI1780">
        <v>207.77</v>
      </c>
      <c r="BJ1780">
        <v>0</v>
      </c>
      <c r="BL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2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10162</v>
      </c>
      <c r="CD1780">
        <v>1</v>
      </c>
      <c r="CE1780" t="s">
        <v>121</v>
      </c>
      <c r="CF1780" t="s">
        <v>182</v>
      </c>
      <c r="CG1780" t="str">
        <f t="shared" si="266"/>
        <v>08</v>
      </c>
      <c r="CH1780" t="str">
        <f t="shared" si="267"/>
        <v>2</v>
      </c>
      <c r="CI1780" t="str">
        <f t="shared" si="264"/>
        <v>05</v>
      </c>
      <c r="CJ1780" t="s">
        <v>123</v>
      </c>
      <c r="CK1780" t="str">
        <f t="shared" si="265"/>
        <v>02</v>
      </c>
      <c r="CL1780" t="s">
        <v>193</v>
      </c>
      <c r="CR1780" s="3">
        <v>2</v>
      </c>
      <c r="CW1780">
        <v>8</v>
      </c>
      <c r="CX1780">
        <v>8</v>
      </c>
      <c r="CY1780">
        <v>8</v>
      </c>
    </row>
    <row r="1781" spans="1:103" x14ac:dyDescent="0.25">
      <c r="A1781">
        <v>410</v>
      </c>
      <c r="B1781" t="s">
        <v>80</v>
      </c>
      <c r="C1781">
        <v>410040</v>
      </c>
      <c r="D1781" t="s">
        <v>81</v>
      </c>
      <c r="E1781">
        <v>8673</v>
      </c>
      <c r="F1781" t="s">
        <v>232</v>
      </c>
      <c r="G1781" t="s">
        <v>233</v>
      </c>
      <c r="I1781" t="s">
        <v>233</v>
      </c>
      <c r="J1781">
        <v>410003</v>
      </c>
      <c r="K1781">
        <v>568</v>
      </c>
      <c r="L1781">
        <v>568</v>
      </c>
      <c r="M1781" t="s">
        <v>1503</v>
      </c>
      <c r="N1781" t="s">
        <v>519</v>
      </c>
      <c r="O1781" t="s">
        <v>321</v>
      </c>
      <c r="P1781" t="s">
        <v>381</v>
      </c>
      <c r="Q1781" t="s">
        <v>116</v>
      </c>
      <c r="R1781">
        <v>1</v>
      </c>
      <c r="S1781" t="s">
        <v>117</v>
      </c>
      <c r="T1781" t="s">
        <v>118</v>
      </c>
      <c r="U1781" t="s">
        <v>119</v>
      </c>
      <c r="V1781">
        <v>411</v>
      </c>
      <c r="Y1781">
        <v>410009</v>
      </c>
      <c r="Z1781" t="s">
        <v>236</v>
      </c>
      <c r="AG1781">
        <v>4</v>
      </c>
      <c r="AH1781" s="1">
        <v>41815</v>
      </c>
      <c r="AI1781">
        <v>57</v>
      </c>
      <c r="AS1781" s="1">
        <v>41641</v>
      </c>
      <c r="AT1781" s="1">
        <v>41988</v>
      </c>
      <c r="AU1781" s="1">
        <v>41974</v>
      </c>
      <c r="AW1781">
        <v>2</v>
      </c>
      <c r="AY1781" t="s">
        <v>154</v>
      </c>
      <c r="BB1781">
        <v>0</v>
      </c>
      <c r="BC1781">
        <v>0</v>
      </c>
      <c r="BD1781">
        <v>2</v>
      </c>
      <c r="BE1781">
        <v>5081</v>
      </c>
      <c r="BF1781" t="s">
        <v>93</v>
      </c>
      <c r="BG1781">
        <v>10162</v>
      </c>
      <c r="BH1781">
        <v>158.77000000000001</v>
      </c>
      <c r="BI1781">
        <v>207.77</v>
      </c>
      <c r="BJ1781">
        <v>0</v>
      </c>
      <c r="BL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2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10162</v>
      </c>
      <c r="CD1781">
        <v>1</v>
      </c>
      <c r="CE1781" t="s">
        <v>121</v>
      </c>
      <c r="CF1781" t="s">
        <v>182</v>
      </c>
      <c r="CG1781" t="str">
        <f t="shared" si="266"/>
        <v>08</v>
      </c>
      <c r="CH1781" t="str">
        <f t="shared" si="267"/>
        <v>2</v>
      </c>
      <c r="CI1781" t="str">
        <f t="shared" si="264"/>
        <v>05</v>
      </c>
      <c r="CJ1781" t="s">
        <v>123</v>
      </c>
      <c r="CK1781" t="str">
        <f t="shared" si="265"/>
        <v>02</v>
      </c>
      <c r="CL1781" t="s">
        <v>193</v>
      </c>
      <c r="CR1781" s="3">
        <v>2</v>
      </c>
      <c r="CW1781">
        <v>8</v>
      </c>
      <c r="CX1781">
        <v>8</v>
      </c>
      <c r="CY1781">
        <v>8</v>
      </c>
    </row>
    <row r="1782" spans="1:103" x14ac:dyDescent="0.25">
      <c r="A1782">
        <v>410</v>
      </c>
      <c r="B1782" t="s">
        <v>80</v>
      </c>
      <c r="C1782">
        <v>410040</v>
      </c>
      <c r="D1782" t="s">
        <v>81</v>
      </c>
      <c r="E1782">
        <v>8673</v>
      </c>
      <c r="F1782" t="s">
        <v>232</v>
      </c>
      <c r="G1782" t="s">
        <v>233</v>
      </c>
      <c r="I1782" t="s">
        <v>233</v>
      </c>
      <c r="J1782">
        <v>410003</v>
      </c>
      <c r="K1782">
        <v>569</v>
      </c>
      <c r="L1782">
        <v>569</v>
      </c>
      <c r="M1782" t="s">
        <v>1503</v>
      </c>
      <c r="N1782" t="s">
        <v>519</v>
      </c>
      <c r="O1782" t="s">
        <v>321</v>
      </c>
      <c r="P1782" t="s">
        <v>381</v>
      </c>
      <c r="Q1782" t="s">
        <v>116</v>
      </c>
      <c r="R1782">
        <v>1</v>
      </c>
      <c r="S1782" t="s">
        <v>117</v>
      </c>
      <c r="T1782" t="s">
        <v>118</v>
      </c>
      <c r="U1782" t="s">
        <v>119</v>
      </c>
      <c r="V1782">
        <v>411</v>
      </c>
      <c r="Y1782">
        <v>410009</v>
      </c>
      <c r="Z1782" t="s">
        <v>236</v>
      </c>
      <c r="AG1782">
        <v>4</v>
      </c>
      <c r="AH1782" s="1">
        <v>41815</v>
      </c>
      <c r="AI1782">
        <v>57</v>
      </c>
      <c r="AS1782" s="1">
        <v>41641</v>
      </c>
      <c r="AT1782" s="1">
        <v>41988</v>
      </c>
      <c r="AU1782" s="1">
        <v>41974</v>
      </c>
      <c r="AW1782">
        <v>2</v>
      </c>
      <c r="AY1782" t="s">
        <v>154</v>
      </c>
      <c r="BB1782">
        <v>0</v>
      </c>
      <c r="BC1782">
        <v>0</v>
      </c>
      <c r="BD1782">
        <v>2</v>
      </c>
      <c r="BE1782">
        <v>5081</v>
      </c>
      <c r="BF1782" t="s">
        <v>93</v>
      </c>
      <c r="BG1782">
        <v>10162</v>
      </c>
      <c r="BH1782">
        <v>158.77000000000001</v>
      </c>
      <c r="BI1782">
        <v>207.77</v>
      </c>
      <c r="BJ1782">
        <v>0</v>
      </c>
      <c r="BL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2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10162</v>
      </c>
      <c r="CD1782">
        <v>1</v>
      </c>
      <c r="CE1782" t="s">
        <v>121</v>
      </c>
      <c r="CF1782" t="s">
        <v>182</v>
      </c>
      <c r="CG1782" t="str">
        <f t="shared" si="266"/>
        <v>08</v>
      </c>
      <c r="CH1782" t="str">
        <f t="shared" si="267"/>
        <v>2</v>
      </c>
      <c r="CI1782" t="str">
        <f t="shared" si="264"/>
        <v>05</v>
      </c>
      <c r="CJ1782" t="s">
        <v>123</v>
      </c>
      <c r="CK1782" t="str">
        <f t="shared" si="265"/>
        <v>02</v>
      </c>
      <c r="CL1782" t="s">
        <v>193</v>
      </c>
      <c r="CR1782" s="3">
        <v>2</v>
      </c>
      <c r="CW1782">
        <v>8</v>
      </c>
      <c r="CX1782">
        <v>8</v>
      </c>
      <c r="CY1782">
        <v>8</v>
      </c>
    </row>
    <row r="1783" spans="1:103" x14ac:dyDescent="0.25">
      <c r="A1783">
        <v>410</v>
      </c>
      <c r="B1783" t="s">
        <v>80</v>
      </c>
      <c r="C1783">
        <v>410040</v>
      </c>
      <c r="D1783" t="s">
        <v>81</v>
      </c>
      <c r="E1783">
        <v>8673</v>
      </c>
      <c r="F1783" t="s">
        <v>232</v>
      </c>
      <c r="G1783" t="s">
        <v>233</v>
      </c>
      <c r="I1783" t="s">
        <v>233</v>
      </c>
      <c r="J1783">
        <v>410003</v>
      </c>
      <c r="K1783">
        <v>571</v>
      </c>
      <c r="L1783">
        <v>571</v>
      </c>
      <c r="M1783" t="s">
        <v>1503</v>
      </c>
      <c r="N1783" t="s">
        <v>519</v>
      </c>
      <c r="O1783" t="s">
        <v>321</v>
      </c>
      <c r="P1783" t="s">
        <v>381</v>
      </c>
      <c r="Q1783" t="s">
        <v>116</v>
      </c>
      <c r="R1783">
        <v>1</v>
      </c>
      <c r="S1783" t="s">
        <v>117</v>
      </c>
      <c r="T1783" t="s">
        <v>118</v>
      </c>
      <c r="U1783" t="s">
        <v>119</v>
      </c>
      <c r="V1783">
        <v>411</v>
      </c>
      <c r="Y1783">
        <v>410009</v>
      </c>
      <c r="Z1783" t="s">
        <v>236</v>
      </c>
      <c r="AG1783">
        <v>4</v>
      </c>
      <c r="AH1783" s="1">
        <v>41815</v>
      </c>
      <c r="AI1783">
        <v>57</v>
      </c>
      <c r="AS1783" s="1">
        <v>41641</v>
      </c>
      <c r="AT1783" s="1">
        <v>41988</v>
      </c>
      <c r="AU1783" s="1">
        <v>41974</v>
      </c>
      <c r="AW1783">
        <v>2</v>
      </c>
      <c r="AY1783" t="s">
        <v>154</v>
      </c>
      <c r="BB1783">
        <v>0</v>
      </c>
      <c r="BC1783">
        <v>0</v>
      </c>
      <c r="BD1783">
        <v>2</v>
      </c>
      <c r="BE1783">
        <v>5081</v>
      </c>
      <c r="BF1783" t="s">
        <v>93</v>
      </c>
      <c r="BG1783">
        <v>10162</v>
      </c>
      <c r="BH1783">
        <v>158.77000000000001</v>
      </c>
      <c r="BI1783">
        <v>207.77</v>
      </c>
      <c r="BJ1783">
        <v>0</v>
      </c>
      <c r="BL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2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10162</v>
      </c>
      <c r="CD1783">
        <v>1</v>
      </c>
      <c r="CE1783" t="s">
        <v>121</v>
      </c>
      <c r="CF1783" t="s">
        <v>182</v>
      </c>
      <c r="CG1783" t="str">
        <f t="shared" si="266"/>
        <v>08</v>
      </c>
      <c r="CH1783" t="str">
        <f t="shared" si="267"/>
        <v>2</v>
      </c>
      <c r="CI1783" t="str">
        <f t="shared" si="264"/>
        <v>05</v>
      </c>
      <c r="CJ1783" t="s">
        <v>123</v>
      </c>
      <c r="CK1783" t="str">
        <f t="shared" si="265"/>
        <v>02</v>
      </c>
      <c r="CL1783" t="s">
        <v>193</v>
      </c>
      <c r="CR1783" s="3">
        <v>2</v>
      </c>
      <c r="CW1783">
        <v>8</v>
      </c>
      <c r="CX1783">
        <v>8</v>
      </c>
      <c r="CY1783">
        <v>8</v>
      </c>
    </row>
    <row r="1784" spans="1:103" x14ac:dyDescent="0.25">
      <c r="A1784">
        <v>410</v>
      </c>
      <c r="B1784" t="s">
        <v>80</v>
      </c>
      <c r="C1784">
        <v>410040</v>
      </c>
      <c r="D1784" t="s">
        <v>81</v>
      </c>
      <c r="E1784">
        <v>8673</v>
      </c>
      <c r="F1784" t="s">
        <v>232</v>
      </c>
      <c r="G1784" t="s">
        <v>233</v>
      </c>
      <c r="I1784" t="s">
        <v>233</v>
      </c>
      <c r="J1784">
        <v>410003</v>
      </c>
      <c r="K1784">
        <v>665</v>
      </c>
      <c r="L1784">
        <v>665</v>
      </c>
      <c r="M1784" t="s">
        <v>1503</v>
      </c>
      <c r="N1784" t="s">
        <v>519</v>
      </c>
      <c r="O1784" t="s">
        <v>321</v>
      </c>
      <c r="P1784" t="s">
        <v>381</v>
      </c>
      <c r="Q1784" t="s">
        <v>116</v>
      </c>
      <c r="R1784">
        <v>1</v>
      </c>
      <c r="S1784" t="s">
        <v>117</v>
      </c>
      <c r="T1784" t="s">
        <v>118</v>
      </c>
      <c r="U1784" t="s">
        <v>119</v>
      </c>
      <c r="V1784">
        <v>411</v>
      </c>
      <c r="Y1784">
        <v>410009</v>
      </c>
      <c r="Z1784" t="s">
        <v>236</v>
      </c>
      <c r="AG1784">
        <v>4</v>
      </c>
      <c r="AH1784" s="1">
        <v>41815</v>
      </c>
      <c r="AI1784">
        <v>57</v>
      </c>
      <c r="AS1784" s="1">
        <v>41815</v>
      </c>
      <c r="AT1784" s="1">
        <v>41988</v>
      </c>
      <c r="AU1784" s="1">
        <v>41974</v>
      </c>
      <c r="AW1784">
        <v>2</v>
      </c>
      <c r="AY1784" t="s">
        <v>154</v>
      </c>
      <c r="BB1784">
        <v>0</v>
      </c>
      <c r="BC1784">
        <v>0</v>
      </c>
      <c r="BD1784">
        <v>2</v>
      </c>
      <c r="BE1784">
        <v>5081</v>
      </c>
      <c r="BF1784" t="s">
        <v>93</v>
      </c>
      <c r="BG1784">
        <v>10162</v>
      </c>
      <c r="BH1784">
        <v>158.77000000000001</v>
      </c>
      <c r="BI1784">
        <v>207.77</v>
      </c>
      <c r="BJ1784">
        <v>0</v>
      </c>
      <c r="BL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2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10162</v>
      </c>
      <c r="CD1784">
        <v>1</v>
      </c>
      <c r="CE1784" t="s">
        <v>121</v>
      </c>
      <c r="CF1784" t="s">
        <v>182</v>
      </c>
      <c r="CG1784" t="str">
        <f t="shared" si="266"/>
        <v>08</v>
      </c>
      <c r="CH1784" t="str">
        <f t="shared" si="267"/>
        <v>2</v>
      </c>
      <c r="CI1784" t="str">
        <f t="shared" si="264"/>
        <v>05</v>
      </c>
      <c r="CJ1784" t="s">
        <v>123</v>
      </c>
      <c r="CK1784" t="str">
        <f t="shared" si="265"/>
        <v>02</v>
      </c>
      <c r="CL1784" t="s">
        <v>193</v>
      </c>
      <c r="CR1784" s="3">
        <v>2</v>
      </c>
      <c r="CW1784">
        <v>8</v>
      </c>
      <c r="CX1784">
        <v>8</v>
      </c>
      <c r="CY1784">
        <v>8</v>
      </c>
    </row>
    <row r="1785" spans="1:103" x14ac:dyDescent="0.25">
      <c r="A1785">
        <v>410</v>
      </c>
      <c r="B1785" t="s">
        <v>80</v>
      </c>
      <c r="C1785">
        <v>410040</v>
      </c>
      <c r="D1785" t="s">
        <v>81</v>
      </c>
      <c r="E1785">
        <v>8673</v>
      </c>
      <c r="F1785" t="s">
        <v>232</v>
      </c>
      <c r="G1785" t="s">
        <v>233</v>
      </c>
      <c r="I1785" t="s">
        <v>233</v>
      </c>
      <c r="J1785">
        <v>410003</v>
      </c>
      <c r="K1785">
        <v>674</v>
      </c>
      <c r="L1785">
        <v>674</v>
      </c>
      <c r="M1785" t="s">
        <v>1503</v>
      </c>
      <c r="N1785" t="s">
        <v>519</v>
      </c>
      <c r="O1785" t="s">
        <v>321</v>
      </c>
      <c r="P1785" t="s">
        <v>381</v>
      </c>
      <c r="Q1785" t="s">
        <v>116</v>
      </c>
      <c r="R1785">
        <v>1</v>
      </c>
      <c r="S1785" t="s">
        <v>117</v>
      </c>
      <c r="T1785" t="s">
        <v>118</v>
      </c>
      <c r="U1785" t="s">
        <v>119</v>
      </c>
      <c r="V1785">
        <v>411</v>
      </c>
      <c r="Y1785">
        <v>410009</v>
      </c>
      <c r="Z1785" t="s">
        <v>236</v>
      </c>
      <c r="AG1785">
        <v>4</v>
      </c>
      <c r="AH1785" s="1">
        <v>41815</v>
      </c>
      <c r="AI1785">
        <v>57</v>
      </c>
      <c r="AS1785" s="1">
        <v>41815</v>
      </c>
      <c r="AT1785" s="1">
        <v>41988</v>
      </c>
      <c r="AU1785" s="1">
        <v>41974</v>
      </c>
      <c r="AW1785">
        <v>2</v>
      </c>
      <c r="AY1785" t="s">
        <v>154</v>
      </c>
      <c r="BB1785">
        <v>0</v>
      </c>
      <c r="BC1785">
        <v>0</v>
      </c>
      <c r="BD1785">
        <v>2</v>
      </c>
      <c r="BE1785">
        <v>5081</v>
      </c>
      <c r="BF1785" t="s">
        <v>93</v>
      </c>
      <c r="BG1785">
        <v>10162</v>
      </c>
      <c r="BH1785">
        <v>158.77000000000001</v>
      </c>
      <c r="BI1785">
        <v>207.77</v>
      </c>
      <c r="BJ1785">
        <v>0</v>
      </c>
      <c r="BL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2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10162</v>
      </c>
      <c r="CD1785">
        <v>1</v>
      </c>
      <c r="CE1785" t="s">
        <v>121</v>
      </c>
      <c r="CF1785" t="s">
        <v>182</v>
      </c>
      <c r="CG1785" t="str">
        <f t="shared" si="266"/>
        <v>08</v>
      </c>
      <c r="CH1785" t="str">
        <f t="shared" si="267"/>
        <v>2</v>
      </c>
      <c r="CI1785" t="str">
        <f t="shared" si="264"/>
        <v>05</v>
      </c>
      <c r="CJ1785" t="s">
        <v>123</v>
      </c>
      <c r="CK1785" t="str">
        <f t="shared" si="265"/>
        <v>02</v>
      </c>
      <c r="CL1785" t="s">
        <v>193</v>
      </c>
      <c r="CR1785" s="3">
        <v>2</v>
      </c>
      <c r="CW1785">
        <v>8</v>
      </c>
      <c r="CX1785">
        <v>8</v>
      </c>
      <c r="CY1785">
        <v>8</v>
      </c>
    </row>
    <row r="1786" spans="1:103" x14ac:dyDescent="0.25">
      <c r="A1786">
        <v>410</v>
      </c>
      <c r="B1786" t="s">
        <v>80</v>
      </c>
      <c r="C1786">
        <v>410158</v>
      </c>
      <c r="D1786" t="s">
        <v>81</v>
      </c>
      <c r="E1786">
        <v>8802</v>
      </c>
      <c r="F1786" t="s">
        <v>163</v>
      </c>
      <c r="G1786" t="s">
        <v>218</v>
      </c>
      <c r="I1786" t="s">
        <v>218</v>
      </c>
      <c r="K1786">
        <v>12</v>
      </c>
      <c r="L1786">
        <v>12</v>
      </c>
      <c r="M1786" t="s">
        <v>1504</v>
      </c>
      <c r="N1786" t="s">
        <v>1505</v>
      </c>
      <c r="O1786" t="s">
        <v>321</v>
      </c>
      <c r="P1786" t="s">
        <v>381</v>
      </c>
      <c r="Q1786" t="s">
        <v>116</v>
      </c>
      <c r="R1786">
        <v>1</v>
      </c>
      <c r="S1786" t="s">
        <v>117</v>
      </c>
      <c r="T1786" t="s">
        <v>118</v>
      </c>
      <c r="U1786" t="s">
        <v>119</v>
      </c>
      <c r="V1786">
        <v>411</v>
      </c>
      <c r="Y1786">
        <v>410054</v>
      </c>
      <c r="Z1786" t="s">
        <v>92</v>
      </c>
      <c r="AC1786" t="s">
        <v>225</v>
      </c>
      <c r="AD1786" s="1">
        <v>42201</v>
      </c>
      <c r="AG1786">
        <v>1</v>
      </c>
      <c r="AH1786" s="1">
        <v>42103</v>
      </c>
      <c r="AI1786">
        <v>57</v>
      </c>
      <c r="AS1786" s="1">
        <v>42103</v>
      </c>
      <c r="AT1786" s="1">
        <v>42180</v>
      </c>
      <c r="AU1786" s="1">
        <v>42241</v>
      </c>
      <c r="AW1786">
        <v>24</v>
      </c>
      <c r="AX1786">
        <v>404248</v>
      </c>
      <c r="AY1786" t="s">
        <v>154</v>
      </c>
      <c r="AZ1786">
        <v>999</v>
      </c>
      <c r="BA1786">
        <v>811</v>
      </c>
      <c r="BB1786">
        <v>16</v>
      </c>
      <c r="BC1786">
        <v>0</v>
      </c>
      <c r="BD1786">
        <v>8</v>
      </c>
      <c r="BE1786">
        <v>4740.8599999999997</v>
      </c>
      <c r="BF1786" t="s">
        <v>93</v>
      </c>
      <c r="BG1786">
        <v>37926.879999999997</v>
      </c>
      <c r="BH1786">
        <v>592.55999999999995</v>
      </c>
      <c r="BI1786">
        <v>775.44</v>
      </c>
      <c r="BJ1786">
        <v>0</v>
      </c>
      <c r="BL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8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37926.879999999997</v>
      </c>
      <c r="CD1786">
        <v>1</v>
      </c>
      <c r="CE1786" t="s">
        <v>121</v>
      </c>
      <c r="CF1786" t="s">
        <v>182</v>
      </c>
      <c r="CG1786" t="str">
        <f t="shared" si="266"/>
        <v>08</v>
      </c>
      <c r="CH1786" t="str">
        <f t="shared" si="267"/>
        <v>2</v>
      </c>
      <c r="CI1786" t="str">
        <f t="shared" si="264"/>
        <v>05</v>
      </c>
      <c r="CJ1786" t="s">
        <v>123</v>
      </c>
      <c r="CK1786" t="str">
        <f t="shared" si="265"/>
        <v>02</v>
      </c>
      <c r="CL1786" t="s">
        <v>124</v>
      </c>
      <c r="CR1786" s="3">
        <v>0</v>
      </c>
      <c r="CS1786" s="3">
        <v>8</v>
      </c>
      <c r="CW1786">
        <v>8</v>
      </c>
      <c r="CX1786">
        <v>8</v>
      </c>
      <c r="CY1786">
        <v>8</v>
      </c>
    </row>
    <row r="1787" spans="1:103" x14ac:dyDescent="0.25">
      <c r="A1787">
        <v>410</v>
      </c>
      <c r="B1787" t="s">
        <v>80</v>
      </c>
      <c r="C1787">
        <v>410211</v>
      </c>
      <c r="D1787" t="s">
        <v>81</v>
      </c>
      <c r="E1787">
        <v>8802</v>
      </c>
      <c r="F1787" t="s">
        <v>163</v>
      </c>
      <c r="G1787" t="s">
        <v>445</v>
      </c>
      <c r="I1787" t="s">
        <v>445</v>
      </c>
      <c r="K1787">
        <v>6</v>
      </c>
      <c r="L1787">
        <v>6</v>
      </c>
      <c r="M1787" t="s">
        <v>1504</v>
      </c>
      <c r="N1787" t="s">
        <v>1505</v>
      </c>
      <c r="O1787" t="s">
        <v>321</v>
      </c>
      <c r="P1787" t="s">
        <v>381</v>
      </c>
      <c r="Q1787" t="s">
        <v>116</v>
      </c>
      <c r="R1787">
        <v>1</v>
      </c>
      <c r="S1787" t="s">
        <v>117</v>
      </c>
      <c r="T1787" t="s">
        <v>118</v>
      </c>
      <c r="U1787" t="s">
        <v>119</v>
      </c>
      <c r="V1787">
        <v>411</v>
      </c>
      <c r="Y1787">
        <v>410054</v>
      </c>
      <c r="Z1787" t="s">
        <v>92</v>
      </c>
      <c r="AG1787">
        <v>2</v>
      </c>
      <c r="AH1787" s="1">
        <v>42202</v>
      </c>
      <c r="AI1787">
        <v>57</v>
      </c>
      <c r="AS1787" s="1">
        <v>42199</v>
      </c>
      <c r="AT1787" s="1">
        <v>42300</v>
      </c>
      <c r="AU1787" s="1">
        <v>42297</v>
      </c>
      <c r="AW1787">
        <v>87</v>
      </c>
      <c r="AY1787" t="s">
        <v>154</v>
      </c>
      <c r="BB1787">
        <v>0</v>
      </c>
      <c r="BC1787">
        <v>0</v>
      </c>
      <c r="BD1787">
        <v>87</v>
      </c>
      <c r="BE1787">
        <v>4740.8599999999997</v>
      </c>
      <c r="BF1787" t="s">
        <v>93</v>
      </c>
      <c r="BG1787">
        <v>412454.82</v>
      </c>
      <c r="BH1787">
        <v>6444.06</v>
      </c>
      <c r="BI1787">
        <v>8432.8700000000008</v>
      </c>
      <c r="BJ1787">
        <v>0</v>
      </c>
      <c r="BL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87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412454.82</v>
      </c>
      <c r="CD1787">
        <v>1</v>
      </c>
      <c r="CE1787" t="s">
        <v>121</v>
      </c>
      <c r="CF1787" t="s">
        <v>182</v>
      </c>
      <c r="CG1787" t="str">
        <f t="shared" si="266"/>
        <v>08</v>
      </c>
      <c r="CH1787" t="str">
        <f t="shared" si="267"/>
        <v>2</v>
      </c>
      <c r="CI1787" t="str">
        <f t="shared" si="264"/>
        <v>05</v>
      </c>
      <c r="CJ1787" t="s">
        <v>123</v>
      </c>
      <c r="CK1787" t="str">
        <f t="shared" si="265"/>
        <v>02</v>
      </c>
      <c r="CL1787" t="s">
        <v>124</v>
      </c>
      <c r="CW1787">
        <v>8</v>
      </c>
      <c r="CX1787">
        <v>8</v>
      </c>
      <c r="CY1787">
        <v>8</v>
      </c>
    </row>
    <row r="1788" spans="1:103" x14ac:dyDescent="0.25">
      <c r="A1788">
        <v>410</v>
      </c>
      <c r="B1788" t="s">
        <v>80</v>
      </c>
      <c r="C1788">
        <v>410039</v>
      </c>
      <c r="D1788" t="s">
        <v>81</v>
      </c>
      <c r="E1788">
        <v>8673</v>
      </c>
      <c r="F1788" t="s">
        <v>232</v>
      </c>
      <c r="G1788" t="s">
        <v>248</v>
      </c>
      <c r="I1788" t="s">
        <v>248</v>
      </c>
      <c r="J1788">
        <v>410002</v>
      </c>
      <c r="K1788">
        <v>397</v>
      </c>
      <c r="L1788">
        <v>397</v>
      </c>
      <c r="M1788" t="s">
        <v>1506</v>
      </c>
      <c r="N1788" t="s">
        <v>1507</v>
      </c>
      <c r="O1788" t="s">
        <v>1508</v>
      </c>
      <c r="P1788" t="s">
        <v>407</v>
      </c>
      <c r="Q1788" t="s">
        <v>116</v>
      </c>
      <c r="R1788">
        <v>1</v>
      </c>
      <c r="S1788" t="s">
        <v>117</v>
      </c>
      <c r="T1788" t="s">
        <v>118</v>
      </c>
      <c r="U1788" t="s">
        <v>119</v>
      </c>
      <c r="V1788">
        <v>411</v>
      </c>
      <c r="Y1788">
        <v>410009</v>
      </c>
      <c r="Z1788" t="s">
        <v>236</v>
      </c>
      <c r="AG1788">
        <v>3</v>
      </c>
      <c r="AH1788" s="1">
        <v>41988</v>
      </c>
      <c r="AI1788">
        <v>57</v>
      </c>
      <c r="AS1788" s="1">
        <v>41639</v>
      </c>
      <c r="AT1788" s="1">
        <v>42067</v>
      </c>
      <c r="AU1788" s="1">
        <v>41974</v>
      </c>
      <c r="AW1788">
        <v>2</v>
      </c>
      <c r="AY1788" t="s">
        <v>509</v>
      </c>
      <c r="BB1788">
        <v>0</v>
      </c>
      <c r="BC1788">
        <v>0</v>
      </c>
      <c r="BD1788">
        <v>2</v>
      </c>
      <c r="BE1788">
        <v>7942</v>
      </c>
      <c r="BF1788" t="s">
        <v>93</v>
      </c>
      <c r="BG1788">
        <v>15884</v>
      </c>
      <c r="BH1788">
        <v>248.17</v>
      </c>
      <c r="BI1788">
        <v>324.76</v>
      </c>
      <c r="BJ1788">
        <v>0</v>
      </c>
      <c r="BL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2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15884</v>
      </c>
      <c r="CD1788">
        <v>1</v>
      </c>
      <c r="CE1788" t="s">
        <v>121</v>
      </c>
      <c r="CF1788" t="s">
        <v>182</v>
      </c>
      <c r="CG1788" t="str">
        <f t="shared" si="266"/>
        <v>08</v>
      </c>
      <c r="CH1788" t="str">
        <f t="shared" si="267"/>
        <v>2</v>
      </c>
      <c r="CI1788" t="str">
        <f t="shared" si="264"/>
        <v>05</v>
      </c>
      <c r="CJ1788" t="s">
        <v>123</v>
      </c>
      <c r="CK1788" t="str">
        <f>"06"</f>
        <v>06</v>
      </c>
      <c r="CL1788" t="s">
        <v>193</v>
      </c>
      <c r="CR1788" s="3">
        <v>2</v>
      </c>
      <c r="CW1788">
        <v>8</v>
      </c>
      <c r="CX1788">
        <v>8</v>
      </c>
      <c r="CY1788">
        <v>8</v>
      </c>
    </row>
    <row r="1789" spans="1:103" x14ac:dyDescent="0.25">
      <c r="A1789">
        <v>410</v>
      </c>
      <c r="B1789" t="s">
        <v>80</v>
      </c>
      <c r="C1789">
        <v>410039</v>
      </c>
      <c r="D1789" t="s">
        <v>81</v>
      </c>
      <c r="E1789">
        <v>8673</v>
      </c>
      <c r="F1789" t="s">
        <v>232</v>
      </c>
      <c r="G1789" t="s">
        <v>248</v>
      </c>
      <c r="I1789" t="s">
        <v>248</v>
      </c>
      <c r="J1789">
        <v>410002</v>
      </c>
      <c r="K1789">
        <v>398</v>
      </c>
      <c r="L1789">
        <v>398</v>
      </c>
      <c r="M1789" t="s">
        <v>1506</v>
      </c>
      <c r="N1789" t="s">
        <v>1507</v>
      </c>
      <c r="O1789" t="s">
        <v>1508</v>
      </c>
      <c r="P1789" t="s">
        <v>407</v>
      </c>
      <c r="Q1789" t="s">
        <v>116</v>
      </c>
      <c r="R1789">
        <v>1</v>
      </c>
      <c r="S1789" t="s">
        <v>117</v>
      </c>
      <c r="T1789" t="s">
        <v>118</v>
      </c>
      <c r="U1789" t="s">
        <v>119</v>
      </c>
      <c r="V1789">
        <v>411</v>
      </c>
      <c r="Y1789">
        <v>410009</v>
      </c>
      <c r="Z1789" t="s">
        <v>236</v>
      </c>
      <c r="AG1789">
        <v>3</v>
      </c>
      <c r="AH1789" s="1">
        <v>41988</v>
      </c>
      <c r="AI1789">
        <v>57</v>
      </c>
      <c r="AS1789" s="1">
        <v>41639</v>
      </c>
      <c r="AT1789" s="1">
        <v>42067</v>
      </c>
      <c r="AU1789" s="1">
        <v>41974</v>
      </c>
      <c r="AW1789">
        <v>2</v>
      </c>
      <c r="AY1789" t="s">
        <v>509</v>
      </c>
      <c r="BB1789">
        <v>0</v>
      </c>
      <c r="BC1789">
        <v>0</v>
      </c>
      <c r="BD1789">
        <v>2</v>
      </c>
      <c r="BE1789">
        <v>7942</v>
      </c>
      <c r="BF1789" t="s">
        <v>93</v>
      </c>
      <c r="BG1789">
        <v>15884</v>
      </c>
      <c r="BH1789">
        <v>248.17</v>
      </c>
      <c r="BI1789">
        <v>324.76</v>
      </c>
      <c r="BJ1789">
        <v>0</v>
      </c>
      <c r="BL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2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15884</v>
      </c>
      <c r="CD1789">
        <v>1</v>
      </c>
      <c r="CE1789" t="s">
        <v>121</v>
      </c>
      <c r="CF1789" t="s">
        <v>182</v>
      </c>
      <c r="CG1789" t="str">
        <f t="shared" si="266"/>
        <v>08</v>
      </c>
      <c r="CH1789" t="str">
        <f t="shared" si="267"/>
        <v>2</v>
      </c>
      <c r="CI1789" t="str">
        <f t="shared" si="264"/>
        <v>05</v>
      </c>
      <c r="CJ1789" t="s">
        <v>123</v>
      </c>
      <c r="CK1789" t="str">
        <f>"06"</f>
        <v>06</v>
      </c>
      <c r="CL1789" t="s">
        <v>193</v>
      </c>
      <c r="CR1789" s="3">
        <v>2</v>
      </c>
      <c r="CW1789">
        <v>8</v>
      </c>
      <c r="CX1789">
        <v>8</v>
      </c>
      <c r="CY1789">
        <v>8</v>
      </c>
    </row>
    <row r="1790" spans="1:103" x14ac:dyDescent="0.25">
      <c r="A1790">
        <v>410</v>
      </c>
      <c r="B1790" t="s">
        <v>80</v>
      </c>
      <c r="C1790">
        <v>410158</v>
      </c>
      <c r="D1790" t="s">
        <v>81</v>
      </c>
      <c r="E1790">
        <v>8802</v>
      </c>
      <c r="F1790" t="s">
        <v>163</v>
      </c>
      <c r="G1790" t="s">
        <v>218</v>
      </c>
      <c r="I1790" t="s">
        <v>218</v>
      </c>
      <c r="K1790">
        <v>10</v>
      </c>
      <c r="L1790">
        <v>10</v>
      </c>
      <c r="M1790" t="s">
        <v>1509</v>
      </c>
      <c r="N1790" t="s">
        <v>1510</v>
      </c>
      <c r="O1790" t="s">
        <v>321</v>
      </c>
      <c r="P1790" t="s">
        <v>142</v>
      </c>
      <c r="Q1790" t="s">
        <v>116</v>
      </c>
      <c r="R1790">
        <v>1</v>
      </c>
      <c r="S1790" t="s">
        <v>117</v>
      </c>
      <c r="T1790" t="s">
        <v>118</v>
      </c>
      <c r="U1790" t="s">
        <v>119</v>
      </c>
      <c r="V1790">
        <v>411</v>
      </c>
      <c r="Y1790">
        <v>410054</v>
      </c>
      <c r="Z1790" t="s">
        <v>92</v>
      </c>
      <c r="AG1790">
        <v>1</v>
      </c>
      <c r="AH1790" s="1">
        <v>42103</v>
      </c>
      <c r="AI1790">
        <v>57</v>
      </c>
      <c r="AS1790" s="1">
        <v>42103</v>
      </c>
      <c r="AT1790" s="1">
        <v>42180</v>
      </c>
      <c r="AU1790" s="1">
        <v>42241</v>
      </c>
      <c r="AW1790">
        <v>1</v>
      </c>
      <c r="BB1790">
        <v>0</v>
      </c>
      <c r="BC1790">
        <v>0</v>
      </c>
      <c r="BD1790">
        <v>1</v>
      </c>
      <c r="BE1790">
        <v>26201.7</v>
      </c>
      <c r="BF1790" t="s">
        <v>93</v>
      </c>
      <c r="BG1790">
        <v>26201.7</v>
      </c>
      <c r="BH1790">
        <v>409.37</v>
      </c>
      <c r="BI1790">
        <v>535.71</v>
      </c>
      <c r="BJ1790">
        <v>0</v>
      </c>
      <c r="BL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1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26201.7</v>
      </c>
      <c r="CD1790">
        <v>1</v>
      </c>
      <c r="CE1790" t="s">
        <v>121</v>
      </c>
      <c r="CF1790" t="s">
        <v>182</v>
      </c>
      <c r="CG1790" t="str">
        <f t="shared" si="266"/>
        <v>08</v>
      </c>
      <c r="CH1790" t="str">
        <f t="shared" si="267"/>
        <v>2</v>
      </c>
      <c r="CI1790" t="str">
        <f t="shared" si="264"/>
        <v>05</v>
      </c>
      <c r="CJ1790" t="s">
        <v>123</v>
      </c>
      <c r="CK1790" t="str">
        <f>"13"</f>
        <v>13</v>
      </c>
      <c r="CL1790" t="s">
        <v>162</v>
      </c>
      <c r="CW1790">
        <v>8</v>
      </c>
      <c r="CX1790">
        <v>8</v>
      </c>
      <c r="CY1790">
        <v>8</v>
      </c>
    </row>
    <row r="1791" spans="1:103" x14ac:dyDescent="0.25">
      <c r="A1791">
        <v>410</v>
      </c>
      <c r="B1791" t="s">
        <v>80</v>
      </c>
      <c r="C1791">
        <v>410189</v>
      </c>
      <c r="D1791" t="s">
        <v>81</v>
      </c>
      <c r="E1791">
        <v>8802</v>
      </c>
      <c r="F1791" t="s">
        <v>163</v>
      </c>
      <c r="G1791" t="s">
        <v>164</v>
      </c>
      <c r="I1791" t="s">
        <v>164</v>
      </c>
      <c r="K1791">
        <v>4</v>
      </c>
      <c r="L1791">
        <v>4</v>
      </c>
      <c r="M1791" t="s">
        <v>1511</v>
      </c>
      <c r="N1791" t="s">
        <v>1510</v>
      </c>
      <c r="O1791" t="s">
        <v>321</v>
      </c>
      <c r="P1791" t="s">
        <v>142</v>
      </c>
      <c r="Q1791" t="s">
        <v>116</v>
      </c>
      <c r="R1791">
        <v>1</v>
      </c>
      <c r="S1791" t="s">
        <v>117</v>
      </c>
      <c r="T1791" t="s">
        <v>118</v>
      </c>
      <c r="U1791" t="s">
        <v>119</v>
      </c>
      <c r="V1791">
        <v>411</v>
      </c>
      <c r="Y1791">
        <v>410054</v>
      </c>
      <c r="Z1791" t="s">
        <v>92</v>
      </c>
      <c r="AG1791">
        <v>1</v>
      </c>
      <c r="AH1791" s="1">
        <v>42172</v>
      </c>
      <c r="AI1791">
        <v>57</v>
      </c>
      <c r="AS1791" s="1">
        <v>42172</v>
      </c>
      <c r="AT1791" s="1">
        <v>42307</v>
      </c>
      <c r="AU1791" s="1">
        <v>42278</v>
      </c>
      <c r="AW1791">
        <v>3</v>
      </c>
      <c r="BB1791">
        <v>0</v>
      </c>
      <c r="BC1791">
        <v>0</v>
      </c>
      <c r="BD1791">
        <v>3</v>
      </c>
      <c r="BE1791">
        <v>26201.7</v>
      </c>
      <c r="BF1791" t="s">
        <v>93</v>
      </c>
      <c r="BG1791">
        <v>78605.100000000006</v>
      </c>
      <c r="BH1791">
        <v>1228.0999999999999</v>
      </c>
      <c r="BI1791">
        <v>1607.12</v>
      </c>
      <c r="BJ1791">
        <v>0</v>
      </c>
      <c r="BL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3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78605.100000000006</v>
      </c>
      <c r="CD1791">
        <v>1</v>
      </c>
      <c r="CE1791" t="s">
        <v>121</v>
      </c>
      <c r="CF1791" t="s">
        <v>182</v>
      </c>
      <c r="CG1791" t="str">
        <f t="shared" si="266"/>
        <v>08</v>
      </c>
      <c r="CH1791" t="str">
        <f t="shared" si="267"/>
        <v>2</v>
      </c>
      <c r="CI1791" t="str">
        <f t="shared" si="264"/>
        <v>05</v>
      </c>
      <c r="CJ1791" t="s">
        <v>123</v>
      </c>
      <c r="CK1791" t="str">
        <f>"13"</f>
        <v>13</v>
      </c>
      <c r="CL1791" t="s">
        <v>162</v>
      </c>
      <c r="CW1791">
        <v>8</v>
      </c>
      <c r="CX1791">
        <v>8</v>
      </c>
      <c r="CY1791">
        <v>8</v>
      </c>
    </row>
    <row r="1792" spans="1:103" x14ac:dyDescent="0.25">
      <c r="A1792">
        <v>410</v>
      </c>
      <c r="B1792" t="s">
        <v>109</v>
      </c>
      <c r="C1792">
        <v>410197</v>
      </c>
      <c r="D1792" t="s">
        <v>182</v>
      </c>
      <c r="E1792">
        <v>6478</v>
      </c>
      <c r="F1792" t="s">
        <v>1034</v>
      </c>
      <c r="G1792">
        <v>3669</v>
      </c>
      <c r="I1792">
        <v>3669</v>
      </c>
      <c r="K1792">
        <v>8</v>
      </c>
      <c r="L1792">
        <v>8</v>
      </c>
      <c r="M1792" t="s">
        <v>1512</v>
      </c>
      <c r="N1792" t="s">
        <v>1090</v>
      </c>
      <c r="O1792" t="s">
        <v>321</v>
      </c>
      <c r="P1792" t="s">
        <v>142</v>
      </c>
      <c r="Q1792" t="s">
        <v>116</v>
      </c>
      <c r="R1792">
        <v>1</v>
      </c>
      <c r="S1792" t="s">
        <v>117</v>
      </c>
      <c r="T1792" t="s">
        <v>118</v>
      </c>
      <c r="U1792" t="s">
        <v>119</v>
      </c>
      <c r="V1792">
        <v>411</v>
      </c>
      <c r="Y1792">
        <v>410054</v>
      </c>
      <c r="Z1792" t="s">
        <v>92</v>
      </c>
      <c r="AG1792">
        <v>1</v>
      </c>
      <c r="AH1792" s="1">
        <v>42186</v>
      </c>
      <c r="AI1792">
        <v>54</v>
      </c>
      <c r="AS1792" s="1">
        <v>42186</v>
      </c>
      <c r="AT1792" s="1">
        <v>42324</v>
      </c>
      <c r="AU1792" s="1">
        <v>42307</v>
      </c>
      <c r="AW1792">
        <v>10</v>
      </c>
      <c r="BB1792">
        <v>0</v>
      </c>
      <c r="BC1792">
        <v>0</v>
      </c>
      <c r="BD1792">
        <v>10</v>
      </c>
      <c r="BE1792">
        <v>403.95</v>
      </c>
      <c r="BF1792" t="s">
        <v>120</v>
      </c>
      <c r="BG1792">
        <v>257537.9186</v>
      </c>
      <c r="BH1792">
        <v>4039.5</v>
      </c>
      <c r="BI1792">
        <v>5265.5</v>
      </c>
      <c r="BJ1792">
        <v>0</v>
      </c>
      <c r="BL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10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257537.9186</v>
      </c>
      <c r="CD1792">
        <v>1</v>
      </c>
      <c r="CE1792" t="s">
        <v>121</v>
      </c>
      <c r="CF1792" t="s">
        <v>182</v>
      </c>
      <c r="CG1792" t="str">
        <f t="shared" si="266"/>
        <v>08</v>
      </c>
      <c r="CH1792" t="str">
        <f t="shared" si="267"/>
        <v>2</v>
      </c>
      <c r="CI1792" t="str">
        <f t="shared" si="264"/>
        <v>05</v>
      </c>
      <c r="CJ1792" t="s">
        <v>123</v>
      </c>
      <c r="CK1792" t="str">
        <f>"13"</f>
        <v>13</v>
      </c>
      <c r="CL1792" t="s">
        <v>162</v>
      </c>
      <c r="CW1792">
        <v>8</v>
      </c>
      <c r="CX1792">
        <v>8</v>
      </c>
      <c r="CY1792">
        <v>8</v>
      </c>
    </row>
    <row r="1793" spans="1:103" x14ac:dyDescent="0.25">
      <c r="A1793">
        <v>410</v>
      </c>
      <c r="B1793" t="s">
        <v>80</v>
      </c>
      <c r="C1793">
        <v>410134</v>
      </c>
      <c r="D1793" t="s">
        <v>81</v>
      </c>
      <c r="E1793">
        <v>8802</v>
      </c>
      <c r="F1793" t="s">
        <v>163</v>
      </c>
      <c r="G1793" t="s">
        <v>222</v>
      </c>
      <c r="I1793" t="s">
        <v>222</v>
      </c>
      <c r="K1793">
        <v>17</v>
      </c>
      <c r="L1793">
        <v>17</v>
      </c>
      <c r="M1793" t="s">
        <v>1513</v>
      </c>
      <c r="N1793" t="s">
        <v>521</v>
      </c>
      <c r="O1793" t="s">
        <v>321</v>
      </c>
      <c r="P1793" t="s">
        <v>407</v>
      </c>
      <c r="Q1793" t="s">
        <v>116</v>
      </c>
      <c r="R1793">
        <v>1</v>
      </c>
      <c r="S1793" t="s">
        <v>117</v>
      </c>
      <c r="T1793" t="s">
        <v>118</v>
      </c>
      <c r="U1793" t="s">
        <v>119</v>
      </c>
      <c r="V1793">
        <v>411</v>
      </c>
      <c r="Y1793">
        <v>410054</v>
      </c>
      <c r="Z1793" t="s">
        <v>92</v>
      </c>
      <c r="AG1793">
        <v>5</v>
      </c>
      <c r="AH1793" s="1">
        <v>42037</v>
      </c>
      <c r="AI1793">
        <v>57</v>
      </c>
      <c r="AM1793" t="s">
        <v>226</v>
      </c>
      <c r="AS1793" s="1">
        <v>41983</v>
      </c>
      <c r="AT1793" s="1">
        <v>42095</v>
      </c>
      <c r="AU1793" s="1">
        <v>42095</v>
      </c>
      <c r="AW1793">
        <v>64</v>
      </c>
      <c r="AY1793" t="s">
        <v>154</v>
      </c>
      <c r="BB1793">
        <v>0</v>
      </c>
      <c r="BC1793">
        <v>0</v>
      </c>
      <c r="BD1793">
        <v>64</v>
      </c>
      <c r="BE1793">
        <v>10499</v>
      </c>
      <c r="BF1793" t="s">
        <v>93</v>
      </c>
      <c r="BG1793">
        <v>671936</v>
      </c>
      <c r="BH1793">
        <v>10498.11</v>
      </c>
      <c r="BI1793">
        <v>13738.1</v>
      </c>
      <c r="BJ1793">
        <v>0</v>
      </c>
      <c r="BL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64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671936</v>
      </c>
      <c r="CD1793">
        <v>1</v>
      </c>
      <c r="CE1793" t="s">
        <v>121</v>
      </c>
      <c r="CF1793" t="s">
        <v>182</v>
      </c>
      <c r="CG1793" t="str">
        <f t="shared" si="266"/>
        <v>08</v>
      </c>
      <c r="CH1793" t="str">
        <f t="shared" si="267"/>
        <v>2</v>
      </c>
      <c r="CI1793" t="str">
        <f t="shared" si="264"/>
        <v>05</v>
      </c>
      <c r="CJ1793" t="s">
        <v>123</v>
      </c>
      <c r="CK1793" t="str">
        <f>"26"</f>
        <v>26</v>
      </c>
      <c r="CL1793" t="s">
        <v>162</v>
      </c>
      <c r="CW1793">
        <v>8</v>
      </c>
      <c r="CX1793">
        <v>8</v>
      </c>
      <c r="CY1793">
        <v>8</v>
      </c>
    </row>
    <row r="1794" spans="1:103" x14ac:dyDescent="0.25">
      <c r="A1794">
        <v>410</v>
      </c>
      <c r="B1794" t="s">
        <v>80</v>
      </c>
      <c r="C1794">
        <v>410211</v>
      </c>
      <c r="D1794" t="s">
        <v>81</v>
      </c>
      <c r="E1794">
        <v>8802</v>
      </c>
      <c r="F1794" t="s">
        <v>163</v>
      </c>
      <c r="G1794" t="s">
        <v>445</v>
      </c>
      <c r="I1794" t="s">
        <v>445</v>
      </c>
      <c r="K1794">
        <v>5</v>
      </c>
      <c r="L1794">
        <v>5</v>
      </c>
      <c r="M1794" t="s">
        <v>1514</v>
      </c>
      <c r="N1794" t="s">
        <v>521</v>
      </c>
      <c r="O1794" t="s">
        <v>321</v>
      </c>
      <c r="P1794" t="s">
        <v>407</v>
      </c>
      <c r="Q1794" t="s">
        <v>116</v>
      </c>
      <c r="R1794">
        <v>1</v>
      </c>
      <c r="S1794" t="s">
        <v>117</v>
      </c>
      <c r="T1794" t="s">
        <v>118</v>
      </c>
      <c r="U1794" t="s">
        <v>119</v>
      </c>
      <c r="V1794">
        <v>411</v>
      </c>
      <c r="Y1794">
        <v>410054</v>
      </c>
      <c r="Z1794" t="s">
        <v>92</v>
      </c>
      <c r="AG1794">
        <v>2</v>
      </c>
      <c r="AH1794" s="1">
        <v>42202</v>
      </c>
      <c r="AI1794">
        <v>57</v>
      </c>
      <c r="AS1794" s="1">
        <v>42199</v>
      </c>
      <c r="AT1794" s="1">
        <v>42300</v>
      </c>
      <c r="AU1794" s="1">
        <v>42297</v>
      </c>
      <c r="AW1794">
        <v>41</v>
      </c>
      <c r="AY1794" t="s">
        <v>154</v>
      </c>
      <c r="BB1794">
        <v>0</v>
      </c>
      <c r="BC1794">
        <v>0</v>
      </c>
      <c r="BD1794">
        <v>41</v>
      </c>
      <c r="BE1794">
        <v>10498.55</v>
      </c>
      <c r="BF1794" t="s">
        <v>93</v>
      </c>
      <c r="BG1794">
        <v>430440.55</v>
      </c>
      <c r="BH1794">
        <v>6725.07</v>
      </c>
      <c r="BI1794">
        <v>8800.59</v>
      </c>
      <c r="BJ1794">
        <v>0</v>
      </c>
      <c r="BL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41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430440.55</v>
      </c>
      <c r="CD1794">
        <v>1</v>
      </c>
      <c r="CE1794" t="s">
        <v>121</v>
      </c>
      <c r="CF1794" t="s">
        <v>182</v>
      </c>
      <c r="CG1794" t="str">
        <f t="shared" si="266"/>
        <v>08</v>
      </c>
      <c r="CH1794" t="str">
        <f t="shared" si="267"/>
        <v>2</v>
      </c>
      <c r="CI1794" t="str">
        <f t="shared" si="264"/>
        <v>05</v>
      </c>
      <c r="CJ1794" t="s">
        <v>123</v>
      </c>
      <c r="CK1794" t="str">
        <f>"26"</f>
        <v>26</v>
      </c>
      <c r="CL1794" t="s">
        <v>162</v>
      </c>
      <c r="CW1794">
        <v>8</v>
      </c>
      <c r="CX1794">
        <v>8</v>
      </c>
      <c r="CY1794">
        <v>8</v>
      </c>
    </row>
    <row r="1795" spans="1:103" x14ac:dyDescent="0.25">
      <c r="A1795">
        <v>410</v>
      </c>
      <c r="B1795" t="s">
        <v>80</v>
      </c>
      <c r="C1795">
        <v>410211</v>
      </c>
      <c r="D1795" t="s">
        <v>81</v>
      </c>
      <c r="E1795">
        <v>8802</v>
      </c>
      <c r="F1795" t="s">
        <v>163</v>
      </c>
      <c r="G1795" t="s">
        <v>445</v>
      </c>
      <c r="I1795" t="s">
        <v>445</v>
      </c>
      <c r="K1795">
        <v>19</v>
      </c>
      <c r="L1795">
        <v>19</v>
      </c>
      <c r="M1795" t="s">
        <v>1515</v>
      </c>
      <c r="N1795" t="s">
        <v>525</v>
      </c>
      <c r="O1795" t="s">
        <v>526</v>
      </c>
      <c r="P1795" t="s">
        <v>423</v>
      </c>
      <c r="Q1795" t="s">
        <v>116</v>
      </c>
      <c r="R1795">
        <v>1</v>
      </c>
      <c r="S1795" t="s">
        <v>117</v>
      </c>
      <c r="T1795" t="s">
        <v>118</v>
      </c>
      <c r="U1795" t="s">
        <v>119</v>
      </c>
      <c r="V1795">
        <v>411</v>
      </c>
      <c r="Y1795">
        <v>410054</v>
      </c>
      <c r="Z1795" t="s">
        <v>92</v>
      </c>
      <c r="AG1795">
        <v>2</v>
      </c>
      <c r="AH1795" s="1">
        <v>42202</v>
      </c>
      <c r="AI1795">
        <v>57</v>
      </c>
      <c r="AS1795" s="1">
        <v>42199</v>
      </c>
      <c r="AT1795" s="1">
        <v>42300</v>
      </c>
      <c r="AU1795" s="1">
        <v>42297</v>
      </c>
      <c r="AW1795">
        <v>12</v>
      </c>
      <c r="AY1795" t="s">
        <v>154</v>
      </c>
      <c r="BB1795">
        <v>0</v>
      </c>
      <c r="BC1795">
        <v>0</v>
      </c>
      <c r="BD1795">
        <v>12</v>
      </c>
      <c r="BE1795">
        <v>4769.76</v>
      </c>
      <c r="BF1795" t="s">
        <v>93</v>
      </c>
      <c r="BG1795">
        <v>57237.120000000003</v>
      </c>
      <c r="BH1795">
        <v>894.25</v>
      </c>
      <c r="BI1795">
        <v>1170.24</v>
      </c>
      <c r="BJ1795">
        <v>0</v>
      </c>
      <c r="BL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12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57237.120000000003</v>
      </c>
      <c r="CD1795">
        <v>1</v>
      </c>
      <c r="CE1795" t="s">
        <v>121</v>
      </c>
      <c r="CF1795" t="s">
        <v>182</v>
      </c>
      <c r="CG1795" t="str">
        <f t="shared" si="266"/>
        <v>08</v>
      </c>
      <c r="CH1795" t="str">
        <f t="shared" si="267"/>
        <v>2</v>
      </c>
      <c r="CI1795" t="str">
        <f t="shared" si="264"/>
        <v>05</v>
      </c>
      <c r="CJ1795" t="s">
        <v>161</v>
      </c>
      <c r="CK1795" t="str">
        <f t="shared" ref="CK1795:CK1815" si="268">"02"</f>
        <v>02</v>
      </c>
      <c r="CL1795" t="s">
        <v>124</v>
      </c>
      <c r="CW1795">
        <v>8</v>
      </c>
      <c r="CX1795">
        <v>8</v>
      </c>
      <c r="CY1795">
        <v>8</v>
      </c>
    </row>
    <row r="1796" spans="1:103" x14ac:dyDescent="0.25">
      <c r="A1796">
        <v>410</v>
      </c>
      <c r="B1796" t="s">
        <v>80</v>
      </c>
      <c r="C1796">
        <v>410039</v>
      </c>
      <c r="D1796" t="s">
        <v>81</v>
      </c>
      <c r="E1796">
        <v>8673</v>
      </c>
      <c r="F1796" t="s">
        <v>232</v>
      </c>
      <c r="G1796" t="s">
        <v>248</v>
      </c>
      <c r="I1796" t="s">
        <v>248</v>
      </c>
      <c r="J1796">
        <v>410002</v>
      </c>
      <c r="K1796">
        <v>102</v>
      </c>
      <c r="L1796">
        <v>102</v>
      </c>
      <c r="M1796" t="s">
        <v>1516</v>
      </c>
      <c r="N1796" t="s">
        <v>1093</v>
      </c>
      <c r="O1796" t="s">
        <v>135</v>
      </c>
      <c r="P1796" t="s">
        <v>115</v>
      </c>
      <c r="Q1796" t="s">
        <v>116</v>
      </c>
      <c r="R1796">
        <v>1</v>
      </c>
      <c r="S1796" t="s">
        <v>117</v>
      </c>
      <c r="T1796" t="s">
        <v>118</v>
      </c>
      <c r="U1796" t="s">
        <v>119</v>
      </c>
      <c r="V1796">
        <v>411</v>
      </c>
      <c r="Y1796">
        <v>410009</v>
      </c>
      <c r="Z1796" t="s">
        <v>236</v>
      </c>
      <c r="AG1796">
        <v>3</v>
      </c>
      <c r="AH1796" s="1">
        <v>41988</v>
      </c>
      <c r="AI1796">
        <v>57</v>
      </c>
      <c r="AS1796" s="1">
        <v>41639</v>
      </c>
      <c r="AT1796" s="1">
        <v>42067</v>
      </c>
      <c r="AU1796" s="1">
        <v>41974</v>
      </c>
      <c r="AW1796">
        <v>2</v>
      </c>
      <c r="AY1796" t="s">
        <v>288</v>
      </c>
      <c r="BB1796">
        <v>1</v>
      </c>
      <c r="BC1796">
        <v>0</v>
      </c>
      <c r="BD1796">
        <v>1</v>
      </c>
      <c r="BE1796">
        <v>7531</v>
      </c>
      <c r="BF1796" t="s">
        <v>93</v>
      </c>
      <c r="BG1796">
        <v>7531</v>
      </c>
      <c r="BH1796">
        <v>117.66</v>
      </c>
      <c r="BI1796">
        <v>153.97999999999999</v>
      </c>
      <c r="BJ1796">
        <v>0</v>
      </c>
      <c r="BL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1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7531</v>
      </c>
      <c r="CD1796">
        <v>1</v>
      </c>
      <c r="CE1796" t="s">
        <v>121</v>
      </c>
      <c r="CF1796" t="s">
        <v>182</v>
      </c>
      <c r="CG1796" t="str">
        <f t="shared" si="266"/>
        <v>08</v>
      </c>
      <c r="CH1796" t="str">
        <f t="shared" si="267"/>
        <v>2</v>
      </c>
      <c r="CI1796" t="str">
        <f t="shared" ref="CI1796:CI1833" si="269">"07"</f>
        <v>07</v>
      </c>
      <c r="CJ1796" t="s">
        <v>123</v>
      </c>
      <c r="CK1796" t="str">
        <f t="shared" si="268"/>
        <v>02</v>
      </c>
      <c r="CL1796" t="s">
        <v>193</v>
      </c>
      <c r="CR1796" s="3">
        <v>1</v>
      </c>
      <c r="CW1796">
        <v>8</v>
      </c>
      <c r="CX1796">
        <v>8</v>
      </c>
      <c r="CY1796">
        <v>8</v>
      </c>
    </row>
    <row r="1797" spans="1:103" x14ac:dyDescent="0.25">
      <c r="A1797">
        <v>410</v>
      </c>
      <c r="B1797" t="s">
        <v>80</v>
      </c>
      <c r="C1797">
        <v>410039</v>
      </c>
      <c r="D1797" t="s">
        <v>81</v>
      </c>
      <c r="E1797">
        <v>8673</v>
      </c>
      <c r="F1797" t="s">
        <v>232</v>
      </c>
      <c r="G1797" t="s">
        <v>248</v>
      </c>
      <c r="I1797" t="s">
        <v>248</v>
      </c>
      <c r="J1797">
        <v>410002</v>
      </c>
      <c r="K1797">
        <v>104</v>
      </c>
      <c r="L1797">
        <v>104</v>
      </c>
      <c r="M1797" t="s">
        <v>1516</v>
      </c>
      <c r="N1797" t="s">
        <v>1093</v>
      </c>
      <c r="O1797" t="s">
        <v>135</v>
      </c>
      <c r="P1797" t="s">
        <v>115</v>
      </c>
      <c r="Q1797" t="s">
        <v>116</v>
      </c>
      <c r="R1797">
        <v>1</v>
      </c>
      <c r="S1797" t="s">
        <v>117</v>
      </c>
      <c r="T1797" t="s">
        <v>118</v>
      </c>
      <c r="U1797" t="s">
        <v>119</v>
      </c>
      <c r="V1797">
        <v>411</v>
      </c>
      <c r="Y1797">
        <v>410009</v>
      </c>
      <c r="Z1797" t="s">
        <v>236</v>
      </c>
      <c r="AG1797">
        <v>3</v>
      </c>
      <c r="AH1797" s="1">
        <v>41988</v>
      </c>
      <c r="AI1797">
        <v>57</v>
      </c>
      <c r="AS1797" s="1">
        <v>41639</v>
      </c>
      <c r="AT1797" s="1">
        <v>42067</v>
      </c>
      <c r="AU1797" s="1">
        <v>41974</v>
      </c>
      <c r="AW1797">
        <v>2</v>
      </c>
      <c r="AY1797" t="s">
        <v>288</v>
      </c>
      <c r="BB1797">
        <v>1</v>
      </c>
      <c r="BC1797">
        <v>0</v>
      </c>
      <c r="BD1797">
        <v>1</v>
      </c>
      <c r="BE1797">
        <v>7531</v>
      </c>
      <c r="BF1797" t="s">
        <v>93</v>
      </c>
      <c r="BG1797">
        <v>7531</v>
      </c>
      <c r="BH1797">
        <v>117.66</v>
      </c>
      <c r="BI1797">
        <v>153.97999999999999</v>
      </c>
      <c r="BJ1797">
        <v>0</v>
      </c>
      <c r="BL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1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7531</v>
      </c>
      <c r="CD1797">
        <v>1</v>
      </c>
      <c r="CE1797" t="s">
        <v>121</v>
      </c>
      <c r="CF1797" t="s">
        <v>182</v>
      </c>
      <c r="CG1797" t="str">
        <f t="shared" si="266"/>
        <v>08</v>
      </c>
      <c r="CH1797" t="str">
        <f t="shared" si="267"/>
        <v>2</v>
      </c>
      <c r="CI1797" t="str">
        <f t="shared" si="269"/>
        <v>07</v>
      </c>
      <c r="CJ1797" t="s">
        <v>123</v>
      </c>
      <c r="CK1797" t="str">
        <f t="shared" si="268"/>
        <v>02</v>
      </c>
      <c r="CL1797" t="s">
        <v>193</v>
      </c>
      <c r="CR1797" s="3">
        <v>1</v>
      </c>
      <c r="CW1797">
        <v>8</v>
      </c>
      <c r="CX1797">
        <v>8</v>
      </c>
      <c r="CY1797">
        <v>8</v>
      </c>
    </row>
    <row r="1798" spans="1:103" x14ac:dyDescent="0.25">
      <c r="A1798">
        <v>410</v>
      </c>
      <c r="B1798" t="s">
        <v>80</v>
      </c>
      <c r="C1798">
        <v>410039</v>
      </c>
      <c r="D1798" t="s">
        <v>81</v>
      </c>
      <c r="E1798">
        <v>8673</v>
      </c>
      <c r="F1798" t="s">
        <v>232</v>
      </c>
      <c r="G1798" t="s">
        <v>248</v>
      </c>
      <c r="I1798" t="s">
        <v>248</v>
      </c>
      <c r="J1798">
        <v>410002</v>
      </c>
      <c r="K1798">
        <v>118</v>
      </c>
      <c r="L1798">
        <v>118</v>
      </c>
      <c r="M1798" t="s">
        <v>1516</v>
      </c>
      <c r="N1798" t="s">
        <v>1093</v>
      </c>
      <c r="O1798" t="s">
        <v>135</v>
      </c>
      <c r="P1798" t="s">
        <v>115</v>
      </c>
      <c r="Q1798" t="s">
        <v>116</v>
      </c>
      <c r="R1798">
        <v>1</v>
      </c>
      <c r="S1798" t="s">
        <v>117</v>
      </c>
      <c r="T1798" t="s">
        <v>118</v>
      </c>
      <c r="U1798" t="s">
        <v>119</v>
      </c>
      <c r="V1798">
        <v>411</v>
      </c>
      <c r="Y1798">
        <v>410009</v>
      </c>
      <c r="Z1798" t="s">
        <v>236</v>
      </c>
      <c r="AG1798">
        <v>3</v>
      </c>
      <c r="AH1798" s="1">
        <v>41988</v>
      </c>
      <c r="AI1798">
        <v>57</v>
      </c>
      <c r="AS1798" s="1">
        <v>41639</v>
      </c>
      <c r="AT1798" s="1">
        <v>42067</v>
      </c>
      <c r="AU1798" s="1">
        <v>41974</v>
      </c>
      <c r="AW1798">
        <v>2</v>
      </c>
      <c r="AY1798" t="s">
        <v>288</v>
      </c>
      <c r="BB1798">
        <v>1</v>
      </c>
      <c r="BC1798">
        <v>0</v>
      </c>
      <c r="BD1798">
        <v>1</v>
      </c>
      <c r="BE1798">
        <v>7531</v>
      </c>
      <c r="BF1798" t="s">
        <v>93</v>
      </c>
      <c r="BG1798">
        <v>7531</v>
      </c>
      <c r="BH1798">
        <v>117.66</v>
      </c>
      <c r="BI1798">
        <v>153.97999999999999</v>
      </c>
      <c r="BJ1798">
        <v>0</v>
      </c>
      <c r="BL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1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7531</v>
      </c>
      <c r="CD1798">
        <v>1</v>
      </c>
      <c r="CE1798" t="s">
        <v>121</v>
      </c>
      <c r="CF1798" t="s">
        <v>182</v>
      </c>
      <c r="CG1798" t="str">
        <f t="shared" si="266"/>
        <v>08</v>
      </c>
      <c r="CH1798" t="str">
        <f t="shared" si="267"/>
        <v>2</v>
      </c>
      <c r="CI1798" t="str">
        <f t="shared" si="269"/>
        <v>07</v>
      </c>
      <c r="CJ1798" t="s">
        <v>123</v>
      </c>
      <c r="CK1798" t="str">
        <f t="shared" si="268"/>
        <v>02</v>
      </c>
      <c r="CL1798" t="s">
        <v>193</v>
      </c>
      <c r="CR1798" s="3">
        <v>1</v>
      </c>
      <c r="CW1798">
        <v>8</v>
      </c>
      <c r="CX1798">
        <v>8</v>
      </c>
      <c r="CY1798">
        <v>8</v>
      </c>
    </row>
    <row r="1799" spans="1:103" x14ac:dyDescent="0.25">
      <c r="A1799">
        <v>410</v>
      </c>
      <c r="B1799" t="s">
        <v>80</v>
      </c>
      <c r="C1799">
        <v>410039</v>
      </c>
      <c r="D1799" t="s">
        <v>81</v>
      </c>
      <c r="E1799">
        <v>8673</v>
      </c>
      <c r="F1799" t="s">
        <v>232</v>
      </c>
      <c r="G1799" t="s">
        <v>248</v>
      </c>
      <c r="I1799" t="s">
        <v>248</v>
      </c>
      <c r="J1799">
        <v>410002</v>
      </c>
      <c r="K1799">
        <v>124</v>
      </c>
      <c r="L1799">
        <v>124</v>
      </c>
      <c r="M1799" t="s">
        <v>1516</v>
      </c>
      <c r="N1799" t="s">
        <v>1093</v>
      </c>
      <c r="O1799" t="s">
        <v>135</v>
      </c>
      <c r="P1799" t="s">
        <v>115</v>
      </c>
      <c r="Q1799" t="s">
        <v>116</v>
      </c>
      <c r="R1799">
        <v>1</v>
      </c>
      <c r="S1799" t="s">
        <v>117</v>
      </c>
      <c r="T1799" t="s">
        <v>118</v>
      </c>
      <c r="U1799" t="s">
        <v>119</v>
      </c>
      <c r="V1799">
        <v>411</v>
      </c>
      <c r="Y1799">
        <v>410009</v>
      </c>
      <c r="Z1799" t="s">
        <v>236</v>
      </c>
      <c r="AG1799">
        <v>3</v>
      </c>
      <c r="AH1799" s="1">
        <v>41988</v>
      </c>
      <c r="AI1799">
        <v>57</v>
      </c>
      <c r="AS1799" s="1">
        <v>41639</v>
      </c>
      <c r="AT1799" s="1">
        <v>42067</v>
      </c>
      <c r="AU1799" s="1">
        <v>41974</v>
      </c>
      <c r="AW1799">
        <v>2</v>
      </c>
      <c r="AY1799" t="s">
        <v>288</v>
      </c>
      <c r="BB1799">
        <v>1</v>
      </c>
      <c r="BC1799">
        <v>0</v>
      </c>
      <c r="BD1799">
        <v>1</v>
      </c>
      <c r="BE1799">
        <v>7531</v>
      </c>
      <c r="BF1799" t="s">
        <v>93</v>
      </c>
      <c r="BG1799">
        <v>7531</v>
      </c>
      <c r="BH1799">
        <v>117.66</v>
      </c>
      <c r="BI1799">
        <v>153.97999999999999</v>
      </c>
      <c r="BJ1799">
        <v>0</v>
      </c>
      <c r="BL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1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7531</v>
      </c>
      <c r="CD1799">
        <v>1</v>
      </c>
      <c r="CE1799" t="s">
        <v>121</v>
      </c>
      <c r="CF1799" t="s">
        <v>182</v>
      </c>
      <c r="CG1799" t="str">
        <f t="shared" si="266"/>
        <v>08</v>
      </c>
      <c r="CH1799" t="str">
        <f t="shared" si="267"/>
        <v>2</v>
      </c>
      <c r="CI1799" t="str">
        <f t="shared" si="269"/>
        <v>07</v>
      </c>
      <c r="CJ1799" t="s">
        <v>123</v>
      </c>
      <c r="CK1799" t="str">
        <f t="shared" si="268"/>
        <v>02</v>
      </c>
      <c r="CL1799" t="s">
        <v>193</v>
      </c>
      <c r="CR1799" s="3">
        <v>1</v>
      </c>
      <c r="CW1799">
        <v>8</v>
      </c>
      <c r="CX1799">
        <v>8</v>
      </c>
      <c r="CY1799">
        <v>8</v>
      </c>
    </row>
    <row r="1800" spans="1:103" x14ac:dyDescent="0.25">
      <c r="A1800">
        <v>410</v>
      </c>
      <c r="B1800" t="s">
        <v>80</v>
      </c>
      <c r="C1800">
        <v>410039</v>
      </c>
      <c r="D1800" t="s">
        <v>81</v>
      </c>
      <c r="E1800">
        <v>8673</v>
      </c>
      <c r="F1800" t="s">
        <v>232</v>
      </c>
      <c r="G1800" t="s">
        <v>248</v>
      </c>
      <c r="I1800" t="s">
        <v>248</v>
      </c>
      <c r="J1800">
        <v>410002</v>
      </c>
      <c r="K1800">
        <v>200</v>
      </c>
      <c r="L1800">
        <v>200</v>
      </c>
      <c r="M1800" t="s">
        <v>1516</v>
      </c>
      <c r="N1800" t="s">
        <v>1093</v>
      </c>
      <c r="O1800" t="s">
        <v>135</v>
      </c>
      <c r="P1800" t="s">
        <v>115</v>
      </c>
      <c r="Q1800" t="s">
        <v>116</v>
      </c>
      <c r="R1800">
        <v>1</v>
      </c>
      <c r="S1800" t="s">
        <v>117</v>
      </c>
      <c r="T1800" t="s">
        <v>118</v>
      </c>
      <c r="U1800" t="s">
        <v>119</v>
      </c>
      <c r="V1800">
        <v>411</v>
      </c>
      <c r="Y1800">
        <v>410009</v>
      </c>
      <c r="Z1800" t="s">
        <v>236</v>
      </c>
      <c r="AG1800">
        <v>3</v>
      </c>
      <c r="AH1800" s="1">
        <v>41988</v>
      </c>
      <c r="AI1800">
        <v>57</v>
      </c>
      <c r="AS1800" s="1">
        <v>41639</v>
      </c>
      <c r="AT1800" s="1">
        <v>42067</v>
      </c>
      <c r="AU1800" s="1">
        <v>41974</v>
      </c>
      <c r="AW1800">
        <v>2</v>
      </c>
      <c r="AY1800" t="s">
        <v>288</v>
      </c>
      <c r="BB1800">
        <v>1</v>
      </c>
      <c r="BC1800">
        <v>0</v>
      </c>
      <c r="BD1800">
        <v>1</v>
      </c>
      <c r="BE1800">
        <v>7531</v>
      </c>
      <c r="BF1800" t="s">
        <v>93</v>
      </c>
      <c r="BG1800">
        <v>7531</v>
      </c>
      <c r="BH1800">
        <v>117.66</v>
      </c>
      <c r="BI1800">
        <v>153.97999999999999</v>
      </c>
      <c r="BJ1800">
        <v>0</v>
      </c>
      <c r="BL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1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7531</v>
      </c>
      <c r="CD1800">
        <v>1</v>
      </c>
      <c r="CE1800" t="s">
        <v>121</v>
      </c>
      <c r="CF1800" t="s">
        <v>182</v>
      </c>
      <c r="CG1800" t="str">
        <f t="shared" si="266"/>
        <v>08</v>
      </c>
      <c r="CH1800" t="str">
        <f t="shared" si="267"/>
        <v>2</v>
      </c>
      <c r="CI1800" t="str">
        <f t="shared" si="269"/>
        <v>07</v>
      </c>
      <c r="CJ1800" t="s">
        <v>123</v>
      </c>
      <c r="CK1800" t="str">
        <f t="shared" si="268"/>
        <v>02</v>
      </c>
      <c r="CL1800" t="s">
        <v>193</v>
      </c>
      <c r="CR1800" s="3">
        <v>1</v>
      </c>
      <c r="CW1800">
        <v>8</v>
      </c>
      <c r="CX1800">
        <v>8</v>
      </c>
      <c r="CY1800">
        <v>8</v>
      </c>
    </row>
    <row r="1801" spans="1:103" x14ac:dyDescent="0.25">
      <c r="A1801">
        <v>410</v>
      </c>
      <c r="B1801" t="s">
        <v>80</v>
      </c>
      <c r="C1801">
        <v>410039</v>
      </c>
      <c r="D1801" t="s">
        <v>81</v>
      </c>
      <c r="E1801">
        <v>8673</v>
      </c>
      <c r="F1801" t="s">
        <v>232</v>
      </c>
      <c r="G1801" t="s">
        <v>248</v>
      </c>
      <c r="I1801" t="s">
        <v>248</v>
      </c>
      <c r="J1801">
        <v>410002</v>
      </c>
      <c r="K1801">
        <v>201</v>
      </c>
      <c r="L1801">
        <v>201</v>
      </c>
      <c r="M1801" t="s">
        <v>1516</v>
      </c>
      <c r="N1801" t="s">
        <v>1093</v>
      </c>
      <c r="O1801" t="s">
        <v>135</v>
      </c>
      <c r="P1801" t="s">
        <v>115</v>
      </c>
      <c r="Q1801" t="s">
        <v>116</v>
      </c>
      <c r="R1801">
        <v>1</v>
      </c>
      <c r="S1801" t="s">
        <v>117</v>
      </c>
      <c r="T1801" t="s">
        <v>118</v>
      </c>
      <c r="U1801" t="s">
        <v>119</v>
      </c>
      <c r="V1801">
        <v>411</v>
      </c>
      <c r="Y1801">
        <v>410009</v>
      </c>
      <c r="Z1801" t="s">
        <v>236</v>
      </c>
      <c r="AG1801">
        <v>3</v>
      </c>
      <c r="AH1801" s="1">
        <v>41988</v>
      </c>
      <c r="AI1801">
        <v>57</v>
      </c>
      <c r="AS1801" s="1">
        <v>41639</v>
      </c>
      <c r="AT1801" s="1">
        <v>42067</v>
      </c>
      <c r="AU1801" s="1">
        <v>41974</v>
      </c>
      <c r="AW1801">
        <v>2</v>
      </c>
      <c r="AY1801" t="s">
        <v>288</v>
      </c>
      <c r="BB1801">
        <v>1</v>
      </c>
      <c r="BC1801">
        <v>0</v>
      </c>
      <c r="BD1801">
        <v>1</v>
      </c>
      <c r="BE1801">
        <v>7531</v>
      </c>
      <c r="BF1801" t="s">
        <v>93</v>
      </c>
      <c r="BG1801">
        <v>7531</v>
      </c>
      <c r="BH1801">
        <v>117.66</v>
      </c>
      <c r="BI1801">
        <v>153.97999999999999</v>
      </c>
      <c r="BJ1801">
        <v>0</v>
      </c>
      <c r="BL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1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7531</v>
      </c>
      <c r="CD1801">
        <v>1</v>
      </c>
      <c r="CE1801" t="s">
        <v>121</v>
      </c>
      <c r="CF1801" t="s">
        <v>182</v>
      </c>
      <c r="CG1801" t="str">
        <f t="shared" si="266"/>
        <v>08</v>
      </c>
      <c r="CH1801" t="str">
        <f t="shared" si="267"/>
        <v>2</v>
      </c>
      <c r="CI1801" t="str">
        <f t="shared" si="269"/>
        <v>07</v>
      </c>
      <c r="CJ1801" t="s">
        <v>123</v>
      </c>
      <c r="CK1801" t="str">
        <f t="shared" si="268"/>
        <v>02</v>
      </c>
      <c r="CL1801" t="s">
        <v>193</v>
      </c>
      <c r="CR1801" s="3">
        <v>1</v>
      </c>
      <c r="CW1801">
        <v>8</v>
      </c>
      <c r="CX1801">
        <v>8</v>
      </c>
      <c r="CY1801">
        <v>8</v>
      </c>
    </row>
    <row r="1802" spans="1:103" x14ac:dyDescent="0.25">
      <c r="A1802">
        <v>410</v>
      </c>
      <c r="B1802" t="s">
        <v>80</v>
      </c>
      <c r="C1802">
        <v>410039</v>
      </c>
      <c r="D1802" t="s">
        <v>81</v>
      </c>
      <c r="E1802">
        <v>8673</v>
      </c>
      <c r="F1802" t="s">
        <v>232</v>
      </c>
      <c r="G1802" t="s">
        <v>248</v>
      </c>
      <c r="I1802" t="s">
        <v>248</v>
      </c>
      <c r="J1802">
        <v>410002</v>
      </c>
      <c r="K1802">
        <v>618</v>
      </c>
      <c r="L1802">
        <v>618</v>
      </c>
      <c r="M1802" t="s">
        <v>1516</v>
      </c>
      <c r="N1802" t="s">
        <v>1093</v>
      </c>
      <c r="O1802" t="s">
        <v>135</v>
      </c>
      <c r="P1802" t="s">
        <v>115</v>
      </c>
      <c r="Q1802" t="s">
        <v>116</v>
      </c>
      <c r="R1802">
        <v>1</v>
      </c>
      <c r="S1802" t="s">
        <v>117</v>
      </c>
      <c r="T1802" t="s">
        <v>118</v>
      </c>
      <c r="U1802" t="s">
        <v>119</v>
      </c>
      <c r="V1802">
        <v>411</v>
      </c>
      <c r="Y1802">
        <v>410009</v>
      </c>
      <c r="Z1802" t="s">
        <v>236</v>
      </c>
      <c r="AG1802">
        <v>3</v>
      </c>
      <c r="AH1802" s="1">
        <v>41988</v>
      </c>
      <c r="AI1802">
        <v>57</v>
      </c>
      <c r="AS1802" s="1">
        <v>41639</v>
      </c>
      <c r="AT1802" s="1">
        <v>42067</v>
      </c>
      <c r="AU1802" s="1">
        <v>41974</v>
      </c>
      <c r="AW1802">
        <v>2</v>
      </c>
      <c r="AY1802" t="s">
        <v>288</v>
      </c>
      <c r="BB1802">
        <v>1</v>
      </c>
      <c r="BC1802">
        <v>0</v>
      </c>
      <c r="BD1802">
        <v>1</v>
      </c>
      <c r="BE1802">
        <v>7531</v>
      </c>
      <c r="BF1802" t="s">
        <v>93</v>
      </c>
      <c r="BG1802">
        <v>7531</v>
      </c>
      <c r="BH1802">
        <v>117.66</v>
      </c>
      <c r="BI1802">
        <v>153.97999999999999</v>
      </c>
      <c r="BJ1802">
        <v>0</v>
      </c>
      <c r="BL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1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7531</v>
      </c>
      <c r="CD1802">
        <v>1</v>
      </c>
      <c r="CE1802" t="s">
        <v>121</v>
      </c>
      <c r="CF1802" t="s">
        <v>182</v>
      </c>
      <c r="CG1802" t="str">
        <f t="shared" si="266"/>
        <v>08</v>
      </c>
      <c r="CH1802" t="str">
        <f t="shared" si="267"/>
        <v>2</v>
      </c>
      <c r="CI1802" t="str">
        <f t="shared" si="269"/>
        <v>07</v>
      </c>
      <c r="CJ1802" t="s">
        <v>123</v>
      </c>
      <c r="CK1802" t="str">
        <f t="shared" si="268"/>
        <v>02</v>
      </c>
      <c r="CL1802" t="s">
        <v>193</v>
      </c>
      <c r="CR1802" s="3">
        <v>1</v>
      </c>
      <c r="CW1802">
        <v>8</v>
      </c>
      <c r="CX1802">
        <v>8</v>
      </c>
      <c r="CY1802">
        <v>8</v>
      </c>
    </row>
    <row r="1803" spans="1:103" x14ac:dyDescent="0.25">
      <c r="A1803">
        <v>410</v>
      </c>
      <c r="B1803" t="s">
        <v>80</v>
      </c>
      <c r="C1803">
        <v>410039</v>
      </c>
      <c r="D1803" t="s">
        <v>81</v>
      </c>
      <c r="E1803">
        <v>8673</v>
      </c>
      <c r="F1803" t="s">
        <v>232</v>
      </c>
      <c r="G1803" t="s">
        <v>248</v>
      </c>
      <c r="I1803" t="s">
        <v>248</v>
      </c>
      <c r="J1803">
        <v>410002</v>
      </c>
      <c r="K1803">
        <v>679</v>
      </c>
      <c r="L1803">
        <v>679</v>
      </c>
      <c r="M1803" t="s">
        <v>1516</v>
      </c>
      <c r="N1803" t="s">
        <v>1093</v>
      </c>
      <c r="O1803" t="s">
        <v>135</v>
      </c>
      <c r="P1803" t="s">
        <v>115</v>
      </c>
      <c r="Q1803" t="s">
        <v>116</v>
      </c>
      <c r="R1803">
        <v>1</v>
      </c>
      <c r="S1803" t="s">
        <v>117</v>
      </c>
      <c r="T1803" t="s">
        <v>118</v>
      </c>
      <c r="U1803" t="s">
        <v>119</v>
      </c>
      <c r="V1803">
        <v>411</v>
      </c>
      <c r="Y1803">
        <v>410009</v>
      </c>
      <c r="Z1803" t="s">
        <v>236</v>
      </c>
      <c r="AG1803">
        <v>3</v>
      </c>
      <c r="AH1803" s="1">
        <v>41988</v>
      </c>
      <c r="AI1803">
        <v>57</v>
      </c>
      <c r="AS1803" s="1">
        <v>41754</v>
      </c>
      <c r="AT1803" s="1">
        <v>42067</v>
      </c>
      <c r="AU1803" s="1">
        <v>41974</v>
      </c>
      <c r="AW1803">
        <v>2</v>
      </c>
      <c r="AY1803" t="s">
        <v>288</v>
      </c>
      <c r="BB1803">
        <v>1</v>
      </c>
      <c r="BC1803">
        <v>0</v>
      </c>
      <c r="BD1803">
        <v>1</v>
      </c>
      <c r="BE1803">
        <v>7531</v>
      </c>
      <c r="BF1803" t="s">
        <v>93</v>
      </c>
      <c r="BG1803">
        <v>7531</v>
      </c>
      <c r="BH1803">
        <v>117.66</v>
      </c>
      <c r="BI1803">
        <v>153.97999999999999</v>
      </c>
      <c r="BJ1803">
        <v>0</v>
      </c>
      <c r="BL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1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7531</v>
      </c>
      <c r="CD1803">
        <v>1</v>
      </c>
      <c r="CE1803" t="s">
        <v>121</v>
      </c>
      <c r="CF1803" t="s">
        <v>182</v>
      </c>
      <c r="CG1803" t="str">
        <f t="shared" si="266"/>
        <v>08</v>
      </c>
      <c r="CH1803" t="str">
        <f t="shared" si="267"/>
        <v>2</v>
      </c>
      <c r="CI1803" t="str">
        <f t="shared" si="269"/>
        <v>07</v>
      </c>
      <c r="CJ1803" t="s">
        <v>123</v>
      </c>
      <c r="CK1803" t="str">
        <f t="shared" si="268"/>
        <v>02</v>
      </c>
      <c r="CL1803" t="s">
        <v>193</v>
      </c>
      <c r="CR1803" s="3">
        <v>1</v>
      </c>
      <c r="CW1803">
        <v>8</v>
      </c>
      <c r="CX1803">
        <v>8</v>
      </c>
      <c r="CY1803">
        <v>8</v>
      </c>
    </row>
    <row r="1804" spans="1:103" x14ac:dyDescent="0.25">
      <c r="A1804">
        <v>410</v>
      </c>
      <c r="B1804" t="s">
        <v>80</v>
      </c>
      <c r="C1804">
        <v>410039</v>
      </c>
      <c r="D1804" t="s">
        <v>81</v>
      </c>
      <c r="E1804">
        <v>8673</v>
      </c>
      <c r="F1804" t="s">
        <v>232</v>
      </c>
      <c r="G1804" t="s">
        <v>248</v>
      </c>
      <c r="I1804" t="s">
        <v>248</v>
      </c>
      <c r="J1804">
        <v>410002</v>
      </c>
      <c r="K1804">
        <v>782</v>
      </c>
      <c r="L1804">
        <v>782</v>
      </c>
      <c r="M1804" t="s">
        <v>1516</v>
      </c>
      <c r="N1804" t="s">
        <v>1093</v>
      </c>
      <c r="O1804" t="s">
        <v>135</v>
      </c>
      <c r="P1804" t="s">
        <v>115</v>
      </c>
      <c r="Q1804" t="s">
        <v>116</v>
      </c>
      <c r="R1804">
        <v>1</v>
      </c>
      <c r="S1804" t="s">
        <v>117</v>
      </c>
      <c r="T1804" t="s">
        <v>118</v>
      </c>
      <c r="U1804" t="s">
        <v>119</v>
      </c>
      <c r="V1804">
        <v>411</v>
      </c>
      <c r="Y1804">
        <v>410009</v>
      </c>
      <c r="Z1804" t="s">
        <v>236</v>
      </c>
      <c r="AG1804">
        <v>3</v>
      </c>
      <c r="AH1804" s="1">
        <v>41988</v>
      </c>
      <c r="AI1804">
        <v>57</v>
      </c>
      <c r="AS1804" s="1">
        <v>41740</v>
      </c>
      <c r="AT1804" s="1">
        <v>42067</v>
      </c>
      <c r="AU1804" s="1">
        <v>41974</v>
      </c>
      <c r="AW1804">
        <v>2</v>
      </c>
      <c r="AY1804" t="s">
        <v>288</v>
      </c>
      <c r="BB1804">
        <v>1</v>
      </c>
      <c r="BC1804">
        <v>0</v>
      </c>
      <c r="BD1804">
        <v>1</v>
      </c>
      <c r="BE1804">
        <v>7531</v>
      </c>
      <c r="BF1804" t="s">
        <v>93</v>
      </c>
      <c r="BG1804">
        <v>7531</v>
      </c>
      <c r="BH1804">
        <v>117.66</v>
      </c>
      <c r="BI1804">
        <v>153.97999999999999</v>
      </c>
      <c r="BJ1804">
        <v>0</v>
      </c>
      <c r="BL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1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7531</v>
      </c>
      <c r="CD1804">
        <v>1</v>
      </c>
      <c r="CE1804" t="s">
        <v>121</v>
      </c>
      <c r="CF1804" t="s">
        <v>182</v>
      </c>
      <c r="CG1804" t="str">
        <f t="shared" si="266"/>
        <v>08</v>
      </c>
      <c r="CH1804" t="str">
        <f t="shared" si="267"/>
        <v>2</v>
      </c>
      <c r="CI1804" t="str">
        <f t="shared" si="269"/>
        <v>07</v>
      </c>
      <c r="CJ1804" t="s">
        <v>123</v>
      </c>
      <c r="CK1804" t="str">
        <f t="shared" si="268"/>
        <v>02</v>
      </c>
      <c r="CL1804" t="s">
        <v>193</v>
      </c>
      <c r="CR1804" s="3">
        <v>1</v>
      </c>
      <c r="CW1804">
        <v>8</v>
      </c>
      <c r="CX1804">
        <v>8</v>
      </c>
      <c r="CY1804">
        <v>8</v>
      </c>
    </row>
    <row r="1805" spans="1:103" x14ac:dyDescent="0.25">
      <c r="A1805">
        <v>410</v>
      </c>
      <c r="B1805" t="s">
        <v>80</v>
      </c>
      <c r="C1805">
        <v>410039</v>
      </c>
      <c r="D1805" t="s">
        <v>81</v>
      </c>
      <c r="E1805">
        <v>8673</v>
      </c>
      <c r="F1805" t="s">
        <v>232</v>
      </c>
      <c r="G1805" t="s">
        <v>248</v>
      </c>
      <c r="I1805" t="s">
        <v>248</v>
      </c>
      <c r="J1805">
        <v>410002</v>
      </c>
      <c r="K1805">
        <v>783</v>
      </c>
      <c r="L1805">
        <v>783</v>
      </c>
      <c r="M1805" t="s">
        <v>1516</v>
      </c>
      <c r="N1805" t="s">
        <v>1093</v>
      </c>
      <c r="O1805" t="s">
        <v>135</v>
      </c>
      <c r="P1805" t="s">
        <v>115</v>
      </c>
      <c r="Q1805" t="s">
        <v>116</v>
      </c>
      <c r="R1805">
        <v>1</v>
      </c>
      <c r="S1805" t="s">
        <v>117</v>
      </c>
      <c r="T1805" t="s">
        <v>118</v>
      </c>
      <c r="U1805" t="s">
        <v>119</v>
      </c>
      <c r="V1805">
        <v>411</v>
      </c>
      <c r="Y1805">
        <v>410009</v>
      </c>
      <c r="Z1805" t="s">
        <v>236</v>
      </c>
      <c r="AG1805">
        <v>3</v>
      </c>
      <c r="AH1805" s="1">
        <v>41988</v>
      </c>
      <c r="AI1805">
        <v>57</v>
      </c>
      <c r="AS1805" s="1">
        <v>41740</v>
      </c>
      <c r="AT1805" s="1">
        <v>42067</v>
      </c>
      <c r="AU1805" s="1">
        <v>41974</v>
      </c>
      <c r="AW1805">
        <v>2</v>
      </c>
      <c r="AY1805" t="s">
        <v>288</v>
      </c>
      <c r="BB1805">
        <v>1</v>
      </c>
      <c r="BC1805">
        <v>0</v>
      </c>
      <c r="BD1805">
        <v>1</v>
      </c>
      <c r="BE1805">
        <v>7531</v>
      </c>
      <c r="BF1805" t="s">
        <v>93</v>
      </c>
      <c r="BG1805">
        <v>7531</v>
      </c>
      <c r="BH1805">
        <v>117.66</v>
      </c>
      <c r="BI1805">
        <v>153.97999999999999</v>
      </c>
      <c r="BJ1805">
        <v>0</v>
      </c>
      <c r="BL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1</v>
      </c>
      <c r="BV1805">
        <v>0</v>
      </c>
      <c r="BW1805">
        <v>0</v>
      </c>
      <c r="BX1805">
        <v>0</v>
      </c>
      <c r="BY1805">
        <v>0</v>
      </c>
      <c r="BZ1805">
        <v>0</v>
      </c>
      <c r="CA1805">
        <v>0</v>
      </c>
      <c r="CB1805">
        <v>0</v>
      </c>
      <c r="CC1805">
        <v>7531</v>
      </c>
      <c r="CD1805">
        <v>1</v>
      </c>
      <c r="CE1805" t="s">
        <v>121</v>
      </c>
      <c r="CF1805" t="s">
        <v>182</v>
      </c>
      <c r="CG1805" t="str">
        <f t="shared" ref="CG1805:CG1836" si="270">"08"</f>
        <v>08</v>
      </c>
      <c r="CH1805" t="str">
        <f t="shared" ref="CH1805:CH1834" si="271">"2"</f>
        <v>2</v>
      </c>
      <c r="CI1805" t="str">
        <f t="shared" si="269"/>
        <v>07</v>
      </c>
      <c r="CJ1805" t="s">
        <v>123</v>
      </c>
      <c r="CK1805" t="str">
        <f t="shared" si="268"/>
        <v>02</v>
      </c>
      <c r="CL1805" t="s">
        <v>193</v>
      </c>
      <c r="CR1805" s="3">
        <v>1</v>
      </c>
      <c r="CW1805">
        <v>8</v>
      </c>
      <c r="CX1805">
        <v>8</v>
      </c>
      <c r="CY1805">
        <v>8</v>
      </c>
    </row>
    <row r="1806" spans="1:103" x14ac:dyDescent="0.25">
      <c r="A1806">
        <v>410</v>
      </c>
      <c r="B1806" t="s">
        <v>80</v>
      </c>
      <c r="C1806">
        <v>410040</v>
      </c>
      <c r="D1806" t="s">
        <v>81</v>
      </c>
      <c r="E1806">
        <v>8673</v>
      </c>
      <c r="F1806" t="s">
        <v>232</v>
      </c>
      <c r="G1806" t="s">
        <v>233</v>
      </c>
      <c r="I1806" t="s">
        <v>233</v>
      </c>
      <c r="J1806">
        <v>410003</v>
      </c>
      <c r="K1806">
        <v>174</v>
      </c>
      <c r="L1806">
        <v>174</v>
      </c>
      <c r="M1806" t="s">
        <v>1516</v>
      </c>
      <c r="N1806" t="s">
        <v>1093</v>
      </c>
      <c r="O1806" t="s">
        <v>135</v>
      </c>
      <c r="P1806" t="s">
        <v>115</v>
      </c>
      <c r="Q1806" t="s">
        <v>116</v>
      </c>
      <c r="R1806">
        <v>1</v>
      </c>
      <c r="S1806" t="s">
        <v>117</v>
      </c>
      <c r="T1806" t="s">
        <v>118</v>
      </c>
      <c r="U1806" t="s">
        <v>119</v>
      </c>
      <c r="V1806">
        <v>411</v>
      </c>
      <c r="Y1806">
        <v>410009</v>
      </c>
      <c r="Z1806" t="s">
        <v>236</v>
      </c>
      <c r="AG1806">
        <v>4</v>
      </c>
      <c r="AH1806" s="1">
        <v>41815</v>
      </c>
      <c r="AI1806">
        <v>57</v>
      </c>
      <c r="AS1806" s="1">
        <v>41641</v>
      </c>
      <c r="AT1806" s="1">
        <v>41988</v>
      </c>
      <c r="AU1806" s="1">
        <v>41974</v>
      </c>
      <c r="AW1806">
        <v>2</v>
      </c>
      <c r="AY1806" t="s">
        <v>288</v>
      </c>
      <c r="BB1806">
        <v>1</v>
      </c>
      <c r="BC1806">
        <v>0</v>
      </c>
      <c r="BD1806">
        <v>1</v>
      </c>
      <c r="BE1806">
        <v>7649</v>
      </c>
      <c r="BF1806" t="s">
        <v>93</v>
      </c>
      <c r="BG1806">
        <v>7649</v>
      </c>
      <c r="BH1806">
        <v>119.51</v>
      </c>
      <c r="BI1806">
        <v>156.38999999999999</v>
      </c>
      <c r="BJ1806">
        <v>0</v>
      </c>
      <c r="BL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1</v>
      </c>
      <c r="BV1806">
        <v>0</v>
      </c>
      <c r="BW1806">
        <v>0</v>
      </c>
      <c r="BX1806">
        <v>0</v>
      </c>
      <c r="BY1806">
        <v>0</v>
      </c>
      <c r="BZ1806">
        <v>0</v>
      </c>
      <c r="CA1806">
        <v>0</v>
      </c>
      <c r="CB1806">
        <v>0</v>
      </c>
      <c r="CC1806">
        <v>7649</v>
      </c>
      <c r="CD1806">
        <v>1</v>
      </c>
      <c r="CE1806" t="s">
        <v>121</v>
      </c>
      <c r="CF1806" t="s">
        <v>182</v>
      </c>
      <c r="CG1806" t="str">
        <f t="shared" si="270"/>
        <v>08</v>
      </c>
      <c r="CH1806" t="str">
        <f t="shared" si="271"/>
        <v>2</v>
      </c>
      <c r="CI1806" t="str">
        <f t="shared" si="269"/>
        <v>07</v>
      </c>
      <c r="CJ1806" t="s">
        <v>123</v>
      </c>
      <c r="CK1806" t="str">
        <f t="shared" si="268"/>
        <v>02</v>
      </c>
      <c r="CL1806" t="s">
        <v>193</v>
      </c>
      <c r="CR1806" s="3">
        <v>1</v>
      </c>
      <c r="CW1806">
        <v>8</v>
      </c>
      <c r="CX1806">
        <v>8</v>
      </c>
      <c r="CY1806">
        <v>8</v>
      </c>
    </row>
    <row r="1807" spans="1:103" x14ac:dyDescent="0.25">
      <c r="A1807">
        <v>410</v>
      </c>
      <c r="B1807" t="s">
        <v>80</v>
      </c>
      <c r="C1807">
        <v>410040</v>
      </c>
      <c r="D1807" t="s">
        <v>81</v>
      </c>
      <c r="E1807">
        <v>8673</v>
      </c>
      <c r="F1807" t="s">
        <v>232</v>
      </c>
      <c r="G1807" t="s">
        <v>233</v>
      </c>
      <c r="I1807" t="s">
        <v>233</v>
      </c>
      <c r="J1807">
        <v>410003</v>
      </c>
      <c r="K1807">
        <v>179</v>
      </c>
      <c r="L1807">
        <v>179</v>
      </c>
      <c r="M1807" t="s">
        <v>1516</v>
      </c>
      <c r="N1807" t="s">
        <v>1093</v>
      </c>
      <c r="O1807" t="s">
        <v>135</v>
      </c>
      <c r="P1807" t="s">
        <v>115</v>
      </c>
      <c r="Q1807" t="s">
        <v>116</v>
      </c>
      <c r="R1807">
        <v>1</v>
      </c>
      <c r="S1807" t="s">
        <v>117</v>
      </c>
      <c r="T1807" t="s">
        <v>118</v>
      </c>
      <c r="U1807" t="s">
        <v>119</v>
      </c>
      <c r="V1807">
        <v>411</v>
      </c>
      <c r="Y1807">
        <v>410009</v>
      </c>
      <c r="Z1807" t="s">
        <v>236</v>
      </c>
      <c r="AG1807">
        <v>4</v>
      </c>
      <c r="AH1807" s="1">
        <v>41815</v>
      </c>
      <c r="AI1807">
        <v>57</v>
      </c>
      <c r="AS1807" s="1">
        <v>41641</v>
      </c>
      <c r="AT1807" s="1">
        <v>41988</v>
      </c>
      <c r="AU1807" s="1">
        <v>41974</v>
      </c>
      <c r="AW1807">
        <v>2</v>
      </c>
      <c r="AY1807" t="s">
        <v>288</v>
      </c>
      <c r="BB1807">
        <v>1</v>
      </c>
      <c r="BC1807">
        <v>0</v>
      </c>
      <c r="BD1807">
        <v>1</v>
      </c>
      <c r="BE1807">
        <v>7649</v>
      </c>
      <c r="BF1807" t="s">
        <v>93</v>
      </c>
      <c r="BG1807">
        <v>7649</v>
      </c>
      <c r="BH1807">
        <v>119.51</v>
      </c>
      <c r="BI1807">
        <v>156.38999999999999</v>
      </c>
      <c r="BJ1807">
        <v>0</v>
      </c>
      <c r="BL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1</v>
      </c>
      <c r="BV1807">
        <v>0</v>
      </c>
      <c r="BW1807">
        <v>0</v>
      </c>
      <c r="BX1807">
        <v>0</v>
      </c>
      <c r="BY1807">
        <v>0</v>
      </c>
      <c r="BZ1807">
        <v>0</v>
      </c>
      <c r="CA1807">
        <v>0</v>
      </c>
      <c r="CB1807">
        <v>0</v>
      </c>
      <c r="CC1807">
        <v>7649</v>
      </c>
      <c r="CD1807">
        <v>1</v>
      </c>
      <c r="CE1807" t="s">
        <v>121</v>
      </c>
      <c r="CF1807" t="s">
        <v>182</v>
      </c>
      <c r="CG1807" t="str">
        <f t="shared" si="270"/>
        <v>08</v>
      </c>
      <c r="CH1807" t="str">
        <f t="shared" si="271"/>
        <v>2</v>
      </c>
      <c r="CI1807" t="str">
        <f t="shared" si="269"/>
        <v>07</v>
      </c>
      <c r="CJ1807" t="s">
        <v>123</v>
      </c>
      <c r="CK1807" t="str">
        <f t="shared" si="268"/>
        <v>02</v>
      </c>
      <c r="CL1807" t="s">
        <v>193</v>
      </c>
      <c r="CR1807" s="3">
        <v>1</v>
      </c>
      <c r="CW1807">
        <v>8</v>
      </c>
      <c r="CX1807">
        <v>8</v>
      </c>
      <c r="CY1807">
        <v>8</v>
      </c>
    </row>
    <row r="1808" spans="1:103" x14ac:dyDescent="0.25">
      <c r="A1808">
        <v>410</v>
      </c>
      <c r="B1808" t="s">
        <v>80</v>
      </c>
      <c r="C1808">
        <v>410040</v>
      </c>
      <c r="D1808" t="s">
        <v>81</v>
      </c>
      <c r="E1808">
        <v>8673</v>
      </c>
      <c r="F1808" t="s">
        <v>232</v>
      </c>
      <c r="G1808" t="s">
        <v>233</v>
      </c>
      <c r="I1808" t="s">
        <v>233</v>
      </c>
      <c r="J1808">
        <v>410003</v>
      </c>
      <c r="K1808">
        <v>194</v>
      </c>
      <c r="L1808">
        <v>194</v>
      </c>
      <c r="M1808" t="s">
        <v>1516</v>
      </c>
      <c r="N1808" t="s">
        <v>1093</v>
      </c>
      <c r="O1808" t="s">
        <v>135</v>
      </c>
      <c r="P1808" t="s">
        <v>115</v>
      </c>
      <c r="Q1808" t="s">
        <v>116</v>
      </c>
      <c r="R1808">
        <v>1</v>
      </c>
      <c r="S1808" t="s">
        <v>117</v>
      </c>
      <c r="T1808" t="s">
        <v>118</v>
      </c>
      <c r="U1808" t="s">
        <v>119</v>
      </c>
      <c r="V1808">
        <v>411</v>
      </c>
      <c r="Y1808">
        <v>410009</v>
      </c>
      <c r="Z1808" t="s">
        <v>236</v>
      </c>
      <c r="AG1808">
        <v>4</v>
      </c>
      <c r="AH1808" s="1">
        <v>41815</v>
      </c>
      <c r="AI1808">
        <v>57</v>
      </c>
      <c r="AS1808" s="1">
        <v>41641</v>
      </c>
      <c r="AT1808" s="1">
        <v>41988</v>
      </c>
      <c r="AU1808" s="1">
        <v>41974</v>
      </c>
      <c r="AW1808">
        <v>2</v>
      </c>
      <c r="AY1808" t="s">
        <v>288</v>
      </c>
      <c r="BB1808">
        <v>1</v>
      </c>
      <c r="BC1808">
        <v>0</v>
      </c>
      <c r="BD1808">
        <v>1</v>
      </c>
      <c r="BE1808">
        <v>7649</v>
      </c>
      <c r="BF1808" t="s">
        <v>93</v>
      </c>
      <c r="BG1808">
        <v>7649</v>
      </c>
      <c r="BH1808">
        <v>119.51</v>
      </c>
      <c r="BI1808">
        <v>156.38999999999999</v>
      </c>
      <c r="BJ1808">
        <v>0</v>
      </c>
      <c r="BL1808">
        <v>0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1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0</v>
      </c>
      <c r="CB1808">
        <v>0</v>
      </c>
      <c r="CC1808">
        <v>7649</v>
      </c>
      <c r="CD1808">
        <v>1</v>
      </c>
      <c r="CE1808" t="s">
        <v>121</v>
      </c>
      <c r="CF1808" t="s">
        <v>182</v>
      </c>
      <c r="CG1808" t="str">
        <f t="shared" si="270"/>
        <v>08</v>
      </c>
      <c r="CH1808" t="str">
        <f t="shared" si="271"/>
        <v>2</v>
      </c>
      <c r="CI1808" t="str">
        <f t="shared" si="269"/>
        <v>07</v>
      </c>
      <c r="CJ1808" t="s">
        <v>123</v>
      </c>
      <c r="CK1808" t="str">
        <f t="shared" si="268"/>
        <v>02</v>
      </c>
      <c r="CL1808" t="s">
        <v>193</v>
      </c>
      <c r="CR1808" s="3">
        <v>1</v>
      </c>
      <c r="CW1808">
        <v>8</v>
      </c>
      <c r="CX1808">
        <v>8</v>
      </c>
      <c r="CY1808">
        <v>8</v>
      </c>
    </row>
    <row r="1809" spans="1:103" x14ac:dyDescent="0.25">
      <c r="A1809">
        <v>410</v>
      </c>
      <c r="B1809" t="s">
        <v>80</v>
      </c>
      <c r="C1809">
        <v>410040</v>
      </c>
      <c r="D1809" t="s">
        <v>81</v>
      </c>
      <c r="E1809">
        <v>8673</v>
      </c>
      <c r="F1809" t="s">
        <v>232</v>
      </c>
      <c r="G1809" t="s">
        <v>233</v>
      </c>
      <c r="I1809" t="s">
        <v>233</v>
      </c>
      <c r="J1809">
        <v>410003</v>
      </c>
      <c r="K1809">
        <v>196</v>
      </c>
      <c r="L1809">
        <v>196</v>
      </c>
      <c r="M1809" t="s">
        <v>1516</v>
      </c>
      <c r="N1809" t="s">
        <v>1093</v>
      </c>
      <c r="O1809" t="s">
        <v>135</v>
      </c>
      <c r="P1809" t="s">
        <v>115</v>
      </c>
      <c r="Q1809" t="s">
        <v>116</v>
      </c>
      <c r="R1809">
        <v>1</v>
      </c>
      <c r="S1809" t="s">
        <v>117</v>
      </c>
      <c r="T1809" t="s">
        <v>118</v>
      </c>
      <c r="U1809" t="s">
        <v>119</v>
      </c>
      <c r="V1809">
        <v>411</v>
      </c>
      <c r="Y1809">
        <v>410009</v>
      </c>
      <c r="Z1809" t="s">
        <v>236</v>
      </c>
      <c r="AG1809">
        <v>4</v>
      </c>
      <c r="AH1809" s="1">
        <v>41815</v>
      </c>
      <c r="AI1809">
        <v>57</v>
      </c>
      <c r="AS1809" s="1">
        <v>41641</v>
      </c>
      <c r="AT1809" s="1">
        <v>41988</v>
      </c>
      <c r="AU1809" s="1">
        <v>41974</v>
      </c>
      <c r="AW1809">
        <v>2</v>
      </c>
      <c r="AY1809" t="s">
        <v>288</v>
      </c>
      <c r="BB1809">
        <v>1</v>
      </c>
      <c r="BC1809">
        <v>0</v>
      </c>
      <c r="BD1809">
        <v>1</v>
      </c>
      <c r="BE1809">
        <v>7649</v>
      </c>
      <c r="BF1809" t="s">
        <v>93</v>
      </c>
      <c r="BG1809">
        <v>7649</v>
      </c>
      <c r="BH1809">
        <v>119.51</v>
      </c>
      <c r="BI1809">
        <v>156.38999999999999</v>
      </c>
      <c r="BJ1809">
        <v>0</v>
      </c>
      <c r="BL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1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>
        <v>0</v>
      </c>
      <c r="CB1809">
        <v>0</v>
      </c>
      <c r="CC1809">
        <v>7649</v>
      </c>
      <c r="CD1809">
        <v>1</v>
      </c>
      <c r="CE1809" t="s">
        <v>121</v>
      </c>
      <c r="CF1809" t="s">
        <v>182</v>
      </c>
      <c r="CG1809" t="str">
        <f t="shared" si="270"/>
        <v>08</v>
      </c>
      <c r="CH1809" t="str">
        <f t="shared" si="271"/>
        <v>2</v>
      </c>
      <c r="CI1809" t="str">
        <f t="shared" si="269"/>
        <v>07</v>
      </c>
      <c r="CJ1809" t="s">
        <v>123</v>
      </c>
      <c r="CK1809" t="str">
        <f t="shared" si="268"/>
        <v>02</v>
      </c>
      <c r="CL1809" t="s">
        <v>193</v>
      </c>
      <c r="CR1809" s="3">
        <v>1</v>
      </c>
      <c r="CW1809">
        <v>8</v>
      </c>
      <c r="CX1809">
        <v>8</v>
      </c>
      <c r="CY1809">
        <v>8</v>
      </c>
    </row>
    <row r="1810" spans="1:103" x14ac:dyDescent="0.25">
      <c r="A1810">
        <v>410</v>
      </c>
      <c r="B1810" t="s">
        <v>80</v>
      </c>
      <c r="C1810">
        <v>410040</v>
      </c>
      <c r="D1810" t="s">
        <v>81</v>
      </c>
      <c r="E1810">
        <v>8673</v>
      </c>
      <c r="F1810" t="s">
        <v>232</v>
      </c>
      <c r="G1810" t="s">
        <v>233</v>
      </c>
      <c r="I1810" t="s">
        <v>233</v>
      </c>
      <c r="J1810">
        <v>410003</v>
      </c>
      <c r="K1810">
        <v>439</v>
      </c>
      <c r="L1810">
        <v>439</v>
      </c>
      <c r="M1810" t="s">
        <v>1516</v>
      </c>
      <c r="N1810" t="s">
        <v>1093</v>
      </c>
      <c r="O1810" t="s">
        <v>135</v>
      </c>
      <c r="P1810" t="s">
        <v>115</v>
      </c>
      <c r="Q1810" t="s">
        <v>116</v>
      </c>
      <c r="R1810">
        <v>1</v>
      </c>
      <c r="S1810" t="s">
        <v>117</v>
      </c>
      <c r="T1810" t="s">
        <v>118</v>
      </c>
      <c r="U1810" t="s">
        <v>119</v>
      </c>
      <c r="V1810">
        <v>411</v>
      </c>
      <c r="Y1810">
        <v>410009</v>
      </c>
      <c r="Z1810" t="s">
        <v>236</v>
      </c>
      <c r="AG1810">
        <v>4</v>
      </c>
      <c r="AH1810" s="1">
        <v>41815</v>
      </c>
      <c r="AI1810">
        <v>57</v>
      </c>
      <c r="AS1810" s="1">
        <v>41641</v>
      </c>
      <c r="AT1810" s="1">
        <v>41988</v>
      </c>
      <c r="AU1810" s="1">
        <v>41974</v>
      </c>
      <c r="AW1810">
        <v>2</v>
      </c>
      <c r="AY1810" t="s">
        <v>288</v>
      </c>
      <c r="BB1810">
        <v>1</v>
      </c>
      <c r="BC1810">
        <v>0</v>
      </c>
      <c r="BD1810">
        <v>1</v>
      </c>
      <c r="BE1810">
        <v>7649</v>
      </c>
      <c r="BF1810" t="s">
        <v>93</v>
      </c>
      <c r="BG1810">
        <v>7649</v>
      </c>
      <c r="BH1810">
        <v>119.51</v>
      </c>
      <c r="BI1810">
        <v>156.38999999999999</v>
      </c>
      <c r="BJ1810">
        <v>0</v>
      </c>
      <c r="BL1810">
        <v>0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1</v>
      </c>
      <c r="BV1810">
        <v>0</v>
      </c>
      <c r="BW1810">
        <v>0</v>
      </c>
      <c r="BX1810">
        <v>0</v>
      </c>
      <c r="BY1810">
        <v>0</v>
      </c>
      <c r="BZ1810">
        <v>0</v>
      </c>
      <c r="CA1810">
        <v>0</v>
      </c>
      <c r="CB1810">
        <v>0</v>
      </c>
      <c r="CC1810">
        <v>7649</v>
      </c>
      <c r="CD1810">
        <v>1</v>
      </c>
      <c r="CE1810" t="s">
        <v>121</v>
      </c>
      <c r="CF1810" t="s">
        <v>182</v>
      </c>
      <c r="CG1810" t="str">
        <f t="shared" si="270"/>
        <v>08</v>
      </c>
      <c r="CH1810" t="str">
        <f t="shared" si="271"/>
        <v>2</v>
      </c>
      <c r="CI1810" t="str">
        <f t="shared" si="269"/>
        <v>07</v>
      </c>
      <c r="CJ1810" t="s">
        <v>123</v>
      </c>
      <c r="CK1810" t="str">
        <f t="shared" si="268"/>
        <v>02</v>
      </c>
      <c r="CL1810" t="s">
        <v>193</v>
      </c>
      <c r="CR1810" s="3">
        <v>1</v>
      </c>
      <c r="CW1810">
        <v>8</v>
      </c>
      <c r="CX1810">
        <v>8</v>
      </c>
      <c r="CY1810">
        <v>8</v>
      </c>
    </row>
    <row r="1811" spans="1:103" x14ac:dyDescent="0.25">
      <c r="A1811">
        <v>410</v>
      </c>
      <c r="B1811" t="s">
        <v>80</v>
      </c>
      <c r="C1811">
        <v>410040</v>
      </c>
      <c r="D1811" t="s">
        <v>81</v>
      </c>
      <c r="E1811">
        <v>8673</v>
      </c>
      <c r="F1811" t="s">
        <v>232</v>
      </c>
      <c r="G1811" t="s">
        <v>233</v>
      </c>
      <c r="I1811" t="s">
        <v>233</v>
      </c>
      <c r="J1811">
        <v>410003</v>
      </c>
      <c r="K1811">
        <v>440</v>
      </c>
      <c r="L1811">
        <v>440</v>
      </c>
      <c r="M1811" t="s">
        <v>1516</v>
      </c>
      <c r="N1811" t="s">
        <v>1093</v>
      </c>
      <c r="O1811" t="s">
        <v>135</v>
      </c>
      <c r="P1811" t="s">
        <v>115</v>
      </c>
      <c r="Q1811" t="s">
        <v>116</v>
      </c>
      <c r="R1811">
        <v>1</v>
      </c>
      <c r="S1811" t="s">
        <v>117</v>
      </c>
      <c r="T1811" t="s">
        <v>118</v>
      </c>
      <c r="U1811" t="s">
        <v>119</v>
      </c>
      <c r="V1811">
        <v>411</v>
      </c>
      <c r="Y1811">
        <v>410009</v>
      </c>
      <c r="Z1811" t="s">
        <v>236</v>
      </c>
      <c r="AG1811">
        <v>4</v>
      </c>
      <c r="AH1811" s="1">
        <v>41815</v>
      </c>
      <c r="AI1811">
        <v>57</v>
      </c>
      <c r="AS1811" s="1">
        <v>41641</v>
      </c>
      <c r="AT1811" s="1">
        <v>41988</v>
      </c>
      <c r="AU1811" s="1">
        <v>41974</v>
      </c>
      <c r="AW1811">
        <v>2</v>
      </c>
      <c r="AY1811" t="s">
        <v>288</v>
      </c>
      <c r="BB1811">
        <v>1</v>
      </c>
      <c r="BC1811">
        <v>0</v>
      </c>
      <c r="BD1811">
        <v>1</v>
      </c>
      <c r="BE1811">
        <v>7649</v>
      </c>
      <c r="BF1811" t="s">
        <v>93</v>
      </c>
      <c r="BG1811">
        <v>7649</v>
      </c>
      <c r="BH1811">
        <v>119.51</v>
      </c>
      <c r="BI1811">
        <v>156.38999999999999</v>
      </c>
      <c r="BJ1811">
        <v>0</v>
      </c>
      <c r="BL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1</v>
      </c>
      <c r="BV1811">
        <v>0</v>
      </c>
      <c r="BW1811">
        <v>0</v>
      </c>
      <c r="BX1811">
        <v>0</v>
      </c>
      <c r="BY1811">
        <v>0</v>
      </c>
      <c r="BZ1811">
        <v>0</v>
      </c>
      <c r="CA1811">
        <v>0</v>
      </c>
      <c r="CB1811">
        <v>0</v>
      </c>
      <c r="CC1811">
        <v>7649</v>
      </c>
      <c r="CD1811">
        <v>1</v>
      </c>
      <c r="CE1811" t="s">
        <v>121</v>
      </c>
      <c r="CF1811" t="s">
        <v>182</v>
      </c>
      <c r="CG1811" t="str">
        <f t="shared" si="270"/>
        <v>08</v>
      </c>
      <c r="CH1811" t="str">
        <f t="shared" si="271"/>
        <v>2</v>
      </c>
      <c r="CI1811" t="str">
        <f t="shared" si="269"/>
        <v>07</v>
      </c>
      <c r="CJ1811" t="s">
        <v>123</v>
      </c>
      <c r="CK1811" t="str">
        <f t="shared" si="268"/>
        <v>02</v>
      </c>
      <c r="CL1811" t="s">
        <v>193</v>
      </c>
      <c r="CR1811" s="3">
        <v>1</v>
      </c>
      <c r="CW1811">
        <v>8</v>
      </c>
      <c r="CX1811">
        <v>8</v>
      </c>
      <c r="CY1811">
        <v>8</v>
      </c>
    </row>
    <row r="1812" spans="1:103" x14ac:dyDescent="0.25">
      <c r="A1812">
        <v>410</v>
      </c>
      <c r="B1812" t="s">
        <v>80</v>
      </c>
      <c r="C1812">
        <v>410040</v>
      </c>
      <c r="D1812" t="s">
        <v>81</v>
      </c>
      <c r="E1812">
        <v>8673</v>
      </c>
      <c r="F1812" t="s">
        <v>232</v>
      </c>
      <c r="G1812" t="s">
        <v>233</v>
      </c>
      <c r="I1812" t="s">
        <v>233</v>
      </c>
      <c r="J1812">
        <v>410003</v>
      </c>
      <c r="K1812">
        <v>598</v>
      </c>
      <c r="L1812">
        <v>598</v>
      </c>
      <c r="M1812" t="s">
        <v>1516</v>
      </c>
      <c r="N1812" t="s">
        <v>1093</v>
      </c>
      <c r="O1812" t="s">
        <v>135</v>
      </c>
      <c r="P1812" t="s">
        <v>115</v>
      </c>
      <c r="Q1812" t="s">
        <v>116</v>
      </c>
      <c r="R1812">
        <v>1</v>
      </c>
      <c r="S1812" t="s">
        <v>117</v>
      </c>
      <c r="T1812" t="s">
        <v>118</v>
      </c>
      <c r="U1812" t="s">
        <v>119</v>
      </c>
      <c r="V1812">
        <v>411</v>
      </c>
      <c r="Y1812">
        <v>410009</v>
      </c>
      <c r="Z1812" t="s">
        <v>236</v>
      </c>
      <c r="AG1812">
        <v>4</v>
      </c>
      <c r="AH1812" s="1">
        <v>41815</v>
      </c>
      <c r="AI1812">
        <v>57</v>
      </c>
      <c r="AS1812" s="1">
        <v>41641</v>
      </c>
      <c r="AT1812" s="1">
        <v>41988</v>
      </c>
      <c r="AU1812" s="1">
        <v>41974</v>
      </c>
      <c r="AW1812">
        <v>2</v>
      </c>
      <c r="AY1812" t="s">
        <v>288</v>
      </c>
      <c r="BB1812">
        <v>1</v>
      </c>
      <c r="BC1812">
        <v>0</v>
      </c>
      <c r="BD1812">
        <v>1</v>
      </c>
      <c r="BE1812">
        <v>7649</v>
      </c>
      <c r="BF1812" t="s">
        <v>93</v>
      </c>
      <c r="BG1812">
        <v>7649</v>
      </c>
      <c r="BH1812">
        <v>119.51</v>
      </c>
      <c r="BI1812">
        <v>156.38999999999999</v>
      </c>
      <c r="BJ1812">
        <v>0</v>
      </c>
      <c r="BL1812">
        <v>0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1</v>
      </c>
      <c r="BV1812">
        <v>0</v>
      </c>
      <c r="BW1812">
        <v>0</v>
      </c>
      <c r="BX1812">
        <v>0</v>
      </c>
      <c r="BY1812">
        <v>0</v>
      </c>
      <c r="BZ1812">
        <v>0</v>
      </c>
      <c r="CA1812">
        <v>0</v>
      </c>
      <c r="CB1812">
        <v>0</v>
      </c>
      <c r="CC1812">
        <v>7649</v>
      </c>
      <c r="CD1812">
        <v>1</v>
      </c>
      <c r="CE1812" t="s">
        <v>121</v>
      </c>
      <c r="CF1812" t="s">
        <v>182</v>
      </c>
      <c r="CG1812" t="str">
        <f t="shared" si="270"/>
        <v>08</v>
      </c>
      <c r="CH1812" t="str">
        <f t="shared" si="271"/>
        <v>2</v>
      </c>
      <c r="CI1812" t="str">
        <f t="shared" si="269"/>
        <v>07</v>
      </c>
      <c r="CJ1812" t="s">
        <v>123</v>
      </c>
      <c r="CK1812" t="str">
        <f t="shared" si="268"/>
        <v>02</v>
      </c>
      <c r="CL1812" t="s">
        <v>193</v>
      </c>
      <c r="CR1812" s="3">
        <v>1</v>
      </c>
      <c r="CW1812">
        <v>8</v>
      </c>
      <c r="CX1812">
        <v>8</v>
      </c>
      <c r="CY1812">
        <v>8</v>
      </c>
    </row>
    <row r="1813" spans="1:103" x14ac:dyDescent="0.25">
      <c r="A1813">
        <v>410</v>
      </c>
      <c r="B1813" t="s">
        <v>80</v>
      </c>
      <c r="C1813">
        <v>410040</v>
      </c>
      <c r="D1813" t="s">
        <v>81</v>
      </c>
      <c r="E1813">
        <v>8673</v>
      </c>
      <c r="F1813" t="s">
        <v>232</v>
      </c>
      <c r="G1813" t="s">
        <v>233</v>
      </c>
      <c r="I1813" t="s">
        <v>233</v>
      </c>
      <c r="J1813">
        <v>410003</v>
      </c>
      <c r="K1813">
        <v>656</v>
      </c>
      <c r="L1813">
        <v>656</v>
      </c>
      <c r="M1813" t="s">
        <v>1516</v>
      </c>
      <c r="N1813" t="s">
        <v>1093</v>
      </c>
      <c r="O1813" t="s">
        <v>135</v>
      </c>
      <c r="P1813" t="s">
        <v>115</v>
      </c>
      <c r="Q1813" t="s">
        <v>116</v>
      </c>
      <c r="R1813">
        <v>1</v>
      </c>
      <c r="S1813" t="s">
        <v>117</v>
      </c>
      <c r="T1813" t="s">
        <v>118</v>
      </c>
      <c r="U1813" t="s">
        <v>119</v>
      </c>
      <c r="V1813">
        <v>411</v>
      </c>
      <c r="Y1813">
        <v>410009</v>
      </c>
      <c r="Z1813" t="s">
        <v>236</v>
      </c>
      <c r="AG1813">
        <v>4</v>
      </c>
      <c r="AH1813" s="1">
        <v>41815</v>
      </c>
      <c r="AI1813">
        <v>57</v>
      </c>
      <c r="AS1813" s="1">
        <v>41815</v>
      </c>
      <c r="AT1813" s="1">
        <v>41988</v>
      </c>
      <c r="AU1813" s="1">
        <v>41974</v>
      </c>
      <c r="AW1813">
        <v>2</v>
      </c>
      <c r="AY1813" t="s">
        <v>288</v>
      </c>
      <c r="BB1813">
        <v>0</v>
      </c>
      <c r="BC1813">
        <v>0</v>
      </c>
      <c r="BD1813">
        <v>2</v>
      </c>
      <c r="BE1813">
        <v>7649</v>
      </c>
      <c r="BF1813" t="s">
        <v>93</v>
      </c>
      <c r="BG1813">
        <v>15298</v>
      </c>
      <c r="BH1813">
        <v>239.01</v>
      </c>
      <c r="BI1813">
        <v>312.77999999999997</v>
      </c>
      <c r="BJ1813">
        <v>0</v>
      </c>
      <c r="BL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2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>
        <v>0</v>
      </c>
      <c r="CB1813">
        <v>0</v>
      </c>
      <c r="CC1813">
        <v>15298</v>
      </c>
      <c r="CD1813">
        <v>1</v>
      </c>
      <c r="CE1813" t="s">
        <v>121</v>
      </c>
      <c r="CF1813" t="s">
        <v>182</v>
      </c>
      <c r="CG1813" t="str">
        <f t="shared" si="270"/>
        <v>08</v>
      </c>
      <c r="CH1813" t="str">
        <f t="shared" si="271"/>
        <v>2</v>
      </c>
      <c r="CI1813" t="str">
        <f t="shared" si="269"/>
        <v>07</v>
      </c>
      <c r="CJ1813" t="s">
        <v>123</v>
      </c>
      <c r="CK1813" t="str">
        <f t="shared" si="268"/>
        <v>02</v>
      </c>
      <c r="CL1813" t="s">
        <v>193</v>
      </c>
      <c r="CR1813" s="3">
        <v>2</v>
      </c>
      <c r="CW1813">
        <v>8</v>
      </c>
      <c r="CX1813">
        <v>8</v>
      </c>
      <c r="CY1813">
        <v>8</v>
      </c>
    </row>
    <row r="1814" spans="1:103" x14ac:dyDescent="0.25">
      <c r="A1814">
        <v>410</v>
      </c>
      <c r="B1814" t="s">
        <v>109</v>
      </c>
      <c r="C1814">
        <v>410218</v>
      </c>
      <c r="D1814" t="s">
        <v>81</v>
      </c>
      <c r="E1814">
        <v>7826</v>
      </c>
      <c r="F1814" t="s">
        <v>1517</v>
      </c>
      <c r="G1814" t="s">
        <v>1518</v>
      </c>
      <c r="I1814" t="s">
        <v>1518</v>
      </c>
      <c r="K1814">
        <v>1</v>
      </c>
      <c r="L1814">
        <v>1</v>
      </c>
      <c r="M1814" t="s">
        <v>1519</v>
      </c>
      <c r="N1814" t="s">
        <v>1093</v>
      </c>
      <c r="O1814" t="s">
        <v>135</v>
      </c>
      <c r="P1814" t="s">
        <v>115</v>
      </c>
      <c r="Q1814" t="s">
        <v>116</v>
      </c>
      <c r="R1814">
        <v>1</v>
      </c>
      <c r="S1814" t="s">
        <v>117</v>
      </c>
      <c r="T1814" t="s">
        <v>118</v>
      </c>
      <c r="U1814" t="s">
        <v>119</v>
      </c>
      <c r="V1814">
        <v>411</v>
      </c>
      <c r="Y1814">
        <v>410054</v>
      </c>
      <c r="Z1814" t="s">
        <v>92</v>
      </c>
      <c r="AC1814" t="s">
        <v>208</v>
      </c>
      <c r="AD1814" s="1">
        <v>42213</v>
      </c>
      <c r="AG1814">
        <v>1</v>
      </c>
      <c r="AH1814" s="1">
        <v>42208</v>
      </c>
      <c r="AI1814">
        <v>59</v>
      </c>
      <c r="AS1814" s="1">
        <v>42208</v>
      </c>
      <c r="AT1814" s="1">
        <v>42214</v>
      </c>
      <c r="AU1814" s="1">
        <v>42214</v>
      </c>
      <c r="AW1814">
        <v>4</v>
      </c>
      <c r="AX1814">
        <v>404339</v>
      </c>
      <c r="AY1814" t="s">
        <v>288</v>
      </c>
      <c r="AZ1814">
        <v>999</v>
      </c>
      <c r="BB1814">
        <v>0</v>
      </c>
      <c r="BC1814">
        <v>4</v>
      </c>
      <c r="BD1814">
        <v>4</v>
      </c>
      <c r="BE1814">
        <v>118.39</v>
      </c>
      <c r="BF1814" t="s">
        <v>120</v>
      </c>
      <c r="BG1814">
        <v>30191.770400000001</v>
      </c>
      <c r="BH1814">
        <v>473.56</v>
      </c>
      <c r="BI1814">
        <v>617.29</v>
      </c>
      <c r="BJ1814">
        <v>4</v>
      </c>
      <c r="BK1814" s="1">
        <v>42213</v>
      </c>
      <c r="BL1814">
        <v>0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4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>
        <v>0</v>
      </c>
      <c r="CB1814">
        <v>0</v>
      </c>
      <c r="CC1814">
        <v>30191.770400000001</v>
      </c>
      <c r="CD1814">
        <v>1</v>
      </c>
      <c r="CE1814" t="s">
        <v>121</v>
      </c>
      <c r="CF1814" t="s">
        <v>182</v>
      </c>
      <c r="CG1814" t="str">
        <f t="shared" si="270"/>
        <v>08</v>
      </c>
      <c r="CH1814" t="str">
        <f t="shared" si="271"/>
        <v>2</v>
      </c>
      <c r="CI1814" t="str">
        <f t="shared" si="269"/>
        <v>07</v>
      </c>
      <c r="CJ1814" t="s">
        <v>123</v>
      </c>
      <c r="CK1814" t="str">
        <f t="shared" si="268"/>
        <v>02</v>
      </c>
      <c r="CL1814" t="s">
        <v>124</v>
      </c>
      <c r="CR1814" s="3">
        <v>4</v>
      </c>
      <c r="CW1814">
        <v>8</v>
      </c>
      <c r="CX1814">
        <v>8</v>
      </c>
      <c r="CY1814">
        <v>8</v>
      </c>
    </row>
    <row r="1815" spans="1:103" x14ac:dyDescent="0.25">
      <c r="A1815">
        <v>410</v>
      </c>
      <c r="B1815" t="s">
        <v>80</v>
      </c>
      <c r="C1815">
        <v>410211</v>
      </c>
      <c r="D1815" t="s">
        <v>81</v>
      </c>
      <c r="E1815">
        <v>8802</v>
      </c>
      <c r="F1815" t="s">
        <v>163</v>
      </c>
      <c r="G1815" t="s">
        <v>445</v>
      </c>
      <c r="I1815" t="s">
        <v>445</v>
      </c>
      <c r="K1815">
        <v>17</v>
      </c>
      <c r="L1815">
        <v>17</v>
      </c>
      <c r="M1815" t="s">
        <v>1520</v>
      </c>
      <c r="N1815" t="s">
        <v>1521</v>
      </c>
      <c r="O1815" t="s">
        <v>135</v>
      </c>
      <c r="P1815" t="s">
        <v>115</v>
      </c>
      <c r="Q1815" t="s">
        <v>116</v>
      </c>
      <c r="R1815">
        <v>1</v>
      </c>
      <c r="S1815" t="s">
        <v>117</v>
      </c>
      <c r="T1815" t="s">
        <v>118</v>
      </c>
      <c r="U1815" t="s">
        <v>119</v>
      </c>
      <c r="V1815">
        <v>411</v>
      </c>
      <c r="Y1815">
        <v>410054</v>
      </c>
      <c r="Z1815" t="s">
        <v>92</v>
      </c>
      <c r="AG1815">
        <v>2</v>
      </c>
      <c r="AH1815" s="1">
        <v>42202</v>
      </c>
      <c r="AI1815">
        <v>57</v>
      </c>
      <c r="AS1815" s="1">
        <v>42199</v>
      </c>
      <c r="AT1815" s="1">
        <v>42300</v>
      </c>
      <c r="AU1815" s="1">
        <v>42297</v>
      </c>
      <c r="AW1815">
        <v>1</v>
      </c>
      <c r="AY1815" t="s">
        <v>288</v>
      </c>
      <c r="BB1815">
        <v>0</v>
      </c>
      <c r="BC1815">
        <v>0</v>
      </c>
      <c r="BD1815">
        <v>1</v>
      </c>
      <c r="BE1815">
        <v>8194.11</v>
      </c>
      <c r="BF1815" t="s">
        <v>93</v>
      </c>
      <c r="BG1815">
        <v>8194.11</v>
      </c>
      <c r="BH1815">
        <v>128.02000000000001</v>
      </c>
      <c r="BI1815">
        <v>167.53</v>
      </c>
      <c r="BJ1815">
        <v>0</v>
      </c>
      <c r="BL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1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>
        <v>0</v>
      </c>
      <c r="CB1815">
        <v>0</v>
      </c>
      <c r="CC1815">
        <v>8194.11</v>
      </c>
      <c r="CD1815">
        <v>1</v>
      </c>
      <c r="CE1815" t="s">
        <v>121</v>
      </c>
      <c r="CF1815" t="s">
        <v>182</v>
      </c>
      <c r="CG1815" t="str">
        <f t="shared" si="270"/>
        <v>08</v>
      </c>
      <c r="CH1815" t="str">
        <f t="shared" si="271"/>
        <v>2</v>
      </c>
      <c r="CI1815" t="str">
        <f t="shared" si="269"/>
        <v>07</v>
      </c>
      <c r="CJ1815" t="s">
        <v>123</v>
      </c>
      <c r="CK1815" t="str">
        <f t="shared" si="268"/>
        <v>02</v>
      </c>
      <c r="CL1815" t="s">
        <v>124</v>
      </c>
      <c r="CW1815">
        <v>8</v>
      </c>
      <c r="CX1815">
        <v>8</v>
      </c>
      <c r="CY1815">
        <v>8</v>
      </c>
    </row>
    <row r="1816" spans="1:103" x14ac:dyDescent="0.25">
      <c r="A1816">
        <v>410</v>
      </c>
      <c r="B1816" t="s">
        <v>80</v>
      </c>
      <c r="C1816">
        <v>410037</v>
      </c>
      <c r="D1816" t="s">
        <v>81</v>
      </c>
      <c r="E1816">
        <v>8673</v>
      </c>
      <c r="F1816" t="s">
        <v>232</v>
      </c>
      <c r="G1816" t="s">
        <v>233</v>
      </c>
      <c r="I1816" t="s">
        <v>233</v>
      </c>
      <c r="J1816">
        <v>410003</v>
      </c>
      <c r="K1816">
        <v>663</v>
      </c>
      <c r="L1816">
        <v>663</v>
      </c>
      <c r="M1816" t="s">
        <v>1522</v>
      </c>
      <c r="N1816" t="s">
        <v>1523</v>
      </c>
      <c r="O1816" t="s">
        <v>135</v>
      </c>
      <c r="P1816" t="s">
        <v>115</v>
      </c>
      <c r="Q1816" t="s">
        <v>116</v>
      </c>
      <c r="R1816">
        <v>1</v>
      </c>
      <c r="S1816" t="s">
        <v>117</v>
      </c>
      <c r="T1816" t="s">
        <v>118</v>
      </c>
      <c r="U1816" t="s">
        <v>119</v>
      </c>
      <c r="V1816">
        <v>411</v>
      </c>
      <c r="Y1816">
        <v>410009</v>
      </c>
      <c r="Z1816" t="s">
        <v>236</v>
      </c>
      <c r="AG1816">
        <v>3</v>
      </c>
      <c r="AH1816" s="1">
        <v>41813</v>
      </c>
      <c r="AI1816">
        <v>57</v>
      </c>
      <c r="AS1816" s="1">
        <v>41813</v>
      </c>
      <c r="AT1816" s="1">
        <v>41887</v>
      </c>
      <c r="AU1816" s="1">
        <v>41800</v>
      </c>
      <c r="AW1816">
        <v>1</v>
      </c>
      <c r="BB1816">
        <v>0</v>
      </c>
      <c r="BC1816">
        <v>0</v>
      </c>
      <c r="BD1816">
        <v>1</v>
      </c>
      <c r="BE1816">
        <v>15190</v>
      </c>
      <c r="BF1816" t="s">
        <v>93</v>
      </c>
      <c r="BG1816">
        <v>15190</v>
      </c>
      <c r="BH1816">
        <v>237.32</v>
      </c>
      <c r="BI1816">
        <v>310.57</v>
      </c>
      <c r="BJ1816">
        <v>0</v>
      </c>
      <c r="BL1816">
        <v>0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1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>
        <v>0</v>
      </c>
      <c r="CB1816">
        <v>15190</v>
      </c>
      <c r="CC1816">
        <v>0</v>
      </c>
      <c r="CD1816">
        <v>1</v>
      </c>
      <c r="CE1816" t="s">
        <v>121</v>
      </c>
      <c r="CF1816" t="s">
        <v>182</v>
      </c>
      <c r="CG1816" t="str">
        <f t="shared" si="270"/>
        <v>08</v>
      </c>
      <c r="CH1816" t="str">
        <f t="shared" si="271"/>
        <v>2</v>
      </c>
      <c r="CI1816" t="str">
        <f t="shared" si="269"/>
        <v>07</v>
      </c>
      <c r="CJ1816" t="s">
        <v>123</v>
      </c>
      <c r="CK1816" t="str">
        <f t="shared" ref="CK1816:CK1825" si="272">"06"</f>
        <v>06</v>
      </c>
      <c r="CL1816" t="s">
        <v>193</v>
      </c>
      <c r="CW1816">
        <v>8</v>
      </c>
      <c r="CX1816">
        <v>8</v>
      </c>
      <c r="CY1816">
        <v>8</v>
      </c>
    </row>
    <row r="1817" spans="1:103" x14ac:dyDescent="0.25">
      <c r="A1817">
        <v>410</v>
      </c>
      <c r="B1817" t="s">
        <v>80</v>
      </c>
      <c r="C1817">
        <v>410037</v>
      </c>
      <c r="D1817" t="s">
        <v>81</v>
      </c>
      <c r="E1817">
        <v>8673</v>
      </c>
      <c r="F1817" t="s">
        <v>232</v>
      </c>
      <c r="G1817" t="s">
        <v>233</v>
      </c>
      <c r="I1817" t="s">
        <v>233</v>
      </c>
      <c r="J1817">
        <v>410003</v>
      </c>
      <c r="K1817">
        <v>664</v>
      </c>
      <c r="L1817">
        <v>664</v>
      </c>
      <c r="M1817" t="s">
        <v>1522</v>
      </c>
      <c r="N1817" t="s">
        <v>1523</v>
      </c>
      <c r="O1817" t="s">
        <v>135</v>
      </c>
      <c r="P1817" t="s">
        <v>115</v>
      </c>
      <c r="Q1817" t="s">
        <v>116</v>
      </c>
      <c r="R1817">
        <v>1</v>
      </c>
      <c r="S1817" t="s">
        <v>117</v>
      </c>
      <c r="T1817" t="s">
        <v>118</v>
      </c>
      <c r="U1817" t="s">
        <v>119</v>
      </c>
      <c r="V1817">
        <v>411</v>
      </c>
      <c r="Y1817">
        <v>410009</v>
      </c>
      <c r="Z1817" t="s">
        <v>236</v>
      </c>
      <c r="AG1817">
        <v>3</v>
      </c>
      <c r="AH1817" s="1">
        <v>41813</v>
      </c>
      <c r="AI1817">
        <v>57</v>
      </c>
      <c r="AS1817" s="1">
        <v>41813</v>
      </c>
      <c r="AT1817" s="1">
        <v>41887</v>
      </c>
      <c r="AU1817" s="1">
        <v>41800</v>
      </c>
      <c r="AW1817">
        <v>1</v>
      </c>
      <c r="BB1817">
        <v>0</v>
      </c>
      <c r="BC1817">
        <v>0</v>
      </c>
      <c r="BD1817">
        <v>1</v>
      </c>
      <c r="BE1817">
        <v>15190</v>
      </c>
      <c r="BF1817" t="s">
        <v>93</v>
      </c>
      <c r="BG1817">
        <v>15190</v>
      </c>
      <c r="BH1817">
        <v>237.32</v>
      </c>
      <c r="BI1817">
        <v>310.57</v>
      </c>
      <c r="BJ1817">
        <v>0</v>
      </c>
      <c r="BL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1</v>
      </c>
      <c r="BU1817">
        <v>0</v>
      </c>
      <c r="BV1817">
        <v>0</v>
      </c>
      <c r="BW1817">
        <v>0</v>
      </c>
      <c r="BX1817">
        <v>0</v>
      </c>
      <c r="BY1817">
        <v>0</v>
      </c>
      <c r="BZ1817">
        <v>0</v>
      </c>
      <c r="CA1817">
        <v>0</v>
      </c>
      <c r="CB1817">
        <v>15190</v>
      </c>
      <c r="CC1817">
        <v>0</v>
      </c>
      <c r="CD1817">
        <v>1</v>
      </c>
      <c r="CE1817" t="s">
        <v>121</v>
      </c>
      <c r="CF1817" t="s">
        <v>182</v>
      </c>
      <c r="CG1817" t="str">
        <f t="shared" si="270"/>
        <v>08</v>
      </c>
      <c r="CH1817" t="str">
        <f t="shared" si="271"/>
        <v>2</v>
      </c>
      <c r="CI1817" t="str">
        <f t="shared" si="269"/>
        <v>07</v>
      </c>
      <c r="CJ1817" t="s">
        <v>123</v>
      </c>
      <c r="CK1817" t="str">
        <f t="shared" si="272"/>
        <v>06</v>
      </c>
      <c r="CL1817" t="s">
        <v>193</v>
      </c>
      <c r="CW1817">
        <v>8</v>
      </c>
      <c r="CX1817">
        <v>8</v>
      </c>
      <c r="CY1817">
        <v>8</v>
      </c>
    </row>
    <row r="1818" spans="1:103" x14ac:dyDescent="0.25">
      <c r="A1818">
        <v>410</v>
      </c>
      <c r="B1818" t="s">
        <v>80</v>
      </c>
      <c r="C1818">
        <v>410040</v>
      </c>
      <c r="D1818" t="s">
        <v>81</v>
      </c>
      <c r="E1818">
        <v>8673</v>
      </c>
      <c r="F1818" t="s">
        <v>232</v>
      </c>
      <c r="G1818" t="s">
        <v>233</v>
      </c>
      <c r="I1818" t="s">
        <v>233</v>
      </c>
      <c r="J1818">
        <v>410003</v>
      </c>
      <c r="K1818">
        <v>663</v>
      </c>
      <c r="L1818">
        <v>663</v>
      </c>
      <c r="M1818" t="s">
        <v>1522</v>
      </c>
      <c r="N1818" t="s">
        <v>1523</v>
      </c>
      <c r="O1818" t="s">
        <v>135</v>
      </c>
      <c r="P1818" t="s">
        <v>115</v>
      </c>
      <c r="Q1818" t="s">
        <v>116</v>
      </c>
      <c r="R1818">
        <v>1</v>
      </c>
      <c r="S1818" t="s">
        <v>117</v>
      </c>
      <c r="T1818" t="s">
        <v>118</v>
      </c>
      <c r="U1818" t="s">
        <v>119</v>
      </c>
      <c r="V1818">
        <v>411</v>
      </c>
      <c r="Y1818">
        <v>410009</v>
      </c>
      <c r="Z1818" t="s">
        <v>236</v>
      </c>
      <c r="AG1818">
        <v>4</v>
      </c>
      <c r="AH1818" s="1">
        <v>41815</v>
      </c>
      <c r="AI1818">
        <v>57</v>
      </c>
      <c r="AS1818" s="1">
        <v>41815</v>
      </c>
      <c r="AT1818" s="1">
        <v>41988</v>
      </c>
      <c r="AU1818" s="1">
        <v>41974</v>
      </c>
      <c r="AW1818">
        <v>2</v>
      </c>
      <c r="BB1818">
        <v>0</v>
      </c>
      <c r="BC1818">
        <v>0</v>
      </c>
      <c r="BD1818">
        <v>2</v>
      </c>
      <c r="BE1818">
        <v>14892</v>
      </c>
      <c r="BF1818" t="s">
        <v>93</v>
      </c>
      <c r="BG1818">
        <v>29784</v>
      </c>
      <c r="BH1818">
        <v>465.34</v>
      </c>
      <c r="BI1818">
        <v>608.95000000000005</v>
      </c>
      <c r="BJ1818">
        <v>0</v>
      </c>
      <c r="BL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2</v>
      </c>
      <c r="BV1818">
        <v>0</v>
      </c>
      <c r="BW1818">
        <v>0</v>
      </c>
      <c r="BX1818">
        <v>0</v>
      </c>
      <c r="BY1818">
        <v>0</v>
      </c>
      <c r="BZ1818">
        <v>0</v>
      </c>
      <c r="CA1818">
        <v>0</v>
      </c>
      <c r="CB1818">
        <v>0</v>
      </c>
      <c r="CC1818">
        <v>29784</v>
      </c>
      <c r="CD1818">
        <v>1</v>
      </c>
      <c r="CE1818" t="s">
        <v>121</v>
      </c>
      <c r="CF1818" t="s">
        <v>182</v>
      </c>
      <c r="CG1818" t="str">
        <f t="shared" si="270"/>
        <v>08</v>
      </c>
      <c r="CH1818" t="str">
        <f t="shared" si="271"/>
        <v>2</v>
      </c>
      <c r="CI1818" t="str">
        <f t="shared" si="269"/>
        <v>07</v>
      </c>
      <c r="CJ1818" t="s">
        <v>123</v>
      </c>
      <c r="CK1818" t="str">
        <f t="shared" si="272"/>
        <v>06</v>
      </c>
      <c r="CL1818" t="s">
        <v>193</v>
      </c>
      <c r="CW1818">
        <v>8</v>
      </c>
      <c r="CX1818">
        <v>8</v>
      </c>
      <c r="CY1818">
        <v>8</v>
      </c>
    </row>
    <row r="1819" spans="1:103" x14ac:dyDescent="0.25">
      <c r="A1819">
        <v>410</v>
      </c>
      <c r="B1819" t="s">
        <v>80</v>
      </c>
      <c r="C1819">
        <v>410040</v>
      </c>
      <c r="D1819" t="s">
        <v>81</v>
      </c>
      <c r="E1819">
        <v>8673</v>
      </c>
      <c r="F1819" t="s">
        <v>232</v>
      </c>
      <c r="G1819" t="s">
        <v>233</v>
      </c>
      <c r="I1819" t="s">
        <v>233</v>
      </c>
      <c r="J1819">
        <v>410003</v>
      </c>
      <c r="K1819">
        <v>664</v>
      </c>
      <c r="L1819">
        <v>664</v>
      </c>
      <c r="M1819" t="s">
        <v>1522</v>
      </c>
      <c r="N1819" t="s">
        <v>1523</v>
      </c>
      <c r="O1819" t="s">
        <v>135</v>
      </c>
      <c r="P1819" t="s">
        <v>115</v>
      </c>
      <c r="Q1819" t="s">
        <v>116</v>
      </c>
      <c r="R1819">
        <v>1</v>
      </c>
      <c r="S1819" t="s">
        <v>117</v>
      </c>
      <c r="T1819" t="s">
        <v>118</v>
      </c>
      <c r="U1819" t="s">
        <v>119</v>
      </c>
      <c r="V1819">
        <v>411</v>
      </c>
      <c r="Y1819">
        <v>410009</v>
      </c>
      <c r="Z1819" t="s">
        <v>236</v>
      </c>
      <c r="AG1819">
        <v>4</v>
      </c>
      <c r="AH1819" s="1">
        <v>41815</v>
      </c>
      <c r="AI1819">
        <v>57</v>
      </c>
      <c r="AS1819" s="1">
        <v>41815</v>
      </c>
      <c r="AT1819" s="1">
        <v>41988</v>
      </c>
      <c r="AU1819" s="1">
        <v>41974</v>
      </c>
      <c r="AW1819">
        <v>2</v>
      </c>
      <c r="BB1819">
        <v>0</v>
      </c>
      <c r="BC1819">
        <v>0</v>
      </c>
      <c r="BD1819">
        <v>2</v>
      </c>
      <c r="BE1819">
        <v>15190</v>
      </c>
      <c r="BF1819" t="s">
        <v>93</v>
      </c>
      <c r="BG1819">
        <v>30380</v>
      </c>
      <c r="BH1819">
        <v>474.65</v>
      </c>
      <c r="BI1819">
        <v>621.14</v>
      </c>
      <c r="BJ1819">
        <v>0</v>
      </c>
      <c r="BL1819">
        <v>0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2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0</v>
      </c>
      <c r="CB1819">
        <v>0</v>
      </c>
      <c r="CC1819">
        <v>30380</v>
      </c>
      <c r="CD1819">
        <v>1</v>
      </c>
      <c r="CE1819" t="s">
        <v>121</v>
      </c>
      <c r="CF1819" t="s">
        <v>182</v>
      </c>
      <c r="CG1819" t="str">
        <f t="shared" si="270"/>
        <v>08</v>
      </c>
      <c r="CH1819" t="str">
        <f t="shared" si="271"/>
        <v>2</v>
      </c>
      <c r="CI1819" t="str">
        <f t="shared" si="269"/>
        <v>07</v>
      </c>
      <c r="CJ1819" t="s">
        <v>123</v>
      </c>
      <c r="CK1819" t="str">
        <f t="shared" si="272"/>
        <v>06</v>
      </c>
      <c r="CL1819" t="s">
        <v>193</v>
      </c>
      <c r="CW1819">
        <v>8</v>
      </c>
      <c r="CX1819">
        <v>8</v>
      </c>
      <c r="CY1819">
        <v>8</v>
      </c>
    </row>
    <row r="1820" spans="1:103" x14ac:dyDescent="0.25">
      <c r="A1820">
        <v>410</v>
      </c>
      <c r="B1820" t="s">
        <v>80</v>
      </c>
      <c r="C1820">
        <v>410135</v>
      </c>
      <c r="D1820" t="s">
        <v>81</v>
      </c>
      <c r="E1820">
        <v>8744</v>
      </c>
      <c r="F1820" t="s">
        <v>982</v>
      </c>
      <c r="G1820">
        <v>3500006181</v>
      </c>
      <c r="I1820">
        <v>3500006181</v>
      </c>
      <c r="K1820">
        <v>2</v>
      </c>
      <c r="L1820">
        <v>2</v>
      </c>
      <c r="M1820" t="s">
        <v>1524</v>
      </c>
      <c r="N1820" t="s">
        <v>1523</v>
      </c>
      <c r="O1820" t="s">
        <v>135</v>
      </c>
      <c r="P1820" t="s">
        <v>115</v>
      </c>
      <c r="Q1820" t="s">
        <v>116</v>
      </c>
      <c r="R1820">
        <v>1</v>
      </c>
      <c r="S1820" t="s">
        <v>117</v>
      </c>
      <c r="T1820" t="s">
        <v>118</v>
      </c>
      <c r="U1820" t="s">
        <v>119</v>
      </c>
      <c r="V1820">
        <v>411</v>
      </c>
      <c r="W1820" t="s">
        <v>255</v>
      </c>
      <c r="X1820" t="s">
        <v>326</v>
      </c>
      <c r="Y1820">
        <v>410009</v>
      </c>
      <c r="Z1820" t="s">
        <v>236</v>
      </c>
      <c r="AG1820">
        <v>1</v>
      </c>
      <c r="AH1820" s="1">
        <v>42031</v>
      </c>
      <c r="AI1820">
        <v>57</v>
      </c>
      <c r="AL1820" t="s">
        <v>109</v>
      </c>
      <c r="AM1820" t="s">
        <v>1313</v>
      </c>
      <c r="AS1820" s="1">
        <v>42031</v>
      </c>
      <c r="AT1820" s="1">
        <v>42216</v>
      </c>
      <c r="AU1820" s="1">
        <v>42200</v>
      </c>
      <c r="AW1820">
        <v>10</v>
      </c>
      <c r="AY1820" t="s">
        <v>237</v>
      </c>
      <c r="BB1820">
        <v>0</v>
      </c>
      <c r="BC1820">
        <v>0</v>
      </c>
      <c r="BD1820">
        <v>10</v>
      </c>
      <c r="BE1820">
        <v>15812</v>
      </c>
      <c r="BF1820" t="s">
        <v>93</v>
      </c>
      <c r="BG1820">
        <v>158120</v>
      </c>
      <c r="BH1820">
        <v>2470.42</v>
      </c>
      <c r="BI1820">
        <v>3232.85</v>
      </c>
      <c r="BJ1820">
        <v>0</v>
      </c>
      <c r="BL1820">
        <v>0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10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>
        <v>0</v>
      </c>
      <c r="CB1820">
        <v>0</v>
      </c>
      <c r="CC1820">
        <v>158120</v>
      </c>
      <c r="CD1820">
        <v>1</v>
      </c>
      <c r="CE1820" t="s">
        <v>121</v>
      </c>
      <c r="CF1820" t="s">
        <v>182</v>
      </c>
      <c r="CG1820" t="str">
        <f t="shared" si="270"/>
        <v>08</v>
      </c>
      <c r="CH1820" t="str">
        <f t="shared" si="271"/>
        <v>2</v>
      </c>
      <c r="CI1820" t="str">
        <f t="shared" si="269"/>
        <v>07</v>
      </c>
      <c r="CJ1820" t="s">
        <v>123</v>
      </c>
      <c r="CK1820" t="str">
        <f t="shared" si="272"/>
        <v>06</v>
      </c>
      <c r="CL1820" t="s">
        <v>193</v>
      </c>
      <c r="CW1820">
        <v>8</v>
      </c>
      <c r="CX1820">
        <v>8</v>
      </c>
      <c r="CY1820">
        <v>8</v>
      </c>
    </row>
    <row r="1821" spans="1:103" x14ac:dyDescent="0.25">
      <c r="A1821">
        <v>410</v>
      </c>
      <c r="B1821" t="s">
        <v>80</v>
      </c>
      <c r="C1821">
        <v>410135</v>
      </c>
      <c r="D1821" t="s">
        <v>81</v>
      </c>
      <c r="E1821">
        <v>8744</v>
      </c>
      <c r="F1821" t="s">
        <v>982</v>
      </c>
      <c r="G1821">
        <v>3500006181</v>
      </c>
      <c r="I1821">
        <v>3500006181</v>
      </c>
      <c r="K1821" t="s">
        <v>1525</v>
      </c>
      <c r="L1821">
        <v>5</v>
      </c>
      <c r="M1821" t="s">
        <v>1524</v>
      </c>
      <c r="N1821" t="s">
        <v>1523</v>
      </c>
      <c r="O1821" t="s">
        <v>135</v>
      </c>
      <c r="P1821" t="s">
        <v>115</v>
      </c>
      <c r="Q1821" t="s">
        <v>116</v>
      </c>
      <c r="R1821">
        <v>1</v>
      </c>
      <c r="S1821" t="s">
        <v>117</v>
      </c>
      <c r="T1821" t="s">
        <v>118</v>
      </c>
      <c r="U1821" t="s">
        <v>119</v>
      </c>
      <c r="V1821">
        <v>411</v>
      </c>
      <c r="W1821" t="s">
        <v>255</v>
      </c>
      <c r="X1821" t="s">
        <v>326</v>
      </c>
      <c r="Y1821">
        <v>410009</v>
      </c>
      <c r="Z1821" t="s">
        <v>236</v>
      </c>
      <c r="AG1821">
        <v>1</v>
      </c>
      <c r="AH1821" s="1">
        <v>42031</v>
      </c>
      <c r="AI1821">
        <v>57</v>
      </c>
      <c r="AL1821" t="s">
        <v>109</v>
      </c>
      <c r="AM1821" t="s">
        <v>1313</v>
      </c>
      <c r="AS1821" s="1">
        <v>42031</v>
      </c>
      <c r="AT1821" s="1">
        <v>42216</v>
      </c>
      <c r="AU1821" s="1">
        <v>42200</v>
      </c>
      <c r="AW1821">
        <v>5</v>
      </c>
      <c r="AY1821" t="s">
        <v>237</v>
      </c>
      <c r="BB1821">
        <v>0</v>
      </c>
      <c r="BC1821">
        <v>0</v>
      </c>
      <c r="BD1821">
        <v>5</v>
      </c>
      <c r="BE1821">
        <v>15812</v>
      </c>
      <c r="BF1821" t="s">
        <v>93</v>
      </c>
      <c r="BG1821">
        <v>79060</v>
      </c>
      <c r="BH1821">
        <v>1235.21</v>
      </c>
      <c r="BI1821">
        <v>1616.43</v>
      </c>
      <c r="BJ1821">
        <v>0</v>
      </c>
      <c r="BL1821">
        <v>0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5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>
        <v>0</v>
      </c>
      <c r="CB1821">
        <v>0</v>
      </c>
      <c r="CC1821">
        <v>79060</v>
      </c>
      <c r="CD1821">
        <v>1</v>
      </c>
      <c r="CE1821" t="s">
        <v>121</v>
      </c>
      <c r="CF1821" t="s">
        <v>182</v>
      </c>
      <c r="CG1821" t="str">
        <f t="shared" si="270"/>
        <v>08</v>
      </c>
      <c r="CH1821" t="str">
        <f t="shared" si="271"/>
        <v>2</v>
      </c>
      <c r="CI1821" t="str">
        <f t="shared" si="269"/>
        <v>07</v>
      </c>
      <c r="CJ1821" t="s">
        <v>123</v>
      </c>
      <c r="CK1821" t="str">
        <f t="shared" si="272"/>
        <v>06</v>
      </c>
      <c r="CL1821" t="s">
        <v>193</v>
      </c>
      <c r="CW1821">
        <v>8</v>
      </c>
      <c r="CX1821">
        <v>8</v>
      </c>
      <c r="CY1821">
        <v>8</v>
      </c>
    </row>
    <row r="1822" spans="1:103" x14ac:dyDescent="0.25">
      <c r="A1822">
        <v>410</v>
      </c>
      <c r="B1822" t="s">
        <v>80</v>
      </c>
      <c r="C1822">
        <v>410136</v>
      </c>
      <c r="D1822" t="s">
        <v>81</v>
      </c>
      <c r="E1822">
        <v>8744</v>
      </c>
      <c r="F1822" t="s">
        <v>982</v>
      </c>
      <c r="G1822">
        <v>3500006182</v>
      </c>
      <c r="I1822">
        <v>3500006182</v>
      </c>
      <c r="K1822">
        <v>2</v>
      </c>
      <c r="L1822">
        <v>2</v>
      </c>
      <c r="M1822" t="s">
        <v>1524</v>
      </c>
      <c r="N1822" t="s">
        <v>1523</v>
      </c>
      <c r="O1822" t="s">
        <v>135</v>
      </c>
      <c r="P1822" t="s">
        <v>115</v>
      </c>
      <c r="Q1822" t="s">
        <v>116</v>
      </c>
      <c r="R1822">
        <v>1</v>
      </c>
      <c r="S1822" t="s">
        <v>117</v>
      </c>
      <c r="T1822" t="s">
        <v>118</v>
      </c>
      <c r="U1822" t="s">
        <v>119</v>
      </c>
      <c r="V1822">
        <v>411</v>
      </c>
      <c r="W1822" t="s">
        <v>255</v>
      </c>
      <c r="X1822" t="s">
        <v>326</v>
      </c>
      <c r="Y1822">
        <v>410009</v>
      </c>
      <c r="Z1822" t="s">
        <v>236</v>
      </c>
      <c r="AG1822">
        <v>1</v>
      </c>
      <c r="AH1822" s="1">
        <v>42031</v>
      </c>
      <c r="AI1822">
        <v>57</v>
      </c>
      <c r="AL1822" t="s">
        <v>109</v>
      </c>
      <c r="AM1822" t="s">
        <v>1315</v>
      </c>
      <c r="AS1822" s="1">
        <v>42031</v>
      </c>
      <c r="AT1822" s="1">
        <v>42216</v>
      </c>
      <c r="AU1822" s="1">
        <v>42200</v>
      </c>
      <c r="AW1822">
        <v>10</v>
      </c>
      <c r="AY1822" t="s">
        <v>237</v>
      </c>
      <c r="BB1822">
        <v>0</v>
      </c>
      <c r="BC1822">
        <v>0</v>
      </c>
      <c r="BD1822">
        <v>10</v>
      </c>
      <c r="BE1822">
        <v>15812</v>
      </c>
      <c r="BF1822" t="s">
        <v>93</v>
      </c>
      <c r="BG1822">
        <v>158120</v>
      </c>
      <c r="BH1822">
        <v>2470.42</v>
      </c>
      <c r="BI1822">
        <v>3232.85</v>
      </c>
      <c r="BJ1822">
        <v>0</v>
      </c>
      <c r="BL1822">
        <v>0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10</v>
      </c>
      <c r="BV1822">
        <v>0</v>
      </c>
      <c r="BW1822">
        <v>0</v>
      </c>
      <c r="BX1822">
        <v>0</v>
      </c>
      <c r="BY1822">
        <v>0</v>
      </c>
      <c r="BZ1822">
        <v>0</v>
      </c>
      <c r="CA1822">
        <v>0</v>
      </c>
      <c r="CB1822">
        <v>0</v>
      </c>
      <c r="CC1822">
        <v>158120</v>
      </c>
      <c r="CD1822">
        <v>1</v>
      </c>
      <c r="CE1822" t="s">
        <v>121</v>
      </c>
      <c r="CF1822" t="s">
        <v>182</v>
      </c>
      <c r="CG1822" t="str">
        <f t="shared" si="270"/>
        <v>08</v>
      </c>
      <c r="CH1822" t="str">
        <f t="shared" si="271"/>
        <v>2</v>
      </c>
      <c r="CI1822" t="str">
        <f t="shared" si="269"/>
        <v>07</v>
      </c>
      <c r="CJ1822" t="s">
        <v>123</v>
      </c>
      <c r="CK1822" t="str">
        <f t="shared" si="272"/>
        <v>06</v>
      </c>
      <c r="CL1822" t="s">
        <v>193</v>
      </c>
      <c r="CW1822">
        <v>8</v>
      </c>
      <c r="CX1822">
        <v>8</v>
      </c>
      <c r="CY1822">
        <v>8</v>
      </c>
    </row>
    <row r="1823" spans="1:103" x14ac:dyDescent="0.25">
      <c r="A1823">
        <v>410</v>
      </c>
      <c r="B1823" t="s">
        <v>80</v>
      </c>
      <c r="C1823">
        <v>410136</v>
      </c>
      <c r="D1823" t="s">
        <v>81</v>
      </c>
      <c r="E1823">
        <v>8744</v>
      </c>
      <c r="F1823" t="s">
        <v>982</v>
      </c>
      <c r="G1823">
        <v>3500006182</v>
      </c>
      <c r="I1823">
        <v>3500006182</v>
      </c>
      <c r="K1823" t="s">
        <v>1525</v>
      </c>
      <c r="L1823">
        <v>5</v>
      </c>
      <c r="M1823" t="s">
        <v>1524</v>
      </c>
      <c r="N1823" t="s">
        <v>1523</v>
      </c>
      <c r="O1823" t="s">
        <v>135</v>
      </c>
      <c r="P1823" t="s">
        <v>115</v>
      </c>
      <c r="Q1823" t="s">
        <v>116</v>
      </c>
      <c r="R1823">
        <v>1</v>
      </c>
      <c r="S1823" t="s">
        <v>117</v>
      </c>
      <c r="T1823" t="s">
        <v>118</v>
      </c>
      <c r="U1823" t="s">
        <v>119</v>
      </c>
      <c r="V1823">
        <v>411</v>
      </c>
      <c r="W1823" t="s">
        <v>255</v>
      </c>
      <c r="X1823" t="s">
        <v>326</v>
      </c>
      <c r="Y1823">
        <v>410009</v>
      </c>
      <c r="Z1823" t="s">
        <v>236</v>
      </c>
      <c r="AG1823">
        <v>1</v>
      </c>
      <c r="AH1823" s="1">
        <v>42031</v>
      </c>
      <c r="AI1823">
        <v>57</v>
      </c>
      <c r="AL1823" t="s">
        <v>109</v>
      </c>
      <c r="AM1823" t="s">
        <v>1315</v>
      </c>
      <c r="AS1823" s="1">
        <v>42031</v>
      </c>
      <c r="AT1823" s="1">
        <v>42216</v>
      </c>
      <c r="AU1823" s="1">
        <v>42200</v>
      </c>
      <c r="AW1823">
        <v>5</v>
      </c>
      <c r="AY1823" t="s">
        <v>237</v>
      </c>
      <c r="BB1823">
        <v>0</v>
      </c>
      <c r="BC1823">
        <v>0</v>
      </c>
      <c r="BD1823">
        <v>5</v>
      </c>
      <c r="BE1823">
        <v>15812</v>
      </c>
      <c r="BF1823" t="s">
        <v>93</v>
      </c>
      <c r="BG1823">
        <v>79060</v>
      </c>
      <c r="BH1823">
        <v>1235.21</v>
      </c>
      <c r="BI1823">
        <v>1616.43</v>
      </c>
      <c r="BJ1823">
        <v>0</v>
      </c>
      <c r="BL1823">
        <v>0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5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0</v>
      </c>
      <c r="CB1823">
        <v>0</v>
      </c>
      <c r="CC1823">
        <v>79060</v>
      </c>
      <c r="CD1823">
        <v>1</v>
      </c>
      <c r="CE1823" t="s">
        <v>121</v>
      </c>
      <c r="CF1823" t="s">
        <v>182</v>
      </c>
      <c r="CG1823" t="str">
        <f t="shared" si="270"/>
        <v>08</v>
      </c>
      <c r="CH1823" t="str">
        <f t="shared" si="271"/>
        <v>2</v>
      </c>
      <c r="CI1823" t="str">
        <f t="shared" si="269"/>
        <v>07</v>
      </c>
      <c r="CJ1823" t="s">
        <v>123</v>
      </c>
      <c r="CK1823" t="str">
        <f t="shared" si="272"/>
        <v>06</v>
      </c>
      <c r="CL1823" t="s">
        <v>193</v>
      </c>
      <c r="CW1823">
        <v>8</v>
      </c>
      <c r="CX1823">
        <v>8</v>
      </c>
      <c r="CY1823">
        <v>8</v>
      </c>
    </row>
    <row r="1824" spans="1:103" x14ac:dyDescent="0.25">
      <c r="A1824">
        <v>410</v>
      </c>
      <c r="B1824" t="s">
        <v>80</v>
      </c>
      <c r="C1824">
        <v>410156</v>
      </c>
      <c r="D1824" t="s">
        <v>81</v>
      </c>
      <c r="E1824">
        <v>8681</v>
      </c>
      <c r="F1824" t="s">
        <v>1148</v>
      </c>
      <c r="G1824" t="s">
        <v>1149</v>
      </c>
      <c r="I1824" t="s">
        <v>1149</v>
      </c>
      <c r="K1824">
        <v>8</v>
      </c>
      <c r="L1824">
        <v>8</v>
      </c>
      <c r="M1824" t="s">
        <v>1526</v>
      </c>
      <c r="N1824" t="s">
        <v>1527</v>
      </c>
      <c r="O1824" t="s">
        <v>135</v>
      </c>
      <c r="P1824" t="s">
        <v>115</v>
      </c>
      <c r="Q1824" t="s">
        <v>116</v>
      </c>
      <c r="R1824">
        <v>1</v>
      </c>
      <c r="S1824" t="s">
        <v>117</v>
      </c>
      <c r="T1824" t="s">
        <v>118</v>
      </c>
      <c r="U1824" t="s">
        <v>119</v>
      </c>
      <c r="V1824">
        <v>411</v>
      </c>
      <c r="Y1824">
        <v>410054</v>
      </c>
      <c r="Z1824" t="s">
        <v>92</v>
      </c>
      <c r="AG1824">
        <v>3</v>
      </c>
      <c r="AH1824" s="1">
        <v>42128</v>
      </c>
      <c r="AI1824">
        <v>57</v>
      </c>
      <c r="AM1824" t="s">
        <v>1152</v>
      </c>
      <c r="AS1824" s="1">
        <v>42103</v>
      </c>
      <c r="AT1824" s="1">
        <v>42338</v>
      </c>
      <c r="AU1824" s="1">
        <v>42311</v>
      </c>
      <c r="AW1824">
        <v>1</v>
      </c>
      <c r="AY1824" t="s">
        <v>288</v>
      </c>
      <c r="BB1824">
        <v>0</v>
      </c>
      <c r="BC1824">
        <v>0</v>
      </c>
      <c r="BD1824">
        <v>1</v>
      </c>
      <c r="BE1824">
        <v>10771</v>
      </c>
      <c r="BF1824" t="s">
        <v>93</v>
      </c>
      <c r="BG1824">
        <v>10771</v>
      </c>
      <c r="BH1824">
        <v>168.28</v>
      </c>
      <c r="BI1824">
        <v>220.22</v>
      </c>
      <c r="BJ1824">
        <v>0</v>
      </c>
      <c r="BL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1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0</v>
      </c>
      <c r="CB1824">
        <v>0</v>
      </c>
      <c r="CC1824">
        <v>10771</v>
      </c>
      <c r="CD1824">
        <v>1</v>
      </c>
      <c r="CE1824" t="s">
        <v>121</v>
      </c>
      <c r="CF1824" t="s">
        <v>182</v>
      </c>
      <c r="CG1824" t="str">
        <f t="shared" si="270"/>
        <v>08</v>
      </c>
      <c r="CH1824" t="str">
        <f t="shared" si="271"/>
        <v>2</v>
      </c>
      <c r="CI1824" t="str">
        <f t="shared" si="269"/>
        <v>07</v>
      </c>
      <c r="CJ1824" t="s">
        <v>123</v>
      </c>
      <c r="CK1824" t="str">
        <f t="shared" si="272"/>
        <v>06</v>
      </c>
      <c r="CL1824" t="s">
        <v>193</v>
      </c>
      <c r="CW1824">
        <v>8</v>
      </c>
      <c r="CX1824">
        <v>8</v>
      </c>
      <c r="CY1824">
        <v>8</v>
      </c>
    </row>
    <row r="1825" spans="1:103" x14ac:dyDescent="0.25">
      <c r="A1825">
        <v>410</v>
      </c>
      <c r="B1825" t="s">
        <v>80</v>
      </c>
      <c r="C1825">
        <v>410187</v>
      </c>
      <c r="D1825" t="s">
        <v>81</v>
      </c>
      <c r="E1825">
        <v>8681</v>
      </c>
      <c r="F1825" t="s">
        <v>1148</v>
      </c>
      <c r="G1825" t="s">
        <v>1149</v>
      </c>
      <c r="I1825" t="s">
        <v>1149</v>
      </c>
      <c r="K1825">
        <v>8</v>
      </c>
      <c r="L1825">
        <v>8</v>
      </c>
      <c r="M1825" t="s">
        <v>1526</v>
      </c>
      <c r="N1825" t="s">
        <v>1527</v>
      </c>
      <c r="O1825" t="s">
        <v>135</v>
      </c>
      <c r="P1825" t="s">
        <v>115</v>
      </c>
      <c r="Q1825" t="s">
        <v>116</v>
      </c>
      <c r="R1825">
        <v>1</v>
      </c>
      <c r="S1825" t="s">
        <v>117</v>
      </c>
      <c r="T1825" t="s">
        <v>118</v>
      </c>
      <c r="U1825" t="s">
        <v>119</v>
      </c>
      <c r="V1825">
        <v>411</v>
      </c>
      <c r="Y1825">
        <v>410009</v>
      </c>
      <c r="Z1825" t="s">
        <v>236</v>
      </c>
      <c r="AG1825">
        <v>2</v>
      </c>
      <c r="AH1825" s="1">
        <v>42172</v>
      </c>
      <c r="AI1825">
        <v>57</v>
      </c>
      <c r="AM1825" t="s">
        <v>1152</v>
      </c>
      <c r="AS1825" s="1">
        <v>42151</v>
      </c>
      <c r="AT1825" s="1">
        <v>42338</v>
      </c>
      <c r="AU1825" s="1">
        <v>42311</v>
      </c>
      <c r="AW1825">
        <v>1</v>
      </c>
      <c r="AY1825" t="s">
        <v>288</v>
      </c>
      <c r="BB1825">
        <v>0</v>
      </c>
      <c r="BC1825">
        <v>0</v>
      </c>
      <c r="BD1825">
        <v>1</v>
      </c>
      <c r="BE1825">
        <v>10771</v>
      </c>
      <c r="BF1825" t="s">
        <v>93</v>
      </c>
      <c r="BG1825">
        <v>10771</v>
      </c>
      <c r="BH1825">
        <v>168.28</v>
      </c>
      <c r="BI1825">
        <v>220.22</v>
      </c>
      <c r="BJ1825">
        <v>0</v>
      </c>
      <c r="BL1825">
        <v>0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1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>
        <v>0</v>
      </c>
      <c r="CB1825">
        <v>0</v>
      </c>
      <c r="CC1825">
        <v>10771</v>
      </c>
      <c r="CD1825">
        <v>1</v>
      </c>
      <c r="CE1825" t="s">
        <v>121</v>
      </c>
      <c r="CF1825" t="s">
        <v>182</v>
      </c>
      <c r="CG1825" t="str">
        <f t="shared" si="270"/>
        <v>08</v>
      </c>
      <c r="CH1825" t="str">
        <f t="shared" si="271"/>
        <v>2</v>
      </c>
      <c r="CI1825" t="str">
        <f t="shared" si="269"/>
        <v>07</v>
      </c>
      <c r="CJ1825" t="s">
        <v>123</v>
      </c>
      <c r="CK1825" t="str">
        <f t="shared" si="272"/>
        <v>06</v>
      </c>
      <c r="CL1825" t="s">
        <v>193</v>
      </c>
      <c r="CW1825">
        <v>8</v>
      </c>
      <c r="CX1825">
        <v>8</v>
      </c>
      <c r="CY1825">
        <v>8</v>
      </c>
    </row>
    <row r="1826" spans="1:103" x14ac:dyDescent="0.25">
      <c r="A1826">
        <v>410</v>
      </c>
      <c r="B1826" t="s">
        <v>80</v>
      </c>
      <c r="C1826">
        <v>410189</v>
      </c>
      <c r="D1826" t="s">
        <v>81</v>
      </c>
      <c r="E1826">
        <v>8802</v>
      </c>
      <c r="F1826" t="s">
        <v>163</v>
      </c>
      <c r="G1826" t="s">
        <v>164</v>
      </c>
      <c r="I1826" t="s">
        <v>164</v>
      </c>
      <c r="K1826">
        <v>20</v>
      </c>
      <c r="L1826">
        <v>20</v>
      </c>
      <c r="M1826" t="s">
        <v>1528</v>
      </c>
      <c r="N1826" t="s">
        <v>1529</v>
      </c>
      <c r="O1826" t="s">
        <v>135</v>
      </c>
      <c r="P1826" t="s">
        <v>597</v>
      </c>
      <c r="Q1826" t="s">
        <v>116</v>
      </c>
      <c r="R1826">
        <v>1</v>
      </c>
      <c r="S1826" t="s">
        <v>117</v>
      </c>
      <c r="T1826" t="s">
        <v>118</v>
      </c>
      <c r="U1826" t="s">
        <v>119</v>
      </c>
      <c r="V1826">
        <v>411</v>
      </c>
      <c r="Y1826">
        <v>410054</v>
      </c>
      <c r="Z1826" t="s">
        <v>92</v>
      </c>
      <c r="AG1826">
        <v>1</v>
      </c>
      <c r="AH1826" s="1">
        <v>42172</v>
      </c>
      <c r="AI1826">
        <v>57</v>
      </c>
      <c r="AS1826" s="1">
        <v>42172</v>
      </c>
      <c r="AT1826" s="1">
        <v>42307</v>
      </c>
      <c r="AU1826" s="1">
        <v>42278</v>
      </c>
      <c r="AW1826">
        <v>3</v>
      </c>
      <c r="BB1826">
        <v>0</v>
      </c>
      <c r="BC1826">
        <v>0</v>
      </c>
      <c r="BD1826">
        <v>3</v>
      </c>
      <c r="BE1826">
        <v>34765</v>
      </c>
      <c r="BF1826" t="s">
        <v>93</v>
      </c>
      <c r="BG1826">
        <v>104295</v>
      </c>
      <c r="BH1826">
        <v>1629.47</v>
      </c>
      <c r="BI1826">
        <v>2132.37</v>
      </c>
      <c r="BJ1826">
        <v>0</v>
      </c>
      <c r="BL1826">
        <v>0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3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>
        <v>0</v>
      </c>
      <c r="CB1826">
        <v>0</v>
      </c>
      <c r="CC1826">
        <v>104295</v>
      </c>
      <c r="CD1826">
        <v>1</v>
      </c>
      <c r="CE1826" t="s">
        <v>121</v>
      </c>
      <c r="CF1826" t="s">
        <v>182</v>
      </c>
      <c r="CG1826" t="str">
        <f t="shared" si="270"/>
        <v>08</v>
      </c>
      <c r="CH1826" t="str">
        <f t="shared" si="271"/>
        <v>2</v>
      </c>
      <c r="CI1826" t="str">
        <f t="shared" si="269"/>
        <v>07</v>
      </c>
      <c r="CJ1826" t="s">
        <v>123</v>
      </c>
      <c r="CK1826" t="str">
        <f>"13"</f>
        <v>13</v>
      </c>
      <c r="CL1826" t="s">
        <v>162</v>
      </c>
      <c r="CW1826">
        <v>8</v>
      </c>
      <c r="CX1826">
        <v>8</v>
      </c>
      <c r="CY1826">
        <v>8</v>
      </c>
    </row>
    <row r="1827" spans="1:103" x14ac:dyDescent="0.25">
      <c r="A1827">
        <v>410</v>
      </c>
      <c r="B1827" t="s">
        <v>80</v>
      </c>
      <c r="C1827">
        <v>410134</v>
      </c>
      <c r="D1827" t="s">
        <v>81</v>
      </c>
      <c r="E1827">
        <v>8802</v>
      </c>
      <c r="F1827" t="s">
        <v>163</v>
      </c>
      <c r="G1827" t="s">
        <v>222</v>
      </c>
      <c r="I1827" t="s">
        <v>222</v>
      </c>
      <c r="K1827">
        <v>42</v>
      </c>
      <c r="L1827">
        <v>42</v>
      </c>
      <c r="M1827" t="s">
        <v>1530</v>
      </c>
      <c r="N1827" t="s">
        <v>1531</v>
      </c>
      <c r="O1827" t="s">
        <v>135</v>
      </c>
      <c r="P1827" t="s">
        <v>127</v>
      </c>
      <c r="Q1827" t="s">
        <v>116</v>
      </c>
      <c r="R1827">
        <v>1</v>
      </c>
      <c r="S1827" t="s">
        <v>117</v>
      </c>
      <c r="T1827" t="s">
        <v>118</v>
      </c>
      <c r="U1827" t="s">
        <v>119</v>
      </c>
      <c r="V1827">
        <v>411</v>
      </c>
      <c r="Y1827">
        <v>410054</v>
      </c>
      <c r="Z1827" t="s">
        <v>92</v>
      </c>
      <c r="AG1827">
        <v>5</v>
      </c>
      <c r="AH1827" s="1">
        <v>42037</v>
      </c>
      <c r="AI1827">
        <v>57</v>
      </c>
      <c r="AM1827" t="s">
        <v>226</v>
      </c>
      <c r="AS1827" s="1">
        <v>41983</v>
      </c>
      <c r="AT1827" s="1">
        <v>42095</v>
      </c>
      <c r="AU1827" s="1">
        <v>42095</v>
      </c>
      <c r="AW1827">
        <v>1</v>
      </c>
      <c r="AY1827" t="s">
        <v>154</v>
      </c>
      <c r="BB1827">
        <v>0</v>
      </c>
      <c r="BC1827">
        <v>0</v>
      </c>
      <c r="BD1827">
        <v>1</v>
      </c>
      <c r="BE1827">
        <v>8300</v>
      </c>
      <c r="BF1827" t="s">
        <v>93</v>
      </c>
      <c r="BG1827">
        <v>8300</v>
      </c>
      <c r="BH1827">
        <v>129.68</v>
      </c>
      <c r="BI1827">
        <v>169.7</v>
      </c>
      <c r="BJ1827">
        <v>0</v>
      </c>
      <c r="BL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1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>
        <v>0</v>
      </c>
      <c r="CB1827">
        <v>0</v>
      </c>
      <c r="CC1827">
        <v>8300</v>
      </c>
      <c r="CD1827">
        <v>1</v>
      </c>
      <c r="CE1827" t="s">
        <v>121</v>
      </c>
      <c r="CF1827" t="s">
        <v>182</v>
      </c>
      <c r="CG1827" t="str">
        <f t="shared" si="270"/>
        <v>08</v>
      </c>
      <c r="CH1827" t="str">
        <f t="shared" si="271"/>
        <v>2</v>
      </c>
      <c r="CI1827" t="str">
        <f t="shared" si="269"/>
        <v>07</v>
      </c>
      <c r="CJ1827" t="s">
        <v>123</v>
      </c>
      <c r="CK1827" t="str">
        <f>"26"</f>
        <v>26</v>
      </c>
      <c r="CL1827" t="s">
        <v>162</v>
      </c>
      <c r="CW1827">
        <v>8</v>
      </c>
      <c r="CX1827">
        <v>8</v>
      </c>
      <c r="CY1827">
        <v>8</v>
      </c>
    </row>
    <row r="1828" spans="1:103" x14ac:dyDescent="0.25">
      <c r="A1828">
        <v>410</v>
      </c>
      <c r="B1828" t="s">
        <v>80</v>
      </c>
      <c r="C1828">
        <v>410039</v>
      </c>
      <c r="D1828" t="s">
        <v>81</v>
      </c>
      <c r="E1828">
        <v>8673</v>
      </c>
      <c r="F1828" t="s">
        <v>232</v>
      </c>
      <c r="G1828" t="s">
        <v>248</v>
      </c>
      <c r="I1828" t="s">
        <v>248</v>
      </c>
      <c r="J1828">
        <v>410002</v>
      </c>
      <c r="K1828">
        <v>802</v>
      </c>
      <c r="L1828">
        <v>802</v>
      </c>
      <c r="M1828" t="s">
        <v>1532</v>
      </c>
      <c r="N1828" t="s">
        <v>1533</v>
      </c>
      <c r="O1828" t="s">
        <v>1534</v>
      </c>
      <c r="P1828" t="s">
        <v>1131</v>
      </c>
      <c r="Q1828" t="s">
        <v>116</v>
      </c>
      <c r="R1828">
        <v>1</v>
      </c>
      <c r="S1828" t="s">
        <v>117</v>
      </c>
      <c r="T1828" t="s">
        <v>118</v>
      </c>
      <c r="U1828" t="s">
        <v>119</v>
      </c>
      <c r="V1828">
        <v>411</v>
      </c>
      <c r="Y1828">
        <v>410009</v>
      </c>
      <c r="Z1828" t="s">
        <v>236</v>
      </c>
      <c r="AC1828" t="s">
        <v>208</v>
      </c>
      <c r="AD1828" s="1">
        <v>42105</v>
      </c>
      <c r="AG1828">
        <v>3</v>
      </c>
      <c r="AH1828" s="1">
        <v>41988</v>
      </c>
      <c r="AI1828">
        <v>57</v>
      </c>
      <c r="AS1828" s="1">
        <v>41863</v>
      </c>
      <c r="AT1828" s="1">
        <v>42067</v>
      </c>
      <c r="AU1828" s="1">
        <v>41974</v>
      </c>
      <c r="AW1828">
        <v>2</v>
      </c>
      <c r="AX1828">
        <v>403656</v>
      </c>
      <c r="AY1828" t="s">
        <v>288</v>
      </c>
      <c r="AZ1828">
        <v>999</v>
      </c>
      <c r="BB1828">
        <v>1</v>
      </c>
      <c r="BC1828">
        <v>2</v>
      </c>
      <c r="BD1828">
        <v>1</v>
      </c>
      <c r="BE1828">
        <v>30954</v>
      </c>
      <c r="BF1828" t="s">
        <v>93</v>
      </c>
      <c r="BG1828">
        <v>30954</v>
      </c>
      <c r="BH1828">
        <v>483.62</v>
      </c>
      <c r="BI1828">
        <v>632.87</v>
      </c>
      <c r="BJ1828">
        <v>2</v>
      </c>
      <c r="BK1828" s="1">
        <v>42105</v>
      </c>
      <c r="BL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1</v>
      </c>
      <c r="BV1828">
        <v>0</v>
      </c>
      <c r="BW1828">
        <v>0</v>
      </c>
      <c r="BX1828">
        <v>0</v>
      </c>
      <c r="BY1828">
        <v>0</v>
      </c>
      <c r="BZ1828">
        <v>0</v>
      </c>
      <c r="CA1828">
        <v>0</v>
      </c>
      <c r="CB1828">
        <v>0</v>
      </c>
      <c r="CC1828">
        <v>30954</v>
      </c>
      <c r="CD1828">
        <v>1</v>
      </c>
      <c r="CE1828" t="s">
        <v>121</v>
      </c>
      <c r="CF1828" t="s">
        <v>182</v>
      </c>
      <c r="CG1828" t="str">
        <f t="shared" si="270"/>
        <v>08</v>
      </c>
      <c r="CH1828" t="str">
        <f t="shared" si="271"/>
        <v>2</v>
      </c>
      <c r="CI1828" t="str">
        <f t="shared" si="269"/>
        <v>07</v>
      </c>
      <c r="CJ1828" t="s">
        <v>1132</v>
      </c>
      <c r="CK1828" t="str">
        <f t="shared" ref="CK1828:CK1837" si="273">"02"</f>
        <v>02</v>
      </c>
      <c r="CL1828" t="s">
        <v>1133</v>
      </c>
      <c r="CR1828" s="3">
        <v>1</v>
      </c>
      <c r="CW1828">
        <v>8</v>
      </c>
      <c r="CX1828">
        <v>8</v>
      </c>
      <c r="CY1828">
        <v>8</v>
      </c>
    </row>
    <row r="1829" spans="1:103" x14ac:dyDescent="0.25">
      <c r="A1829">
        <v>410</v>
      </c>
      <c r="B1829" t="s">
        <v>80</v>
      </c>
      <c r="C1829">
        <v>410039</v>
      </c>
      <c r="D1829" t="s">
        <v>81</v>
      </c>
      <c r="E1829">
        <v>8673</v>
      </c>
      <c r="F1829" t="s">
        <v>232</v>
      </c>
      <c r="G1829" t="s">
        <v>248</v>
      </c>
      <c r="I1829" t="s">
        <v>248</v>
      </c>
      <c r="J1829">
        <v>410002</v>
      </c>
      <c r="K1829">
        <v>803</v>
      </c>
      <c r="L1829">
        <v>803</v>
      </c>
      <c r="M1829" t="s">
        <v>1532</v>
      </c>
      <c r="N1829" t="s">
        <v>1533</v>
      </c>
      <c r="O1829" t="s">
        <v>1534</v>
      </c>
      <c r="P1829" t="s">
        <v>1131</v>
      </c>
      <c r="Q1829" t="s">
        <v>116</v>
      </c>
      <c r="R1829">
        <v>1</v>
      </c>
      <c r="S1829" t="s">
        <v>117</v>
      </c>
      <c r="T1829" t="s">
        <v>118</v>
      </c>
      <c r="U1829" t="s">
        <v>119</v>
      </c>
      <c r="V1829">
        <v>411</v>
      </c>
      <c r="Y1829">
        <v>410009</v>
      </c>
      <c r="Z1829" t="s">
        <v>236</v>
      </c>
      <c r="AG1829">
        <v>3</v>
      </c>
      <c r="AH1829" s="1">
        <v>41988</v>
      </c>
      <c r="AI1829">
        <v>57</v>
      </c>
      <c r="AS1829" s="1">
        <v>41863</v>
      </c>
      <c r="AT1829" s="1">
        <v>42067</v>
      </c>
      <c r="AU1829" s="1">
        <v>41974</v>
      </c>
      <c r="AW1829">
        <v>2</v>
      </c>
      <c r="AY1829" t="s">
        <v>288</v>
      </c>
      <c r="BB1829">
        <v>1</v>
      </c>
      <c r="BC1829">
        <v>0</v>
      </c>
      <c r="BD1829">
        <v>1</v>
      </c>
      <c r="BE1829">
        <v>30954</v>
      </c>
      <c r="BF1829" t="s">
        <v>93</v>
      </c>
      <c r="BG1829">
        <v>30954</v>
      </c>
      <c r="BH1829">
        <v>483.62</v>
      </c>
      <c r="BI1829">
        <v>632.87</v>
      </c>
      <c r="BJ1829">
        <v>0</v>
      </c>
      <c r="BL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1</v>
      </c>
      <c r="BV1829">
        <v>0</v>
      </c>
      <c r="BW1829">
        <v>0</v>
      </c>
      <c r="BX1829">
        <v>0</v>
      </c>
      <c r="BY1829">
        <v>0</v>
      </c>
      <c r="BZ1829">
        <v>0</v>
      </c>
      <c r="CA1829">
        <v>0</v>
      </c>
      <c r="CB1829">
        <v>0</v>
      </c>
      <c r="CC1829">
        <v>30954</v>
      </c>
      <c r="CD1829">
        <v>1</v>
      </c>
      <c r="CE1829" t="s">
        <v>121</v>
      </c>
      <c r="CF1829" t="s">
        <v>182</v>
      </c>
      <c r="CG1829" t="str">
        <f t="shared" si="270"/>
        <v>08</v>
      </c>
      <c r="CH1829" t="str">
        <f t="shared" si="271"/>
        <v>2</v>
      </c>
      <c r="CI1829" t="str">
        <f t="shared" si="269"/>
        <v>07</v>
      </c>
      <c r="CJ1829" t="s">
        <v>1132</v>
      </c>
      <c r="CK1829" t="str">
        <f t="shared" si="273"/>
        <v>02</v>
      </c>
      <c r="CL1829" t="s">
        <v>1133</v>
      </c>
      <c r="CR1829" s="3">
        <v>1</v>
      </c>
      <c r="CW1829">
        <v>8</v>
      </c>
      <c r="CX1829">
        <v>8</v>
      </c>
      <c r="CY1829">
        <v>8</v>
      </c>
    </row>
    <row r="1830" spans="1:103" x14ac:dyDescent="0.25">
      <c r="A1830">
        <v>410</v>
      </c>
      <c r="B1830" t="s">
        <v>80</v>
      </c>
      <c r="C1830">
        <v>410040</v>
      </c>
      <c r="D1830" t="s">
        <v>81</v>
      </c>
      <c r="E1830">
        <v>8673</v>
      </c>
      <c r="F1830" t="s">
        <v>232</v>
      </c>
      <c r="G1830" t="s">
        <v>233</v>
      </c>
      <c r="I1830" t="s">
        <v>233</v>
      </c>
      <c r="J1830">
        <v>410003</v>
      </c>
      <c r="K1830">
        <v>689</v>
      </c>
      <c r="L1830">
        <v>689</v>
      </c>
      <c r="M1830" t="s">
        <v>1532</v>
      </c>
      <c r="N1830" t="s">
        <v>1533</v>
      </c>
      <c r="O1830" t="s">
        <v>1534</v>
      </c>
      <c r="P1830" t="s">
        <v>1131</v>
      </c>
      <c r="Q1830" t="s">
        <v>116</v>
      </c>
      <c r="R1830">
        <v>1</v>
      </c>
      <c r="S1830" t="s">
        <v>117</v>
      </c>
      <c r="T1830" t="s">
        <v>118</v>
      </c>
      <c r="U1830" t="s">
        <v>119</v>
      </c>
      <c r="V1830">
        <v>411</v>
      </c>
      <c r="Y1830">
        <v>410009</v>
      </c>
      <c r="Z1830" t="s">
        <v>236</v>
      </c>
      <c r="AG1830">
        <v>4</v>
      </c>
      <c r="AH1830" s="1">
        <v>41815</v>
      </c>
      <c r="AI1830">
        <v>57</v>
      </c>
      <c r="AS1830" s="1">
        <v>41863</v>
      </c>
      <c r="AT1830" s="1">
        <v>41988</v>
      </c>
      <c r="AU1830" s="1">
        <v>41974</v>
      </c>
      <c r="AW1830">
        <v>2</v>
      </c>
      <c r="AY1830" t="s">
        <v>288</v>
      </c>
      <c r="BB1830">
        <v>0</v>
      </c>
      <c r="BC1830">
        <v>0</v>
      </c>
      <c r="BD1830">
        <v>2</v>
      </c>
      <c r="BE1830">
        <v>30954</v>
      </c>
      <c r="BF1830" t="s">
        <v>93</v>
      </c>
      <c r="BG1830">
        <v>61908</v>
      </c>
      <c r="BH1830">
        <v>967.23</v>
      </c>
      <c r="BI1830">
        <v>1265.74</v>
      </c>
      <c r="BJ1830">
        <v>0</v>
      </c>
      <c r="BL1830">
        <v>0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2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>
        <v>0</v>
      </c>
      <c r="CB1830">
        <v>0</v>
      </c>
      <c r="CC1830">
        <v>61908</v>
      </c>
      <c r="CD1830">
        <v>1</v>
      </c>
      <c r="CE1830" t="s">
        <v>121</v>
      </c>
      <c r="CF1830" t="s">
        <v>182</v>
      </c>
      <c r="CG1830" t="str">
        <f t="shared" si="270"/>
        <v>08</v>
      </c>
      <c r="CH1830" t="str">
        <f t="shared" si="271"/>
        <v>2</v>
      </c>
      <c r="CI1830" t="str">
        <f t="shared" si="269"/>
        <v>07</v>
      </c>
      <c r="CJ1830" t="s">
        <v>1132</v>
      </c>
      <c r="CK1830" t="str">
        <f t="shared" si="273"/>
        <v>02</v>
      </c>
      <c r="CL1830" t="s">
        <v>1133</v>
      </c>
      <c r="CR1830" s="3">
        <v>2</v>
      </c>
      <c r="CW1830">
        <v>8</v>
      </c>
      <c r="CX1830">
        <v>8</v>
      </c>
      <c r="CY1830">
        <v>8</v>
      </c>
    </row>
    <row r="1831" spans="1:103" x14ac:dyDescent="0.25">
      <c r="A1831">
        <v>410</v>
      </c>
      <c r="B1831" t="s">
        <v>80</v>
      </c>
      <c r="C1831">
        <v>410040</v>
      </c>
      <c r="D1831" t="s">
        <v>81</v>
      </c>
      <c r="E1831">
        <v>8673</v>
      </c>
      <c r="F1831" t="s">
        <v>232</v>
      </c>
      <c r="G1831" t="s">
        <v>233</v>
      </c>
      <c r="I1831" t="s">
        <v>233</v>
      </c>
      <c r="J1831">
        <v>410003</v>
      </c>
      <c r="K1831">
        <v>690</v>
      </c>
      <c r="L1831">
        <v>690</v>
      </c>
      <c r="M1831" t="s">
        <v>1532</v>
      </c>
      <c r="N1831" t="s">
        <v>1533</v>
      </c>
      <c r="O1831" t="s">
        <v>1534</v>
      </c>
      <c r="P1831" t="s">
        <v>1131</v>
      </c>
      <c r="Q1831" t="s">
        <v>116</v>
      </c>
      <c r="R1831">
        <v>1</v>
      </c>
      <c r="S1831" t="s">
        <v>117</v>
      </c>
      <c r="T1831" t="s">
        <v>118</v>
      </c>
      <c r="U1831" t="s">
        <v>119</v>
      </c>
      <c r="V1831">
        <v>411</v>
      </c>
      <c r="Y1831">
        <v>410009</v>
      </c>
      <c r="Z1831" t="s">
        <v>236</v>
      </c>
      <c r="AG1831">
        <v>4</v>
      </c>
      <c r="AH1831" s="1">
        <v>41815</v>
      </c>
      <c r="AI1831">
        <v>57</v>
      </c>
      <c r="AS1831" s="1">
        <v>41863</v>
      </c>
      <c r="AT1831" s="1">
        <v>41988</v>
      </c>
      <c r="AU1831" s="1">
        <v>41974</v>
      </c>
      <c r="AW1831">
        <v>2</v>
      </c>
      <c r="AY1831" t="s">
        <v>288</v>
      </c>
      <c r="BB1831">
        <v>0</v>
      </c>
      <c r="BC1831">
        <v>0</v>
      </c>
      <c r="BD1831">
        <v>2</v>
      </c>
      <c r="BE1831">
        <v>30954</v>
      </c>
      <c r="BF1831" t="s">
        <v>93</v>
      </c>
      <c r="BG1831">
        <v>61908</v>
      </c>
      <c r="BH1831">
        <v>967.23</v>
      </c>
      <c r="BI1831">
        <v>1265.74</v>
      </c>
      <c r="BJ1831">
        <v>0</v>
      </c>
      <c r="BL1831">
        <v>0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2</v>
      </c>
      <c r="BV1831">
        <v>0</v>
      </c>
      <c r="BW1831">
        <v>0</v>
      </c>
      <c r="BX1831">
        <v>0</v>
      </c>
      <c r="BY1831">
        <v>0</v>
      </c>
      <c r="BZ1831">
        <v>0</v>
      </c>
      <c r="CA1831">
        <v>0</v>
      </c>
      <c r="CB1831">
        <v>0</v>
      </c>
      <c r="CC1831">
        <v>61908</v>
      </c>
      <c r="CD1831">
        <v>1</v>
      </c>
      <c r="CE1831" t="s">
        <v>121</v>
      </c>
      <c r="CF1831" t="s">
        <v>182</v>
      </c>
      <c r="CG1831" t="str">
        <f t="shared" si="270"/>
        <v>08</v>
      </c>
      <c r="CH1831" t="str">
        <f t="shared" si="271"/>
        <v>2</v>
      </c>
      <c r="CI1831" t="str">
        <f t="shared" si="269"/>
        <v>07</v>
      </c>
      <c r="CJ1831" t="s">
        <v>1132</v>
      </c>
      <c r="CK1831" t="str">
        <f t="shared" si="273"/>
        <v>02</v>
      </c>
      <c r="CL1831" t="s">
        <v>1133</v>
      </c>
      <c r="CR1831" s="3">
        <v>2</v>
      </c>
      <c r="CW1831">
        <v>8</v>
      </c>
      <c r="CX1831">
        <v>8</v>
      </c>
      <c r="CY1831">
        <v>8</v>
      </c>
    </row>
    <row r="1832" spans="1:103" x14ac:dyDescent="0.25">
      <c r="A1832">
        <v>410</v>
      </c>
      <c r="B1832" t="s">
        <v>80</v>
      </c>
      <c r="C1832">
        <v>410040</v>
      </c>
      <c r="D1832" t="s">
        <v>81</v>
      </c>
      <c r="E1832">
        <v>8673</v>
      </c>
      <c r="F1832" t="s">
        <v>232</v>
      </c>
      <c r="G1832" t="s">
        <v>233</v>
      </c>
      <c r="I1832" t="s">
        <v>233</v>
      </c>
      <c r="J1832">
        <v>410003</v>
      </c>
      <c r="K1832">
        <v>692</v>
      </c>
      <c r="L1832">
        <v>692</v>
      </c>
      <c r="M1832" t="s">
        <v>1532</v>
      </c>
      <c r="N1832" t="s">
        <v>1533</v>
      </c>
      <c r="O1832" t="s">
        <v>1534</v>
      </c>
      <c r="P1832" t="s">
        <v>1131</v>
      </c>
      <c r="Q1832" t="s">
        <v>116</v>
      </c>
      <c r="R1832">
        <v>1</v>
      </c>
      <c r="S1832" t="s">
        <v>117</v>
      </c>
      <c r="T1832" t="s">
        <v>118</v>
      </c>
      <c r="U1832" t="s">
        <v>119</v>
      </c>
      <c r="V1832">
        <v>411</v>
      </c>
      <c r="Y1832">
        <v>410009</v>
      </c>
      <c r="Z1832" t="s">
        <v>236</v>
      </c>
      <c r="AG1832">
        <v>4</v>
      </c>
      <c r="AH1832" s="1">
        <v>41815</v>
      </c>
      <c r="AI1832">
        <v>57</v>
      </c>
      <c r="AS1832" s="1">
        <v>41863</v>
      </c>
      <c r="AT1832" s="1">
        <v>41988</v>
      </c>
      <c r="AU1832" s="1">
        <v>41974</v>
      </c>
      <c r="AW1832">
        <v>2</v>
      </c>
      <c r="AY1832" t="s">
        <v>288</v>
      </c>
      <c r="BB1832">
        <v>0</v>
      </c>
      <c r="BC1832">
        <v>0</v>
      </c>
      <c r="BD1832">
        <v>2</v>
      </c>
      <c r="BE1832">
        <v>30954</v>
      </c>
      <c r="BF1832" t="s">
        <v>93</v>
      </c>
      <c r="BG1832">
        <v>61908</v>
      </c>
      <c r="BH1832">
        <v>967.23</v>
      </c>
      <c r="BI1832">
        <v>1265.74</v>
      </c>
      <c r="BJ1832">
        <v>0</v>
      </c>
      <c r="BL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2</v>
      </c>
      <c r="BV1832">
        <v>0</v>
      </c>
      <c r="BW1832">
        <v>0</v>
      </c>
      <c r="BX1832">
        <v>0</v>
      </c>
      <c r="BY1832">
        <v>0</v>
      </c>
      <c r="BZ1832">
        <v>0</v>
      </c>
      <c r="CA1832">
        <v>0</v>
      </c>
      <c r="CB1832">
        <v>0</v>
      </c>
      <c r="CC1832">
        <v>61908</v>
      </c>
      <c r="CD1832">
        <v>1</v>
      </c>
      <c r="CE1832" t="s">
        <v>121</v>
      </c>
      <c r="CF1832" t="s">
        <v>182</v>
      </c>
      <c r="CG1832" t="str">
        <f t="shared" si="270"/>
        <v>08</v>
      </c>
      <c r="CH1832" t="str">
        <f t="shared" si="271"/>
        <v>2</v>
      </c>
      <c r="CI1832" t="str">
        <f t="shared" si="269"/>
        <v>07</v>
      </c>
      <c r="CJ1832" t="s">
        <v>1132</v>
      </c>
      <c r="CK1832" t="str">
        <f t="shared" si="273"/>
        <v>02</v>
      </c>
      <c r="CL1832" t="s">
        <v>1133</v>
      </c>
      <c r="CR1832" s="3">
        <v>2</v>
      </c>
      <c r="CW1832">
        <v>8</v>
      </c>
      <c r="CX1832">
        <v>8</v>
      </c>
      <c r="CY1832">
        <v>8</v>
      </c>
    </row>
    <row r="1833" spans="1:103" x14ac:dyDescent="0.25">
      <c r="A1833">
        <v>410</v>
      </c>
      <c r="B1833" t="s">
        <v>80</v>
      </c>
      <c r="C1833">
        <v>410211</v>
      </c>
      <c r="D1833" t="s">
        <v>81</v>
      </c>
      <c r="E1833">
        <v>8802</v>
      </c>
      <c r="F1833" t="s">
        <v>163</v>
      </c>
      <c r="G1833" t="s">
        <v>445</v>
      </c>
      <c r="I1833" t="s">
        <v>445</v>
      </c>
      <c r="K1833">
        <v>20</v>
      </c>
      <c r="L1833">
        <v>20</v>
      </c>
      <c r="M1833" t="s">
        <v>1535</v>
      </c>
      <c r="N1833" t="s">
        <v>1536</v>
      </c>
      <c r="O1833" t="s">
        <v>1537</v>
      </c>
      <c r="P1833" t="s">
        <v>517</v>
      </c>
      <c r="Q1833" t="s">
        <v>116</v>
      </c>
      <c r="R1833">
        <v>1</v>
      </c>
      <c r="S1833" t="s">
        <v>117</v>
      </c>
      <c r="T1833" t="s">
        <v>118</v>
      </c>
      <c r="U1833" t="s">
        <v>119</v>
      </c>
      <c r="V1833">
        <v>411</v>
      </c>
      <c r="Y1833">
        <v>410054</v>
      </c>
      <c r="Z1833" t="s">
        <v>92</v>
      </c>
      <c r="AG1833">
        <v>2</v>
      </c>
      <c r="AH1833" s="1">
        <v>42202</v>
      </c>
      <c r="AI1833">
        <v>57</v>
      </c>
      <c r="AS1833" s="1">
        <v>42199</v>
      </c>
      <c r="AT1833" s="1">
        <v>42300</v>
      </c>
      <c r="AU1833" s="1">
        <v>42297</v>
      </c>
      <c r="AW1833">
        <v>7</v>
      </c>
      <c r="AY1833" t="s">
        <v>288</v>
      </c>
      <c r="BB1833">
        <v>0</v>
      </c>
      <c r="BC1833">
        <v>0</v>
      </c>
      <c r="BD1833">
        <v>7</v>
      </c>
      <c r="BE1833">
        <v>8250.3799999999992</v>
      </c>
      <c r="BF1833" t="s">
        <v>93</v>
      </c>
      <c r="BG1833">
        <v>57752.66</v>
      </c>
      <c r="BH1833">
        <v>902.31</v>
      </c>
      <c r="BI1833">
        <v>1180.78</v>
      </c>
      <c r="BJ1833">
        <v>0</v>
      </c>
      <c r="BL1833">
        <v>0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7</v>
      </c>
      <c r="BV1833">
        <v>0</v>
      </c>
      <c r="BW1833">
        <v>0</v>
      </c>
      <c r="BX1833">
        <v>0</v>
      </c>
      <c r="BY1833">
        <v>0</v>
      </c>
      <c r="BZ1833">
        <v>0</v>
      </c>
      <c r="CA1833">
        <v>0</v>
      </c>
      <c r="CB1833">
        <v>0</v>
      </c>
      <c r="CC1833">
        <v>57752.66</v>
      </c>
      <c r="CD1833">
        <v>1</v>
      </c>
      <c r="CE1833" t="s">
        <v>121</v>
      </c>
      <c r="CF1833" t="s">
        <v>182</v>
      </c>
      <c r="CG1833" t="str">
        <f t="shared" si="270"/>
        <v>08</v>
      </c>
      <c r="CH1833" t="str">
        <f t="shared" si="271"/>
        <v>2</v>
      </c>
      <c r="CI1833" t="str">
        <f t="shared" si="269"/>
        <v>07</v>
      </c>
      <c r="CJ1833" t="s">
        <v>161</v>
      </c>
      <c r="CK1833" t="str">
        <f t="shared" si="273"/>
        <v>02</v>
      </c>
      <c r="CL1833" t="s">
        <v>124</v>
      </c>
      <c r="CW1833">
        <v>8</v>
      </c>
      <c r="CX1833">
        <v>8</v>
      </c>
      <c r="CY1833">
        <v>8</v>
      </c>
    </row>
    <row r="1834" spans="1:103" x14ac:dyDescent="0.25">
      <c r="A1834">
        <v>410</v>
      </c>
      <c r="B1834" t="s">
        <v>80</v>
      </c>
      <c r="C1834">
        <v>410039</v>
      </c>
      <c r="D1834" t="s">
        <v>81</v>
      </c>
      <c r="E1834">
        <v>8673</v>
      </c>
      <c r="F1834" t="s">
        <v>232</v>
      </c>
      <c r="G1834" t="s">
        <v>248</v>
      </c>
      <c r="I1834" t="s">
        <v>248</v>
      </c>
      <c r="J1834">
        <v>410002</v>
      </c>
      <c r="K1834">
        <v>160</v>
      </c>
      <c r="L1834">
        <v>160</v>
      </c>
      <c r="M1834" t="s">
        <v>1538</v>
      </c>
      <c r="N1834" t="s">
        <v>1539</v>
      </c>
      <c r="O1834" t="s">
        <v>1540</v>
      </c>
      <c r="P1834" t="s">
        <v>115</v>
      </c>
      <c r="Q1834" t="s">
        <v>116</v>
      </c>
      <c r="R1834">
        <v>1</v>
      </c>
      <c r="S1834" t="s">
        <v>117</v>
      </c>
      <c r="T1834" t="s">
        <v>118</v>
      </c>
      <c r="U1834" t="s">
        <v>119</v>
      </c>
      <c r="V1834">
        <v>411</v>
      </c>
      <c r="Y1834">
        <v>410009</v>
      </c>
      <c r="Z1834" t="s">
        <v>236</v>
      </c>
      <c r="AG1834">
        <v>3</v>
      </c>
      <c r="AH1834" s="1">
        <v>41988</v>
      </c>
      <c r="AI1834">
        <v>57</v>
      </c>
      <c r="AS1834" s="1">
        <v>41639</v>
      </c>
      <c r="AT1834" s="1">
        <v>42067</v>
      </c>
      <c r="AU1834" s="1">
        <v>41974</v>
      </c>
      <c r="AW1834">
        <v>2</v>
      </c>
      <c r="AY1834" t="s">
        <v>288</v>
      </c>
      <c r="BB1834">
        <v>1</v>
      </c>
      <c r="BC1834">
        <v>0</v>
      </c>
      <c r="BD1834">
        <v>1</v>
      </c>
      <c r="BE1834">
        <v>8849</v>
      </c>
      <c r="BF1834" t="s">
        <v>93</v>
      </c>
      <c r="BG1834">
        <v>8849</v>
      </c>
      <c r="BH1834">
        <v>138.25</v>
      </c>
      <c r="BI1834">
        <v>180.92</v>
      </c>
      <c r="BJ1834">
        <v>0</v>
      </c>
      <c r="BL1834">
        <v>0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1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>
        <v>0</v>
      </c>
      <c r="CB1834">
        <v>0</v>
      </c>
      <c r="CC1834">
        <v>8849</v>
      </c>
      <c r="CD1834">
        <v>1</v>
      </c>
      <c r="CE1834" t="s">
        <v>121</v>
      </c>
      <c r="CF1834" t="s">
        <v>182</v>
      </c>
      <c r="CG1834" t="str">
        <f t="shared" si="270"/>
        <v>08</v>
      </c>
      <c r="CH1834" t="str">
        <f t="shared" si="271"/>
        <v>2</v>
      </c>
      <c r="CI1834" t="str">
        <f>"09"</f>
        <v>09</v>
      </c>
      <c r="CJ1834" t="s">
        <v>123</v>
      </c>
      <c r="CK1834" t="str">
        <f t="shared" si="273"/>
        <v>02</v>
      </c>
      <c r="CL1834" t="s">
        <v>193</v>
      </c>
      <c r="CR1834" s="3">
        <v>1</v>
      </c>
      <c r="CW1834">
        <v>8</v>
      </c>
      <c r="CX1834">
        <v>8</v>
      </c>
      <c r="CY1834">
        <v>8</v>
      </c>
    </row>
    <row r="1835" spans="1:103" x14ac:dyDescent="0.25">
      <c r="A1835">
        <v>410</v>
      </c>
      <c r="B1835" t="s">
        <v>80</v>
      </c>
      <c r="C1835">
        <v>410134</v>
      </c>
      <c r="D1835" t="s">
        <v>81</v>
      </c>
      <c r="E1835">
        <v>8802</v>
      </c>
      <c r="F1835" t="s">
        <v>163</v>
      </c>
      <c r="G1835" t="s">
        <v>222</v>
      </c>
      <c r="I1835" t="s">
        <v>222</v>
      </c>
      <c r="K1835">
        <v>2</v>
      </c>
      <c r="L1835">
        <v>2</v>
      </c>
      <c r="M1835" t="s">
        <v>1541</v>
      </c>
      <c r="N1835" t="s">
        <v>1542</v>
      </c>
      <c r="O1835" t="s">
        <v>1543</v>
      </c>
      <c r="P1835" t="s">
        <v>174</v>
      </c>
      <c r="Q1835" t="s">
        <v>116</v>
      </c>
      <c r="R1835">
        <v>1</v>
      </c>
      <c r="S1835" t="s">
        <v>117</v>
      </c>
      <c r="T1835" t="s">
        <v>118</v>
      </c>
      <c r="U1835" t="s">
        <v>119</v>
      </c>
      <c r="V1835">
        <v>411</v>
      </c>
      <c r="Y1835">
        <v>410054</v>
      </c>
      <c r="Z1835" t="s">
        <v>92</v>
      </c>
      <c r="AC1835" t="s">
        <v>225</v>
      </c>
      <c r="AD1835" s="1">
        <v>42208</v>
      </c>
      <c r="AG1835">
        <v>5</v>
      </c>
      <c r="AH1835" s="1">
        <v>42037</v>
      </c>
      <c r="AI1835">
        <v>57</v>
      </c>
      <c r="AM1835" t="s">
        <v>226</v>
      </c>
      <c r="AS1835" s="1">
        <v>41983</v>
      </c>
      <c r="AT1835" s="1">
        <v>42095</v>
      </c>
      <c r="AU1835" s="1">
        <v>42095</v>
      </c>
      <c r="AW1835">
        <v>6</v>
      </c>
      <c r="AX1835">
        <v>404250</v>
      </c>
      <c r="AY1835" t="s">
        <v>210</v>
      </c>
      <c r="AZ1835">
        <v>999</v>
      </c>
      <c r="BA1835">
        <v>811</v>
      </c>
      <c r="BB1835">
        <v>0</v>
      </c>
      <c r="BC1835">
        <v>0</v>
      </c>
      <c r="BD1835">
        <v>6</v>
      </c>
      <c r="BE1835">
        <v>13113.43</v>
      </c>
      <c r="BF1835" t="s">
        <v>93</v>
      </c>
      <c r="BG1835">
        <v>78680.58</v>
      </c>
      <c r="BH1835">
        <v>1229.28</v>
      </c>
      <c r="BI1835">
        <v>1608.67</v>
      </c>
      <c r="BJ1835">
        <v>0</v>
      </c>
      <c r="BL1835">
        <v>0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6</v>
      </c>
      <c r="BV1835">
        <v>0</v>
      </c>
      <c r="BW1835">
        <v>0</v>
      </c>
      <c r="BX1835">
        <v>0</v>
      </c>
      <c r="BY1835">
        <v>0</v>
      </c>
      <c r="BZ1835">
        <v>0</v>
      </c>
      <c r="CA1835">
        <v>0</v>
      </c>
      <c r="CB1835">
        <v>0</v>
      </c>
      <c r="CC1835">
        <v>78680.58</v>
      </c>
      <c r="CD1835">
        <v>1</v>
      </c>
      <c r="CE1835" t="s">
        <v>121</v>
      </c>
      <c r="CF1835" t="s">
        <v>182</v>
      </c>
      <c r="CG1835" t="str">
        <f t="shared" si="270"/>
        <v>08</v>
      </c>
      <c r="CH1835" t="str">
        <f t="shared" ref="CH1835:CH1866" si="274">"3"</f>
        <v>3</v>
      </c>
      <c r="CI1835" t="str">
        <f>"03"</f>
        <v>03</v>
      </c>
      <c r="CJ1835" t="s">
        <v>123</v>
      </c>
      <c r="CK1835" t="str">
        <f t="shared" si="273"/>
        <v>02</v>
      </c>
      <c r="CL1835" t="s">
        <v>193</v>
      </c>
      <c r="CR1835" s="3">
        <v>0</v>
      </c>
      <c r="CS1835" s="3">
        <v>6</v>
      </c>
      <c r="CW1835">
        <v>8</v>
      </c>
      <c r="CX1835">
        <v>8</v>
      </c>
      <c r="CY1835">
        <v>8</v>
      </c>
    </row>
    <row r="1836" spans="1:103" x14ac:dyDescent="0.25">
      <c r="A1836">
        <v>410</v>
      </c>
      <c r="B1836" t="s">
        <v>80</v>
      </c>
      <c r="C1836">
        <v>410134</v>
      </c>
      <c r="D1836" t="s">
        <v>81</v>
      </c>
      <c r="E1836">
        <v>8802</v>
      </c>
      <c r="F1836" t="s">
        <v>163</v>
      </c>
      <c r="G1836" t="s">
        <v>222</v>
      </c>
      <c r="I1836" t="s">
        <v>222</v>
      </c>
      <c r="K1836">
        <v>15</v>
      </c>
      <c r="L1836">
        <v>15</v>
      </c>
      <c r="M1836" t="s">
        <v>1544</v>
      </c>
      <c r="N1836" t="s">
        <v>1545</v>
      </c>
      <c r="O1836" t="s">
        <v>530</v>
      </c>
      <c r="P1836" t="s">
        <v>489</v>
      </c>
      <c r="Q1836" t="s">
        <v>116</v>
      </c>
      <c r="R1836">
        <v>1</v>
      </c>
      <c r="S1836" t="s">
        <v>117</v>
      </c>
      <c r="T1836" t="s">
        <v>118</v>
      </c>
      <c r="U1836" t="s">
        <v>119</v>
      </c>
      <c r="V1836">
        <v>411</v>
      </c>
      <c r="Y1836">
        <v>410054</v>
      </c>
      <c r="Z1836" t="s">
        <v>92</v>
      </c>
      <c r="AC1836" t="s">
        <v>208</v>
      </c>
      <c r="AD1836" s="1">
        <v>42166</v>
      </c>
      <c r="AG1836">
        <v>5</v>
      </c>
      <c r="AH1836" s="1">
        <v>42037</v>
      </c>
      <c r="AI1836">
        <v>57</v>
      </c>
      <c r="AM1836" t="s">
        <v>226</v>
      </c>
      <c r="AS1836" s="1">
        <v>41983</v>
      </c>
      <c r="AT1836" s="1">
        <v>42095</v>
      </c>
      <c r="AU1836" s="1">
        <v>42095</v>
      </c>
      <c r="AW1836">
        <v>42</v>
      </c>
      <c r="AX1836">
        <v>404006</v>
      </c>
      <c r="AY1836" t="s">
        <v>509</v>
      </c>
      <c r="AZ1836">
        <v>999</v>
      </c>
      <c r="BB1836">
        <v>10</v>
      </c>
      <c r="BC1836">
        <v>10</v>
      </c>
      <c r="BD1836">
        <v>32</v>
      </c>
      <c r="BE1836">
        <v>15675</v>
      </c>
      <c r="BF1836" t="s">
        <v>93</v>
      </c>
      <c r="BG1836">
        <v>501600</v>
      </c>
      <c r="BH1836">
        <v>7836.84</v>
      </c>
      <c r="BI1836">
        <v>10255.49</v>
      </c>
      <c r="BJ1836">
        <v>10</v>
      </c>
      <c r="BK1836" s="1">
        <v>42166</v>
      </c>
      <c r="BL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32</v>
      </c>
      <c r="BV1836">
        <v>0</v>
      </c>
      <c r="BW1836">
        <v>0</v>
      </c>
      <c r="BX1836">
        <v>0</v>
      </c>
      <c r="BY1836">
        <v>0</v>
      </c>
      <c r="BZ1836">
        <v>0</v>
      </c>
      <c r="CA1836">
        <v>0</v>
      </c>
      <c r="CB1836">
        <v>0</v>
      </c>
      <c r="CC1836">
        <v>501600</v>
      </c>
      <c r="CD1836">
        <v>1</v>
      </c>
      <c r="CE1836" t="s">
        <v>121</v>
      </c>
      <c r="CF1836" t="s">
        <v>182</v>
      </c>
      <c r="CG1836" t="str">
        <f t="shared" si="270"/>
        <v>08</v>
      </c>
      <c r="CH1836" t="str">
        <f t="shared" si="274"/>
        <v>3</v>
      </c>
      <c r="CI1836" t="str">
        <f t="shared" ref="CI1836:CI1847" si="275">"05"</f>
        <v>05</v>
      </c>
      <c r="CJ1836" t="s">
        <v>123</v>
      </c>
      <c r="CK1836" t="str">
        <f t="shared" si="273"/>
        <v>02</v>
      </c>
      <c r="CL1836" t="s">
        <v>193</v>
      </c>
      <c r="CR1836" s="3">
        <v>0</v>
      </c>
      <c r="CS1836" s="3">
        <v>32</v>
      </c>
      <c r="CW1836">
        <v>8</v>
      </c>
      <c r="CX1836">
        <v>8</v>
      </c>
      <c r="CY1836">
        <v>8</v>
      </c>
    </row>
    <row r="1837" spans="1:103" x14ac:dyDescent="0.25">
      <c r="A1837">
        <v>410</v>
      </c>
      <c r="B1837" t="s">
        <v>80</v>
      </c>
      <c r="C1837">
        <v>410158</v>
      </c>
      <c r="D1837" t="s">
        <v>81</v>
      </c>
      <c r="E1837">
        <v>8802</v>
      </c>
      <c r="F1837" t="s">
        <v>163</v>
      </c>
      <c r="G1837" t="s">
        <v>218</v>
      </c>
      <c r="I1837" t="s">
        <v>218</v>
      </c>
      <c r="K1837">
        <v>9</v>
      </c>
      <c r="L1837">
        <v>9</v>
      </c>
      <c r="M1837" t="s">
        <v>1546</v>
      </c>
      <c r="N1837" t="s">
        <v>1547</v>
      </c>
      <c r="O1837" t="s">
        <v>530</v>
      </c>
      <c r="P1837" t="s">
        <v>489</v>
      </c>
      <c r="Q1837" t="s">
        <v>116</v>
      </c>
      <c r="R1837">
        <v>1</v>
      </c>
      <c r="S1837" t="s">
        <v>117</v>
      </c>
      <c r="T1837" t="s">
        <v>118</v>
      </c>
      <c r="U1837" t="s">
        <v>119</v>
      </c>
      <c r="V1837">
        <v>411</v>
      </c>
      <c r="Y1837">
        <v>410054</v>
      </c>
      <c r="Z1837" t="s">
        <v>92</v>
      </c>
      <c r="AG1837">
        <v>1</v>
      </c>
      <c r="AH1837" s="1">
        <v>42103</v>
      </c>
      <c r="AI1837">
        <v>57</v>
      </c>
      <c r="AS1837" s="1">
        <v>42103</v>
      </c>
      <c r="AT1837" s="1">
        <v>42180</v>
      </c>
      <c r="AU1837" s="1">
        <v>42241</v>
      </c>
      <c r="AW1837">
        <v>6</v>
      </c>
      <c r="AY1837" t="s">
        <v>509</v>
      </c>
      <c r="BB1837">
        <v>0</v>
      </c>
      <c r="BC1837">
        <v>0</v>
      </c>
      <c r="BD1837">
        <v>6</v>
      </c>
      <c r="BE1837">
        <v>15675.35</v>
      </c>
      <c r="BF1837" t="s">
        <v>93</v>
      </c>
      <c r="BG1837">
        <v>94052.1</v>
      </c>
      <c r="BH1837">
        <v>1469.44</v>
      </c>
      <c r="BI1837">
        <v>1922.95</v>
      </c>
      <c r="BJ1837">
        <v>0</v>
      </c>
      <c r="BL1837">
        <v>0</v>
      </c>
      <c r="BN1837">
        <v>0</v>
      </c>
      <c r="BO1837">
        <v>0</v>
      </c>
      <c r="BP1837">
        <v>0</v>
      </c>
      <c r="BQ1837">
        <v>0</v>
      </c>
      <c r="BR1837">
        <v>0</v>
      </c>
      <c r="BS1837">
        <v>0</v>
      </c>
      <c r="BT1837">
        <v>0</v>
      </c>
      <c r="BU1837">
        <v>6</v>
      </c>
      <c r="BV1837">
        <v>0</v>
      </c>
      <c r="BW1837">
        <v>0</v>
      </c>
      <c r="BX1837">
        <v>0</v>
      </c>
      <c r="BY1837">
        <v>0</v>
      </c>
      <c r="BZ1837">
        <v>0</v>
      </c>
      <c r="CA1837">
        <v>0</v>
      </c>
      <c r="CB1837">
        <v>0</v>
      </c>
      <c r="CC1837">
        <v>94052.1</v>
      </c>
      <c r="CD1837">
        <v>1</v>
      </c>
      <c r="CE1837" t="s">
        <v>121</v>
      </c>
      <c r="CF1837" t="s">
        <v>182</v>
      </c>
      <c r="CG1837" t="str">
        <f t="shared" ref="CG1837:CG1868" si="276">"08"</f>
        <v>08</v>
      </c>
      <c r="CH1837" t="str">
        <f t="shared" si="274"/>
        <v>3</v>
      </c>
      <c r="CI1837" t="str">
        <f t="shared" si="275"/>
        <v>05</v>
      </c>
      <c r="CJ1837" t="s">
        <v>123</v>
      </c>
      <c r="CK1837" t="str">
        <f t="shared" si="273"/>
        <v>02</v>
      </c>
      <c r="CL1837" t="s">
        <v>193</v>
      </c>
      <c r="CW1837">
        <v>8</v>
      </c>
      <c r="CX1837">
        <v>8</v>
      </c>
      <c r="CY1837">
        <v>8</v>
      </c>
    </row>
    <row r="1838" spans="1:103" x14ac:dyDescent="0.25">
      <c r="A1838">
        <v>410</v>
      </c>
      <c r="B1838" t="s">
        <v>80</v>
      </c>
      <c r="C1838">
        <v>410039</v>
      </c>
      <c r="D1838" t="s">
        <v>81</v>
      </c>
      <c r="E1838">
        <v>8673</v>
      </c>
      <c r="F1838" t="s">
        <v>232</v>
      </c>
      <c r="G1838" t="s">
        <v>248</v>
      </c>
      <c r="I1838" t="s">
        <v>248</v>
      </c>
      <c r="J1838">
        <v>410002</v>
      </c>
      <c r="K1838">
        <v>367</v>
      </c>
      <c r="L1838">
        <v>367</v>
      </c>
      <c r="M1838" t="s">
        <v>1548</v>
      </c>
      <c r="N1838" t="s">
        <v>1549</v>
      </c>
      <c r="O1838" t="s">
        <v>1550</v>
      </c>
      <c r="P1838" t="s">
        <v>531</v>
      </c>
      <c r="Q1838" t="s">
        <v>116</v>
      </c>
      <c r="R1838">
        <v>1</v>
      </c>
      <c r="S1838" t="s">
        <v>117</v>
      </c>
      <c r="T1838" t="s">
        <v>118</v>
      </c>
      <c r="U1838" t="s">
        <v>119</v>
      </c>
      <c r="V1838">
        <v>411</v>
      </c>
      <c r="Y1838">
        <v>410009</v>
      </c>
      <c r="Z1838" t="s">
        <v>236</v>
      </c>
      <c r="AC1838" t="s">
        <v>208</v>
      </c>
      <c r="AD1838" s="1">
        <v>42046</v>
      </c>
      <c r="AG1838">
        <v>3</v>
      </c>
      <c r="AH1838" s="1">
        <v>41988</v>
      </c>
      <c r="AI1838">
        <v>57</v>
      </c>
      <c r="AS1838" s="1">
        <v>41639</v>
      </c>
      <c r="AT1838" s="1">
        <v>42067</v>
      </c>
      <c r="AU1838" s="1">
        <v>41974</v>
      </c>
      <c r="AW1838">
        <v>2</v>
      </c>
      <c r="AX1838">
        <v>403244</v>
      </c>
      <c r="AY1838" t="s">
        <v>237</v>
      </c>
      <c r="AZ1838">
        <v>999</v>
      </c>
      <c r="BB1838">
        <v>1</v>
      </c>
      <c r="BC1838">
        <v>2</v>
      </c>
      <c r="BD1838">
        <v>1</v>
      </c>
      <c r="BE1838">
        <v>67605</v>
      </c>
      <c r="BF1838" t="s">
        <v>93</v>
      </c>
      <c r="BG1838">
        <v>67605</v>
      </c>
      <c r="BH1838">
        <v>1056.24</v>
      </c>
      <c r="BI1838">
        <v>1382.22</v>
      </c>
      <c r="BJ1838">
        <v>2</v>
      </c>
      <c r="BK1838" s="1">
        <v>42046</v>
      </c>
      <c r="BL1838">
        <v>0</v>
      </c>
      <c r="BN1838">
        <v>0</v>
      </c>
      <c r="BO1838">
        <v>0</v>
      </c>
      <c r="BP1838">
        <v>0</v>
      </c>
      <c r="BQ1838">
        <v>0</v>
      </c>
      <c r="BR1838">
        <v>0</v>
      </c>
      <c r="BS1838">
        <v>0</v>
      </c>
      <c r="BT1838">
        <v>0</v>
      </c>
      <c r="BU1838">
        <v>1</v>
      </c>
      <c r="BV1838">
        <v>0</v>
      </c>
      <c r="BW1838">
        <v>0</v>
      </c>
      <c r="BX1838">
        <v>0</v>
      </c>
      <c r="BY1838">
        <v>0</v>
      </c>
      <c r="BZ1838">
        <v>0</v>
      </c>
      <c r="CA1838">
        <v>0</v>
      </c>
      <c r="CB1838">
        <v>0</v>
      </c>
      <c r="CC1838">
        <v>67605</v>
      </c>
      <c r="CD1838">
        <v>1</v>
      </c>
      <c r="CE1838" t="s">
        <v>121</v>
      </c>
      <c r="CF1838" t="s">
        <v>182</v>
      </c>
      <c r="CG1838" t="str">
        <f t="shared" si="276"/>
        <v>08</v>
      </c>
      <c r="CH1838" t="str">
        <f t="shared" si="274"/>
        <v>3</v>
      </c>
      <c r="CI1838" t="str">
        <f t="shared" si="275"/>
        <v>05</v>
      </c>
      <c r="CJ1838" t="s">
        <v>123</v>
      </c>
      <c r="CK1838" t="str">
        <f>"06"</f>
        <v>06</v>
      </c>
      <c r="CL1838" t="s">
        <v>193</v>
      </c>
      <c r="CR1838" s="3">
        <v>0</v>
      </c>
      <c r="CS1838" s="3">
        <v>1</v>
      </c>
      <c r="CW1838">
        <v>8</v>
      </c>
      <c r="CX1838">
        <v>8</v>
      </c>
      <c r="CY1838">
        <v>8</v>
      </c>
    </row>
    <row r="1839" spans="1:103" x14ac:dyDescent="0.25">
      <c r="A1839">
        <v>410</v>
      </c>
      <c r="B1839" t="s">
        <v>80</v>
      </c>
      <c r="C1839">
        <v>410039</v>
      </c>
      <c r="D1839" t="s">
        <v>81</v>
      </c>
      <c r="E1839">
        <v>8673</v>
      </c>
      <c r="F1839" t="s">
        <v>232</v>
      </c>
      <c r="G1839" t="s">
        <v>248</v>
      </c>
      <c r="I1839" t="s">
        <v>248</v>
      </c>
      <c r="J1839">
        <v>410002</v>
      </c>
      <c r="K1839">
        <v>368</v>
      </c>
      <c r="L1839">
        <v>368</v>
      </c>
      <c r="M1839" t="s">
        <v>1548</v>
      </c>
      <c r="N1839" t="s">
        <v>1549</v>
      </c>
      <c r="O1839" t="s">
        <v>1550</v>
      </c>
      <c r="P1839" t="s">
        <v>531</v>
      </c>
      <c r="Q1839" t="s">
        <v>116</v>
      </c>
      <c r="R1839">
        <v>1</v>
      </c>
      <c r="S1839" t="s">
        <v>117</v>
      </c>
      <c r="T1839" t="s">
        <v>118</v>
      </c>
      <c r="U1839" t="s">
        <v>119</v>
      </c>
      <c r="V1839">
        <v>411</v>
      </c>
      <c r="Y1839">
        <v>410009</v>
      </c>
      <c r="Z1839" t="s">
        <v>236</v>
      </c>
      <c r="AC1839" t="s">
        <v>208</v>
      </c>
      <c r="AD1839" s="1">
        <v>42091</v>
      </c>
      <c r="AG1839">
        <v>3</v>
      </c>
      <c r="AH1839" s="1">
        <v>41988</v>
      </c>
      <c r="AI1839">
        <v>57</v>
      </c>
      <c r="AS1839" s="1">
        <v>41639</v>
      </c>
      <c r="AT1839" s="1">
        <v>42067</v>
      </c>
      <c r="AU1839" s="1">
        <v>41974</v>
      </c>
      <c r="AW1839">
        <v>2</v>
      </c>
      <c r="AX1839">
        <v>403655</v>
      </c>
      <c r="AY1839" t="s">
        <v>237</v>
      </c>
      <c r="AZ1839">
        <v>999</v>
      </c>
      <c r="BA1839">
        <v>812</v>
      </c>
      <c r="BB1839">
        <v>1</v>
      </c>
      <c r="BC1839">
        <v>1</v>
      </c>
      <c r="BD1839">
        <v>1</v>
      </c>
      <c r="BE1839">
        <v>67605</v>
      </c>
      <c r="BF1839" t="s">
        <v>93</v>
      </c>
      <c r="BG1839">
        <v>67605</v>
      </c>
      <c r="BH1839">
        <v>1056.24</v>
      </c>
      <c r="BI1839">
        <v>1382.22</v>
      </c>
      <c r="BJ1839">
        <v>2</v>
      </c>
      <c r="BK1839" s="1">
        <v>42091</v>
      </c>
      <c r="BL1839">
        <v>0</v>
      </c>
      <c r="BN1839">
        <v>0</v>
      </c>
      <c r="BO1839">
        <v>0</v>
      </c>
      <c r="BP1839">
        <v>0</v>
      </c>
      <c r="BQ1839">
        <v>0</v>
      </c>
      <c r="BR1839">
        <v>0</v>
      </c>
      <c r="BS1839">
        <v>0</v>
      </c>
      <c r="BT1839">
        <v>0</v>
      </c>
      <c r="BU1839">
        <v>1</v>
      </c>
      <c r="BV1839">
        <v>0</v>
      </c>
      <c r="BW1839">
        <v>0</v>
      </c>
      <c r="BX1839">
        <v>0</v>
      </c>
      <c r="BY1839">
        <v>0</v>
      </c>
      <c r="BZ1839">
        <v>0</v>
      </c>
      <c r="CA1839">
        <v>0</v>
      </c>
      <c r="CB1839">
        <v>0</v>
      </c>
      <c r="CC1839">
        <v>67605</v>
      </c>
      <c r="CD1839">
        <v>1</v>
      </c>
      <c r="CE1839" t="s">
        <v>121</v>
      </c>
      <c r="CF1839" t="s">
        <v>182</v>
      </c>
      <c r="CG1839" t="str">
        <f t="shared" si="276"/>
        <v>08</v>
      </c>
      <c r="CH1839" t="str">
        <f t="shared" si="274"/>
        <v>3</v>
      </c>
      <c r="CI1839" t="str">
        <f t="shared" si="275"/>
        <v>05</v>
      </c>
      <c r="CJ1839" t="s">
        <v>123</v>
      </c>
      <c r="CK1839" t="str">
        <f>"06"</f>
        <v>06</v>
      </c>
      <c r="CL1839" t="s">
        <v>193</v>
      </c>
      <c r="CR1839" s="3">
        <v>1</v>
      </c>
      <c r="CW1839">
        <v>8</v>
      </c>
      <c r="CX1839">
        <v>8</v>
      </c>
      <c r="CY1839">
        <v>8</v>
      </c>
    </row>
    <row r="1840" spans="1:103" x14ac:dyDescent="0.25">
      <c r="A1840">
        <v>410</v>
      </c>
      <c r="B1840" t="s">
        <v>80</v>
      </c>
      <c r="C1840">
        <v>410039</v>
      </c>
      <c r="D1840" t="s">
        <v>81</v>
      </c>
      <c r="E1840">
        <v>8673</v>
      </c>
      <c r="F1840" t="s">
        <v>232</v>
      </c>
      <c r="G1840" t="s">
        <v>248</v>
      </c>
      <c r="I1840" t="s">
        <v>248</v>
      </c>
      <c r="J1840">
        <v>410002</v>
      </c>
      <c r="K1840">
        <v>658</v>
      </c>
      <c r="L1840">
        <v>658</v>
      </c>
      <c r="M1840" t="s">
        <v>1551</v>
      </c>
      <c r="N1840" t="s">
        <v>1552</v>
      </c>
      <c r="O1840" t="s">
        <v>325</v>
      </c>
      <c r="P1840" t="s">
        <v>180</v>
      </c>
      <c r="Q1840" t="s">
        <v>116</v>
      </c>
      <c r="R1840">
        <v>1</v>
      </c>
      <c r="S1840" t="s">
        <v>117</v>
      </c>
      <c r="T1840" t="s">
        <v>118</v>
      </c>
      <c r="U1840" t="s">
        <v>119</v>
      </c>
      <c r="V1840">
        <v>411</v>
      </c>
      <c r="W1840" t="s">
        <v>255</v>
      </c>
      <c r="X1840" t="s">
        <v>326</v>
      </c>
      <c r="Y1840">
        <v>410009</v>
      </c>
      <c r="Z1840" t="s">
        <v>236</v>
      </c>
      <c r="AC1840" t="s">
        <v>208</v>
      </c>
      <c r="AD1840" s="1">
        <v>42031</v>
      </c>
      <c r="AG1840">
        <v>3</v>
      </c>
      <c r="AH1840" s="1">
        <v>41988</v>
      </c>
      <c r="AI1840">
        <v>57</v>
      </c>
      <c r="AS1840" s="1">
        <v>41666</v>
      </c>
      <c r="AT1840" s="1">
        <v>42067</v>
      </c>
      <c r="AU1840" s="1">
        <v>41974</v>
      </c>
      <c r="AW1840">
        <v>2</v>
      </c>
      <c r="AX1840">
        <v>403212</v>
      </c>
      <c r="AY1840" t="s">
        <v>237</v>
      </c>
      <c r="AZ1840">
        <v>999</v>
      </c>
      <c r="BB1840">
        <v>1</v>
      </c>
      <c r="BC1840">
        <v>2</v>
      </c>
      <c r="BD1840">
        <v>1</v>
      </c>
      <c r="BE1840">
        <v>58881</v>
      </c>
      <c r="BF1840" t="s">
        <v>93</v>
      </c>
      <c r="BG1840">
        <v>58881</v>
      </c>
      <c r="BH1840">
        <v>919.94</v>
      </c>
      <c r="BI1840">
        <v>1203.8499999999999</v>
      </c>
      <c r="BJ1840">
        <v>2</v>
      </c>
      <c r="BK1840" s="1">
        <v>42031</v>
      </c>
      <c r="BL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1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0</v>
      </c>
      <c r="CC1840">
        <v>58881</v>
      </c>
      <c r="CD1840">
        <v>1</v>
      </c>
      <c r="CE1840" t="s">
        <v>121</v>
      </c>
      <c r="CF1840" t="s">
        <v>182</v>
      </c>
      <c r="CG1840" t="str">
        <f t="shared" si="276"/>
        <v>08</v>
      </c>
      <c r="CH1840" t="str">
        <f t="shared" si="274"/>
        <v>3</v>
      </c>
      <c r="CI1840" t="str">
        <f t="shared" si="275"/>
        <v>05</v>
      </c>
      <c r="CJ1840" t="s">
        <v>161</v>
      </c>
      <c r="CK1840" t="str">
        <f t="shared" ref="CK1840:CK1868" si="277">"02"</f>
        <v>02</v>
      </c>
      <c r="CL1840" t="s">
        <v>193</v>
      </c>
      <c r="CR1840" s="3">
        <v>1</v>
      </c>
      <c r="CW1840">
        <v>8</v>
      </c>
      <c r="CX1840">
        <v>8</v>
      </c>
      <c r="CY1840">
        <v>8</v>
      </c>
    </row>
    <row r="1841" spans="1:103" x14ac:dyDescent="0.25">
      <c r="A1841">
        <v>410</v>
      </c>
      <c r="B1841" t="s">
        <v>80</v>
      </c>
      <c r="C1841">
        <v>410038</v>
      </c>
      <c r="D1841" t="s">
        <v>81</v>
      </c>
      <c r="E1841">
        <v>8673</v>
      </c>
      <c r="F1841" t="s">
        <v>232</v>
      </c>
      <c r="G1841" t="s">
        <v>248</v>
      </c>
      <c r="I1841" t="s">
        <v>248</v>
      </c>
      <c r="J1841">
        <v>410002</v>
      </c>
      <c r="K1841">
        <v>813</v>
      </c>
      <c r="L1841">
        <v>813</v>
      </c>
      <c r="M1841" t="s">
        <v>1553</v>
      </c>
      <c r="N1841" t="s">
        <v>1552</v>
      </c>
      <c r="O1841" t="s">
        <v>325</v>
      </c>
      <c r="P1841" t="s">
        <v>180</v>
      </c>
      <c r="Q1841" t="s">
        <v>116</v>
      </c>
      <c r="R1841">
        <v>1</v>
      </c>
      <c r="S1841" t="s">
        <v>117</v>
      </c>
      <c r="T1841" t="s">
        <v>118</v>
      </c>
      <c r="U1841" t="s">
        <v>119</v>
      </c>
      <c r="V1841">
        <v>411</v>
      </c>
      <c r="Y1841">
        <v>410009</v>
      </c>
      <c r="Z1841" t="s">
        <v>236</v>
      </c>
      <c r="AG1841">
        <v>2</v>
      </c>
      <c r="AH1841" s="1">
        <v>41674</v>
      </c>
      <c r="AI1841">
        <v>57</v>
      </c>
      <c r="AS1841" s="1">
        <v>41739</v>
      </c>
      <c r="AT1841" s="1">
        <v>41947</v>
      </c>
      <c r="AU1841" s="1">
        <v>41852</v>
      </c>
      <c r="AW1841">
        <v>1</v>
      </c>
      <c r="AY1841" t="s">
        <v>509</v>
      </c>
      <c r="BB1841">
        <v>0</v>
      </c>
      <c r="BC1841">
        <v>0</v>
      </c>
      <c r="BD1841">
        <v>1</v>
      </c>
      <c r="BE1841">
        <v>0</v>
      </c>
      <c r="BF1841" t="s">
        <v>93</v>
      </c>
      <c r="BG1841">
        <v>0</v>
      </c>
      <c r="BH1841">
        <v>0</v>
      </c>
      <c r="BI1841">
        <v>0</v>
      </c>
      <c r="BJ1841">
        <v>0</v>
      </c>
      <c r="BL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>
        <v>0</v>
      </c>
      <c r="BU1841">
        <v>1</v>
      </c>
      <c r="BV1841">
        <v>0</v>
      </c>
      <c r="BW1841">
        <v>0</v>
      </c>
      <c r="BX1841">
        <v>0</v>
      </c>
      <c r="BY1841">
        <v>0</v>
      </c>
      <c r="BZ1841">
        <v>0</v>
      </c>
      <c r="CA1841">
        <v>0</v>
      </c>
      <c r="CB1841">
        <v>0</v>
      </c>
      <c r="CC1841">
        <v>0</v>
      </c>
      <c r="CD1841">
        <v>1</v>
      </c>
      <c r="CE1841" t="s">
        <v>121</v>
      </c>
      <c r="CF1841" t="s">
        <v>182</v>
      </c>
      <c r="CG1841" t="str">
        <f t="shared" si="276"/>
        <v>08</v>
      </c>
      <c r="CH1841" t="str">
        <f t="shared" si="274"/>
        <v>3</v>
      </c>
      <c r="CI1841" t="str">
        <f t="shared" si="275"/>
        <v>05</v>
      </c>
      <c r="CJ1841" t="s">
        <v>161</v>
      </c>
      <c r="CK1841" t="str">
        <f t="shared" si="277"/>
        <v>02</v>
      </c>
      <c r="CL1841" t="s">
        <v>193</v>
      </c>
      <c r="CR1841" s="3">
        <v>1</v>
      </c>
      <c r="CW1841">
        <v>8</v>
      </c>
      <c r="CX1841">
        <v>8</v>
      </c>
      <c r="CY1841">
        <v>8</v>
      </c>
    </row>
    <row r="1842" spans="1:103" x14ac:dyDescent="0.25">
      <c r="A1842">
        <v>410</v>
      </c>
      <c r="B1842" t="s">
        <v>80</v>
      </c>
      <c r="C1842">
        <v>410040</v>
      </c>
      <c r="D1842" t="s">
        <v>81</v>
      </c>
      <c r="E1842">
        <v>8673</v>
      </c>
      <c r="F1842" t="s">
        <v>232</v>
      </c>
      <c r="G1842" t="s">
        <v>233</v>
      </c>
      <c r="I1842" t="s">
        <v>233</v>
      </c>
      <c r="J1842">
        <v>410003</v>
      </c>
      <c r="K1842">
        <v>566</v>
      </c>
      <c r="L1842">
        <v>566</v>
      </c>
      <c r="M1842" t="s">
        <v>1553</v>
      </c>
      <c r="N1842" t="s">
        <v>1552</v>
      </c>
      <c r="O1842" t="s">
        <v>325</v>
      </c>
      <c r="P1842" t="s">
        <v>180</v>
      </c>
      <c r="Q1842" t="s">
        <v>116</v>
      </c>
      <c r="R1842">
        <v>1</v>
      </c>
      <c r="S1842" t="s">
        <v>117</v>
      </c>
      <c r="T1842" t="s">
        <v>118</v>
      </c>
      <c r="U1842" t="s">
        <v>119</v>
      </c>
      <c r="V1842">
        <v>411</v>
      </c>
      <c r="Y1842">
        <v>410009</v>
      </c>
      <c r="Z1842" t="s">
        <v>236</v>
      </c>
      <c r="AC1842" t="s">
        <v>208</v>
      </c>
      <c r="AD1842" s="1">
        <v>42146</v>
      </c>
      <c r="AG1842">
        <v>4</v>
      </c>
      <c r="AH1842" s="1">
        <v>41815</v>
      </c>
      <c r="AI1842">
        <v>57</v>
      </c>
      <c r="AS1842" s="1">
        <v>41641</v>
      </c>
      <c r="AT1842" s="1">
        <v>41988</v>
      </c>
      <c r="AU1842" s="1">
        <v>41974</v>
      </c>
      <c r="AW1842">
        <v>2</v>
      </c>
      <c r="AX1842">
        <v>403875</v>
      </c>
      <c r="AY1842" t="s">
        <v>509</v>
      </c>
      <c r="AZ1842">
        <v>999</v>
      </c>
      <c r="BB1842">
        <v>0</v>
      </c>
      <c r="BC1842">
        <v>2</v>
      </c>
      <c r="BD1842">
        <v>2</v>
      </c>
      <c r="BE1842">
        <v>8395</v>
      </c>
      <c r="BF1842" t="s">
        <v>93</v>
      </c>
      <c r="BG1842">
        <v>16790</v>
      </c>
      <c r="BH1842">
        <v>262.32</v>
      </c>
      <c r="BI1842">
        <v>343.28</v>
      </c>
      <c r="BJ1842">
        <v>2</v>
      </c>
      <c r="BK1842" s="1">
        <v>42146</v>
      </c>
      <c r="BL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>
        <v>0</v>
      </c>
      <c r="BU1842">
        <v>2</v>
      </c>
      <c r="BV1842">
        <v>0</v>
      </c>
      <c r="BW1842">
        <v>0</v>
      </c>
      <c r="BX1842">
        <v>0</v>
      </c>
      <c r="BY1842">
        <v>0</v>
      </c>
      <c r="BZ1842">
        <v>0</v>
      </c>
      <c r="CA1842">
        <v>0</v>
      </c>
      <c r="CB1842">
        <v>0</v>
      </c>
      <c r="CC1842">
        <v>16790</v>
      </c>
      <c r="CD1842">
        <v>1</v>
      </c>
      <c r="CE1842" t="s">
        <v>121</v>
      </c>
      <c r="CF1842" t="s">
        <v>182</v>
      </c>
      <c r="CG1842" t="str">
        <f t="shared" si="276"/>
        <v>08</v>
      </c>
      <c r="CH1842" t="str">
        <f t="shared" si="274"/>
        <v>3</v>
      </c>
      <c r="CI1842" t="str">
        <f t="shared" si="275"/>
        <v>05</v>
      </c>
      <c r="CJ1842" t="s">
        <v>161</v>
      </c>
      <c r="CK1842" t="str">
        <f t="shared" si="277"/>
        <v>02</v>
      </c>
      <c r="CL1842" t="s">
        <v>193</v>
      </c>
      <c r="CR1842" s="3">
        <v>2</v>
      </c>
      <c r="CW1842">
        <v>8</v>
      </c>
      <c r="CX1842">
        <v>8</v>
      </c>
      <c r="CY1842">
        <v>8</v>
      </c>
    </row>
    <row r="1843" spans="1:103" x14ac:dyDescent="0.25">
      <c r="A1843">
        <v>410</v>
      </c>
      <c r="B1843" t="s">
        <v>80</v>
      </c>
      <c r="C1843">
        <v>410040</v>
      </c>
      <c r="D1843" t="s">
        <v>81</v>
      </c>
      <c r="E1843">
        <v>8673</v>
      </c>
      <c r="F1843" t="s">
        <v>232</v>
      </c>
      <c r="G1843" t="s">
        <v>233</v>
      </c>
      <c r="I1843" t="s">
        <v>233</v>
      </c>
      <c r="J1843">
        <v>410003</v>
      </c>
      <c r="K1843">
        <v>567</v>
      </c>
      <c r="L1843">
        <v>567</v>
      </c>
      <c r="M1843" t="s">
        <v>1553</v>
      </c>
      <c r="N1843" t="s">
        <v>1552</v>
      </c>
      <c r="O1843" t="s">
        <v>325</v>
      </c>
      <c r="P1843" t="s">
        <v>180</v>
      </c>
      <c r="Q1843" t="s">
        <v>116</v>
      </c>
      <c r="R1843">
        <v>1</v>
      </c>
      <c r="S1843" t="s">
        <v>117</v>
      </c>
      <c r="T1843" t="s">
        <v>118</v>
      </c>
      <c r="U1843" t="s">
        <v>119</v>
      </c>
      <c r="V1843">
        <v>411</v>
      </c>
      <c r="Y1843">
        <v>410009</v>
      </c>
      <c r="Z1843" t="s">
        <v>236</v>
      </c>
      <c r="AG1843">
        <v>4</v>
      </c>
      <c r="AH1843" s="1">
        <v>41815</v>
      </c>
      <c r="AI1843">
        <v>57</v>
      </c>
      <c r="AS1843" s="1">
        <v>41641</v>
      </c>
      <c r="AT1843" s="1">
        <v>41988</v>
      </c>
      <c r="AU1843" s="1">
        <v>41974</v>
      </c>
      <c r="AW1843">
        <v>2</v>
      </c>
      <c r="AY1843" t="s">
        <v>509</v>
      </c>
      <c r="BB1843">
        <v>0</v>
      </c>
      <c r="BC1843">
        <v>0</v>
      </c>
      <c r="BD1843">
        <v>2</v>
      </c>
      <c r="BE1843">
        <v>8395</v>
      </c>
      <c r="BF1843" t="s">
        <v>93</v>
      </c>
      <c r="BG1843">
        <v>16790</v>
      </c>
      <c r="BH1843">
        <v>262.32</v>
      </c>
      <c r="BI1843">
        <v>343.28</v>
      </c>
      <c r="BJ1843">
        <v>0</v>
      </c>
      <c r="BL1843">
        <v>0</v>
      </c>
      <c r="BN1843">
        <v>0</v>
      </c>
      <c r="BO1843">
        <v>0</v>
      </c>
      <c r="BP1843">
        <v>0</v>
      </c>
      <c r="BQ1843">
        <v>0</v>
      </c>
      <c r="BR1843">
        <v>0</v>
      </c>
      <c r="BS1843">
        <v>0</v>
      </c>
      <c r="BT1843">
        <v>0</v>
      </c>
      <c r="BU1843">
        <v>2</v>
      </c>
      <c r="BV1843">
        <v>0</v>
      </c>
      <c r="BW1843">
        <v>0</v>
      </c>
      <c r="BX1843">
        <v>0</v>
      </c>
      <c r="BY1843">
        <v>0</v>
      </c>
      <c r="BZ1843">
        <v>0</v>
      </c>
      <c r="CA1843">
        <v>0</v>
      </c>
      <c r="CB1843">
        <v>0</v>
      </c>
      <c r="CC1843">
        <v>16790</v>
      </c>
      <c r="CD1843">
        <v>1</v>
      </c>
      <c r="CE1843" t="s">
        <v>121</v>
      </c>
      <c r="CF1843" t="s">
        <v>182</v>
      </c>
      <c r="CG1843" t="str">
        <f t="shared" si="276"/>
        <v>08</v>
      </c>
      <c r="CH1843" t="str">
        <f t="shared" si="274"/>
        <v>3</v>
      </c>
      <c r="CI1843" t="str">
        <f t="shared" si="275"/>
        <v>05</v>
      </c>
      <c r="CJ1843" t="s">
        <v>161</v>
      </c>
      <c r="CK1843" t="str">
        <f t="shared" si="277"/>
        <v>02</v>
      </c>
      <c r="CL1843" t="s">
        <v>193</v>
      </c>
      <c r="CR1843" s="3">
        <v>2</v>
      </c>
      <c r="CW1843">
        <v>8</v>
      </c>
      <c r="CX1843">
        <v>8</v>
      </c>
      <c r="CY1843">
        <v>8</v>
      </c>
    </row>
    <row r="1844" spans="1:103" x14ac:dyDescent="0.25">
      <c r="A1844">
        <v>410</v>
      </c>
      <c r="B1844" t="s">
        <v>80</v>
      </c>
      <c r="C1844">
        <v>410156</v>
      </c>
      <c r="D1844" t="s">
        <v>81</v>
      </c>
      <c r="E1844">
        <v>8681</v>
      </c>
      <c r="F1844" t="s">
        <v>1148</v>
      </c>
      <c r="G1844" t="s">
        <v>1149</v>
      </c>
      <c r="I1844" t="s">
        <v>1149</v>
      </c>
      <c r="K1844">
        <v>9</v>
      </c>
      <c r="L1844">
        <v>9</v>
      </c>
      <c r="M1844" t="s">
        <v>1554</v>
      </c>
      <c r="N1844" t="s">
        <v>1555</v>
      </c>
      <c r="O1844" t="s">
        <v>325</v>
      </c>
      <c r="P1844" t="s">
        <v>180</v>
      </c>
      <c r="Q1844" t="s">
        <v>116</v>
      </c>
      <c r="R1844">
        <v>1</v>
      </c>
      <c r="S1844" t="s">
        <v>117</v>
      </c>
      <c r="T1844" t="s">
        <v>118</v>
      </c>
      <c r="U1844" t="s">
        <v>119</v>
      </c>
      <c r="V1844">
        <v>411</v>
      </c>
      <c r="Y1844">
        <v>410054</v>
      </c>
      <c r="Z1844" t="s">
        <v>92</v>
      </c>
      <c r="AG1844">
        <v>3</v>
      </c>
      <c r="AH1844" s="1">
        <v>42128</v>
      </c>
      <c r="AI1844">
        <v>57</v>
      </c>
      <c r="AM1844" t="s">
        <v>1152</v>
      </c>
      <c r="AS1844" s="1">
        <v>42103</v>
      </c>
      <c r="AT1844" s="1">
        <v>42338</v>
      </c>
      <c r="AU1844" s="1">
        <v>42311</v>
      </c>
      <c r="AW1844">
        <v>1</v>
      </c>
      <c r="AY1844" t="s">
        <v>509</v>
      </c>
      <c r="BB1844">
        <v>0</v>
      </c>
      <c r="BC1844">
        <v>0</v>
      </c>
      <c r="BD1844">
        <v>1</v>
      </c>
      <c r="BE1844">
        <v>9143</v>
      </c>
      <c r="BF1844" t="s">
        <v>93</v>
      </c>
      <c r="BG1844">
        <v>9143</v>
      </c>
      <c r="BH1844">
        <v>142.85</v>
      </c>
      <c r="BI1844">
        <v>186.93</v>
      </c>
      <c r="BJ1844">
        <v>0</v>
      </c>
      <c r="BL1844">
        <v>0</v>
      </c>
      <c r="BN1844">
        <v>0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>
        <v>0</v>
      </c>
      <c r="BU1844">
        <v>1</v>
      </c>
      <c r="BV1844">
        <v>0</v>
      </c>
      <c r="BW1844">
        <v>0</v>
      </c>
      <c r="BX1844">
        <v>0</v>
      </c>
      <c r="BY1844">
        <v>0</v>
      </c>
      <c r="BZ1844">
        <v>0</v>
      </c>
      <c r="CA1844">
        <v>0</v>
      </c>
      <c r="CB1844">
        <v>0</v>
      </c>
      <c r="CC1844">
        <v>9143</v>
      </c>
      <c r="CD1844">
        <v>1</v>
      </c>
      <c r="CE1844" t="s">
        <v>121</v>
      </c>
      <c r="CF1844" t="s">
        <v>182</v>
      </c>
      <c r="CG1844" t="str">
        <f t="shared" si="276"/>
        <v>08</v>
      </c>
      <c r="CH1844" t="str">
        <f t="shared" si="274"/>
        <v>3</v>
      </c>
      <c r="CI1844" t="str">
        <f t="shared" si="275"/>
        <v>05</v>
      </c>
      <c r="CJ1844" t="s">
        <v>161</v>
      </c>
      <c r="CK1844" t="str">
        <f t="shared" si="277"/>
        <v>02</v>
      </c>
      <c r="CL1844" t="s">
        <v>193</v>
      </c>
      <c r="CW1844">
        <v>8</v>
      </c>
      <c r="CX1844">
        <v>8</v>
      </c>
      <c r="CY1844">
        <v>8</v>
      </c>
    </row>
    <row r="1845" spans="1:103" x14ac:dyDescent="0.25">
      <c r="A1845">
        <v>410</v>
      </c>
      <c r="B1845" t="s">
        <v>80</v>
      </c>
      <c r="C1845">
        <v>410187</v>
      </c>
      <c r="D1845" t="s">
        <v>81</v>
      </c>
      <c r="E1845">
        <v>8681</v>
      </c>
      <c r="F1845" t="s">
        <v>1148</v>
      </c>
      <c r="G1845" t="s">
        <v>1149</v>
      </c>
      <c r="I1845" t="s">
        <v>1149</v>
      </c>
      <c r="K1845">
        <v>9</v>
      </c>
      <c r="L1845">
        <v>9</v>
      </c>
      <c r="M1845" t="s">
        <v>1554</v>
      </c>
      <c r="N1845" t="s">
        <v>1555</v>
      </c>
      <c r="O1845" t="s">
        <v>325</v>
      </c>
      <c r="P1845" t="s">
        <v>180</v>
      </c>
      <c r="Q1845" t="s">
        <v>116</v>
      </c>
      <c r="R1845">
        <v>1</v>
      </c>
      <c r="S1845" t="s">
        <v>117</v>
      </c>
      <c r="T1845" t="s">
        <v>118</v>
      </c>
      <c r="U1845" t="s">
        <v>119</v>
      </c>
      <c r="V1845">
        <v>411</v>
      </c>
      <c r="Y1845">
        <v>410009</v>
      </c>
      <c r="Z1845" t="s">
        <v>236</v>
      </c>
      <c r="AG1845">
        <v>2</v>
      </c>
      <c r="AH1845" s="1">
        <v>42172</v>
      </c>
      <c r="AI1845">
        <v>57</v>
      </c>
      <c r="AM1845" t="s">
        <v>1152</v>
      </c>
      <c r="AS1845" s="1">
        <v>42151</v>
      </c>
      <c r="AT1845" s="1">
        <v>42338</v>
      </c>
      <c r="AU1845" s="1">
        <v>42311</v>
      </c>
      <c r="AW1845">
        <v>1</v>
      </c>
      <c r="AY1845" t="s">
        <v>509</v>
      </c>
      <c r="BB1845">
        <v>0</v>
      </c>
      <c r="BC1845">
        <v>0</v>
      </c>
      <c r="BD1845">
        <v>1</v>
      </c>
      <c r="BE1845">
        <v>9143</v>
      </c>
      <c r="BF1845" t="s">
        <v>93</v>
      </c>
      <c r="BG1845">
        <v>9143</v>
      </c>
      <c r="BH1845">
        <v>142.85</v>
      </c>
      <c r="BI1845">
        <v>186.93</v>
      </c>
      <c r="BJ1845">
        <v>0</v>
      </c>
      <c r="BL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>
        <v>0</v>
      </c>
      <c r="BU1845">
        <v>1</v>
      </c>
      <c r="BV1845">
        <v>0</v>
      </c>
      <c r="BW1845">
        <v>0</v>
      </c>
      <c r="BX1845">
        <v>0</v>
      </c>
      <c r="BY1845">
        <v>0</v>
      </c>
      <c r="BZ1845">
        <v>0</v>
      </c>
      <c r="CA1845">
        <v>0</v>
      </c>
      <c r="CB1845">
        <v>0</v>
      </c>
      <c r="CC1845">
        <v>9143</v>
      </c>
      <c r="CD1845">
        <v>1</v>
      </c>
      <c r="CE1845" t="s">
        <v>121</v>
      </c>
      <c r="CF1845" t="s">
        <v>182</v>
      </c>
      <c r="CG1845" t="str">
        <f t="shared" si="276"/>
        <v>08</v>
      </c>
      <c r="CH1845" t="str">
        <f t="shared" si="274"/>
        <v>3</v>
      </c>
      <c r="CI1845" t="str">
        <f t="shared" si="275"/>
        <v>05</v>
      </c>
      <c r="CJ1845" t="s">
        <v>161</v>
      </c>
      <c r="CK1845" t="str">
        <f t="shared" si="277"/>
        <v>02</v>
      </c>
      <c r="CL1845" t="s">
        <v>193</v>
      </c>
      <c r="CW1845">
        <v>8</v>
      </c>
      <c r="CX1845">
        <v>8</v>
      </c>
      <c r="CY1845">
        <v>8</v>
      </c>
    </row>
    <row r="1846" spans="1:103" x14ac:dyDescent="0.25">
      <c r="A1846">
        <v>410</v>
      </c>
      <c r="B1846" t="s">
        <v>383</v>
      </c>
      <c r="C1846">
        <v>40009</v>
      </c>
      <c r="D1846" t="s">
        <v>384</v>
      </c>
      <c r="E1846" t="s">
        <v>385</v>
      </c>
      <c r="F1846" t="s">
        <v>386</v>
      </c>
      <c r="G1846" t="s">
        <v>419</v>
      </c>
      <c r="I1846">
        <v>740017</v>
      </c>
      <c r="K1846">
        <v>85</v>
      </c>
      <c r="L1846">
        <v>85</v>
      </c>
      <c r="M1846" t="s">
        <v>1556</v>
      </c>
      <c r="N1846" t="s">
        <v>1552</v>
      </c>
      <c r="O1846" t="s">
        <v>325</v>
      </c>
      <c r="P1846" t="s">
        <v>180</v>
      </c>
      <c r="Q1846" t="s">
        <v>116</v>
      </c>
      <c r="R1846">
        <v>1</v>
      </c>
      <c r="S1846" t="s">
        <v>117</v>
      </c>
      <c r="T1846" t="s">
        <v>118</v>
      </c>
      <c r="U1846" t="s">
        <v>119</v>
      </c>
      <c r="V1846">
        <v>411</v>
      </c>
      <c r="Y1846">
        <v>1119</v>
      </c>
      <c r="Z1846" t="s">
        <v>389</v>
      </c>
      <c r="AG1846">
        <v>1</v>
      </c>
      <c r="AH1846" s="1">
        <v>41598</v>
      </c>
      <c r="AI1846">
        <v>1</v>
      </c>
      <c r="AS1846" s="1">
        <v>41359</v>
      </c>
      <c r="AT1846" s="1">
        <v>41562</v>
      </c>
      <c r="AU1846" s="1">
        <v>44196</v>
      </c>
      <c r="AW1846">
        <v>35</v>
      </c>
      <c r="AY1846" t="s">
        <v>509</v>
      </c>
      <c r="BB1846">
        <v>0</v>
      </c>
      <c r="BC1846">
        <v>0</v>
      </c>
      <c r="BD1846">
        <v>35</v>
      </c>
      <c r="BE1846">
        <v>351.87</v>
      </c>
      <c r="BF1846" t="s">
        <v>120</v>
      </c>
      <c r="BG1846">
        <v>785170.28319999995</v>
      </c>
      <c r="BH1846">
        <v>12315.45</v>
      </c>
      <c r="BI1846">
        <v>16053.24</v>
      </c>
      <c r="BJ1846">
        <v>0</v>
      </c>
      <c r="BL1846">
        <v>0</v>
      </c>
      <c r="BN1846">
        <v>35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>
        <v>0</v>
      </c>
      <c r="BU1846">
        <v>0</v>
      </c>
      <c r="BV1846">
        <v>785170.28319999995</v>
      </c>
      <c r="BW1846">
        <v>0</v>
      </c>
      <c r="BX1846">
        <v>0</v>
      </c>
      <c r="BY1846">
        <v>0</v>
      </c>
      <c r="BZ1846">
        <v>0</v>
      </c>
      <c r="CA1846">
        <v>0</v>
      </c>
      <c r="CB1846">
        <v>0</v>
      </c>
      <c r="CC1846">
        <v>0</v>
      </c>
      <c r="CD1846">
        <v>1</v>
      </c>
      <c r="CE1846" t="s">
        <v>121</v>
      </c>
      <c r="CF1846" t="s">
        <v>182</v>
      </c>
      <c r="CG1846" t="str">
        <f t="shared" si="276"/>
        <v>08</v>
      </c>
      <c r="CH1846" t="str">
        <f t="shared" si="274"/>
        <v>3</v>
      </c>
      <c r="CI1846" t="str">
        <f t="shared" si="275"/>
        <v>05</v>
      </c>
      <c r="CJ1846" t="s">
        <v>161</v>
      </c>
      <c r="CK1846" t="str">
        <f t="shared" si="277"/>
        <v>02</v>
      </c>
      <c r="CL1846" t="s">
        <v>193</v>
      </c>
      <c r="CW1846">
        <v>8</v>
      </c>
      <c r="CX1846">
        <v>8</v>
      </c>
      <c r="CY1846">
        <v>8</v>
      </c>
    </row>
    <row r="1847" spans="1:103" x14ac:dyDescent="0.25">
      <c r="A1847">
        <v>410</v>
      </c>
      <c r="B1847" t="s">
        <v>383</v>
      </c>
      <c r="C1847">
        <v>40009</v>
      </c>
      <c r="D1847" t="s">
        <v>384</v>
      </c>
      <c r="E1847" t="s">
        <v>385</v>
      </c>
      <c r="F1847" t="s">
        <v>386</v>
      </c>
      <c r="G1847" t="s">
        <v>419</v>
      </c>
      <c r="I1847">
        <v>740017</v>
      </c>
      <c r="K1847">
        <v>90</v>
      </c>
      <c r="L1847">
        <v>90</v>
      </c>
      <c r="M1847" t="s">
        <v>1557</v>
      </c>
      <c r="N1847" t="s">
        <v>1552</v>
      </c>
      <c r="O1847" t="s">
        <v>325</v>
      </c>
      <c r="P1847" t="s">
        <v>180</v>
      </c>
      <c r="Q1847" t="s">
        <v>116</v>
      </c>
      <c r="R1847">
        <v>1</v>
      </c>
      <c r="S1847" t="s">
        <v>117</v>
      </c>
      <c r="T1847" t="s">
        <v>118</v>
      </c>
      <c r="U1847" t="s">
        <v>119</v>
      </c>
      <c r="V1847">
        <v>411</v>
      </c>
      <c r="Y1847">
        <v>1119</v>
      </c>
      <c r="Z1847" t="s">
        <v>389</v>
      </c>
      <c r="AG1847">
        <v>1</v>
      </c>
      <c r="AH1847" s="1">
        <v>41598</v>
      </c>
      <c r="AI1847">
        <v>1</v>
      </c>
      <c r="AS1847" s="1">
        <v>41359</v>
      </c>
      <c r="AT1847" s="1">
        <v>41562</v>
      </c>
      <c r="AU1847" s="1">
        <v>44196</v>
      </c>
      <c r="AW1847">
        <v>35</v>
      </c>
      <c r="AY1847" t="s">
        <v>509</v>
      </c>
      <c r="BB1847">
        <v>6</v>
      </c>
      <c r="BC1847">
        <v>0</v>
      </c>
      <c r="BD1847">
        <v>10</v>
      </c>
      <c r="BE1847">
        <v>262.66000000000003</v>
      </c>
      <c r="BF1847" t="s">
        <v>120</v>
      </c>
      <c r="BG1847">
        <v>167458.62030000001</v>
      </c>
      <c r="BH1847">
        <v>2626.6</v>
      </c>
      <c r="BI1847">
        <v>3423.78</v>
      </c>
      <c r="BJ1847">
        <v>0</v>
      </c>
      <c r="BL1847">
        <v>0</v>
      </c>
      <c r="BN1847">
        <v>10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>
        <v>0</v>
      </c>
      <c r="BU1847">
        <v>0</v>
      </c>
      <c r="BV1847">
        <v>167458.62030000001</v>
      </c>
      <c r="BW1847">
        <v>0</v>
      </c>
      <c r="BX1847">
        <v>0</v>
      </c>
      <c r="BY1847">
        <v>0</v>
      </c>
      <c r="BZ1847">
        <v>0</v>
      </c>
      <c r="CA1847">
        <v>0</v>
      </c>
      <c r="CB1847">
        <v>0</v>
      </c>
      <c r="CC1847">
        <v>0</v>
      </c>
      <c r="CD1847">
        <v>1</v>
      </c>
      <c r="CE1847" t="s">
        <v>121</v>
      </c>
      <c r="CF1847" t="s">
        <v>182</v>
      </c>
      <c r="CG1847" t="str">
        <f t="shared" si="276"/>
        <v>08</v>
      </c>
      <c r="CH1847" t="str">
        <f t="shared" si="274"/>
        <v>3</v>
      </c>
      <c r="CI1847" t="str">
        <f t="shared" si="275"/>
        <v>05</v>
      </c>
      <c r="CJ1847" t="s">
        <v>161</v>
      </c>
      <c r="CK1847" t="str">
        <f t="shared" si="277"/>
        <v>02</v>
      </c>
      <c r="CL1847" t="s">
        <v>124</v>
      </c>
      <c r="CW1847">
        <v>8</v>
      </c>
      <c r="CX1847">
        <v>8</v>
      </c>
      <c r="CY1847">
        <v>8</v>
      </c>
    </row>
    <row r="1848" spans="1:103" x14ac:dyDescent="0.25">
      <c r="A1848">
        <v>410</v>
      </c>
      <c r="B1848" t="s">
        <v>80</v>
      </c>
      <c r="C1848">
        <v>410036</v>
      </c>
      <c r="D1848" t="s">
        <v>81</v>
      </c>
      <c r="E1848">
        <v>8673</v>
      </c>
      <c r="F1848" t="s">
        <v>232</v>
      </c>
      <c r="G1848" t="s">
        <v>1308</v>
      </c>
      <c r="I1848" t="s">
        <v>1308</v>
      </c>
      <c r="J1848">
        <v>410002</v>
      </c>
      <c r="K1848">
        <v>101</v>
      </c>
      <c r="L1848">
        <v>101</v>
      </c>
      <c r="M1848" t="s">
        <v>1558</v>
      </c>
      <c r="N1848" t="s">
        <v>1559</v>
      </c>
      <c r="O1848" t="s">
        <v>1543</v>
      </c>
      <c r="P1848" t="s">
        <v>573</v>
      </c>
      <c r="Q1848" t="s">
        <v>116</v>
      </c>
      <c r="R1848">
        <v>1</v>
      </c>
      <c r="S1848" t="s">
        <v>117</v>
      </c>
      <c r="T1848" t="s">
        <v>118</v>
      </c>
      <c r="U1848" t="s">
        <v>119</v>
      </c>
      <c r="V1848">
        <v>411</v>
      </c>
      <c r="Y1848">
        <v>410009</v>
      </c>
      <c r="Z1848" t="s">
        <v>236</v>
      </c>
      <c r="AG1848">
        <v>2</v>
      </c>
      <c r="AH1848" s="1">
        <v>41666</v>
      </c>
      <c r="AI1848">
        <v>57</v>
      </c>
      <c r="AS1848" s="1">
        <v>41862</v>
      </c>
      <c r="AT1848" s="1">
        <v>41862</v>
      </c>
      <c r="AU1848" s="1">
        <v>41792</v>
      </c>
      <c r="AW1848">
        <v>1</v>
      </c>
      <c r="AY1848" t="s">
        <v>288</v>
      </c>
      <c r="BB1848">
        <v>0</v>
      </c>
      <c r="BC1848">
        <v>0</v>
      </c>
      <c r="BD1848">
        <v>1</v>
      </c>
      <c r="BE1848">
        <v>82679</v>
      </c>
      <c r="BF1848" t="s">
        <v>93</v>
      </c>
      <c r="BG1848">
        <v>82679</v>
      </c>
      <c r="BH1848">
        <v>1291.75</v>
      </c>
      <c r="BI1848">
        <v>1690.42</v>
      </c>
      <c r="BJ1848">
        <v>0</v>
      </c>
      <c r="BL1848">
        <v>0</v>
      </c>
      <c r="BN1848">
        <v>0</v>
      </c>
      <c r="BO1848">
        <v>0</v>
      </c>
      <c r="BP1848">
        <v>0</v>
      </c>
      <c r="BQ1848">
        <v>0</v>
      </c>
      <c r="BR1848">
        <v>0</v>
      </c>
      <c r="BS1848">
        <v>1</v>
      </c>
      <c r="BT1848">
        <v>0</v>
      </c>
      <c r="BU1848">
        <v>0</v>
      </c>
      <c r="BV1848">
        <v>0</v>
      </c>
      <c r="BW1848">
        <v>0</v>
      </c>
      <c r="BX1848">
        <v>0</v>
      </c>
      <c r="BY1848">
        <v>0</v>
      </c>
      <c r="BZ1848">
        <v>0</v>
      </c>
      <c r="CA1848">
        <v>82679</v>
      </c>
      <c r="CB1848">
        <v>0</v>
      </c>
      <c r="CC1848">
        <v>0</v>
      </c>
      <c r="CD1848">
        <v>1</v>
      </c>
      <c r="CE1848" t="s">
        <v>121</v>
      </c>
      <c r="CF1848" t="s">
        <v>182</v>
      </c>
      <c r="CG1848" t="str">
        <f t="shared" si="276"/>
        <v>08</v>
      </c>
      <c r="CH1848" t="str">
        <f t="shared" si="274"/>
        <v>3</v>
      </c>
      <c r="CI1848" t="str">
        <f t="shared" ref="CI1848:CI1882" si="278">"07"</f>
        <v>07</v>
      </c>
      <c r="CJ1848" t="s">
        <v>123</v>
      </c>
      <c r="CK1848" t="str">
        <f t="shared" si="277"/>
        <v>02</v>
      </c>
      <c r="CL1848" t="s">
        <v>193</v>
      </c>
      <c r="CR1848" s="3">
        <v>1</v>
      </c>
      <c r="CW1848">
        <v>8</v>
      </c>
      <c r="CX1848">
        <v>8</v>
      </c>
      <c r="CY1848">
        <v>8</v>
      </c>
    </row>
    <row r="1849" spans="1:103" x14ac:dyDescent="0.25">
      <c r="A1849">
        <v>410</v>
      </c>
      <c r="B1849" t="s">
        <v>80</v>
      </c>
      <c r="C1849">
        <v>410039</v>
      </c>
      <c r="D1849" t="s">
        <v>81</v>
      </c>
      <c r="E1849">
        <v>8673</v>
      </c>
      <c r="F1849" t="s">
        <v>232</v>
      </c>
      <c r="G1849" t="s">
        <v>248</v>
      </c>
      <c r="I1849" t="s">
        <v>248</v>
      </c>
      <c r="J1849">
        <v>410002</v>
      </c>
      <c r="K1849">
        <v>90</v>
      </c>
      <c r="L1849">
        <v>90</v>
      </c>
      <c r="M1849" t="s">
        <v>1558</v>
      </c>
      <c r="N1849" t="s">
        <v>1559</v>
      </c>
      <c r="O1849" t="s">
        <v>1543</v>
      </c>
      <c r="P1849" t="s">
        <v>573</v>
      </c>
      <c r="Q1849" t="s">
        <v>116</v>
      </c>
      <c r="R1849">
        <v>1</v>
      </c>
      <c r="S1849" t="s">
        <v>117</v>
      </c>
      <c r="T1849" t="s">
        <v>118</v>
      </c>
      <c r="U1849" t="s">
        <v>119</v>
      </c>
      <c r="V1849">
        <v>411</v>
      </c>
      <c r="Y1849">
        <v>410009</v>
      </c>
      <c r="Z1849" t="s">
        <v>236</v>
      </c>
      <c r="AC1849" t="s">
        <v>208</v>
      </c>
      <c r="AD1849" s="1">
        <v>42075</v>
      </c>
      <c r="AG1849">
        <v>3</v>
      </c>
      <c r="AH1849" s="1">
        <v>41988</v>
      </c>
      <c r="AI1849">
        <v>57</v>
      </c>
      <c r="AS1849" s="1">
        <v>41639</v>
      </c>
      <c r="AT1849" s="1">
        <v>42067</v>
      </c>
      <c r="AU1849" s="1">
        <v>41974</v>
      </c>
      <c r="AW1849">
        <v>2</v>
      </c>
      <c r="AX1849">
        <v>403241</v>
      </c>
      <c r="AY1849" t="s">
        <v>288</v>
      </c>
      <c r="AZ1849">
        <v>999</v>
      </c>
      <c r="BB1849">
        <v>1</v>
      </c>
      <c r="BC1849">
        <v>2</v>
      </c>
      <c r="BD1849">
        <v>1</v>
      </c>
      <c r="BE1849">
        <v>82679</v>
      </c>
      <c r="BF1849" t="s">
        <v>93</v>
      </c>
      <c r="BG1849">
        <v>82679</v>
      </c>
      <c r="BH1849">
        <v>1291.75</v>
      </c>
      <c r="BI1849">
        <v>1690.42</v>
      </c>
      <c r="BJ1849">
        <v>2</v>
      </c>
      <c r="BK1849" s="1">
        <v>42142</v>
      </c>
      <c r="BL1849">
        <v>0</v>
      </c>
      <c r="BN1849">
        <v>0</v>
      </c>
      <c r="BO1849">
        <v>0</v>
      </c>
      <c r="BP1849">
        <v>0</v>
      </c>
      <c r="BQ1849">
        <v>0</v>
      </c>
      <c r="BR1849">
        <v>0</v>
      </c>
      <c r="BS1849">
        <v>0</v>
      </c>
      <c r="BT1849">
        <v>0</v>
      </c>
      <c r="BU1849">
        <v>1</v>
      </c>
      <c r="BV1849">
        <v>0</v>
      </c>
      <c r="BW1849">
        <v>0</v>
      </c>
      <c r="BX1849">
        <v>0</v>
      </c>
      <c r="BY1849">
        <v>0</v>
      </c>
      <c r="BZ1849">
        <v>0</v>
      </c>
      <c r="CA1849">
        <v>0</v>
      </c>
      <c r="CB1849">
        <v>0</v>
      </c>
      <c r="CC1849">
        <v>82679</v>
      </c>
      <c r="CD1849">
        <v>1</v>
      </c>
      <c r="CE1849" t="s">
        <v>121</v>
      </c>
      <c r="CF1849" t="s">
        <v>182</v>
      </c>
      <c r="CG1849" t="str">
        <f t="shared" si="276"/>
        <v>08</v>
      </c>
      <c r="CH1849" t="str">
        <f t="shared" si="274"/>
        <v>3</v>
      </c>
      <c r="CI1849" t="str">
        <f t="shared" si="278"/>
        <v>07</v>
      </c>
      <c r="CJ1849" t="s">
        <v>123</v>
      </c>
      <c r="CK1849" t="str">
        <f t="shared" si="277"/>
        <v>02</v>
      </c>
      <c r="CL1849" t="s">
        <v>193</v>
      </c>
      <c r="CR1849" s="3">
        <v>1</v>
      </c>
      <c r="CW1849">
        <v>8</v>
      </c>
      <c r="CX1849">
        <v>8</v>
      </c>
      <c r="CY1849">
        <v>8</v>
      </c>
    </row>
    <row r="1850" spans="1:103" x14ac:dyDescent="0.25">
      <c r="A1850">
        <v>410</v>
      </c>
      <c r="B1850" t="s">
        <v>80</v>
      </c>
      <c r="C1850">
        <v>410039</v>
      </c>
      <c r="D1850" t="s">
        <v>81</v>
      </c>
      <c r="E1850">
        <v>8673</v>
      </c>
      <c r="F1850" t="s">
        <v>232</v>
      </c>
      <c r="G1850" t="s">
        <v>248</v>
      </c>
      <c r="I1850" t="s">
        <v>248</v>
      </c>
      <c r="J1850">
        <v>410002</v>
      </c>
      <c r="K1850">
        <v>101</v>
      </c>
      <c r="L1850">
        <v>101</v>
      </c>
      <c r="M1850" t="s">
        <v>1558</v>
      </c>
      <c r="N1850" t="s">
        <v>1559</v>
      </c>
      <c r="O1850" t="s">
        <v>1543</v>
      </c>
      <c r="P1850" t="s">
        <v>573</v>
      </c>
      <c r="Q1850" t="s">
        <v>116</v>
      </c>
      <c r="R1850">
        <v>1</v>
      </c>
      <c r="S1850" t="s">
        <v>117</v>
      </c>
      <c r="T1850" t="s">
        <v>118</v>
      </c>
      <c r="U1850" t="s">
        <v>119</v>
      </c>
      <c r="V1850">
        <v>411</v>
      </c>
      <c r="Y1850">
        <v>410009</v>
      </c>
      <c r="Z1850" t="s">
        <v>236</v>
      </c>
      <c r="AC1850" t="s">
        <v>208</v>
      </c>
      <c r="AD1850" s="1">
        <v>42094</v>
      </c>
      <c r="AG1850">
        <v>3</v>
      </c>
      <c r="AH1850" s="1">
        <v>41988</v>
      </c>
      <c r="AI1850">
        <v>57</v>
      </c>
      <c r="AS1850" s="1">
        <v>41639</v>
      </c>
      <c r="AT1850" s="1">
        <v>42067</v>
      </c>
      <c r="AU1850" s="1">
        <v>41974</v>
      </c>
      <c r="AW1850">
        <v>2</v>
      </c>
      <c r="AX1850">
        <v>403653</v>
      </c>
      <c r="AY1850" t="s">
        <v>288</v>
      </c>
      <c r="AZ1850">
        <v>999</v>
      </c>
      <c r="BB1850">
        <v>1</v>
      </c>
      <c r="BC1850">
        <v>2</v>
      </c>
      <c r="BD1850">
        <v>1</v>
      </c>
      <c r="BE1850">
        <v>82679</v>
      </c>
      <c r="BF1850" t="s">
        <v>93</v>
      </c>
      <c r="BG1850">
        <v>82679</v>
      </c>
      <c r="BH1850">
        <v>1291.75</v>
      </c>
      <c r="BI1850">
        <v>1690.42</v>
      </c>
      <c r="BJ1850">
        <v>2</v>
      </c>
      <c r="BK1850" s="1">
        <v>42111</v>
      </c>
      <c r="BL1850">
        <v>0</v>
      </c>
      <c r="BN1850">
        <v>0</v>
      </c>
      <c r="BO1850">
        <v>0</v>
      </c>
      <c r="BP1850">
        <v>0</v>
      </c>
      <c r="BQ1850">
        <v>0</v>
      </c>
      <c r="BR1850">
        <v>0</v>
      </c>
      <c r="BS1850">
        <v>0</v>
      </c>
      <c r="BT1850">
        <v>0</v>
      </c>
      <c r="BU1850">
        <v>1</v>
      </c>
      <c r="BV1850">
        <v>0</v>
      </c>
      <c r="BW1850">
        <v>0</v>
      </c>
      <c r="BX1850">
        <v>0</v>
      </c>
      <c r="BY1850">
        <v>0</v>
      </c>
      <c r="BZ1850">
        <v>0</v>
      </c>
      <c r="CA1850">
        <v>0</v>
      </c>
      <c r="CB1850">
        <v>0</v>
      </c>
      <c r="CC1850">
        <v>82679</v>
      </c>
      <c r="CD1850">
        <v>1</v>
      </c>
      <c r="CE1850" t="s">
        <v>121</v>
      </c>
      <c r="CF1850" t="s">
        <v>182</v>
      </c>
      <c r="CG1850" t="str">
        <f t="shared" si="276"/>
        <v>08</v>
      </c>
      <c r="CH1850" t="str">
        <f t="shared" si="274"/>
        <v>3</v>
      </c>
      <c r="CI1850" t="str">
        <f t="shared" si="278"/>
        <v>07</v>
      </c>
      <c r="CJ1850" t="s">
        <v>123</v>
      </c>
      <c r="CK1850" t="str">
        <f t="shared" si="277"/>
        <v>02</v>
      </c>
      <c r="CL1850" t="s">
        <v>193</v>
      </c>
      <c r="CR1850" s="3">
        <v>1</v>
      </c>
      <c r="CW1850">
        <v>8</v>
      </c>
      <c r="CX1850">
        <v>8</v>
      </c>
      <c r="CY1850">
        <v>8</v>
      </c>
    </row>
    <row r="1851" spans="1:103" x14ac:dyDescent="0.25">
      <c r="A1851">
        <v>410</v>
      </c>
      <c r="B1851" t="s">
        <v>80</v>
      </c>
      <c r="C1851">
        <v>410039</v>
      </c>
      <c r="D1851" t="s">
        <v>81</v>
      </c>
      <c r="E1851">
        <v>8673</v>
      </c>
      <c r="F1851" t="s">
        <v>232</v>
      </c>
      <c r="G1851" t="s">
        <v>248</v>
      </c>
      <c r="I1851" t="s">
        <v>248</v>
      </c>
      <c r="J1851">
        <v>410002</v>
      </c>
      <c r="K1851">
        <v>674</v>
      </c>
      <c r="L1851">
        <v>674</v>
      </c>
      <c r="M1851" t="s">
        <v>1558</v>
      </c>
      <c r="N1851" t="s">
        <v>1559</v>
      </c>
      <c r="O1851" t="s">
        <v>1543</v>
      </c>
      <c r="P1851" t="s">
        <v>573</v>
      </c>
      <c r="Q1851" t="s">
        <v>116</v>
      </c>
      <c r="R1851">
        <v>1</v>
      </c>
      <c r="S1851" t="s">
        <v>117</v>
      </c>
      <c r="T1851" t="s">
        <v>118</v>
      </c>
      <c r="U1851" t="s">
        <v>119</v>
      </c>
      <c r="V1851">
        <v>411</v>
      </c>
      <c r="W1851" t="s">
        <v>255</v>
      </c>
      <c r="X1851" t="s">
        <v>326</v>
      </c>
      <c r="Y1851">
        <v>410009</v>
      </c>
      <c r="Z1851" t="s">
        <v>236</v>
      </c>
      <c r="AG1851">
        <v>3</v>
      </c>
      <c r="AH1851" s="1">
        <v>41988</v>
      </c>
      <c r="AI1851">
        <v>57</v>
      </c>
      <c r="AS1851" s="1">
        <v>41716</v>
      </c>
      <c r="AT1851" s="1">
        <v>42067</v>
      </c>
      <c r="AU1851" s="1">
        <v>41974</v>
      </c>
      <c r="AW1851">
        <v>2</v>
      </c>
      <c r="AY1851" t="s">
        <v>288</v>
      </c>
      <c r="BB1851">
        <v>0</v>
      </c>
      <c r="BC1851">
        <v>0</v>
      </c>
      <c r="BD1851">
        <v>2</v>
      </c>
      <c r="BE1851">
        <v>82679</v>
      </c>
      <c r="BF1851" t="s">
        <v>93</v>
      </c>
      <c r="BG1851">
        <v>165358</v>
      </c>
      <c r="BH1851">
        <v>2583.5</v>
      </c>
      <c r="BI1851">
        <v>3380.84</v>
      </c>
      <c r="BJ1851">
        <v>0</v>
      </c>
      <c r="BL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2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165358</v>
      </c>
      <c r="CD1851">
        <v>1</v>
      </c>
      <c r="CE1851" t="s">
        <v>121</v>
      </c>
      <c r="CF1851" t="s">
        <v>182</v>
      </c>
      <c r="CG1851" t="str">
        <f t="shared" si="276"/>
        <v>08</v>
      </c>
      <c r="CH1851" t="str">
        <f t="shared" si="274"/>
        <v>3</v>
      </c>
      <c r="CI1851" t="str">
        <f t="shared" si="278"/>
        <v>07</v>
      </c>
      <c r="CJ1851" t="s">
        <v>123</v>
      </c>
      <c r="CK1851" t="str">
        <f t="shared" si="277"/>
        <v>02</v>
      </c>
      <c r="CL1851" t="s">
        <v>193</v>
      </c>
      <c r="CR1851" s="3">
        <v>1</v>
      </c>
      <c r="CW1851">
        <v>8</v>
      </c>
      <c r="CX1851">
        <v>8</v>
      </c>
      <c r="CY1851">
        <v>8</v>
      </c>
    </row>
    <row r="1852" spans="1:103" x14ac:dyDescent="0.25">
      <c r="A1852">
        <v>410</v>
      </c>
      <c r="B1852" t="s">
        <v>80</v>
      </c>
      <c r="C1852">
        <v>410039</v>
      </c>
      <c r="D1852" t="s">
        <v>81</v>
      </c>
      <c r="E1852">
        <v>8673</v>
      </c>
      <c r="F1852" t="s">
        <v>232</v>
      </c>
      <c r="G1852" t="s">
        <v>248</v>
      </c>
      <c r="I1852" t="s">
        <v>248</v>
      </c>
      <c r="J1852">
        <v>410002</v>
      </c>
      <c r="K1852">
        <v>675</v>
      </c>
      <c r="L1852">
        <v>675</v>
      </c>
      <c r="M1852" t="s">
        <v>1558</v>
      </c>
      <c r="N1852" t="s">
        <v>1559</v>
      </c>
      <c r="O1852" t="s">
        <v>1543</v>
      </c>
      <c r="P1852" t="s">
        <v>573</v>
      </c>
      <c r="Q1852" t="s">
        <v>116</v>
      </c>
      <c r="R1852">
        <v>1</v>
      </c>
      <c r="S1852" t="s">
        <v>117</v>
      </c>
      <c r="T1852" t="s">
        <v>118</v>
      </c>
      <c r="U1852" t="s">
        <v>119</v>
      </c>
      <c r="V1852">
        <v>411</v>
      </c>
      <c r="W1852" t="s">
        <v>255</v>
      </c>
      <c r="X1852" t="s">
        <v>326</v>
      </c>
      <c r="Y1852">
        <v>410009</v>
      </c>
      <c r="Z1852" t="s">
        <v>236</v>
      </c>
      <c r="AG1852">
        <v>3</v>
      </c>
      <c r="AH1852" s="1">
        <v>41988</v>
      </c>
      <c r="AI1852">
        <v>57</v>
      </c>
      <c r="AS1852" s="1">
        <v>41716</v>
      </c>
      <c r="AT1852" s="1">
        <v>42067</v>
      </c>
      <c r="AU1852" s="1">
        <v>41974</v>
      </c>
      <c r="AW1852">
        <v>2</v>
      </c>
      <c r="AY1852" t="s">
        <v>288</v>
      </c>
      <c r="BB1852">
        <v>0</v>
      </c>
      <c r="BC1852">
        <v>0</v>
      </c>
      <c r="BD1852">
        <v>2</v>
      </c>
      <c r="BE1852">
        <v>82679</v>
      </c>
      <c r="BF1852" t="s">
        <v>93</v>
      </c>
      <c r="BG1852">
        <v>165358</v>
      </c>
      <c r="BH1852">
        <v>2583.5</v>
      </c>
      <c r="BI1852">
        <v>3380.84</v>
      </c>
      <c r="BJ1852">
        <v>0</v>
      </c>
      <c r="BL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>
        <v>0</v>
      </c>
      <c r="BU1852">
        <v>2</v>
      </c>
      <c r="BV1852">
        <v>0</v>
      </c>
      <c r="BW1852">
        <v>0</v>
      </c>
      <c r="BX1852">
        <v>0</v>
      </c>
      <c r="BY1852">
        <v>0</v>
      </c>
      <c r="BZ1852">
        <v>0</v>
      </c>
      <c r="CA1852">
        <v>0</v>
      </c>
      <c r="CB1852">
        <v>0</v>
      </c>
      <c r="CC1852">
        <v>165358</v>
      </c>
      <c r="CD1852">
        <v>1</v>
      </c>
      <c r="CE1852" t="s">
        <v>121</v>
      </c>
      <c r="CF1852" t="s">
        <v>182</v>
      </c>
      <c r="CG1852" t="str">
        <f t="shared" si="276"/>
        <v>08</v>
      </c>
      <c r="CH1852" t="str">
        <f t="shared" si="274"/>
        <v>3</v>
      </c>
      <c r="CI1852" t="str">
        <f t="shared" si="278"/>
        <v>07</v>
      </c>
      <c r="CJ1852" t="s">
        <v>123</v>
      </c>
      <c r="CK1852" t="str">
        <f t="shared" si="277"/>
        <v>02</v>
      </c>
      <c r="CL1852" t="s">
        <v>193</v>
      </c>
      <c r="CW1852">
        <v>8</v>
      </c>
      <c r="CX1852">
        <v>8</v>
      </c>
      <c r="CY1852">
        <v>8</v>
      </c>
    </row>
    <row r="1853" spans="1:103" x14ac:dyDescent="0.25">
      <c r="A1853">
        <v>410</v>
      </c>
      <c r="B1853" t="s">
        <v>80</v>
      </c>
      <c r="C1853">
        <v>410040</v>
      </c>
      <c r="D1853" t="s">
        <v>81</v>
      </c>
      <c r="E1853">
        <v>8673</v>
      </c>
      <c r="F1853" t="s">
        <v>232</v>
      </c>
      <c r="G1853" t="s">
        <v>233</v>
      </c>
      <c r="I1853" t="s">
        <v>233</v>
      </c>
      <c r="J1853">
        <v>410003</v>
      </c>
      <c r="K1853">
        <v>171</v>
      </c>
      <c r="L1853">
        <v>171</v>
      </c>
      <c r="M1853" t="s">
        <v>1558</v>
      </c>
      <c r="N1853" t="s">
        <v>1559</v>
      </c>
      <c r="O1853" t="s">
        <v>1543</v>
      </c>
      <c r="P1853" t="s">
        <v>573</v>
      </c>
      <c r="Q1853" t="s">
        <v>116</v>
      </c>
      <c r="R1853">
        <v>1</v>
      </c>
      <c r="S1853" t="s">
        <v>117</v>
      </c>
      <c r="T1853" t="s">
        <v>118</v>
      </c>
      <c r="U1853" t="s">
        <v>119</v>
      </c>
      <c r="V1853">
        <v>411</v>
      </c>
      <c r="Y1853">
        <v>410009</v>
      </c>
      <c r="Z1853" t="s">
        <v>236</v>
      </c>
      <c r="AG1853">
        <v>4</v>
      </c>
      <c r="AH1853" s="1">
        <v>41815</v>
      </c>
      <c r="AI1853">
        <v>57</v>
      </c>
      <c r="AS1853" s="1">
        <v>42152</v>
      </c>
      <c r="AT1853" s="1">
        <v>41988</v>
      </c>
      <c r="AU1853" s="1">
        <v>41974</v>
      </c>
      <c r="AW1853">
        <v>2</v>
      </c>
      <c r="AY1853" t="s">
        <v>288</v>
      </c>
      <c r="BB1853">
        <v>1</v>
      </c>
      <c r="BC1853">
        <v>0</v>
      </c>
      <c r="BD1853">
        <v>1</v>
      </c>
      <c r="BE1853">
        <v>83986</v>
      </c>
      <c r="BF1853" t="s">
        <v>93</v>
      </c>
      <c r="BG1853">
        <v>83986</v>
      </c>
      <c r="BH1853">
        <v>1312.17</v>
      </c>
      <c r="BI1853">
        <v>1717.14</v>
      </c>
      <c r="BJ1853">
        <v>0</v>
      </c>
      <c r="BL1853">
        <v>0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>
        <v>0</v>
      </c>
      <c r="BU1853">
        <v>1</v>
      </c>
      <c r="BV1853">
        <v>0</v>
      </c>
      <c r="BW1853">
        <v>0</v>
      </c>
      <c r="BX1853">
        <v>0</v>
      </c>
      <c r="BY1853">
        <v>0</v>
      </c>
      <c r="BZ1853">
        <v>0</v>
      </c>
      <c r="CA1853">
        <v>0</v>
      </c>
      <c r="CB1853">
        <v>0</v>
      </c>
      <c r="CC1853">
        <v>83986</v>
      </c>
      <c r="CD1853">
        <v>1</v>
      </c>
      <c r="CE1853" t="s">
        <v>121</v>
      </c>
      <c r="CF1853" t="s">
        <v>182</v>
      </c>
      <c r="CG1853" t="str">
        <f t="shared" si="276"/>
        <v>08</v>
      </c>
      <c r="CH1853" t="str">
        <f t="shared" si="274"/>
        <v>3</v>
      </c>
      <c r="CI1853" t="str">
        <f t="shared" si="278"/>
        <v>07</v>
      </c>
      <c r="CJ1853" t="s">
        <v>123</v>
      </c>
      <c r="CK1853" t="str">
        <f t="shared" si="277"/>
        <v>02</v>
      </c>
      <c r="CL1853" t="s">
        <v>193</v>
      </c>
      <c r="CW1853">
        <v>8</v>
      </c>
      <c r="CX1853">
        <v>8</v>
      </c>
      <c r="CY1853">
        <v>8</v>
      </c>
    </row>
    <row r="1854" spans="1:103" x14ac:dyDescent="0.25">
      <c r="A1854">
        <v>410</v>
      </c>
      <c r="B1854" t="s">
        <v>80</v>
      </c>
      <c r="C1854">
        <v>410040</v>
      </c>
      <c r="D1854" t="s">
        <v>81</v>
      </c>
      <c r="E1854">
        <v>8673</v>
      </c>
      <c r="F1854" t="s">
        <v>232</v>
      </c>
      <c r="G1854" t="s">
        <v>233</v>
      </c>
      <c r="I1854" t="s">
        <v>233</v>
      </c>
      <c r="J1854">
        <v>410003</v>
      </c>
      <c r="K1854">
        <v>172</v>
      </c>
      <c r="L1854">
        <v>172</v>
      </c>
      <c r="M1854" t="s">
        <v>1560</v>
      </c>
      <c r="N1854" t="s">
        <v>1559</v>
      </c>
      <c r="O1854" t="s">
        <v>1543</v>
      </c>
      <c r="P1854" t="s">
        <v>573</v>
      </c>
      <c r="Q1854" t="s">
        <v>116</v>
      </c>
      <c r="R1854">
        <v>1</v>
      </c>
      <c r="S1854" t="s">
        <v>117</v>
      </c>
      <c r="T1854" t="s">
        <v>118</v>
      </c>
      <c r="U1854" t="s">
        <v>119</v>
      </c>
      <c r="V1854">
        <v>411</v>
      </c>
      <c r="Y1854">
        <v>410009</v>
      </c>
      <c r="Z1854" t="s">
        <v>236</v>
      </c>
      <c r="AG1854">
        <v>4</v>
      </c>
      <c r="AH1854" s="1">
        <v>41815</v>
      </c>
      <c r="AI1854">
        <v>57</v>
      </c>
      <c r="AS1854" s="1">
        <v>41830</v>
      </c>
      <c r="AT1854" s="1">
        <v>41988</v>
      </c>
      <c r="AU1854" s="1">
        <v>41974</v>
      </c>
      <c r="AW1854">
        <v>2</v>
      </c>
      <c r="AY1854" t="s">
        <v>288</v>
      </c>
      <c r="BB1854">
        <v>1</v>
      </c>
      <c r="BC1854">
        <v>0</v>
      </c>
      <c r="BD1854">
        <v>1</v>
      </c>
      <c r="BE1854">
        <v>83986</v>
      </c>
      <c r="BF1854" t="s">
        <v>93</v>
      </c>
      <c r="BG1854">
        <v>83986</v>
      </c>
      <c r="BH1854">
        <v>1312.17</v>
      </c>
      <c r="BI1854">
        <v>1717.14</v>
      </c>
      <c r="BJ1854">
        <v>0</v>
      </c>
      <c r="BL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>
        <v>0</v>
      </c>
      <c r="BU1854">
        <v>1</v>
      </c>
      <c r="BV1854">
        <v>0</v>
      </c>
      <c r="BW1854">
        <v>0</v>
      </c>
      <c r="BX1854">
        <v>0</v>
      </c>
      <c r="BY1854">
        <v>0</v>
      </c>
      <c r="BZ1854">
        <v>0</v>
      </c>
      <c r="CA1854">
        <v>0</v>
      </c>
      <c r="CB1854">
        <v>0</v>
      </c>
      <c r="CC1854">
        <v>83986</v>
      </c>
      <c r="CD1854">
        <v>1</v>
      </c>
      <c r="CE1854" t="s">
        <v>121</v>
      </c>
      <c r="CF1854" t="s">
        <v>182</v>
      </c>
      <c r="CG1854" t="str">
        <f t="shared" si="276"/>
        <v>08</v>
      </c>
      <c r="CH1854" t="str">
        <f t="shared" si="274"/>
        <v>3</v>
      </c>
      <c r="CI1854" t="str">
        <f t="shared" si="278"/>
        <v>07</v>
      </c>
      <c r="CJ1854" t="s">
        <v>123</v>
      </c>
      <c r="CK1854" t="str">
        <f t="shared" si="277"/>
        <v>02</v>
      </c>
      <c r="CL1854" t="s">
        <v>193</v>
      </c>
      <c r="CR1854" s="3">
        <v>1</v>
      </c>
      <c r="CW1854">
        <v>8</v>
      </c>
      <c r="CX1854">
        <v>8</v>
      </c>
      <c r="CY1854">
        <v>8</v>
      </c>
    </row>
    <row r="1855" spans="1:103" x14ac:dyDescent="0.25">
      <c r="A1855">
        <v>410</v>
      </c>
      <c r="B1855" t="s">
        <v>80</v>
      </c>
      <c r="C1855">
        <v>410040</v>
      </c>
      <c r="D1855" t="s">
        <v>81</v>
      </c>
      <c r="E1855">
        <v>8673</v>
      </c>
      <c r="F1855" t="s">
        <v>232</v>
      </c>
      <c r="G1855" t="s">
        <v>233</v>
      </c>
      <c r="I1855" t="s">
        <v>233</v>
      </c>
      <c r="J1855">
        <v>410003</v>
      </c>
      <c r="K1855">
        <v>411</v>
      </c>
      <c r="L1855">
        <v>411</v>
      </c>
      <c r="M1855" t="s">
        <v>1560</v>
      </c>
      <c r="N1855" t="s">
        <v>1559</v>
      </c>
      <c r="O1855" t="s">
        <v>1543</v>
      </c>
      <c r="P1855" t="s">
        <v>573</v>
      </c>
      <c r="Q1855" t="s">
        <v>116</v>
      </c>
      <c r="R1855">
        <v>1</v>
      </c>
      <c r="S1855" t="s">
        <v>117</v>
      </c>
      <c r="T1855" t="s">
        <v>118</v>
      </c>
      <c r="U1855" t="s">
        <v>119</v>
      </c>
      <c r="V1855">
        <v>411</v>
      </c>
      <c r="Y1855">
        <v>410009</v>
      </c>
      <c r="Z1855" t="s">
        <v>236</v>
      </c>
      <c r="AG1855">
        <v>4</v>
      </c>
      <c r="AH1855" s="1">
        <v>41815</v>
      </c>
      <c r="AI1855">
        <v>57</v>
      </c>
      <c r="AS1855" s="1">
        <v>41830</v>
      </c>
      <c r="AT1855" s="1">
        <v>41988</v>
      </c>
      <c r="AU1855" s="1">
        <v>41974</v>
      </c>
      <c r="AW1855">
        <v>2</v>
      </c>
      <c r="AY1855" t="s">
        <v>288</v>
      </c>
      <c r="BB1855">
        <v>1</v>
      </c>
      <c r="BC1855">
        <v>0</v>
      </c>
      <c r="BD1855">
        <v>1</v>
      </c>
      <c r="BE1855">
        <v>83984</v>
      </c>
      <c r="BF1855" t="s">
        <v>93</v>
      </c>
      <c r="BG1855">
        <v>83984</v>
      </c>
      <c r="BH1855">
        <v>1312.14</v>
      </c>
      <c r="BI1855">
        <v>1717.1</v>
      </c>
      <c r="BJ1855">
        <v>0</v>
      </c>
      <c r="BL1855">
        <v>0</v>
      </c>
      <c r="BN1855">
        <v>0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>
        <v>0</v>
      </c>
      <c r="BU1855">
        <v>1</v>
      </c>
      <c r="BV1855">
        <v>0</v>
      </c>
      <c r="BW1855">
        <v>0</v>
      </c>
      <c r="BX1855">
        <v>0</v>
      </c>
      <c r="BY1855">
        <v>0</v>
      </c>
      <c r="BZ1855">
        <v>0</v>
      </c>
      <c r="CA1855">
        <v>0</v>
      </c>
      <c r="CB1855">
        <v>0</v>
      </c>
      <c r="CC1855">
        <v>83984</v>
      </c>
      <c r="CD1855">
        <v>1</v>
      </c>
      <c r="CE1855" t="s">
        <v>121</v>
      </c>
      <c r="CF1855" t="s">
        <v>182</v>
      </c>
      <c r="CG1855" t="str">
        <f t="shared" si="276"/>
        <v>08</v>
      </c>
      <c r="CH1855" t="str">
        <f t="shared" si="274"/>
        <v>3</v>
      </c>
      <c r="CI1855" t="str">
        <f t="shared" si="278"/>
        <v>07</v>
      </c>
      <c r="CJ1855" t="s">
        <v>123</v>
      </c>
      <c r="CK1855" t="str">
        <f t="shared" si="277"/>
        <v>02</v>
      </c>
      <c r="CL1855" t="s">
        <v>193</v>
      </c>
      <c r="CR1855" s="3">
        <v>1</v>
      </c>
      <c r="CW1855">
        <v>8</v>
      </c>
      <c r="CX1855">
        <v>8</v>
      </c>
      <c r="CY1855">
        <v>8</v>
      </c>
    </row>
    <row r="1856" spans="1:103" x14ac:dyDescent="0.25">
      <c r="A1856">
        <v>410</v>
      </c>
      <c r="B1856" t="s">
        <v>80</v>
      </c>
      <c r="C1856">
        <v>410040</v>
      </c>
      <c r="D1856" t="s">
        <v>81</v>
      </c>
      <c r="E1856">
        <v>8673</v>
      </c>
      <c r="F1856" t="s">
        <v>232</v>
      </c>
      <c r="G1856" t="s">
        <v>233</v>
      </c>
      <c r="I1856" t="s">
        <v>233</v>
      </c>
      <c r="J1856">
        <v>410003</v>
      </c>
      <c r="K1856">
        <v>412</v>
      </c>
      <c r="L1856">
        <v>412</v>
      </c>
      <c r="M1856" t="s">
        <v>1560</v>
      </c>
      <c r="N1856" t="s">
        <v>1559</v>
      </c>
      <c r="O1856" t="s">
        <v>1543</v>
      </c>
      <c r="P1856" t="s">
        <v>573</v>
      </c>
      <c r="Q1856" t="s">
        <v>116</v>
      </c>
      <c r="R1856">
        <v>1</v>
      </c>
      <c r="S1856" t="s">
        <v>117</v>
      </c>
      <c r="T1856" t="s">
        <v>118</v>
      </c>
      <c r="U1856" t="s">
        <v>119</v>
      </c>
      <c r="V1856">
        <v>411</v>
      </c>
      <c r="Y1856">
        <v>410009</v>
      </c>
      <c r="Z1856" t="s">
        <v>236</v>
      </c>
      <c r="AG1856">
        <v>4</v>
      </c>
      <c r="AH1856" s="1">
        <v>41815</v>
      </c>
      <c r="AI1856">
        <v>57</v>
      </c>
      <c r="AS1856" s="1">
        <v>41830</v>
      </c>
      <c r="AT1856" s="1">
        <v>41988</v>
      </c>
      <c r="AU1856" s="1">
        <v>41974</v>
      </c>
      <c r="AW1856">
        <v>2</v>
      </c>
      <c r="AY1856" t="s">
        <v>288</v>
      </c>
      <c r="BB1856">
        <v>1</v>
      </c>
      <c r="BC1856">
        <v>0</v>
      </c>
      <c r="BD1856">
        <v>1</v>
      </c>
      <c r="BE1856">
        <v>83984</v>
      </c>
      <c r="BF1856" t="s">
        <v>93</v>
      </c>
      <c r="BG1856">
        <v>83984</v>
      </c>
      <c r="BH1856">
        <v>1312.14</v>
      </c>
      <c r="BI1856">
        <v>1717.1</v>
      </c>
      <c r="BJ1856">
        <v>0</v>
      </c>
      <c r="BL1856">
        <v>0</v>
      </c>
      <c r="BN1856">
        <v>0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>
        <v>0</v>
      </c>
      <c r="BU1856">
        <v>1</v>
      </c>
      <c r="BV1856">
        <v>0</v>
      </c>
      <c r="BW1856">
        <v>0</v>
      </c>
      <c r="BX1856">
        <v>0</v>
      </c>
      <c r="BY1856">
        <v>0</v>
      </c>
      <c r="BZ1856">
        <v>0</v>
      </c>
      <c r="CA1856">
        <v>0</v>
      </c>
      <c r="CB1856">
        <v>0</v>
      </c>
      <c r="CC1856">
        <v>83984</v>
      </c>
      <c r="CD1856">
        <v>1</v>
      </c>
      <c r="CE1856" t="s">
        <v>121</v>
      </c>
      <c r="CF1856" t="s">
        <v>182</v>
      </c>
      <c r="CG1856" t="str">
        <f t="shared" si="276"/>
        <v>08</v>
      </c>
      <c r="CH1856" t="str">
        <f t="shared" si="274"/>
        <v>3</v>
      </c>
      <c r="CI1856" t="str">
        <f t="shared" si="278"/>
        <v>07</v>
      </c>
      <c r="CJ1856" t="s">
        <v>123</v>
      </c>
      <c r="CK1856" t="str">
        <f t="shared" si="277"/>
        <v>02</v>
      </c>
      <c r="CL1856" t="s">
        <v>193</v>
      </c>
      <c r="CR1856" s="3">
        <v>1</v>
      </c>
      <c r="CW1856">
        <v>8</v>
      </c>
      <c r="CX1856">
        <v>8</v>
      </c>
      <c r="CY1856">
        <v>8</v>
      </c>
    </row>
    <row r="1857" spans="1:103" x14ac:dyDescent="0.25">
      <c r="A1857">
        <v>410</v>
      </c>
      <c r="B1857" t="s">
        <v>80</v>
      </c>
      <c r="C1857">
        <v>410156</v>
      </c>
      <c r="D1857" t="s">
        <v>81</v>
      </c>
      <c r="E1857">
        <v>8681</v>
      </c>
      <c r="F1857" t="s">
        <v>1148</v>
      </c>
      <c r="G1857" t="s">
        <v>1149</v>
      </c>
      <c r="I1857" t="s">
        <v>1149</v>
      </c>
      <c r="K1857">
        <v>10</v>
      </c>
      <c r="L1857">
        <v>10</v>
      </c>
      <c r="M1857" t="s">
        <v>1561</v>
      </c>
      <c r="N1857" t="s">
        <v>1562</v>
      </c>
      <c r="O1857" t="s">
        <v>1563</v>
      </c>
      <c r="P1857" t="s">
        <v>252</v>
      </c>
      <c r="Q1857" t="s">
        <v>116</v>
      </c>
      <c r="R1857">
        <v>1</v>
      </c>
      <c r="S1857" t="s">
        <v>117</v>
      </c>
      <c r="T1857" t="s">
        <v>118</v>
      </c>
      <c r="U1857" t="s">
        <v>119</v>
      </c>
      <c r="V1857">
        <v>411</v>
      </c>
      <c r="Y1857">
        <v>410054</v>
      </c>
      <c r="Z1857" t="s">
        <v>92</v>
      </c>
      <c r="AG1857">
        <v>3</v>
      </c>
      <c r="AH1857" s="1">
        <v>42128</v>
      </c>
      <c r="AI1857">
        <v>57</v>
      </c>
      <c r="AM1857" t="s">
        <v>1152</v>
      </c>
      <c r="AS1857" s="1">
        <v>42103</v>
      </c>
      <c r="AT1857" s="1">
        <v>42338</v>
      </c>
      <c r="AU1857" s="1">
        <v>42311</v>
      </c>
      <c r="AW1857">
        <v>5</v>
      </c>
      <c r="AY1857" t="s">
        <v>288</v>
      </c>
      <c r="BB1857">
        <v>0</v>
      </c>
      <c r="BC1857">
        <v>0</v>
      </c>
      <c r="BD1857">
        <v>5</v>
      </c>
      <c r="BE1857">
        <v>81057</v>
      </c>
      <c r="BF1857" t="s">
        <v>93</v>
      </c>
      <c r="BG1857">
        <v>405285</v>
      </c>
      <c r="BH1857">
        <v>6332.04</v>
      </c>
      <c r="BI1857">
        <v>8286.27</v>
      </c>
      <c r="BJ1857">
        <v>0</v>
      </c>
      <c r="BL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0</v>
      </c>
      <c r="BT1857">
        <v>0</v>
      </c>
      <c r="BU1857">
        <v>5</v>
      </c>
      <c r="BV1857">
        <v>0</v>
      </c>
      <c r="BW1857">
        <v>0</v>
      </c>
      <c r="BX1857">
        <v>0</v>
      </c>
      <c r="BY1857">
        <v>0</v>
      </c>
      <c r="BZ1857">
        <v>0</v>
      </c>
      <c r="CA1857">
        <v>0</v>
      </c>
      <c r="CB1857">
        <v>0</v>
      </c>
      <c r="CC1857">
        <v>405285</v>
      </c>
      <c r="CD1857">
        <v>1</v>
      </c>
      <c r="CE1857" t="s">
        <v>121</v>
      </c>
      <c r="CF1857" t="s">
        <v>182</v>
      </c>
      <c r="CG1857" t="str">
        <f t="shared" si="276"/>
        <v>08</v>
      </c>
      <c r="CH1857" t="str">
        <f t="shared" si="274"/>
        <v>3</v>
      </c>
      <c r="CI1857" t="str">
        <f t="shared" si="278"/>
        <v>07</v>
      </c>
      <c r="CJ1857" t="s">
        <v>161</v>
      </c>
      <c r="CK1857" t="str">
        <f t="shared" si="277"/>
        <v>02</v>
      </c>
      <c r="CL1857" t="s">
        <v>193</v>
      </c>
      <c r="CW1857">
        <v>8</v>
      </c>
      <c r="CX1857">
        <v>8</v>
      </c>
      <c r="CY1857">
        <v>8</v>
      </c>
    </row>
    <row r="1858" spans="1:103" x14ac:dyDescent="0.25">
      <c r="A1858">
        <v>410</v>
      </c>
      <c r="B1858" t="s">
        <v>80</v>
      </c>
      <c r="C1858">
        <v>410156</v>
      </c>
      <c r="D1858" t="s">
        <v>81</v>
      </c>
      <c r="E1858">
        <v>8681</v>
      </c>
      <c r="F1858" t="s">
        <v>1148</v>
      </c>
      <c r="G1858" t="s">
        <v>1149</v>
      </c>
      <c r="I1858" t="s">
        <v>1149</v>
      </c>
      <c r="K1858">
        <v>20</v>
      </c>
      <c r="L1858">
        <v>20</v>
      </c>
      <c r="M1858" t="s">
        <v>1561</v>
      </c>
      <c r="N1858" t="s">
        <v>1562</v>
      </c>
      <c r="O1858" t="s">
        <v>1563</v>
      </c>
      <c r="P1858" t="s">
        <v>252</v>
      </c>
      <c r="Q1858" t="s">
        <v>116</v>
      </c>
      <c r="R1858">
        <v>1</v>
      </c>
      <c r="S1858" t="s">
        <v>117</v>
      </c>
      <c r="T1858" t="s">
        <v>118</v>
      </c>
      <c r="U1858" t="s">
        <v>119</v>
      </c>
      <c r="V1858">
        <v>411</v>
      </c>
      <c r="Y1858">
        <v>410054</v>
      </c>
      <c r="Z1858" t="s">
        <v>92</v>
      </c>
      <c r="AG1858">
        <v>3</v>
      </c>
      <c r="AH1858" s="1">
        <v>42128</v>
      </c>
      <c r="AI1858">
        <v>57</v>
      </c>
      <c r="AM1858" t="s">
        <v>1152</v>
      </c>
      <c r="AS1858" s="1">
        <v>42128</v>
      </c>
      <c r="AT1858" s="1">
        <v>42338</v>
      </c>
      <c r="AU1858" s="1">
        <v>42311</v>
      </c>
      <c r="AW1858">
        <v>2</v>
      </c>
      <c r="AY1858" t="s">
        <v>288</v>
      </c>
      <c r="BB1858">
        <v>0</v>
      </c>
      <c r="BC1858">
        <v>0</v>
      </c>
      <c r="BD1858">
        <v>2</v>
      </c>
      <c r="BE1858">
        <v>81057</v>
      </c>
      <c r="BF1858" t="s">
        <v>93</v>
      </c>
      <c r="BG1858">
        <v>162114</v>
      </c>
      <c r="BH1858">
        <v>2532.8200000000002</v>
      </c>
      <c r="BI1858">
        <v>3314.51</v>
      </c>
      <c r="BJ1858">
        <v>0</v>
      </c>
      <c r="BL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>
        <v>0</v>
      </c>
      <c r="BU1858">
        <v>2</v>
      </c>
      <c r="BV1858">
        <v>0</v>
      </c>
      <c r="BW1858">
        <v>0</v>
      </c>
      <c r="BX1858">
        <v>0</v>
      </c>
      <c r="BY1858">
        <v>0</v>
      </c>
      <c r="BZ1858">
        <v>0</v>
      </c>
      <c r="CA1858">
        <v>0</v>
      </c>
      <c r="CB1858">
        <v>0</v>
      </c>
      <c r="CC1858">
        <v>162114</v>
      </c>
      <c r="CD1858">
        <v>1</v>
      </c>
      <c r="CE1858" t="s">
        <v>121</v>
      </c>
      <c r="CF1858" t="s">
        <v>182</v>
      </c>
      <c r="CG1858" t="str">
        <f t="shared" si="276"/>
        <v>08</v>
      </c>
      <c r="CH1858" t="str">
        <f t="shared" si="274"/>
        <v>3</v>
      </c>
      <c r="CI1858" t="str">
        <f t="shared" si="278"/>
        <v>07</v>
      </c>
      <c r="CJ1858" t="s">
        <v>161</v>
      </c>
      <c r="CK1858" t="str">
        <f t="shared" si="277"/>
        <v>02</v>
      </c>
      <c r="CL1858" t="s">
        <v>193</v>
      </c>
      <c r="CW1858">
        <v>8</v>
      </c>
      <c r="CX1858">
        <v>8</v>
      </c>
      <c r="CY1858">
        <v>8</v>
      </c>
    </row>
    <row r="1859" spans="1:103" x14ac:dyDescent="0.25">
      <c r="A1859">
        <v>410</v>
      </c>
      <c r="B1859" t="s">
        <v>80</v>
      </c>
      <c r="C1859">
        <v>410156</v>
      </c>
      <c r="D1859" t="s">
        <v>81</v>
      </c>
      <c r="E1859">
        <v>8681</v>
      </c>
      <c r="F1859" t="s">
        <v>1148</v>
      </c>
      <c r="G1859" t="s">
        <v>1149</v>
      </c>
      <c r="I1859" t="s">
        <v>1149</v>
      </c>
      <c r="K1859">
        <v>21</v>
      </c>
      <c r="L1859">
        <v>21</v>
      </c>
      <c r="M1859" t="s">
        <v>1561</v>
      </c>
      <c r="N1859" t="s">
        <v>1562</v>
      </c>
      <c r="O1859" t="s">
        <v>1563</v>
      </c>
      <c r="P1859" t="s">
        <v>252</v>
      </c>
      <c r="Q1859" t="s">
        <v>116</v>
      </c>
      <c r="R1859">
        <v>1</v>
      </c>
      <c r="S1859" t="s">
        <v>117</v>
      </c>
      <c r="T1859" t="s">
        <v>118</v>
      </c>
      <c r="U1859" t="s">
        <v>119</v>
      </c>
      <c r="V1859">
        <v>411</v>
      </c>
      <c r="Y1859">
        <v>410054</v>
      </c>
      <c r="Z1859" t="s">
        <v>92</v>
      </c>
      <c r="AG1859">
        <v>3</v>
      </c>
      <c r="AH1859" s="1">
        <v>42128</v>
      </c>
      <c r="AI1859">
        <v>57</v>
      </c>
      <c r="AM1859" t="s">
        <v>1152</v>
      </c>
      <c r="AS1859" s="1">
        <v>42128</v>
      </c>
      <c r="AT1859" s="1">
        <v>42338</v>
      </c>
      <c r="AU1859" s="1">
        <v>42311</v>
      </c>
      <c r="AW1859">
        <v>1</v>
      </c>
      <c r="AY1859" t="s">
        <v>288</v>
      </c>
      <c r="BB1859">
        <v>0</v>
      </c>
      <c r="BC1859">
        <v>0</v>
      </c>
      <c r="BD1859">
        <v>1</v>
      </c>
      <c r="BE1859">
        <v>81057</v>
      </c>
      <c r="BF1859" t="s">
        <v>93</v>
      </c>
      <c r="BG1859">
        <v>81057</v>
      </c>
      <c r="BH1859">
        <v>1266.4100000000001</v>
      </c>
      <c r="BI1859">
        <v>1657.25</v>
      </c>
      <c r="BJ1859">
        <v>0</v>
      </c>
      <c r="BL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>
        <v>0</v>
      </c>
      <c r="BU1859">
        <v>1</v>
      </c>
      <c r="BV1859">
        <v>0</v>
      </c>
      <c r="BW1859">
        <v>0</v>
      </c>
      <c r="BX1859">
        <v>0</v>
      </c>
      <c r="BY1859">
        <v>0</v>
      </c>
      <c r="BZ1859">
        <v>0</v>
      </c>
      <c r="CA1859">
        <v>0</v>
      </c>
      <c r="CB1859">
        <v>0</v>
      </c>
      <c r="CC1859">
        <v>81057</v>
      </c>
      <c r="CD1859">
        <v>1</v>
      </c>
      <c r="CE1859" t="s">
        <v>121</v>
      </c>
      <c r="CF1859" t="s">
        <v>182</v>
      </c>
      <c r="CG1859" t="str">
        <f t="shared" si="276"/>
        <v>08</v>
      </c>
      <c r="CH1859" t="str">
        <f t="shared" si="274"/>
        <v>3</v>
      </c>
      <c r="CI1859" t="str">
        <f t="shared" si="278"/>
        <v>07</v>
      </c>
      <c r="CJ1859" t="s">
        <v>161</v>
      </c>
      <c r="CK1859" t="str">
        <f t="shared" si="277"/>
        <v>02</v>
      </c>
      <c r="CL1859" t="s">
        <v>193</v>
      </c>
      <c r="CW1859">
        <v>8</v>
      </c>
      <c r="CX1859">
        <v>8</v>
      </c>
      <c r="CY1859">
        <v>8</v>
      </c>
    </row>
    <row r="1860" spans="1:103" x14ac:dyDescent="0.25">
      <c r="A1860">
        <v>410</v>
      </c>
      <c r="B1860" t="s">
        <v>80</v>
      </c>
      <c r="C1860">
        <v>410187</v>
      </c>
      <c r="D1860" t="s">
        <v>81</v>
      </c>
      <c r="E1860">
        <v>8681</v>
      </c>
      <c r="F1860" t="s">
        <v>1148</v>
      </c>
      <c r="G1860" t="s">
        <v>1149</v>
      </c>
      <c r="I1860" t="s">
        <v>1149</v>
      </c>
      <c r="K1860">
        <v>10</v>
      </c>
      <c r="L1860">
        <v>10</v>
      </c>
      <c r="M1860" t="s">
        <v>1564</v>
      </c>
      <c r="N1860" t="s">
        <v>1562</v>
      </c>
      <c r="O1860" t="s">
        <v>1563</v>
      </c>
      <c r="P1860" t="s">
        <v>252</v>
      </c>
      <c r="Q1860" t="s">
        <v>116</v>
      </c>
      <c r="R1860">
        <v>1</v>
      </c>
      <c r="S1860" t="s">
        <v>117</v>
      </c>
      <c r="T1860" t="s">
        <v>118</v>
      </c>
      <c r="U1860" t="s">
        <v>119</v>
      </c>
      <c r="V1860">
        <v>411</v>
      </c>
      <c r="Y1860">
        <v>410009</v>
      </c>
      <c r="Z1860" t="s">
        <v>236</v>
      </c>
      <c r="AG1860">
        <v>2</v>
      </c>
      <c r="AH1860" s="1">
        <v>42172</v>
      </c>
      <c r="AI1860">
        <v>57</v>
      </c>
      <c r="AM1860" t="s">
        <v>1152</v>
      </c>
      <c r="AS1860" s="1">
        <v>42172</v>
      </c>
      <c r="AT1860" s="1">
        <v>42338</v>
      </c>
      <c r="AU1860" s="1">
        <v>42311</v>
      </c>
      <c r="AW1860">
        <v>5</v>
      </c>
      <c r="AY1860" t="s">
        <v>288</v>
      </c>
      <c r="BB1860">
        <v>0</v>
      </c>
      <c r="BC1860">
        <v>0</v>
      </c>
      <c r="BD1860">
        <v>5</v>
      </c>
      <c r="BE1860">
        <v>81057</v>
      </c>
      <c r="BF1860" t="s">
        <v>93</v>
      </c>
      <c r="BG1860">
        <v>405285</v>
      </c>
      <c r="BH1860">
        <v>6332.04</v>
      </c>
      <c r="BI1860">
        <v>8286.27</v>
      </c>
      <c r="BJ1860">
        <v>0</v>
      </c>
      <c r="BL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>
        <v>0</v>
      </c>
      <c r="BU1860">
        <v>5</v>
      </c>
      <c r="BV1860">
        <v>0</v>
      </c>
      <c r="BW1860">
        <v>0</v>
      </c>
      <c r="BX1860">
        <v>0</v>
      </c>
      <c r="BY1860">
        <v>0</v>
      </c>
      <c r="BZ1860">
        <v>0</v>
      </c>
      <c r="CA1860">
        <v>0</v>
      </c>
      <c r="CB1860">
        <v>0</v>
      </c>
      <c r="CC1860">
        <v>405285</v>
      </c>
      <c r="CD1860">
        <v>1</v>
      </c>
      <c r="CE1860" t="s">
        <v>121</v>
      </c>
      <c r="CF1860" t="s">
        <v>182</v>
      </c>
      <c r="CG1860" t="str">
        <f t="shared" si="276"/>
        <v>08</v>
      </c>
      <c r="CH1860" t="str">
        <f t="shared" si="274"/>
        <v>3</v>
      </c>
      <c r="CI1860" t="str">
        <f t="shared" si="278"/>
        <v>07</v>
      </c>
      <c r="CJ1860" t="s">
        <v>161</v>
      </c>
      <c r="CK1860" t="str">
        <f t="shared" si="277"/>
        <v>02</v>
      </c>
      <c r="CL1860" t="s">
        <v>193</v>
      </c>
      <c r="CW1860">
        <v>8</v>
      </c>
      <c r="CX1860">
        <v>8</v>
      </c>
      <c r="CY1860">
        <v>8</v>
      </c>
    </row>
    <row r="1861" spans="1:103" x14ac:dyDescent="0.25">
      <c r="A1861">
        <v>410</v>
      </c>
      <c r="B1861" t="s">
        <v>80</v>
      </c>
      <c r="C1861">
        <v>410187</v>
      </c>
      <c r="D1861" t="s">
        <v>81</v>
      </c>
      <c r="E1861">
        <v>8681</v>
      </c>
      <c r="F1861" t="s">
        <v>1148</v>
      </c>
      <c r="G1861" t="s">
        <v>1149</v>
      </c>
      <c r="I1861" t="s">
        <v>1149</v>
      </c>
      <c r="K1861">
        <v>20</v>
      </c>
      <c r="L1861">
        <v>20</v>
      </c>
      <c r="M1861" t="s">
        <v>1564</v>
      </c>
      <c r="N1861" t="s">
        <v>1562</v>
      </c>
      <c r="O1861" t="s">
        <v>1563</v>
      </c>
      <c r="P1861" t="s">
        <v>252</v>
      </c>
      <c r="Q1861" t="s">
        <v>116</v>
      </c>
      <c r="R1861">
        <v>1</v>
      </c>
      <c r="S1861" t="s">
        <v>117</v>
      </c>
      <c r="T1861" t="s">
        <v>118</v>
      </c>
      <c r="U1861" t="s">
        <v>119</v>
      </c>
      <c r="V1861">
        <v>411</v>
      </c>
      <c r="Y1861">
        <v>410009</v>
      </c>
      <c r="Z1861" t="s">
        <v>236</v>
      </c>
      <c r="AG1861">
        <v>2</v>
      </c>
      <c r="AH1861" s="1">
        <v>42172</v>
      </c>
      <c r="AI1861">
        <v>57</v>
      </c>
      <c r="AM1861" t="s">
        <v>1152</v>
      </c>
      <c r="AS1861" s="1">
        <v>42172</v>
      </c>
      <c r="AT1861" s="1">
        <v>42338</v>
      </c>
      <c r="AU1861" s="1">
        <v>42311</v>
      </c>
      <c r="AW1861">
        <v>2</v>
      </c>
      <c r="AY1861" t="s">
        <v>288</v>
      </c>
      <c r="BB1861">
        <v>0</v>
      </c>
      <c r="BC1861">
        <v>0</v>
      </c>
      <c r="BD1861">
        <v>2</v>
      </c>
      <c r="BE1861">
        <v>81057</v>
      </c>
      <c r="BF1861" t="s">
        <v>93</v>
      </c>
      <c r="BG1861">
        <v>162114</v>
      </c>
      <c r="BH1861">
        <v>2532.8200000000002</v>
      </c>
      <c r="BI1861">
        <v>3314.51</v>
      </c>
      <c r="BJ1861">
        <v>0</v>
      </c>
      <c r="BL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>
        <v>0</v>
      </c>
      <c r="BU1861">
        <v>2</v>
      </c>
      <c r="BV1861">
        <v>0</v>
      </c>
      <c r="BW1861">
        <v>0</v>
      </c>
      <c r="BX1861">
        <v>0</v>
      </c>
      <c r="BY1861">
        <v>0</v>
      </c>
      <c r="BZ1861">
        <v>0</v>
      </c>
      <c r="CA1861">
        <v>0</v>
      </c>
      <c r="CB1861">
        <v>0</v>
      </c>
      <c r="CC1861">
        <v>162114</v>
      </c>
      <c r="CD1861">
        <v>1</v>
      </c>
      <c r="CE1861" t="s">
        <v>121</v>
      </c>
      <c r="CF1861" t="s">
        <v>182</v>
      </c>
      <c r="CG1861" t="str">
        <f t="shared" si="276"/>
        <v>08</v>
      </c>
      <c r="CH1861" t="str">
        <f t="shared" si="274"/>
        <v>3</v>
      </c>
      <c r="CI1861" t="str">
        <f t="shared" si="278"/>
        <v>07</v>
      </c>
      <c r="CJ1861" t="s">
        <v>161</v>
      </c>
      <c r="CK1861" t="str">
        <f t="shared" si="277"/>
        <v>02</v>
      </c>
      <c r="CL1861" t="s">
        <v>193</v>
      </c>
      <c r="CW1861">
        <v>8</v>
      </c>
      <c r="CX1861">
        <v>8</v>
      </c>
      <c r="CY1861">
        <v>8</v>
      </c>
    </row>
    <row r="1862" spans="1:103" x14ac:dyDescent="0.25">
      <c r="A1862">
        <v>410</v>
      </c>
      <c r="B1862" t="s">
        <v>80</v>
      </c>
      <c r="C1862">
        <v>410187</v>
      </c>
      <c r="D1862" t="s">
        <v>81</v>
      </c>
      <c r="E1862">
        <v>8681</v>
      </c>
      <c r="F1862" t="s">
        <v>1148</v>
      </c>
      <c r="G1862" t="s">
        <v>1149</v>
      </c>
      <c r="I1862" t="s">
        <v>1149</v>
      </c>
      <c r="K1862">
        <v>21</v>
      </c>
      <c r="L1862">
        <v>21</v>
      </c>
      <c r="M1862" t="s">
        <v>1564</v>
      </c>
      <c r="N1862" t="s">
        <v>1562</v>
      </c>
      <c r="O1862" t="s">
        <v>1563</v>
      </c>
      <c r="P1862" t="s">
        <v>252</v>
      </c>
      <c r="Q1862" t="s">
        <v>116</v>
      </c>
      <c r="R1862">
        <v>1</v>
      </c>
      <c r="S1862" t="s">
        <v>117</v>
      </c>
      <c r="T1862" t="s">
        <v>118</v>
      </c>
      <c r="U1862" t="s">
        <v>119</v>
      </c>
      <c r="V1862">
        <v>411</v>
      </c>
      <c r="Y1862">
        <v>410009</v>
      </c>
      <c r="Z1862" t="s">
        <v>236</v>
      </c>
      <c r="AG1862">
        <v>2</v>
      </c>
      <c r="AH1862" s="1">
        <v>42172</v>
      </c>
      <c r="AI1862">
        <v>57</v>
      </c>
      <c r="AM1862" t="s">
        <v>1152</v>
      </c>
      <c r="AS1862" s="1">
        <v>42172</v>
      </c>
      <c r="AT1862" s="1">
        <v>42338</v>
      </c>
      <c r="AU1862" s="1">
        <v>42311</v>
      </c>
      <c r="AW1862">
        <v>1</v>
      </c>
      <c r="AY1862" t="s">
        <v>288</v>
      </c>
      <c r="BB1862">
        <v>0</v>
      </c>
      <c r="BC1862">
        <v>0</v>
      </c>
      <c r="BD1862">
        <v>1</v>
      </c>
      <c r="BE1862">
        <v>81057</v>
      </c>
      <c r="BF1862" t="s">
        <v>93</v>
      </c>
      <c r="BG1862">
        <v>81057</v>
      </c>
      <c r="BH1862">
        <v>1266.4100000000001</v>
      </c>
      <c r="BI1862">
        <v>1657.25</v>
      </c>
      <c r="BJ1862">
        <v>0</v>
      </c>
      <c r="BL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>
        <v>0</v>
      </c>
      <c r="BU1862">
        <v>1</v>
      </c>
      <c r="BV1862">
        <v>0</v>
      </c>
      <c r="BW1862">
        <v>0</v>
      </c>
      <c r="BX1862">
        <v>0</v>
      </c>
      <c r="BY1862">
        <v>0</v>
      </c>
      <c r="BZ1862">
        <v>0</v>
      </c>
      <c r="CA1862">
        <v>0</v>
      </c>
      <c r="CB1862">
        <v>0</v>
      </c>
      <c r="CC1862">
        <v>81057</v>
      </c>
      <c r="CD1862">
        <v>1</v>
      </c>
      <c r="CE1862" t="s">
        <v>121</v>
      </c>
      <c r="CF1862" t="s">
        <v>182</v>
      </c>
      <c r="CG1862" t="str">
        <f t="shared" si="276"/>
        <v>08</v>
      </c>
      <c r="CH1862" t="str">
        <f t="shared" si="274"/>
        <v>3</v>
      </c>
      <c r="CI1862" t="str">
        <f t="shared" si="278"/>
        <v>07</v>
      </c>
      <c r="CJ1862" t="s">
        <v>161</v>
      </c>
      <c r="CK1862" t="str">
        <f t="shared" si="277"/>
        <v>02</v>
      </c>
      <c r="CL1862" t="s">
        <v>193</v>
      </c>
      <c r="CW1862">
        <v>8</v>
      </c>
      <c r="CX1862">
        <v>8</v>
      </c>
      <c r="CY1862">
        <v>8</v>
      </c>
    </row>
    <row r="1863" spans="1:103" x14ac:dyDescent="0.25">
      <c r="A1863">
        <v>410</v>
      </c>
      <c r="B1863" t="s">
        <v>80</v>
      </c>
      <c r="C1863">
        <v>410156</v>
      </c>
      <c r="D1863" t="s">
        <v>81</v>
      </c>
      <c r="E1863">
        <v>8681</v>
      </c>
      <c r="F1863" t="s">
        <v>1148</v>
      </c>
      <c r="G1863" t="s">
        <v>1149</v>
      </c>
      <c r="I1863" t="s">
        <v>1149</v>
      </c>
      <c r="K1863">
        <v>11</v>
      </c>
      <c r="L1863">
        <v>11</v>
      </c>
      <c r="M1863" t="s">
        <v>1565</v>
      </c>
      <c r="N1863" t="s">
        <v>1562</v>
      </c>
      <c r="O1863" t="s">
        <v>1563</v>
      </c>
      <c r="P1863" t="s">
        <v>284</v>
      </c>
      <c r="Q1863" t="s">
        <v>116</v>
      </c>
      <c r="R1863">
        <v>1</v>
      </c>
      <c r="S1863" t="s">
        <v>117</v>
      </c>
      <c r="T1863" t="s">
        <v>118</v>
      </c>
      <c r="U1863" t="s">
        <v>119</v>
      </c>
      <c r="V1863">
        <v>411</v>
      </c>
      <c r="Y1863">
        <v>410054</v>
      </c>
      <c r="Z1863" t="s">
        <v>92</v>
      </c>
      <c r="AG1863">
        <v>3</v>
      </c>
      <c r="AH1863" s="1">
        <v>42128</v>
      </c>
      <c r="AI1863">
        <v>57</v>
      </c>
      <c r="AM1863" t="s">
        <v>1152</v>
      </c>
      <c r="AS1863" s="1">
        <v>42103</v>
      </c>
      <c r="AT1863" s="1">
        <v>42338</v>
      </c>
      <c r="AU1863" s="1">
        <v>42311</v>
      </c>
      <c r="AW1863">
        <v>14</v>
      </c>
      <c r="AY1863" t="s">
        <v>288</v>
      </c>
      <c r="BB1863">
        <v>0</v>
      </c>
      <c r="BC1863">
        <v>0</v>
      </c>
      <c r="BD1863">
        <v>14</v>
      </c>
      <c r="BE1863">
        <v>9709</v>
      </c>
      <c r="BF1863" t="s">
        <v>93</v>
      </c>
      <c r="BG1863">
        <v>135926</v>
      </c>
      <c r="BH1863">
        <v>2123.66</v>
      </c>
      <c r="BI1863">
        <v>2779.08</v>
      </c>
      <c r="BJ1863">
        <v>0</v>
      </c>
      <c r="BL1863">
        <v>0</v>
      </c>
      <c r="BN1863">
        <v>0</v>
      </c>
      <c r="BO1863">
        <v>0</v>
      </c>
      <c r="BP1863">
        <v>0</v>
      </c>
      <c r="BQ1863">
        <v>0</v>
      </c>
      <c r="BR1863">
        <v>0</v>
      </c>
      <c r="BS1863">
        <v>0</v>
      </c>
      <c r="BT1863">
        <v>0</v>
      </c>
      <c r="BU1863">
        <v>14</v>
      </c>
      <c r="BV1863">
        <v>0</v>
      </c>
      <c r="BW1863">
        <v>0</v>
      </c>
      <c r="BX1863">
        <v>0</v>
      </c>
      <c r="BY1863">
        <v>0</v>
      </c>
      <c r="BZ1863">
        <v>0</v>
      </c>
      <c r="CA1863">
        <v>0</v>
      </c>
      <c r="CB1863">
        <v>0</v>
      </c>
      <c r="CC1863">
        <v>135926</v>
      </c>
      <c r="CD1863">
        <v>1</v>
      </c>
      <c r="CE1863" t="s">
        <v>121</v>
      </c>
      <c r="CF1863" t="s">
        <v>182</v>
      </c>
      <c r="CG1863" t="str">
        <f t="shared" si="276"/>
        <v>08</v>
      </c>
      <c r="CH1863" t="str">
        <f t="shared" si="274"/>
        <v>3</v>
      </c>
      <c r="CI1863" t="str">
        <f t="shared" si="278"/>
        <v>07</v>
      </c>
      <c r="CJ1863" t="s">
        <v>161</v>
      </c>
      <c r="CK1863" t="str">
        <f t="shared" si="277"/>
        <v>02</v>
      </c>
      <c r="CL1863" t="s">
        <v>193</v>
      </c>
      <c r="CW1863">
        <v>8</v>
      </c>
      <c r="CX1863">
        <v>8</v>
      </c>
      <c r="CY1863">
        <v>8</v>
      </c>
    </row>
    <row r="1864" spans="1:103" x14ac:dyDescent="0.25">
      <c r="A1864">
        <v>410</v>
      </c>
      <c r="B1864" t="s">
        <v>80</v>
      </c>
      <c r="C1864">
        <v>410187</v>
      </c>
      <c r="D1864" t="s">
        <v>81</v>
      </c>
      <c r="E1864">
        <v>8681</v>
      </c>
      <c r="F1864" t="s">
        <v>1148</v>
      </c>
      <c r="G1864" t="s">
        <v>1149</v>
      </c>
      <c r="I1864" t="s">
        <v>1149</v>
      </c>
      <c r="K1864">
        <v>11</v>
      </c>
      <c r="L1864">
        <v>11</v>
      </c>
      <c r="M1864" t="s">
        <v>1565</v>
      </c>
      <c r="N1864" t="s">
        <v>1562</v>
      </c>
      <c r="O1864" t="s">
        <v>1563</v>
      </c>
      <c r="P1864" t="s">
        <v>284</v>
      </c>
      <c r="Q1864" t="s">
        <v>116</v>
      </c>
      <c r="R1864">
        <v>1</v>
      </c>
      <c r="S1864" t="s">
        <v>117</v>
      </c>
      <c r="T1864" t="s">
        <v>118</v>
      </c>
      <c r="U1864" t="s">
        <v>119</v>
      </c>
      <c r="V1864">
        <v>411</v>
      </c>
      <c r="Y1864">
        <v>410009</v>
      </c>
      <c r="Z1864" t="s">
        <v>236</v>
      </c>
      <c r="AG1864">
        <v>2</v>
      </c>
      <c r="AH1864" s="1">
        <v>42172</v>
      </c>
      <c r="AI1864">
        <v>57</v>
      </c>
      <c r="AM1864" t="s">
        <v>1152</v>
      </c>
      <c r="AS1864" s="1">
        <v>42151</v>
      </c>
      <c r="AT1864" s="1">
        <v>42338</v>
      </c>
      <c r="AU1864" s="1">
        <v>42311</v>
      </c>
      <c r="AW1864">
        <v>14</v>
      </c>
      <c r="AY1864" t="s">
        <v>288</v>
      </c>
      <c r="BB1864">
        <v>0</v>
      </c>
      <c r="BC1864">
        <v>0</v>
      </c>
      <c r="BD1864">
        <v>14</v>
      </c>
      <c r="BE1864">
        <v>9709</v>
      </c>
      <c r="BF1864" t="s">
        <v>93</v>
      </c>
      <c r="BG1864">
        <v>135926</v>
      </c>
      <c r="BH1864">
        <v>2123.66</v>
      </c>
      <c r="BI1864">
        <v>2779.08</v>
      </c>
      <c r="BJ1864">
        <v>0</v>
      </c>
      <c r="BL1864">
        <v>0</v>
      </c>
      <c r="BN1864">
        <v>0</v>
      </c>
      <c r="BO1864">
        <v>0</v>
      </c>
      <c r="BP1864">
        <v>0</v>
      </c>
      <c r="BQ1864">
        <v>0</v>
      </c>
      <c r="BR1864">
        <v>0</v>
      </c>
      <c r="BS1864">
        <v>0</v>
      </c>
      <c r="BT1864">
        <v>0</v>
      </c>
      <c r="BU1864">
        <v>14</v>
      </c>
      <c r="BV1864">
        <v>0</v>
      </c>
      <c r="BW1864">
        <v>0</v>
      </c>
      <c r="BX1864">
        <v>0</v>
      </c>
      <c r="BY1864">
        <v>0</v>
      </c>
      <c r="BZ1864">
        <v>0</v>
      </c>
      <c r="CA1864">
        <v>0</v>
      </c>
      <c r="CB1864">
        <v>0</v>
      </c>
      <c r="CC1864">
        <v>135926</v>
      </c>
      <c r="CD1864">
        <v>1</v>
      </c>
      <c r="CE1864" t="s">
        <v>121</v>
      </c>
      <c r="CF1864" t="s">
        <v>182</v>
      </c>
      <c r="CG1864" t="str">
        <f t="shared" si="276"/>
        <v>08</v>
      </c>
      <c r="CH1864" t="str">
        <f t="shared" si="274"/>
        <v>3</v>
      </c>
      <c r="CI1864" t="str">
        <f t="shared" si="278"/>
        <v>07</v>
      </c>
      <c r="CJ1864" t="s">
        <v>161</v>
      </c>
      <c r="CK1864" t="str">
        <f t="shared" si="277"/>
        <v>02</v>
      </c>
      <c r="CL1864" t="s">
        <v>193</v>
      </c>
      <c r="CW1864">
        <v>8</v>
      </c>
      <c r="CX1864">
        <v>8</v>
      </c>
      <c r="CY1864">
        <v>8</v>
      </c>
    </row>
    <row r="1865" spans="1:103" x14ac:dyDescent="0.25">
      <c r="A1865">
        <v>410</v>
      </c>
      <c r="B1865" t="s">
        <v>80</v>
      </c>
      <c r="C1865">
        <v>410156</v>
      </c>
      <c r="D1865" t="s">
        <v>81</v>
      </c>
      <c r="E1865">
        <v>8681</v>
      </c>
      <c r="F1865" t="s">
        <v>1148</v>
      </c>
      <c r="G1865" t="s">
        <v>1149</v>
      </c>
      <c r="I1865" t="s">
        <v>1149</v>
      </c>
      <c r="K1865">
        <v>12</v>
      </c>
      <c r="L1865">
        <v>12</v>
      </c>
      <c r="M1865" t="s">
        <v>1566</v>
      </c>
      <c r="N1865" t="s">
        <v>1562</v>
      </c>
      <c r="O1865" t="s">
        <v>1563</v>
      </c>
      <c r="P1865" t="s">
        <v>284</v>
      </c>
      <c r="Q1865" t="s">
        <v>116</v>
      </c>
      <c r="R1865">
        <v>1</v>
      </c>
      <c r="S1865" t="s">
        <v>117</v>
      </c>
      <c r="T1865" t="s">
        <v>118</v>
      </c>
      <c r="U1865" t="s">
        <v>119</v>
      </c>
      <c r="V1865">
        <v>411</v>
      </c>
      <c r="Y1865">
        <v>410054</v>
      </c>
      <c r="Z1865" t="s">
        <v>92</v>
      </c>
      <c r="AG1865">
        <v>3</v>
      </c>
      <c r="AH1865" s="1">
        <v>42128</v>
      </c>
      <c r="AI1865">
        <v>57</v>
      </c>
      <c r="AM1865" t="s">
        <v>1152</v>
      </c>
      <c r="AS1865" s="1">
        <v>42103</v>
      </c>
      <c r="AT1865" s="1">
        <v>42338</v>
      </c>
      <c r="AU1865" s="1">
        <v>42311</v>
      </c>
      <c r="AW1865">
        <v>5</v>
      </c>
      <c r="AY1865" t="s">
        <v>288</v>
      </c>
      <c r="BB1865">
        <v>0</v>
      </c>
      <c r="BC1865">
        <v>0</v>
      </c>
      <c r="BD1865">
        <v>5</v>
      </c>
      <c r="BE1865">
        <v>9995</v>
      </c>
      <c r="BF1865" t="s">
        <v>93</v>
      </c>
      <c r="BG1865">
        <v>49975</v>
      </c>
      <c r="BH1865">
        <v>780.79</v>
      </c>
      <c r="BI1865">
        <v>1021.77</v>
      </c>
      <c r="BJ1865">
        <v>0</v>
      </c>
      <c r="BL1865">
        <v>0</v>
      </c>
      <c r="BN1865">
        <v>0</v>
      </c>
      <c r="BO1865">
        <v>0</v>
      </c>
      <c r="BP1865">
        <v>0</v>
      </c>
      <c r="BQ1865">
        <v>0</v>
      </c>
      <c r="BR1865">
        <v>0</v>
      </c>
      <c r="BS1865">
        <v>0</v>
      </c>
      <c r="BT1865">
        <v>0</v>
      </c>
      <c r="BU1865">
        <v>5</v>
      </c>
      <c r="BV1865">
        <v>0</v>
      </c>
      <c r="BW1865">
        <v>0</v>
      </c>
      <c r="BX1865">
        <v>0</v>
      </c>
      <c r="BY1865">
        <v>0</v>
      </c>
      <c r="BZ1865">
        <v>0</v>
      </c>
      <c r="CA1865">
        <v>0</v>
      </c>
      <c r="CB1865">
        <v>0</v>
      </c>
      <c r="CC1865">
        <v>49975</v>
      </c>
      <c r="CD1865">
        <v>1</v>
      </c>
      <c r="CE1865" t="s">
        <v>121</v>
      </c>
      <c r="CF1865" t="s">
        <v>182</v>
      </c>
      <c r="CG1865" t="str">
        <f t="shared" si="276"/>
        <v>08</v>
      </c>
      <c r="CH1865" t="str">
        <f t="shared" si="274"/>
        <v>3</v>
      </c>
      <c r="CI1865" t="str">
        <f t="shared" si="278"/>
        <v>07</v>
      </c>
      <c r="CJ1865" t="s">
        <v>161</v>
      </c>
      <c r="CK1865" t="str">
        <f t="shared" si="277"/>
        <v>02</v>
      </c>
      <c r="CL1865" t="s">
        <v>193</v>
      </c>
      <c r="CW1865">
        <v>8</v>
      </c>
      <c r="CX1865">
        <v>8</v>
      </c>
      <c r="CY1865">
        <v>8</v>
      </c>
    </row>
    <row r="1866" spans="1:103" x14ac:dyDescent="0.25">
      <c r="A1866">
        <v>410</v>
      </c>
      <c r="B1866" t="s">
        <v>80</v>
      </c>
      <c r="C1866">
        <v>410156</v>
      </c>
      <c r="D1866" t="s">
        <v>81</v>
      </c>
      <c r="E1866">
        <v>8681</v>
      </c>
      <c r="F1866" t="s">
        <v>1148</v>
      </c>
      <c r="G1866" t="s">
        <v>1149</v>
      </c>
      <c r="I1866" t="s">
        <v>1149</v>
      </c>
      <c r="K1866">
        <v>24</v>
      </c>
      <c r="L1866">
        <v>24</v>
      </c>
      <c r="M1866" t="s">
        <v>1566</v>
      </c>
      <c r="N1866" t="s">
        <v>1562</v>
      </c>
      <c r="O1866" t="s">
        <v>1563</v>
      </c>
      <c r="P1866" t="s">
        <v>284</v>
      </c>
      <c r="Q1866" t="s">
        <v>116</v>
      </c>
      <c r="R1866">
        <v>1</v>
      </c>
      <c r="S1866" t="s">
        <v>117</v>
      </c>
      <c r="T1866" t="s">
        <v>118</v>
      </c>
      <c r="U1866" t="s">
        <v>119</v>
      </c>
      <c r="V1866">
        <v>411</v>
      </c>
      <c r="Y1866">
        <v>410054</v>
      </c>
      <c r="Z1866" t="s">
        <v>92</v>
      </c>
      <c r="AG1866">
        <v>3</v>
      </c>
      <c r="AH1866" s="1">
        <v>42128</v>
      </c>
      <c r="AI1866">
        <v>57</v>
      </c>
      <c r="AM1866" t="s">
        <v>1152</v>
      </c>
      <c r="AS1866" s="1">
        <v>42128</v>
      </c>
      <c r="AT1866" s="1">
        <v>42338</v>
      </c>
      <c r="AU1866" s="1">
        <v>42311</v>
      </c>
      <c r="AW1866">
        <v>1</v>
      </c>
      <c r="AY1866" t="s">
        <v>288</v>
      </c>
      <c r="BB1866">
        <v>0</v>
      </c>
      <c r="BC1866">
        <v>0</v>
      </c>
      <c r="BD1866">
        <v>1</v>
      </c>
      <c r="BE1866">
        <v>9995</v>
      </c>
      <c r="BF1866" t="s">
        <v>93</v>
      </c>
      <c r="BG1866">
        <v>9995</v>
      </c>
      <c r="BH1866">
        <v>156.16</v>
      </c>
      <c r="BI1866">
        <v>204.35</v>
      </c>
      <c r="BJ1866">
        <v>0</v>
      </c>
      <c r="BL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>
        <v>0</v>
      </c>
      <c r="BU1866">
        <v>1</v>
      </c>
      <c r="BV1866">
        <v>0</v>
      </c>
      <c r="BW1866">
        <v>0</v>
      </c>
      <c r="BX1866">
        <v>0</v>
      </c>
      <c r="BY1866">
        <v>0</v>
      </c>
      <c r="BZ1866">
        <v>0</v>
      </c>
      <c r="CA1866">
        <v>0</v>
      </c>
      <c r="CB1866">
        <v>0</v>
      </c>
      <c r="CC1866">
        <v>9995</v>
      </c>
      <c r="CD1866">
        <v>1</v>
      </c>
      <c r="CE1866" t="s">
        <v>121</v>
      </c>
      <c r="CF1866" t="s">
        <v>182</v>
      </c>
      <c r="CG1866" t="str">
        <f t="shared" si="276"/>
        <v>08</v>
      </c>
      <c r="CH1866" t="str">
        <f t="shared" si="274"/>
        <v>3</v>
      </c>
      <c r="CI1866" t="str">
        <f t="shared" si="278"/>
        <v>07</v>
      </c>
      <c r="CJ1866" t="s">
        <v>161</v>
      </c>
      <c r="CK1866" t="str">
        <f t="shared" si="277"/>
        <v>02</v>
      </c>
      <c r="CL1866" t="s">
        <v>193</v>
      </c>
      <c r="CW1866">
        <v>8</v>
      </c>
      <c r="CX1866">
        <v>8</v>
      </c>
      <c r="CY1866">
        <v>8</v>
      </c>
    </row>
    <row r="1867" spans="1:103" x14ac:dyDescent="0.25">
      <c r="A1867">
        <v>410</v>
      </c>
      <c r="B1867" t="s">
        <v>80</v>
      </c>
      <c r="C1867">
        <v>410187</v>
      </c>
      <c r="D1867" t="s">
        <v>81</v>
      </c>
      <c r="E1867">
        <v>8681</v>
      </c>
      <c r="F1867" t="s">
        <v>1148</v>
      </c>
      <c r="G1867" t="s">
        <v>1149</v>
      </c>
      <c r="I1867" t="s">
        <v>1149</v>
      </c>
      <c r="K1867">
        <v>12</v>
      </c>
      <c r="L1867">
        <v>12</v>
      </c>
      <c r="M1867" t="s">
        <v>1566</v>
      </c>
      <c r="N1867" t="s">
        <v>1562</v>
      </c>
      <c r="O1867" t="s">
        <v>1563</v>
      </c>
      <c r="P1867" t="s">
        <v>284</v>
      </c>
      <c r="Q1867" t="s">
        <v>116</v>
      </c>
      <c r="R1867">
        <v>1</v>
      </c>
      <c r="S1867" t="s">
        <v>117</v>
      </c>
      <c r="T1867" t="s">
        <v>118</v>
      </c>
      <c r="U1867" t="s">
        <v>119</v>
      </c>
      <c r="V1867">
        <v>411</v>
      </c>
      <c r="Y1867">
        <v>410009</v>
      </c>
      <c r="Z1867" t="s">
        <v>236</v>
      </c>
      <c r="AG1867">
        <v>2</v>
      </c>
      <c r="AH1867" s="1">
        <v>42172</v>
      </c>
      <c r="AI1867">
        <v>57</v>
      </c>
      <c r="AM1867" t="s">
        <v>1152</v>
      </c>
      <c r="AS1867" s="1">
        <v>42151</v>
      </c>
      <c r="AT1867" s="1">
        <v>42338</v>
      </c>
      <c r="AU1867" s="1">
        <v>42311</v>
      </c>
      <c r="AW1867">
        <v>5</v>
      </c>
      <c r="AY1867" t="s">
        <v>288</v>
      </c>
      <c r="BB1867">
        <v>0</v>
      </c>
      <c r="BC1867">
        <v>0</v>
      </c>
      <c r="BD1867">
        <v>5</v>
      </c>
      <c r="BE1867">
        <v>9995</v>
      </c>
      <c r="BF1867" t="s">
        <v>93</v>
      </c>
      <c r="BG1867">
        <v>49975</v>
      </c>
      <c r="BH1867">
        <v>780.79</v>
      </c>
      <c r="BI1867">
        <v>1021.77</v>
      </c>
      <c r="BJ1867">
        <v>0</v>
      </c>
      <c r="BL1867">
        <v>0</v>
      </c>
      <c r="BN1867">
        <v>0</v>
      </c>
      <c r="BO1867">
        <v>0</v>
      </c>
      <c r="BP1867">
        <v>0</v>
      </c>
      <c r="BQ1867">
        <v>0</v>
      </c>
      <c r="BR1867">
        <v>0</v>
      </c>
      <c r="BS1867">
        <v>0</v>
      </c>
      <c r="BT1867">
        <v>0</v>
      </c>
      <c r="BU1867">
        <v>5</v>
      </c>
      <c r="BV1867">
        <v>0</v>
      </c>
      <c r="BW1867">
        <v>0</v>
      </c>
      <c r="BX1867">
        <v>0</v>
      </c>
      <c r="BY1867">
        <v>0</v>
      </c>
      <c r="BZ1867">
        <v>0</v>
      </c>
      <c r="CA1867">
        <v>0</v>
      </c>
      <c r="CB1867">
        <v>0</v>
      </c>
      <c r="CC1867">
        <v>49975</v>
      </c>
      <c r="CD1867">
        <v>1</v>
      </c>
      <c r="CE1867" t="s">
        <v>121</v>
      </c>
      <c r="CF1867" t="s">
        <v>182</v>
      </c>
      <c r="CG1867" t="str">
        <f t="shared" si="276"/>
        <v>08</v>
      </c>
      <c r="CH1867" t="str">
        <f t="shared" ref="CH1867:CH1892" si="279">"3"</f>
        <v>3</v>
      </c>
      <c r="CI1867" t="str">
        <f t="shared" si="278"/>
        <v>07</v>
      </c>
      <c r="CJ1867" t="s">
        <v>161</v>
      </c>
      <c r="CK1867" t="str">
        <f t="shared" si="277"/>
        <v>02</v>
      </c>
      <c r="CL1867" t="s">
        <v>193</v>
      </c>
      <c r="CW1867">
        <v>8</v>
      </c>
      <c r="CX1867">
        <v>8</v>
      </c>
      <c r="CY1867">
        <v>8</v>
      </c>
    </row>
    <row r="1868" spans="1:103" x14ac:dyDescent="0.25">
      <c r="A1868">
        <v>410</v>
      </c>
      <c r="B1868" t="s">
        <v>80</v>
      </c>
      <c r="C1868">
        <v>410187</v>
      </c>
      <c r="D1868" t="s">
        <v>81</v>
      </c>
      <c r="E1868">
        <v>8681</v>
      </c>
      <c r="F1868" t="s">
        <v>1148</v>
      </c>
      <c r="G1868" t="s">
        <v>1149</v>
      </c>
      <c r="I1868" t="s">
        <v>1149</v>
      </c>
      <c r="K1868">
        <v>24</v>
      </c>
      <c r="L1868">
        <v>24</v>
      </c>
      <c r="M1868" t="s">
        <v>1566</v>
      </c>
      <c r="N1868" t="s">
        <v>1562</v>
      </c>
      <c r="O1868" t="s">
        <v>1563</v>
      </c>
      <c r="P1868" t="s">
        <v>284</v>
      </c>
      <c r="Q1868" t="s">
        <v>116</v>
      </c>
      <c r="R1868">
        <v>1</v>
      </c>
      <c r="S1868" t="s">
        <v>117</v>
      </c>
      <c r="T1868" t="s">
        <v>118</v>
      </c>
      <c r="U1868" t="s">
        <v>119</v>
      </c>
      <c r="V1868">
        <v>411</v>
      </c>
      <c r="Y1868">
        <v>410009</v>
      </c>
      <c r="Z1868" t="s">
        <v>236</v>
      </c>
      <c r="AG1868">
        <v>2</v>
      </c>
      <c r="AH1868" s="1">
        <v>42172</v>
      </c>
      <c r="AI1868">
        <v>57</v>
      </c>
      <c r="AM1868" t="s">
        <v>1152</v>
      </c>
      <c r="AS1868" s="1">
        <v>42151</v>
      </c>
      <c r="AT1868" s="1">
        <v>42338</v>
      </c>
      <c r="AU1868" s="1">
        <v>42311</v>
      </c>
      <c r="AW1868">
        <v>1</v>
      </c>
      <c r="AY1868" t="s">
        <v>288</v>
      </c>
      <c r="BB1868">
        <v>0</v>
      </c>
      <c r="BC1868">
        <v>0</v>
      </c>
      <c r="BD1868">
        <v>1</v>
      </c>
      <c r="BE1868">
        <v>9995</v>
      </c>
      <c r="BF1868" t="s">
        <v>93</v>
      </c>
      <c r="BG1868">
        <v>9995</v>
      </c>
      <c r="BH1868">
        <v>156.16</v>
      </c>
      <c r="BI1868">
        <v>204.35</v>
      </c>
      <c r="BJ1868">
        <v>0</v>
      </c>
      <c r="BL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0</v>
      </c>
      <c r="BT1868">
        <v>0</v>
      </c>
      <c r="BU1868">
        <v>1</v>
      </c>
      <c r="BV1868">
        <v>0</v>
      </c>
      <c r="BW1868">
        <v>0</v>
      </c>
      <c r="BX1868">
        <v>0</v>
      </c>
      <c r="BY1868">
        <v>0</v>
      </c>
      <c r="BZ1868">
        <v>0</v>
      </c>
      <c r="CA1868">
        <v>0</v>
      </c>
      <c r="CB1868">
        <v>0</v>
      </c>
      <c r="CC1868">
        <v>9995</v>
      </c>
      <c r="CD1868">
        <v>1</v>
      </c>
      <c r="CE1868" t="s">
        <v>121</v>
      </c>
      <c r="CF1868" t="s">
        <v>182</v>
      </c>
      <c r="CG1868" t="str">
        <f t="shared" si="276"/>
        <v>08</v>
      </c>
      <c r="CH1868" t="str">
        <f t="shared" si="279"/>
        <v>3</v>
      </c>
      <c r="CI1868" t="str">
        <f t="shared" si="278"/>
        <v>07</v>
      </c>
      <c r="CJ1868" t="s">
        <v>161</v>
      </c>
      <c r="CK1868" t="str">
        <f t="shared" si="277"/>
        <v>02</v>
      </c>
      <c r="CL1868" t="s">
        <v>193</v>
      </c>
      <c r="CW1868">
        <v>8</v>
      </c>
      <c r="CX1868">
        <v>8</v>
      </c>
      <c r="CY1868">
        <v>8</v>
      </c>
    </row>
    <row r="1869" spans="1:103" x14ac:dyDescent="0.25">
      <c r="A1869">
        <v>410</v>
      </c>
      <c r="B1869" t="s">
        <v>80</v>
      </c>
      <c r="C1869">
        <v>410135</v>
      </c>
      <c r="D1869" t="s">
        <v>81</v>
      </c>
      <c r="E1869">
        <v>8744</v>
      </c>
      <c r="F1869" t="s">
        <v>982</v>
      </c>
      <c r="G1869">
        <v>3500006181</v>
      </c>
      <c r="I1869">
        <v>3500006181</v>
      </c>
      <c r="K1869" t="s">
        <v>1567</v>
      </c>
      <c r="L1869">
        <v>6</v>
      </c>
      <c r="M1869" t="s">
        <v>1568</v>
      </c>
      <c r="N1869" t="s">
        <v>1569</v>
      </c>
      <c r="O1869" t="s">
        <v>1563</v>
      </c>
      <c r="P1869" t="s">
        <v>252</v>
      </c>
      <c r="Q1869" t="s">
        <v>116</v>
      </c>
      <c r="R1869">
        <v>1</v>
      </c>
      <c r="S1869" t="s">
        <v>117</v>
      </c>
      <c r="T1869" t="s">
        <v>118</v>
      </c>
      <c r="U1869" t="s">
        <v>119</v>
      </c>
      <c r="V1869">
        <v>411</v>
      </c>
      <c r="W1869" t="s">
        <v>255</v>
      </c>
      <c r="X1869" t="s">
        <v>326</v>
      </c>
      <c r="Y1869">
        <v>410009</v>
      </c>
      <c r="Z1869" t="s">
        <v>236</v>
      </c>
      <c r="AG1869">
        <v>1</v>
      </c>
      <c r="AH1869" s="1">
        <v>42031</v>
      </c>
      <c r="AI1869">
        <v>57</v>
      </c>
      <c r="AL1869" t="s">
        <v>109</v>
      </c>
      <c r="AM1869" t="s">
        <v>1313</v>
      </c>
      <c r="AS1869" s="1">
        <v>42031</v>
      </c>
      <c r="AT1869" s="1">
        <v>42216</v>
      </c>
      <c r="AU1869" s="1">
        <v>42200</v>
      </c>
      <c r="AW1869">
        <v>2</v>
      </c>
      <c r="AY1869" t="s">
        <v>288</v>
      </c>
      <c r="BB1869">
        <v>0</v>
      </c>
      <c r="BC1869">
        <v>0</v>
      </c>
      <c r="BD1869">
        <v>2</v>
      </c>
      <c r="BE1869">
        <v>34268</v>
      </c>
      <c r="BF1869" t="s">
        <v>93</v>
      </c>
      <c r="BG1869">
        <v>68536</v>
      </c>
      <c r="BH1869">
        <v>1070.78</v>
      </c>
      <c r="BI1869">
        <v>1401.26</v>
      </c>
      <c r="BJ1869">
        <v>0</v>
      </c>
      <c r="BL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>
        <v>0</v>
      </c>
      <c r="BU1869">
        <v>2</v>
      </c>
      <c r="BV1869">
        <v>0</v>
      </c>
      <c r="BW1869">
        <v>0</v>
      </c>
      <c r="BX1869">
        <v>0</v>
      </c>
      <c r="BY1869">
        <v>0</v>
      </c>
      <c r="BZ1869">
        <v>0</v>
      </c>
      <c r="CA1869">
        <v>0</v>
      </c>
      <c r="CB1869">
        <v>0</v>
      </c>
      <c r="CC1869">
        <v>68536</v>
      </c>
      <c r="CD1869">
        <v>1</v>
      </c>
      <c r="CE1869" t="s">
        <v>121</v>
      </c>
      <c r="CF1869" t="s">
        <v>182</v>
      </c>
      <c r="CG1869" t="str">
        <f t="shared" ref="CG1869:CG1900" si="280">"08"</f>
        <v>08</v>
      </c>
      <c r="CH1869" t="str">
        <f t="shared" si="279"/>
        <v>3</v>
      </c>
      <c r="CI1869" t="str">
        <f t="shared" si="278"/>
        <v>07</v>
      </c>
      <c r="CJ1869" t="s">
        <v>161</v>
      </c>
      <c r="CK1869" t="str">
        <f t="shared" ref="CK1869:CK1878" si="281">"06"</f>
        <v>06</v>
      </c>
      <c r="CL1869" t="s">
        <v>193</v>
      </c>
      <c r="CW1869">
        <v>8</v>
      </c>
      <c r="CX1869">
        <v>8</v>
      </c>
      <c r="CY1869">
        <v>8</v>
      </c>
    </row>
    <row r="1870" spans="1:103" x14ac:dyDescent="0.25">
      <c r="A1870">
        <v>410</v>
      </c>
      <c r="B1870" t="s">
        <v>80</v>
      </c>
      <c r="C1870">
        <v>410136</v>
      </c>
      <c r="D1870" t="s">
        <v>81</v>
      </c>
      <c r="E1870">
        <v>8744</v>
      </c>
      <c r="F1870" t="s">
        <v>982</v>
      </c>
      <c r="G1870">
        <v>3500006182</v>
      </c>
      <c r="I1870">
        <v>3500006182</v>
      </c>
      <c r="K1870" t="s">
        <v>1567</v>
      </c>
      <c r="L1870">
        <v>6</v>
      </c>
      <c r="M1870" t="s">
        <v>1568</v>
      </c>
      <c r="N1870" t="s">
        <v>1569</v>
      </c>
      <c r="O1870" t="s">
        <v>1563</v>
      </c>
      <c r="P1870" t="s">
        <v>252</v>
      </c>
      <c r="Q1870" t="s">
        <v>116</v>
      </c>
      <c r="R1870">
        <v>1</v>
      </c>
      <c r="S1870" t="s">
        <v>117</v>
      </c>
      <c r="T1870" t="s">
        <v>118</v>
      </c>
      <c r="U1870" t="s">
        <v>119</v>
      </c>
      <c r="V1870">
        <v>411</v>
      </c>
      <c r="W1870" t="s">
        <v>255</v>
      </c>
      <c r="X1870" t="s">
        <v>326</v>
      </c>
      <c r="Y1870">
        <v>410009</v>
      </c>
      <c r="Z1870" t="s">
        <v>236</v>
      </c>
      <c r="AG1870">
        <v>1</v>
      </c>
      <c r="AH1870" s="1">
        <v>42031</v>
      </c>
      <c r="AI1870">
        <v>57</v>
      </c>
      <c r="AL1870" t="s">
        <v>109</v>
      </c>
      <c r="AM1870" t="s">
        <v>1315</v>
      </c>
      <c r="AS1870" s="1">
        <v>42031</v>
      </c>
      <c r="AT1870" s="1">
        <v>42216</v>
      </c>
      <c r="AU1870" s="1">
        <v>42200</v>
      </c>
      <c r="AW1870">
        <v>2</v>
      </c>
      <c r="AY1870" t="s">
        <v>288</v>
      </c>
      <c r="BB1870">
        <v>0</v>
      </c>
      <c r="BC1870">
        <v>0</v>
      </c>
      <c r="BD1870">
        <v>2</v>
      </c>
      <c r="BE1870">
        <v>34268</v>
      </c>
      <c r="BF1870" t="s">
        <v>93</v>
      </c>
      <c r="BG1870">
        <v>68536</v>
      </c>
      <c r="BH1870">
        <v>1070.78</v>
      </c>
      <c r="BI1870">
        <v>1401.26</v>
      </c>
      <c r="BJ1870">
        <v>0</v>
      </c>
      <c r="BL1870">
        <v>0</v>
      </c>
      <c r="BN1870">
        <v>0</v>
      </c>
      <c r="BO1870">
        <v>0</v>
      </c>
      <c r="BP1870">
        <v>0</v>
      </c>
      <c r="BQ1870">
        <v>0</v>
      </c>
      <c r="BR1870">
        <v>0</v>
      </c>
      <c r="BS1870">
        <v>0</v>
      </c>
      <c r="BT1870">
        <v>0</v>
      </c>
      <c r="BU1870">
        <v>2</v>
      </c>
      <c r="BV1870">
        <v>0</v>
      </c>
      <c r="BW1870">
        <v>0</v>
      </c>
      <c r="BX1870">
        <v>0</v>
      </c>
      <c r="BY1870">
        <v>0</v>
      </c>
      <c r="BZ1870">
        <v>0</v>
      </c>
      <c r="CA1870">
        <v>0</v>
      </c>
      <c r="CB1870">
        <v>0</v>
      </c>
      <c r="CC1870">
        <v>68536</v>
      </c>
      <c r="CD1870">
        <v>1</v>
      </c>
      <c r="CE1870" t="s">
        <v>121</v>
      </c>
      <c r="CF1870" t="s">
        <v>182</v>
      </c>
      <c r="CG1870" t="str">
        <f t="shared" si="280"/>
        <v>08</v>
      </c>
      <c r="CH1870" t="str">
        <f t="shared" si="279"/>
        <v>3</v>
      </c>
      <c r="CI1870" t="str">
        <f t="shared" si="278"/>
        <v>07</v>
      </c>
      <c r="CJ1870" t="s">
        <v>161</v>
      </c>
      <c r="CK1870" t="str">
        <f t="shared" si="281"/>
        <v>06</v>
      </c>
      <c r="CL1870" t="s">
        <v>193</v>
      </c>
      <c r="CW1870">
        <v>8</v>
      </c>
      <c r="CX1870">
        <v>8</v>
      </c>
      <c r="CY1870">
        <v>8</v>
      </c>
    </row>
    <row r="1871" spans="1:103" x14ac:dyDescent="0.25">
      <c r="A1871">
        <v>410</v>
      </c>
      <c r="B1871" t="s">
        <v>80</v>
      </c>
      <c r="C1871">
        <v>410135</v>
      </c>
      <c r="D1871" t="s">
        <v>81</v>
      </c>
      <c r="E1871">
        <v>8744</v>
      </c>
      <c r="F1871" t="s">
        <v>982</v>
      </c>
      <c r="G1871">
        <v>3500006181</v>
      </c>
      <c r="I1871">
        <v>3500006181</v>
      </c>
      <c r="K1871">
        <v>3</v>
      </c>
      <c r="L1871">
        <v>3</v>
      </c>
      <c r="M1871" t="s">
        <v>1570</v>
      </c>
      <c r="N1871" t="s">
        <v>1569</v>
      </c>
      <c r="O1871" t="s">
        <v>1563</v>
      </c>
      <c r="P1871" t="s">
        <v>252</v>
      </c>
      <c r="Q1871" t="s">
        <v>116</v>
      </c>
      <c r="R1871">
        <v>1</v>
      </c>
      <c r="S1871" t="s">
        <v>117</v>
      </c>
      <c r="T1871" t="s">
        <v>118</v>
      </c>
      <c r="U1871" t="s">
        <v>119</v>
      </c>
      <c r="V1871">
        <v>411</v>
      </c>
      <c r="W1871" t="s">
        <v>255</v>
      </c>
      <c r="X1871" t="s">
        <v>326</v>
      </c>
      <c r="Y1871">
        <v>410009</v>
      </c>
      <c r="Z1871" t="s">
        <v>236</v>
      </c>
      <c r="AG1871">
        <v>1</v>
      </c>
      <c r="AH1871" s="1">
        <v>42031</v>
      </c>
      <c r="AI1871">
        <v>57</v>
      </c>
      <c r="AL1871" t="s">
        <v>109</v>
      </c>
      <c r="AM1871" t="s">
        <v>1313</v>
      </c>
      <c r="AS1871" s="1">
        <v>42031</v>
      </c>
      <c r="AT1871" s="1">
        <v>42216</v>
      </c>
      <c r="AU1871" s="1">
        <v>42200</v>
      </c>
      <c r="AW1871">
        <v>4</v>
      </c>
      <c r="AY1871" t="s">
        <v>288</v>
      </c>
      <c r="BB1871">
        <v>0</v>
      </c>
      <c r="BC1871">
        <v>0</v>
      </c>
      <c r="BD1871">
        <v>4</v>
      </c>
      <c r="BE1871">
        <v>99268</v>
      </c>
      <c r="BF1871" t="s">
        <v>93</v>
      </c>
      <c r="BG1871">
        <v>397072</v>
      </c>
      <c r="BH1871">
        <v>6203.73</v>
      </c>
      <c r="BI1871">
        <v>8118.36</v>
      </c>
      <c r="BJ1871">
        <v>0</v>
      </c>
      <c r="BL1871">
        <v>0</v>
      </c>
      <c r="BN1871">
        <v>0</v>
      </c>
      <c r="BO1871">
        <v>0</v>
      </c>
      <c r="BP1871">
        <v>0</v>
      </c>
      <c r="BQ1871">
        <v>0</v>
      </c>
      <c r="BR1871">
        <v>0</v>
      </c>
      <c r="BS1871">
        <v>0</v>
      </c>
      <c r="BT1871">
        <v>0</v>
      </c>
      <c r="BU1871">
        <v>4</v>
      </c>
      <c r="BV1871">
        <v>0</v>
      </c>
      <c r="BW1871">
        <v>0</v>
      </c>
      <c r="BX1871">
        <v>0</v>
      </c>
      <c r="BY1871">
        <v>0</v>
      </c>
      <c r="BZ1871">
        <v>0</v>
      </c>
      <c r="CA1871">
        <v>0</v>
      </c>
      <c r="CB1871">
        <v>0</v>
      </c>
      <c r="CC1871">
        <v>397072</v>
      </c>
      <c r="CD1871">
        <v>1</v>
      </c>
      <c r="CE1871" t="s">
        <v>121</v>
      </c>
      <c r="CF1871" t="s">
        <v>182</v>
      </c>
      <c r="CG1871" t="str">
        <f t="shared" si="280"/>
        <v>08</v>
      </c>
      <c r="CH1871" t="str">
        <f t="shared" si="279"/>
        <v>3</v>
      </c>
      <c r="CI1871" t="str">
        <f t="shared" si="278"/>
        <v>07</v>
      </c>
      <c r="CJ1871" t="s">
        <v>161</v>
      </c>
      <c r="CK1871" t="str">
        <f t="shared" si="281"/>
        <v>06</v>
      </c>
      <c r="CL1871" t="s">
        <v>193</v>
      </c>
      <c r="CW1871">
        <v>8</v>
      </c>
      <c r="CX1871">
        <v>8</v>
      </c>
      <c r="CY1871">
        <v>8</v>
      </c>
    </row>
    <row r="1872" spans="1:103" x14ac:dyDescent="0.25">
      <c r="A1872">
        <v>410</v>
      </c>
      <c r="B1872" t="s">
        <v>80</v>
      </c>
      <c r="C1872">
        <v>410136</v>
      </c>
      <c r="D1872" t="s">
        <v>81</v>
      </c>
      <c r="E1872">
        <v>8744</v>
      </c>
      <c r="F1872" t="s">
        <v>982</v>
      </c>
      <c r="G1872">
        <v>3500006182</v>
      </c>
      <c r="I1872">
        <v>3500006182</v>
      </c>
      <c r="K1872">
        <v>3</v>
      </c>
      <c r="L1872">
        <v>3</v>
      </c>
      <c r="M1872" t="s">
        <v>1571</v>
      </c>
      <c r="N1872" t="s">
        <v>1569</v>
      </c>
      <c r="O1872" t="s">
        <v>1563</v>
      </c>
      <c r="P1872" t="s">
        <v>252</v>
      </c>
      <c r="Q1872" t="s">
        <v>116</v>
      </c>
      <c r="R1872">
        <v>1</v>
      </c>
      <c r="S1872" t="s">
        <v>117</v>
      </c>
      <c r="T1872" t="s">
        <v>118</v>
      </c>
      <c r="U1872" t="s">
        <v>119</v>
      </c>
      <c r="V1872">
        <v>411</v>
      </c>
      <c r="W1872" t="s">
        <v>255</v>
      </c>
      <c r="X1872" t="s">
        <v>326</v>
      </c>
      <c r="Y1872">
        <v>410009</v>
      </c>
      <c r="Z1872" t="s">
        <v>236</v>
      </c>
      <c r="AG1872">
        <v>1</v>
      </c>
      <c r="AH1872" s="1">
        <v>42031</v>
      </c>
      <c r="AI1872">
        <v>57</v>
      </c>
      <c r="AL1872" t="s">
        <v>109</v>
      </c>
      <c r="AM1872" t="s">
        <v>1315</v>
      </c>
      <c r="AS1872" s="1">
        <v>42031</v>
      </c>
      <c r="AT1872" s="1">
        <v>42216</v>
      </c>
      <c r="AU1872" s="1">
        <v>42200</v>
      </c>
      <c r="AW1872">
        <v>4</v>
      </c>
      <c r="AY1872" t="s">
        <v>288</v>
      </c>
      <c r="BB1872">
        <v>0</v>
      </c>
      <c r="BC1872">
        <v>0</v>
      </c>
      <c r="BD1872">
        <v>4</v>
      </c>
      <c r="BE1872">
        <v>99268</v>
      </c>
      <c r="BF1872" t="s">
        <v>93</v>
      </c>
      <c r="BG1872">
        <v>397072</v>
      </c>
      <c r="BH1872">
        <v>6203.73</v>
      </c>
      <c r="BI1872">
        <v>8118.36</v>
      </c>
      <c r="BJ1872">
        <v>0</v>
      </c>
      <c r="BL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>
        <v>0</v>
      </c>
      <c r="BU1872">
        <v>4</v>
      </c>
      <c r="BV1872">
        <v>0</v>
      </c>
      <c r="BW1872">
        <v>0</v>
      </c>
      <c r="BX1872">
        <v>0</v>
      </c>
      <c r="BY1872">
        <v>0</v>
      </c>
      <c r="BZ1872">
        <v>0</v>
      </c>
      <c r="CA1872">
        <v>0</v>
      </c>
      <c r="CB1872">
        <v>0</v>
      </c>
      <c r="CC1872">
        <v>397072</v>
      </c>
      <c r="CD1872">
        <v>1</v>
      </c>
      <c r="CE1872" t="s">
        <v>121</v>
      </c>
      <c r="CF1872" t="s">
        <v>182</v>
      </c>
      <c r="CG1872" t="str">
        <f t="shared" si="280"/>
        <v>08</v>
      </c>
      <c r="CH1872" t="str">
        <f t="shared" si="279"/>
        <v>3</v>
      </c>
      <c r="CI1872" t="str">
        <f t="shared" si="278"/>
        <v>07</v>
      </c>
      <c r="CJ1872" t="s">
        <v>161</v>
      </c>
      <c r="CK1872" t="str">
        <f t="shared" si="281"/>
        <v>06</v>
      </c>
      <c r="CL1872" t="s">
        <v>193</v>
      </c>
      <c r="CW1872">
        <v>8</v>
      </c>
      <c r="CX1872">
        <v>8</v>
      </c>
      <c r="CY1872">
        <v>8</v>
      </c>
    </row>
    <row r="1873" spans="1:103" x14ac:dyDescent="0.25">
      <c r="A1873">
        <v>410</v>
      </c>
      <c r="B1873" t="s">
        <v>80</v>
      </c>
      <c r="C1873">
        <v>410156</v>
      </c>
      <c r="D1873" t="s">
        <v>81</v>
      </c>
      <c r="E1873">
        <v>8681</v>
      </c>
      <c r="F1873" t="s">
        <v>1148</v>
      </c>
      <c r="G1873" t="s">
        <v>1149</v>
      </c>
      <c r="I1873" t="s">
        <v>1149</v>
      </c>
      <c r="K1873">
        <v>13</v>
      </c>
      <c r="L1873">
        <v>13</v>
      </c>
      <c r="M1873" t="s">
        <v>1572</v>
      </c>
      <c r="N1873" t="s">
        <v>1573</v>
      </c>
      <c r="O1873" t="s">
        <v>1563</v>
      </c>
      <c r="P1873" t="s">
        <v>252</v>
      </c>
      <c r="Q1873" t="s">
        <v>116</v>
      </c>
      <c r="R1873">
        <v>1</v>
      </c>
      <c r="S1873" t="s">
        <v>117</v>
      </c>
      <c r="T1873" t="s">
        <v>118</v>
      </c>
      <c r="U1873" t="s">
        <v>119</v>
      </c>
      <c r="V1873">
        <v>411</v>
      </c>
      <c r="Y1873">
        <v>410054</v>
      </c>
      <c r="Z1873" t="s">
        <v>92</v>
      </c>
      <c r="AG1873">
        <v>3</v>
      </c>
      <c r="AH1873" s="1">
        <v>42128</v>
      </c>
      <c r="AI1873">
        <v>57</v>
      </c>
      <c r="AM1873" t="s">
        <v>1152</v>
      </c>
      <c r="AS1873" s="1">
        <v>42103</v>
      </c>
      <c r="AT1873" s="1">
        <v>42338</v>
      </c>
      <c r="AU1873" s="1">
        <v>42311</v>
      </c>
      <c r="AW1873">
        <v>1</v>
      </c>
      <c r="AY1873" t="s">
        <v>288</v>
      </c>
      <c r="BB1873">
        <v>0</v>
      </c>
      <c r="BC1873">
        <v>0</v>
      </c>
      <c r="BD1873">
        <v>1</v>
      </c>
      <c r="BE1873">
        <v>88165</v>
      </c>
      <c r="BF1873" t="s">
        <v>93</v>
      </c>
      <c r="BG1873">
        <v>88165</v>
      </c>
      <c r="BH1873">
        <v>1377.46</v>
      </c>
      <c r="BI1873">
        <v>1802.58</v>
      </c>
      <c r="BJ1873">
        <v>0</v>
      </c>
      <c r="BL1873">
        <v>0</v>
      </c>
      <c r="BN1873">
        <v>0</v>
      </c>
      <c r="BO1873">
        <v>0</v>
      </c>
      <c r="BP1873">
        <v>0</v>
      </c>
      <c r="BQ1873">
        <v>0</v>
      </c>
      <c r="BR1873">
        <v>0</v>
      </c>
      <c r="BS1873">
        <v>0</v>
      </c>
      <c r="BT1873">
        <v>0</v>
      </c>
      <c r="BU1873">
        <v>1</v>
      </c>
      <c r="BV1873">
        <v>0</v>
      </c>
      <c r="BW1873">
        <v>0</v>
      </c>
      <c r="BX1873">
        <v>0</v>
      </c>
      <c r="BY1873">
        <v>0</v>
      </c>
      <c r="BZ1873">
        <v>0</v>
      </c>
      <c r="CA1873">
        <v>0</v>
      </c>
      <c r="CB1873">
        <v>0</v>
      </c>
      <c r="CC1873">
        <v>88165</v>
      </c>
      <c r="CD1873">
        <v>1</v>
      </c>
      <c r="CE1873" t="s">
        <v>121</v>
      </c>
      <c r="CF1873" t="s">
        <v>182</v>
      </c>
      <c r="CG1873" t="str">
        <f t="shared" si="280"/>
        <v>08</v>
      </c>
      <c r="CH1873" t="str">
        <f t="shared" si="279"/>
        <v>3</v>
      </c>
      <c r="CI1873" t="str">
        <f t="shared" si="278"/>
        <v>07</v>
      </c>
      <c r="CJ1873" t="s">
        <v>161</v>
      </c>
      <c r="CK1873" t="str">
        <f t="shared" si="281"/>
        <v>06</v>
      </c>
      <c r="CL1873" t="s">
        <v>193</v>
      </c>
      <c r="CW1873">
        <v>8</v>
      </c>
      <c r="CX1873">
        <v>8</v>
      </c>
      <c r="CY1873">
        <v>8</v>
      </c>
    </row>
    <row r="1874" spans="1:103" x14ac:dyDescent="0.25">
      <c r="A1874">
        <v>410</v>
      </c>
      <c r="B1874" t="s">
        <v>80</v>
      </c>
      <c r="C1874">
        <v>410156</v>
      </c>
      <c r="D1874" t="s">
        <v>81</v>
      </c>
      <c r="E1874">
        <v>8681</v>
      </c>
      <c r="F1874" t="s">
        <v>1148</v>
      </c>
      <c r="G1874" t="s">
        <v>1149</v>
      </c>
      <c r="I1874" t="s">
        <v>1149</v>
      </c>
      <c r="K1874">
        <v>19</v>
      </c>
      <c r="L1874">
        <v>19</v>
      </c>
      <c r="M1874" t="s">
        <v>1572</v>
      </c>
      <c r="N1874" t="s">
        <v>1573</v>
      </c>
      <c r="O1874" t="s">
        <v>1563</v>
      </c>
      <c r="P1874" t="s">
        <v>252</v>
      </c>
      <c r="Q1874" t="s">
        <v>116</v>
      </c>
      <c r="R1874">
        <v>1</v>
      </c>
      <c r="S1874" t="s">
        <v>117</v>
      </c>
      <c r="T1874" t="s">
        <v>118</v>
      </c>
      <c r="U1874" t="s">
        <v>119</v>
      </c>
      <c r="V1874">
        <v>411</v>
      </c>
      <c r="Y1874">
        <v>410054</v>
      </c>
      <c r="Z1874" t="s">
        <v>92</v>
      </c>
      <c r="AG1874">
        <v>3</v>
      </c>
      <c r="AH1874" s="1">
        <v>42128</v>
      </c>
      <c r="AI1874">
        <v>57</v>
      </c>
      <c r="AM1874" t="s">
        <v>1152</v>
      </c>
      <c r="AS1874" s="1">
        <v>42128</v>
      </c>
      <c r="AT1874" s="1">
        <v>42338</v>
      </c>
      <c r="AU1874" s="1">
        <v>42311</v>
      </c>
      <c r="AW1874">
        <v>1</v>
      </c>
      <c r="AY1874" t="s">
        <v>288</v>
      </c>
      <c r="BB1874">
        <v>0</v>
      </c>
      <c r="BC1874">
        <v>0</v>
      </c>
      <c r="BD1874">
        <v>1</v>
      </c>
      <c r="BE1874">
        <v>88165</v>
      </c>
      <c r="BF1874" t="s">
        <v>93</v>
      </c>
      <c r="BG1874">
        <v>88165</v>
      </c>
      <c r="BH1874">
        <v>1377.46</v>
      </c>
      <c r="BI1874">
        <v>1802.58</v>
      </c>
      <c r="BJ1874">
        <v>0</v>
      </c>
      <c r="BL1874">
        <v>0</v>
      </c>
      <c r="BN1874">
        <v>0</v>
      </c>
      <c r="BO1874">
        <v>0</v>
      </c>
      <c r="BP1874">
        <v>0</v>
      </c>
      <c r="BQ1874">
        <v>0</v>
      </c>
      <c r="BR1874">
        <v>0</v>
      </c>
      <c r="BS1874">
        <v>0</v>
      </c>
      <c r="BT1874">
        <v>0</v>
      </c>
      <c r="BU1874">
        <v>1</v>
      </c>
      <c r="BV1874">
        <v>0</v>
      </c>
      <c r="BW1874">
        <v>0</v>
      </c>
      <c r="BX1874">
        <v>0</v>
      </c>
      <c r="BY1874">
        <v>0</v>
      </c>
      <c r="BZ1874">
        <v>0</v>
      </c>
      <c r="CA1874">
        <v>0</v>
      </c>
      <c r="CB1874">
        <v>0</v>
      </c>
      <c r="CC1874">
        <v>88165</v>
      </c>
      <c r="CD1874">
        <v>1</v>
      </c>
      <c r="CE1874" t="s">
        <v>121</v>
      </c>
      <c r="CF1874" t="s">
        <v>182</v>
      </c>
      <c r="CG1874" t="str">
        <f t="shared" si="280"/>
        <v>08</v>
      </c>
      <c r="CH1874" t="str">
        <f t="shared" si="279"/>
        <v>3</v>
      </c>
      <c r="CI1874" t="str">
        <f t="shared" si="278"/>
        <v>07</v>
      </c>
      <c r="CJ1874" t="s">
        <v>161</v>
      </c>
      <c r="CK1874" t="str">
        <f t="shared" si="281"/>
        <v>06</v>
      </c>
      <c r="CL1874" t="s">
        <v>193</v>
      </c>
      <c r="CW1874">
        <v>8</v>
      </c>
      <c r="CX1874">
        <v>8</v>
      </c>
      <c r="CY1874">
        <v>8</v>
      </c>
    </row>
    <row r="1875" spans="1:103" x14ac:dyDescent="0.25">
      <c r="A1875">
        <v>410</v>
      </c>
      <c r="B1875" t="s">
        <v>80</v>
      </c>
      <c r="C1875">
        <v>410187</v>
      </c>
      <c r="D1875" t="s">
        <v>81</v>
      </c>
      <c r="E1875">
        <v>8681</v>
      </c>
      <c r="F1875" t="s">
        <v>1148</v>
      </c>
      <c r="G1875" t="s">
        <v>1149</v>
      </c>
      <c r="I1875" t="s">
        <v>1149</v>
      </c>
      <c r="K1875">
        <v>13</v>
      </c>
      <c r="L1875">
        <v>13</v>
      </c>
      <c r="M1875" t="s">
        <v>1574</v>
      </c>
      <c r="N1875" t="s">
        <v>1573</v>
      </c>
      <c r="O1875" t="s">
        <v>1563</v>
      </c>
      <c r="P1875" t="s">
        <v>252</v>
      </c>
      <c r="Q1875" t="s">
        <v>116</v>
      </c>
      <c r="R1875">
        <v>1</v>
      </c>
      <c r="S1875" t="s">
        <v>117</v>
      </c>
      <c r="T1875" t="s">
        <v>118</v>
      </c>
      <c r="U1875" t="s">
        <v>119</v>
      </c>
      <c r="V1875">
        <v>411</v>
      </c>
      <c r="Y1875">
        <v>410009</v>
      </c>
      <c r="Z1875" t="s">
        <v>236</v>
      </c>
      <c r="AG1875">
        <v>2</v>
      </c>
      <c r="AH1875" s="1">
        <v>42172</v>
      </c>
      <c r="AI1875">
        <v>57</v>
      </c>
      <c r="AM1875" t="s">
        <v>1152</v>
      </c>
      <c r="AS1875" s="1">
        <v>42172</v>
      </c>
      <c r="AT1875" s="1">
        <v>42338</v>
      </c>
      <c r="AU1875" s="1">
        <v>42311</v>
      </c>
      <c r="AW1875">
        <v>1</v>
      </c>
      <c r="AY1875" t="s">
        <v>288</v>
      </c>
      <c r="BB1875">
        <v>0</v>
      </c>
      <c r="BC1875">
        <v>0</v>
      </c>
      <c r="BD1875">
        <v>1</v>
      </c>
      <c r="BE1875">
        <v>88165</v>
      </c>
      <c r="BF1875" t="s">
        <v>93</v>
      </c>
      <c r="BG1875">
        <v>88165</v>
      </c>
      <c r="BH1875">
        <v>1377.46</v>
      </c>
      <c r="BI1875">
        <v>1802.58</v>
      </c>
      <c r="BJ1875">
        <v>0</v>
      </c>
      <c r="BL1875">
        <v>0</v>
      </c>
      <c r="BN1875">
        <v>0</v>
      </c>
      <c r="BO1875">
        <v>0</v>
      </c>
      <c r="BP1875">
        <v>0</v>
      </c>
      <c r="BQ1875">
        <v>0</v>
      </c>
      <c r="BR1875">
        <v>0</v>
      </c>
      <c r="BS1875">
        <v>0</v>
      </c>
      <c r="BT1875">
        <v>0</v>
      </c>
      <c r="BU1875">
        <v>1</v>
      </c>
      <c r="BV1875">
        <v>0</v>
      </c>
      <c r="BW1875">
        <v>0</v>
      </c>
      <c r="BX1875">
        <v>0</v>
      </c>
      <c r="BY1875">
        <v>0</v>
      </c>
      <c r="BZ1875">
        <v>0</v>
      </c>
      <c r="CA1875">
        <v>0</v>
      </c>
      <c r="CB1875">
        <v>0</v>
      </c>
      <c r="CC1875">
        <v>88165</v>
      </c>
      <c r="CD1875">
        <v>1</v>
      </c>
      <c r="CE1875" t="s">
        <v>121</v>
      </c>
      <c r="CF1875" t="s">
        <v>182</v>
      </c>
      <c r="CG1875" t="str">
        <f t="shared" si="280"/>
        <v>08</v>
      </c>
      <c r="CH1875" t="str">
        <f t="shared" si="279"/>
        <v>3</v>
      </c>
      <c r="CI1875" t="str">
        <f t="shared" si="278"/>
        <v>07</v>
      </c>
      <c r="CJ1875" t="s">
        <v>161</v>
      </c>
      <c r="CK1875" t="str">
        <f t="shared" si="281"/>
        <v>06</v>
      </c>
      <c r="CL1875" t="s">
        <v>193</v>
      </c>
      <c r="CW1875">
        <v>8</v>
      </c>
      <c r="CX1875">
        <v>8</v>
      </c>
      <c r="CY1875">
        <v>8</v>
      </c>
    </row>
    <row r="1876" spans="1:103" x14ac:dyDescent="0.25">
      <c r="A1876">
        <v>410</v>
      </c>
      <c r="B1876" t="s">
        <v>80</v>
      </c>
      <c r="C1876">
        <v>410187</v>
      </c>
      <c r="D1876" t="s">
        <v>81</v>
      </c>
      <c r="E1876">
        <v>8681</v>
      </c>
      <c r="F1876" t="s">
        <v>1148</v>
      </c>
      <c r="G1876" t="s">
        <v>1149</v>
      </c>
      <c r="I1876" t="s">
        <v>1149</v>
      </c>
      <c r="K1876">
        <v>19</v>
      </c>
      <c r="L1876">
        <v>19</v>
      </c>
      <c r="M1876" t="s">
        <v>1574</v>
      </c>
      <c r="N1876" t="s">
        <v>1573</v>
      </c>
      <c r="O1876" t="s">
        <v>1563</v>
      </c>
      <c r="P1876" t="s">
        <v>252</v>
      </c>
      <c r="Q1876" t="s">
        <v>116</v>
      </c>
      <c r="R1876">
        <v>1</v>
      </c>
      <c r="S1876" t="s">
        <v>117</v>
      </c>
      <c r="T1876" t="s">
        <v>118</v>
      </c>
      <c r="U1876" t="s">
        <v>119</v>
      </c>
      <c r="V1876">
        <v>411</v>
      </c>
      <c r="Y1876">
        <v>410009</v>
      </c>
      <c r="Z1876" t="s">
        <v>236</v>
      </c>
      <c r="AG1876">
        <v>2</v>
      </c>
      <c r="AH1876" s="1">
        <v>42172</v>
      </c>
      <c r="AI1876">
        <v>57</v>
      </c>
      <c r="AM1876" t="s">
        <v>1152</v>
      </c>
      <c r="AS1876" s="1">
        <v>42172</v>
      </c>
      <c r="AT1876" s="1">
        <v>42338</v>
      </c>
      <c r="AU1876" s="1">
        <v>42311</v>
      </c>
      <c r="AW1876">
        <v>1</v>
      </c>
      <c r="AY1876" t="s">
        <v>288</v>
      </c>
      <c r="BB1876">
        <v>0</v>
      </c>
      <c r="BC1876">
        <v>0</v>
      </c>
      <c r="BD1876">
        <v>1</v>
      </c>
      <c r="BE1876">
        <v>88165</v>
      </c>
      <c r="BF1876" t="s">
        <v>93</v>
      </c>
      <c r="BG1876">
        <v>88165</v>
      </c>
      <c r="BH1876">
        <v>1377.46</v>
      </c>
      <c r="BI1876">
        <v>1802.58</v>
      </c>
      <c r="BJ1876">
        <v>0</v>
      </c>
      <c r="BL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>
        <v>0</v>
      </c>
      <c r="BU1876">
        <v>1</v>
      </c>
      <c r="BV1876">
        <v>0</v>
      </c>
      <c r="BW1876">
        <v>0</v>
      </c>
      <c r="BX1876">
        <v>0</v>
      </c>
      <c r="BY1876">
        <v>0</v>
      </c>
      <c r="BZ1876">
        <v>0</v>
      </c>
      <c r="CA1876">
        <v>0</v>
      </c>
      <c r="CB1876">
        <v>0</v>
      </c>
      <c r="CC1876">
        <v>88165</v>
      </c>
      <c r="CD1876">
        <v>1</v>
      </c>
      <c r="CE1876" t="s">
        <v>121</v>
      </c>
      <c r="CF1876" t="s">
        <v>182</v>
      </c>
      <c r="CG1876" t="str">
        <f t="shared" si="280"/>
        <v>08</v>
      </c>
      <c r="CH1876" t="str">
        <f t="shared" si="279"/>
        <v>3</v>
      </c>
      <c r="CI1876" t="str">
        <f t="shared" si="278"/>
        <v>07</v>
      </c>
      <c r="CJ1876" t="s">
        <v>161</v>
      </c>
      <c r="CK1876" t="str">
        <f t="shared" si="281"/>
        <v>06</v>
      </c>
      <c r="CL1876" t="s">
        <v>193</v>
      </c>
      <c r="CW1876">
        <v>8</v>
      </c>
      <c r="CX1876">
        <v>8</v>
      </c>
      <c r="CY1876">
        <v>8</v>
      </c>
    </row>
    <row r="1877" spans="1:103" x14ac:dyDescent="0.25">
      <c r="A1877">
        <v>410</v>
      </c>
      <c r="B1877" t="s">
        <v>80</v>
      </c>
      <c r="C1877">
        <v>410156</v>
      </c>
      <c r="D1877" t="s">
        <v>81</v>
      </c>
      <c r="E1877">
        <v>8681</v>
      </c>
      <c r="F1877" t="s">
        <v>1148</v>
      </c>
      <c r="G1877" t="s">
        <v>1149</v>
      </c>
      <c r="I1877" t="s">
        <v>1149</v>
      </c>
      <c r="K1877">
        <v>14</v>
      </c>
      <c r="L1877">
        <v>14</v>
      </c>
      <c r="M1877" t="s">
        <v>1575</v>
      </c>
      <c r="N1877" t="s">
        <v>1573</v>
      </c>
      <c r="O1877" t="s">
        <v>1576</v>
      </c>
      <c r="P1877" t="s">
        <v>252</v>
      </c>
      <c r="Q1877" t="s">
        <v>116</v>
      </c>
      <c r="R1877">
        <v>1</v>
      </c>
      <c r="S1877" t="s">
        <v>117</v>
      </c>
      <c r="T1877" t="s">
        <v>118</v>
      </c>
      <c r="U1877" t="s">
        <v>119</v>
      </c>
      <c r="V1877">
        <v>411</v>
      </c>
      <c r="Y1877">
        <v>410054</v>
      </c>
      <c r="Z1877" t="s">
        <v>92</v>
      </c>
      <c r="AG1877">
        <v>3</v>
      </c>
      <c r="AH1877" s="1">
        <v>42128</v>
      </c>
      <c r="AI1877">
        <v>57</v>
      </c>
      <c r="AM1877" t="s">
        <v>1152</v>
      </c>
      <c r="AS1877" s="1">
        <v>42103</v>
      </c>
      <c r="AT1877" s="1">
        <v>42338</v>
      </c>
      <c r="AU1877" s="1">
        <v>42311</v>
      </c>
      <c r="AW1877">
        <v>1</v>
      </c>
      <c r="AY1877" t="s">
        <v>288</v>
      </c>
      <c r="BB1877">
        <v>0</v>
      </c>
      <c r="BC1877">
        <v>0</v>
      </c>
      <c r="BD1877">
        <v>1</v>
      </c>
      <c r="BE1877">
        <v>17887</v>
      </c>
      <c r="BF1877" t="s">
        <v>93</v>
      </c>
      <c r="BG1877">
        <v>17887</v>
      </c>
      <c r="BH1877">
        <v>279.45999999999998</v>
      </c>
      <c r="BI1877">
        <v>365.71</v>
      </c>
      <c r="BJ1877">
        <v>0</v>
      </c>
      <c r="BL1877">
        <v>0</v>
      </c>
      <c r="BN1877">
        <v>0</v>
      </c>
      <c r="BO1877">
        <v>0</v>
      </c>
      <c r="BP1877">
        <v>0</v>
      </c>
      <c r="BQ1877">
        <v>0</v>
      </c>
      <c r="BR1877">
        <v>0</v>
      </c>
      <c r="BS1877">
        <v>0</v>
      </c>
      <c r="BT1877">
        <v>0</v>
      </c>
      <c r="BU1877">
        <v>1</v>
      </c>
      <c r="BV1877">
        <v>0</v>
      </c>
      <c r="BW1877">
        <v>0</v>
      </c>
      <c r="BX1877">
        <v>0</v>
      </c>
      <c r="BY1877">
        <v>0</v>
      </c>
      <c r="BZ1877">
        <v>0</v>
      </c>
      <c r="CA1877">
        <v>0</v>
      </c>
      <c r="CB1877">
        <v>0</v>
      </c>
      <c r="CC1877">
        <v>17887</v>
      </c>
      <c r="CD1877">
        <v>1</v>
      </c>
      <c r="CE1877" t="s">
        <v>121</v>
      </c>
      <c r="CF1877" t="s">
        <v>182</v>
      </c>
      <c r="CG1877" t="str">
        <f t="shared" si="280"/>
        <v>08</v>
      </c>
      <c r="CH1877" t="str">
        <f t="shared" si="279"/>
        <v>3</v>
      </c>
      <c r="CI1877" t="str">
        <f t="shared" si="278"/>
        <v>07</v>
      </c>
      <c r="CJ1877" t="s">
        <v>161</v>
      </c>
      <c r="CK1877" t="str">
        <f t="shared" si="281"/>
        <v>06</v>
      </c>
      <c r="CL1877" t="s">
        <v>193</v>
      </c>
      <c r="CW1877">
        <v>8</v>
      </c>
      <c r="CX1877">
        <v>8</v>
      </c>
      <c r="CY1877">
        <v>8</v>
      </c>
    </row>
    <row r="1878" spans="1:103" x14ac:dyDescent="0.25">
      <c r="A1878">
        <v>410</v>
      </c>
      <c r="B1878" t="s">
        <v>80</v>
      </c>
      <c r="C1878">
        <v>410187</v>
      </c>
      <c r="D1878" t="s">
        <v>81</v>
      </c>
      <c r="E1878">
        <v>8681</v>
      </c>
      <c r="F1878" t="s">
        <v>1148</v>
      </c>
      <c r="G1878" t="s">
        <v>1149</v>
      </c>
      <c r="I1878" t="s">
        <v>1149</v>
      </c>
      <c r="K1878">
        <v>14</v>
      </c>
      <c r="L1878">
        <v>14</v>
      </c>
      <c r="M1878" t="s">
        <v>1575</v>
      </c>
      <c r="N1878" t="s">
        <v>1573</v>
      </c>
      <c r="O1878" t="s">
        <v>1576</v>
      </c>
      <c r="P1878" t="s">
        <v>252</v>
      </c>
      <c r="Q1878" t="s">
        <v>116</v>
      </c>
      <c r="R1878">
        <v>1</v>
      </c>
      <c r="S1878" t="s">
        <v>117</v>
      </c>
      <c r="T1878" t="s">
        <v>118</v>
      </c>
      <c r="U1878" t="s">
        <v>119</v>
      </c>
      <c r="V1878">
        <v>411</v>
      </c>
      <c r="Y1878">
        <v>410009</v>
      </c>
      <c r="Z1878" t="s">
        <v>236</v>
      </c>
      <c r="AG1878">
        <v>2</v>
      </c>
      <c r="AH1878" s="1">
        <v>42172</v>
      </c>
      <c r="AI1878">
        <v>57</v>
      </c>
      <c r="AM1878" t="s">
        <v>1152</v>
      </c>
      <c r="AS1878" s="1">
        <v>42151</v>
      </c>
      <c r="AT1878" s="1">
        <v>42338</v>
      </c>
      <c r="AU1878" s="1">
        <v>42311</v>
      </c>
      <c r="AW1878">
        <v>1</v>
      </c>
      <c r="AY1878" t="s">
        <v>288</v>
      </c>
      <c r="BB1878">
        <v>0</v>
      </c>
      <c r="BC1878">
        <v>0</v>
      </c>
      <c r="BD1878">
        <v>1</v>
      </c>
      <c r="BE1878">
        <v>17887</v>
      </c>
      <c r="BF1878" t="s">
        <v>93</v>
      </c>
      <c r="BG1878">
        <v>17887</v>
      </c>
      <c r="BH1878">
        <v>279.45999999999998</v>
      </c>
      <c r="BI1878">
        <v>365.71</v>
      </c>
      <c r="BJ1878">
        <v>0</v>
      </c>
      <c r="BL1878">
        <v>0</v>
      </c>
      <c r="BN1878">
        <v>0</v>
      </c>
      <c r="BO1878">
        <v>0</v>
      </c>
      <c r="BP1878">
        <v>0</v>
      </c>
      <c r="BQ1878">
        <v>0</v>
      </c>
      <c r="BR1878">
        <v>0</v>
      </c>
      <c r="BS1878">
        <v>0</v>
      </c>
      <c r="BT1878">
        <v>0</v>
      </c>
      <c r="BU1878">
        <v>1</v>
      </c>
      <c r="BV1878">
        <v>0</v>
      </c>
      <c r="BW1878">
        <v>0</v>
      </c>
      <c r="BX1878">
        <v>0</v>
      </c>
      <c r="BY1878">
        <v>0</v>
      </c>
      <c r="BZ1878">
        <v>0</v>
      </c>
      <c r="CA1878">
        <v>0</v>
      </c>
      <c r="CB1878">
        <v>0</v>
      </c>
      <c r="CC1878">
        <v>17887</v>
      </c>
      <c r="CD1878">
        <v>1</v>
      </c>
      <c r="CE1878" t="s">
        <v>121</v>
      </c>
      <c r="CF1878" t="s">
        <v>182</v>
      </c>
      <c r="CG1878" t="str">
        <f t="shared" si="280"/>
        <v>08</v>
      </c>
      <c r="CH1878" t="str">
        <f t="shared" si="279"/>
        <v>3</v>
      </c>
      <c r="CI1878" t="str">
        <f t="shared" si="278"/>
        <v>07</v>
      </c>
      <c r="CJ1878" t="s">
        <v>161</v>
      </c>
      <c r="CK1878" t="str">
        <f t="shared" si="281"/>
        <v>06</v>
      </c>
      <c r="CL1878" t="s">
        <v>193</v>
      </c>
      <c r="CW1878">
        <v>8</v>
      </c>
      <c r="CX1878">
        <v>8</v>
      </c>
      <c r="CY1878">
        <v>8</v>
      </c>
    </row>
    <row r="1879" spans="1:103" x14ac:dyDescent="0.25">
      <c r="A1879">
        <v>410</v>
      </c>
      <c r="B1879" t="s">
        <v>80</v>
      </c>
      <c r="C1879">
        <v>410156</v>
      </c>
      <c r="D1879" t="s">
        <v>81</v>
      </c>
      <c r="E1879">
        <v>8681</v>
      </c>
      <c r="F1879" t="s">
        <v>1148</v>
      </c>
      <c r="G1879" t="s">
        <v>1149</v>
      </c>
      <c r="I1879" t="s">
        <v>1149</v>
      </c>
      <c r="K1879">
        <v>15</v>
      </c>
      <c r="L1879">
        <v>15</v>
      </c>
      <c r="M1879" t="s">
        <v>1577</v>
      </c>
      <c r="N1879" t="s">
        <v>1578</v>
      </c>
      <c r="O1879" t="s">
        <v>1563</v>
      </c>
      <c r="P1879" t="s">
        <v>252</v>
      </c>
      <c r="Q1879" t="s">
        <v>116</v>
      </c>
      <c r="R1879">
        <v>1</v>
      </c>
      <c r="S1879" t="s">
        <v>117</v>
      </c>
      <c r="T1879" t="s">
        <v>118</v>
      </c>
      <c r="U1879" t="s">
        <v>119</v>
      </c>
      <c r="V1879">
        <v>411</v>
      </c>
      <c r="Y1879">
        <v>410054</v>
      </c>
      <c r="Z1879" t="s">
        <v>92</v>
      </c>
      <c r="AG1879">
        <v>3</v>
      </c>
      <c r="AH1879" s="1">
        <v>42128</v>
      </c>
      <c r="AI1879">
        <v>57</v>
      </c>
      <c r="AM1879" t="s">
        <v>1152</v>
      </c>
      <c r="AS1879" s="1">
        <v>42103</v>
      </c>
      <c r="AT1879" s="1">
        <v>42338</v>
      </c>
      <c r="AU1879" s="1">
        <v>42311</v>
      </c>
      <c r="AW1879">
        <v>2</v>
      </c>
      <c r="AY1879" t="s">
        <v>288</v>
      </c>
      <c r="BB1879">
        <v>0</v>
      </c>
      <c r="BC1879">
        <v>0</v>
      </c>
      <c r="BD1879">
        <v>2</v>
      </c>
      <c r="BE1879">
        <v>132448</v>
      </c>
      <c r="BF1879" t="s">
        <v>93</v>
      </c>
      <c r="BG1879">
        <v>264896</v>
      </c>
      <c r="BH1879">
        <v>4138.6499999999996</v>
      </c>
      <c r="BI1879">
        <v>5415.94</v>
      </c>
      <c r="BJ1879">
        <v>0</v>
      </c>
      <c r="BL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>
        <v>0</v>
      </c>
      <c r="BU1879">
        <v>2</v>
      </c>
      <c r="BV1879">
        <v>0</v>
      </c>
      <c r="BW1879">
        <v>0</v>
      </c>
      <c r="BX1879">
        <v>0</v>
      </c>
      <c r="BY1879">
        <v>0</v>
      </c>
      <c r="BZ1879">
        <v>0</v>
      </c>
      <c r="CA1879">
        <v>0</v>
      </c>
      <c r="CB1879">
        <v>0</v>
      </c>
      <c r="CC1879">
        <v>264896</v>
      </c>
      <c r="CD1879">
        <v>1</v>
      </c>
      <c r="CE1879" t="s">
        <v>121</v>
      </c>
      <c r="CF1879" t="s">
        <v>182</v>
      </c>
      <c r="CG1879" t="str">
        <f t="shared" si="280"/>
        <v>08</v>
      </c>
      <c r="CH1879" t="str">
        <f t="shared" si="279"/>
        <v>3</v>
      </c>
      <c r="CI1879" t="str">
        <f t="shared" si="278"/>
        <v>07</v>
      </c>
      <c r="CJ1879" t="s">
        <v>161</v>
      </c>
      <c r="CK1879" t="str">
        <f>"34"</f>
        <v>34</v>
      </c>
      <c r="CL1879" t="s">
        <v>202</v>
      </c>
      <c r="CW1879">
        <v>8</v>
      </c>
      <c r="CX1879">
        <v>8</v>
      </c>
      <c r="CY1879">
        <v>8</v>
      </c>
    </row>
    <row r="1880" spans="1:103" x14ac:dyDescent="0.25">
      <c r="A1880">
        <v>410</v>
      </c>
      <c r="B1880" t="s">
        <v>80</v>
      </c>
      <c r="C1880">
        <v>410187</v>
      </c>
      <c r="D1880" t="s">
        <v>81</v>
      </c>
      <c r="E1880">
        <v>8681</v>
      </c>
      <c r="F1880" t="s">
        <v>1148</v>
      </c>
      <c r="G1880" t="s">
        <v>1149</v>
      </c>
      <c r="I1880" t="s">
        <v>1149</v>
      </c>
      <c r="K1880">
        <v>15</v>
      </c>
      <c r="L1880">
        <v>15</v>
      </c>
      <c r="M1880" t="s">
        <v>1579</v>
      </c>
      <c r="N1880" t="s">
        <v>1578</v>
      </c>
      <c r="O1880" t="s">
        <v>1563</v>
      </c>
      <c r="P1880" t="s">
        <v>252</v>
      </c>
      <c r="Q1880" t="s">
        <v>116</v>
      </c>
      <c r="R1880">
        <v>1</v>
      </c>
      <c r="S1880" t="s">
        <v>117</v>
      </c>
      <c r="T1880" t="s">
        <v>118</v>
      </c>
      <c r="U1880" t="s">
        <v>119</v>
      </c>
      <c r="V1880">
        <v>411</v>
      </c>
      <c r="Y1880">
        <v>410009</v>
      </c>
      <c r="Z1880" t="s">
        <v>236</v>
      </c>
      <c r="AG1880">
        <v>2</v>
      </c>
      <c r="AH1880" s="1">
        <v>42172</v>
      </c>
      <c r="AI1880">
        <v>57</v>
      </c>
      <c r="AM1880" t="s">
        <v>1152</v>
      </c>
      <c r="AS1880" s="1">
        <v>42172</v>
      </c>
      <c r="AT1880" s="1">
        <v>42338</v>
      </c>
      <c r="AU1880" s="1">
        <v>42311</v>
      </c>
      <c r="AW1880">
        <v>2</v>
      </c>
      <c r="AY1880" t="s">
        <v>288</v>
      </c>
      <c r="BB1880">
        <v>0</v>
      </c>
      <c r="BC1880">
        <v>0</v>
      </c>
      <c r="BD1880">
        <v>2</v>
      </c>
      <c r="BE1880">
        <v>132448</v>
      </c>
      <c r="BF1880" t="s">
        <v>93</v>
      </c>
      <c r="BG1880">
        <v>264896</v>
      </c>
      <c r="BH1880">
        <v>4138.6499999999996</v>
      </c>
      <c r="BI1880">
        <v>5415.94</v>
      </c>
      <c r="BJ1880">
        <v>0</v>
      </c>
      <c r="BL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>
        <v>0</v>
      </c>
      <c r="BU1880">
        <v>2</v>
      </c>
      <c r="BV1880">
        <v>0</v>
      </c>
      <c r="BW1880">
        <v>0</v>
      </c>
      <c r="BX1880">
        <v>0</v>
      </c>
      <c r="BY1880">
        <v>0</v>
      </c>
      <c r="BZ1880">
        <v>0</v>
      </c>
      <c r="CA1880">
        <v>0</v>
      </c>
      <c r="CB1880">
        <v>0</v>
      </c>
      <c r="CC1880">
        <v>264896</v>
      </c>
      <c r="CD1880">
        <v>1</v>
      </c>
      <c r="CE1880" t="s">
        <v>121</v>
      </c>
      <c r="CF1880" t="s">
        <v>182</v>
      </c>
      <c r="CG1880" t="str">
        <f t="shared" si="280"/>
        <v>08</v>
      </c>
      <c r="CH1880" t="str">
        <f t="shared" si="279"/>
        <v>3</v>
      </c>
      <c r="CI1880" t="str">
        <f t="shared" si="278"/>
        <v>07</v>
      </c>
      <c r="CJ1880" t="s">
        <v>161</v>
      </c>
      <c r="CK1880" t="str">
        <f>"34"</f>
        <v>34</v>
      </c>
      <c r="CL1880" t="s">
        <v>202</v>
      </c>
      <c r="CW1880">
        <v>8</v>
      </c>
      <c r="CX1880">
        <v>8</v>
      </c>
      <c r="CY1880">
        <v>8</v>
      </c>
    </row>
    <row r="1881" spans="1:103" x14ac:dyDescent="0.25">
      <c r="A1881">
        <v>410</v>
      </c>
      <c r="B1881" t="s">
        <v>80</v>
      </c>
      <c r="C1881">
        <v>410156</v>
      </c>
      <c r="D1881" t="s">
        <v>81</v>
      </c>
      <c r="E1881">
        <v>8681</v>
      </c>
      <c r="F1881" t="s">
        <v>1148</v>
      </c>
      <c r="G1881" t="s">
        <v>1149</v>
      </c>
      <c r="I1881" t="s">
        <v>1149</v>
      </c>
      <c r="K1881">
        <v>16</v>
      </c>
      <c r="L1881">
        <v>16</v>
      </c>
      <c r="M1881" t="s">
        <v>1580</v>
      </c>
      <c r="N1881" t="s">
        <v>1578</v>
      </c>
      <c r="O1881" t="s">
        <v>1563</v>
      </c>
      <c r="P1881" t="s">
        <v>252</v>
      </c>
      <c r="Q1881" t="s">
        <v>116</v>
      </c>
      <c r="R1881">
        <v>1</v>
      </c>
      <c r="S1881" t="s">
        <v>117</v>
      </c>
      <c r="T1881" t="s">
        <v>118</v>
      </c>
      <c r="U1881" t="s">
        <v>119</v>
      </c>
      <c r="V1881">
        <v>411</v>
      </c>
      <c r="Y1881">
        <v>410054</v>
      </c>
      <c r="Z1881" t="s">
        <v>92</v>
      </c>
      <c r="AG1881">
        <v>3</v>
      </c>
      <c r="AH1881" s="1">
        <v>42128</v>
      </c>
      <c r="AI1881">
        <v>57</v>
      </c>
      <c r="AM1881" t="s">
        <v>1152</v>
      </c>
      <c r="AS1881" s="1">
        <v>42103</v>
      </c>
      <c r="AT1881" s="1">
        <v>42338</v>
      </c>
      <c r="AU1881" s="1">
        <v>42311</v>
      </c>
      <c r="AW1881">
        <v>2</v>
      </c>
      <c r="AY1881" t="s">
        <v>288</v>
      </c>
      <c r="BB1881">
        <v>0</v>
      </c>
      <c r="BC1881">
        <v>0</v>
      </c>
      <c r="BD1881">
        <v>2</v>
      </c>
      <c r="BE1881">
        <v>44394</v>
      </c>
      <c r="BF1881" t="s">
        <v>93</v>
      </c>
      <c r="BG1881">
        <v>88788</v>
      </c>
      <c r="BH1881">
        <v>1387.2</v>
      </c>
      <c r="BI1881">
        <v>1815.32</v>
      </c>
      <c r="BJ1881">
        <v>0</v>
      </c>
      <c r="BL1881">
        <v>0</v>
      </c>
      <c r="BN1881">
        <v>0</v>
      </c>
      <c r="BO1881">
        <v>0</v>
      </c>
      <c r="BP1881">
        <v>0</v>
      </c>
      <c r="BQ1881">
        <v>0</v>
      </c>
      <c r="BR1881">
        <v>0</v>
      </c>
      <c r="BS1881">
        <v>0</v>
      </c>
      <c r="BT1881">
        <v>0</v>
      </c>
      <c r="BU1881">
        <v>2</v>
      </c>
      <c r="BV1881">
        <v>0</v>
      </c>
      <c r="BW1881">
        <v>0</v>
      </c>
      <c r="BX1881">
        <v>0</v>
      </c>
      <c r="BY1881">
        <v>0</v>
      </c>
      <c r="BZ1881">
        <v>0</v>
      </c>
      <c r="CA1881">
        <v>0</v>
      </c>
      <c r="CB1881">
        <v>0</v>
      </c>
      <c r="CC1881">
        <v>88788</v>
      </c>
      <c r="CD1881">
        <v>1</v>
      </c>
      <c r="CE1881" t="s">
        <v>121</v>
      </c>
      <c r="CF1881" t="s">
        <v>182</v>
      </c>
      <c r="CG1881" t="str">
        <f t="shared" si="280"/>
        <v>08</v>
      </c>
      <c r="CH1881" t="str">
        <f t="shared" si="279"/>
        <v>3</v>
      </c>
      <c r="CI1881" t="str">
        <f t="shared" si="278"/>
        <v>07</v>
      </c>
      <c r="CJ1881" t="s">
        <v>161</v>
      </c>
      <c r="CK1881" t="str">
        <f>"34"</f>
        <v>34</v>
      </c>
      <c r="CL1881" t="s">
        <v>202</v>
      </c>
      <c r="CW1881">
        <v>8</v>
      </c>
      <c r="CX1881">
        <v>8</v>
      </c>
      <c r="CY1881">
        <v>8</v>
      </c>
    </row>
    <row r="1882" spans="1:103" x14ac:dyDescent="0.25">
      <c r="A1882">
        <v>410</v>
      </c>
      <c r="B1882" t="s">
        <v>80</v>
      </c>
      <c r="C1882">
        <v>410187</v>
      </c>
      <c r="D1882" t="s">
        <v>81</v>
      </c>
      <c r="E1882">
        <v>8681</v>
      </c>
      <c r="F1882" t="s">
        <v>1148</v>
      </c>
      <c r="G1882" t="s">
        <v>1149</v>
      </c>
      <c r="I1882" t="s">
        <v>1149</v>
      </c>
      <c r="K1882">
        <v>16</v>
      </c>
      <c r="L1882">
        <v>16</v>
      </c>
      <c r="M1882" t="s">
        <v>1580</v>
      </c>
      <c r="N1882" t="s">
        <v>1578</v>
      </c>
      <c r="O1882" t="s">
        <v>1563</v>
      </c>
      <c r="P1882" t="s">
        <v>252</v>
      </c>
      <c r="Q1882" t="s">
        <v>116</v>
      </c>
      <c r="R1882">
        <v>1</v>
      </c>
      <c r="S1882" t="s">
        <v>117</v>
      </c>
      <c r="T1882" t="s">
        <v>118</v>
      </c>
      <c r="U1882" t="s">
        <v>119</v>
      </c>
      <c r="V1882">
        <v>411</v>
      </c>
      <c r="Y1882">
        <v>410009</v>
      </c>
      <c r="Z1882" t="s">
        <v>236</v>
      </c>
      <c r="AG1882">
        <v>2</v>
      </c>
      <c r="AH1882" s="1">
        <v>42172</v>
      </c>
      <c r="AI1882">
        <v>57</v>
      </c>
      <c r="AM1882" t="s">
        <v>1152</v>
      </c>
      <c r="AS1882" s="1">
        <v>42151</v>
      </c>
      <c r="AT1882" s="1">
        <v>42338</v>
      </c>
      <c r="AU1882" s="1">
        <v>42311</v>
      </c>
      <c r="AW1882">
        <v>2</v>
      </c>
      <c r="AY1882" t="s">
        <v>288</v>
      </c>
      <c r="BB1882">
        <v>0</v>
      </c>
      <c r="BC1882">
        <v>0</v>
      </c>
      <c r="BD1882">
        <v>2</v>
      </c>
      <c r="BE1882">
        <v>44394</v>
      </c>
      <c r="BF1882" t="s">
        <v>93</v>
      </c>
      <c r="BG1882">
        <v>88788</v>
      </c>
      <c r="BH1882">
        <v>1387.2</v>
      </c>
      <c r="BI1882">
        <v>1815.32</v>
      </c>
      <c r="BJ1882">
        <v>0</v>
      </c>
      <c r="BL1882">
        <v>0</v>
      </c>
      <c r="BN1882">
        <v>0</v>
      </c>
      <c r="BO1882">
        <v>0</v>
      </c>
      <c r="BP1882">
        <v>0</v>
      </c>
      <c r="BQ1882">
        <v>0</v>
      </c>
      <c r="BR1882">
        <v>0</v>
      </c>
      <c r="BS1882">
        <v>0</v>
      </c>
      <c r="BT1882">
        <v>0</v>
      </c>
      <c r="BU1882">
        <v>2</v>
      </c>
      <c r="BV1882">
        <v>0</v>
      </c>
      <c r="BW1882">
        <v>0</v>
      </c>
      <c r="BX1882">
        <v>0</v>
      </c>
      <c r="BY1882">
        <v>0</v>
      </c>
      <c r="BZ1882">
        <v>0</v>
      </c>
      <c r="CA1882">
        <v>0</v>
      </c>
      <c r="CB1882">
        <v>0</v>
      </c>
      <c r="CC1882">
        <v>88788</v>
      </c>
      <c r="CD1882">
        <v>1</v>
      </c>
      <c r="CE1882" t="s">
        <v>121</v>
      </c>
      <c r="CF1882" t="s">
        <v>182</v>
      </c>
      <c r="CG1882" t="str">
        <f t="shared" si="280"/>
        <v>08</v>
      </c>
      <c r="CH1882" t="str">
        <f t="shared" si="279"/>
        <v>3</v>
      </c>
      <c r="CI1882" t="str">
        <f t="shared" si="278"/>
        <v>07</v>
      </c>
      <c r="CJ1882" t="s">
        <v>161</v>
      </c>
      <c r="CK1882" t="str">
        <f>"34"</f>
        <v>34</v>
      </c>
      <c r="CL1882" t="s">
        <v>202</v>
      </c>
      <c r="CW1882">
        <v>8</v>
      </c>
      <c r="CX1882">
        <v>8</v>
      </c>
      <c r="CY1882">
        <v>8</v>
      </c>
    </row>
    <row r="1883" spans="1:103" x14ac:dyDescent="0.25">
      <c r="A1883">
        <v>410</v>
      </c>
      <c r="B1883" t="s">
        <v>80</v>
      </c>
      <c r="C1883">
        <v>410063</v>
      </c>
      <c r="D1883" t="s">
        <v>81</v>
      </c>
      <c r="E1883">
        <v>8744</v>
      </c>
      <c r="F1883" t="s">
        <v>982</v>
      </c>
      <c r="G1883">
        <v>3500005685</v>
      </c>
      <c r="I1883">
        <v>3500005685</v>
      </c>
      <c r="K1883" t="s">
        <v>1314</v>
      </c>
      <c r="L1883">
        <v>7</v>
      </c>
      <c r="M1883" t="s">
        <v>1581</v>
      </c>
      <c r="N1883" t="s">
        <v>1582</v>
      </c>
      <c r="O1883" t="s">
        <v>1583</v>
      </c>
      <c r="P1883" t="s">
        <v>306</v>
      </c>
      <c r="Q1883" t="s">
        <v>116</v>
      </c>
      <c r="R1883">
        <v>1</v>
      </c>
      <c r="S1883" t="s">
        <v>117</v>
      </c>
      <c r="T1883" t="s">
        <v>118</v>
      </c>
      <c r="U1883" t="s">
        <v>119</v>
      </c>
      <c r="V1883">
        <v>411</v>
      </c>
      <c r="W1883" t="s">
        <v>255</v>
      </c>
      <c r="X1883" t="s">
        <v>326</v>
      </c>
      <c r="Y1883">
        <v>410054</v>
      </c>
      <c r="Z1883" t="s">
        <v>92</v>
      </c>
      <c r="AG1883">
        <v>4</v>
      </c>
      <c r="AH1883" s="1">
        <v>42087</v>
      </c>
      <c r="AI1883">
        <v>57</v>
      </c>
      <c r="AL1883" t="s">
        <v>1584</v>
      </c>
      <c r="AM1883" t="s">
        <v>1396</v>
      </c>
      <c r="AS1883" s="1">
        <v>41990</v>
      </c>
      <c r="AT1883" s="1">
        <v>42052</v>
      </c>
      <c r="AU1883" s="1">
        <v>42247</v>
      </c>
      <c r="AW1883">
        <v>1</v>
      </c>
      <c r="BB1883">
        <v>0</v>
      </c>
      <c r="BC1883">
        <v>0</v>
      </c>
      <c r="BD1883">
        <v>1</v>
      </c>
      <c r="BE1883">
        <v>89462</v>
      </c>
      <c r="BF1883" t="s">
        <v>93</v>
      </c>
      <c r="BG1883">
        <v>89462</v>
      </c>
      <c r="BH1883">
        <v>1397.73</v>
      </c>
      <c r="BI1883">
        <v>1829.1</v>
      </c>
      <c r="BJ1883">
        <v>0</v>
      </c>
      <c r="BL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0</v>
      </c>
      <c r="BT1883">
        <v>0</v>
      </c>
      <c r="BU1883">
        <v>1</v>
      </c>
      <c r="BV1883">
        <v>0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0</v>
      </c>
      <c r="CC1883">
        <v>89462</v>
      </c>
      <c r="CD1883">
        <v>1</v>
      </c>
      <c r="CE1883" t="s">
        <v>121</v>
      </c>
      <c r="CF1883" t="s">
        <v>182</v>
      </c>
      <c r="CG1883" t="str">
        <f t="shared" si="280"/>
        <v>08</v>
      </c>
      <c r="CH1883" t="str">
        <f t="shared" si="279"/>
        <v>3</v>
      </c>
      <c r="CI1883" t="str">
        <f t="shared" ref="CI1883:CI1892" si="282">"10"</f>
        <v>10</v>
      </c>
      <c r="CJ1883" t="s">
        <v>308</v>
      </c>
      <c r="CK1883" t="str">
        <f>"06"</f>
        <v>06</v>
      </c>
      <c r="CL1883" t="s">
        <v>193</v>
      </c>
      <c r="CW1883">
        <v>8</v>
      </c>
      <c r="CX1883">
        <v>8</v>
      </c>
      <c r="CY1883">
        <v>8</v>
      </c>
    </row>
    <row r="1884" spans="1:103" x14ac:dyDescent="0.25">
      <c r="A1884">
        <v>410</v>
      </c>
      <c r="B1884" t="s">
        <v>80</v>
      </c>
      <c r="C1884">
        <v>410064</v>
      </c>
      <c r="D1884" t="s">
        <v>81</v>
      </c>
      <c r="E1884">
        <v>8744</v>
      </c>
      <c r="F1884" t="s">
        <v>982</v>
      </c>
      <c r="G1884" t="s">
        <v>1398</v>
      </c>
      <c r="I1884" t="s">
        <v>1398</v>
      </c>
      <c r="K1884" t="s">
        <v>1314</v>
      </c>
      <c r="L1884">
        <v>7</v>
      </c>
      <c r="M1884" t="s">
        <v>1581</v>
      </c>
      <c r="N1884" t="s">
        <v>1582</v>
      </c>
      <c r="O1884" t="s">
        <v>1583</v>
      </c>
      <c r="P1884" t="s">
        <v>306</v>
      </c>
      <c r="Q1884" t="s">
        <v>116</v>
      </c>
      <c r="R1884">
        <v>1</v>
      </c>
      <c r="S1884" t="s">
        <v>117</v>
      </c>
      <c r="T1884" t="s">
        <v>118</v>
      </c>
      <c r="U1884" t="s">
        <v>119</v>
      </c>
      <c r="V1884">
        <v>411</v>
      </c>
      <c r="W1884" t="s">
        <v>255</v>
      </c>
      <c r="X1884" t="s">
        <v>326</v>
      </c>
      <c r="Y1884">
        <v>410054</v>
      </c>
      <c r="Z1884" t="s">
        <v>92</v>
      </c>
      <c r="AG1884">
        <v>4</v>
      </c>
      <c r="AH1884" s="1">
        <v>42087</v>
      </c>
      <c r="AI1884">
        <v>57</v>
      </c>
      <c r="AL1884" t="s">
        <v>1584</v>
      </c>
      <c r="AM1884" t="s">
        <v>1399</v>
      </c>
      <c r="AS1884" s="1">
        <v>41990</v>
      </c>
      <c r="AT1884" s="1">
        <v>42052</v>
      </c>
      <c r="AU1884" s="1">
        <v>42247</v>
      </c>
      <c r="AW1884">
        <v>1</v>
      </c>
      <c r="BB1884">
        <v>0</v>
      </c>
      <c r="BC1884">
        <v>0</v>
      </c>
      <c r="BD1884">
        <v>1</v>
      </c>
      <c r="BE1884">
        <v>89462</v>
      </c>
      <c r="BF1884" t="s">
        <v>93</v>
      </c>
      <c r="BG1884">
        <v>89462</v>
      </c>
      <c r="BH1884">
        <v>1397.73</v>
      </c>
      <c r="BI1884">
        <v>1829.1</v>
      </c>
      <c r="BJ1884">
        <v>0</v>
      </c>
      <c r="BL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>
        <v>0</v>
      </c>
      <c r="BU1884">
        <v>1</v>
      </c>
      <c r="BV1884">
        <v>0</v>
      </c>
      <c r="BW1884">
        <v>0</v>
      </c>
      <c r="BX1884">
        <v>0</v>
      </c>
      <c r="BY1884">
        <v>0</v>
      </c>
      <c r="BZ1884">
        <v>0</v>
      </c>
      <c r="CA1884">
        <v>0</v>
      </c>
      <c r="CB1884">
        <v>0</v>
      </c>
      <c r="CC1884">
        <v>89462</v>
      </c>
      <c r="CD1884">
        <v>1</v>
      </c>
      <c r="CE1884" t="s">
        <v>121</v>
      </c>
      <c r="CF1884" t="s">
        <v>182</v>
      </c>
      <c r="CG1884" t="str">
        <f t="shared" si="280"/>
        <v>08</v>
      </c>
      <c r="CH1884" t="str">
        <f t="shared" si="279"/>
        <v>3</v>
      </c>
      <c r="CI1884" t="str">
        <f t="shared" si="282"/>
        <v>10</v>
      </c>
      <c r="CJ1884" t="s">
        <v>308</v>
      </c>
      <c r="CK1884" t="str">
        <f>"06"</f>
        <v>06</v>
      </c>
      <c r="CL1884" t="s">
        <v>193</v>
      </c>
      <c r="CW1884">
        <v>8</v>
      </c>
      <c r="CX1884">
        <v>8</v>
      </c>
      <c r="CY1884">
        <v>8</v>
      </c>
    </row>
    <row r="1885" spans="1:103" x14ac:dyDescent="0.25">
      <c r="A1885">
        <v>410</v>
      </c>
      <c r="B1885" t="s">
        <v>80</v>
      </c>
      <c r="C1885">
        <v>410063</v>
      </c>
      <c r="D1885" t="s">
        <v>81</v>
      </c>
      <c r="E1885">
        <v>8744</v>
      </c>
      <c r="F1885" t="s">
        <v>982</v>
      </c>
      <c r="G1885">
        <v>3500005685</v>
      </c>
      <c r="I1885">
        <v>3500005685</v>
      </c>
      <c r="K1885">
        <v>1</v>
      </c>
      <c r="L1885">
        <v>1</v>
      </c>
      <c r="M1885" t="s">
        <v>1585</v>
      </c>
      <c r="N1885" t="s">
        <v>1582</v>
      </c>
      <c r="O1885" t="s">
        <v>1583</v>
      </c>
      <c r="P1885" t="s">
        <v>306</v>
      </c>
      <c r="Q1885" t="s">
        <v>116</v>
      </c>
      <c r="R1885">
        <v>1</v>
      </c>
      <c r="S1885" t="s">
        <v>117</v>
      </c>
      <c r="T1885" t="s">
        <v>118</v>
      </c>
      <c r="U1885" t="s">
        <v>119</v>
      </c>
      <c r="V1885">
        <v>411</v>
      </c>
      <c r="W1885" t="s">
        <v>255</v>
      </c>
      <c r="X1885" t="s">
        <v>326</v>
      </c>
      <c r="Y1885">
        <v>410054</v>
      </c>
      <c r="Z1885" t="s">
        <v>92</v>
      </c>
      <c r="AG1885">
        <v>4</v>
      </c>
      <c r="AH1885" s="1">
        <v>42087</v>
      </c>
      <c r="AI1885">
        <v>57</v>
      </c>
      <c r="AL1885" t="s">
        <v>800</v>
      </c>
      <c r="AM1885" t="s">
        <v>1396</v>
      </c>
      <c r="AS1885" s="1">
        <v>41990</v>
      </c>
      <c r="AT1885" s="1">
        <v>42052</v>
      </c>
      <c r="AU1885" s="1">
        <v>42095</v>
      </c>
      <c r="AW1885">
        <v>2</v>
      </c>
      <c r="BB1885">
        <v>0</v>
      </c>
      <c r="BC1885">
        <v>0</v>
      </c>
      <c r="BD1885">
        <v>2</v>
      </c>
      <c r="BE1885">
        <v>175417</v>
      </c>
      <c r="BF1885" t="s">
        <v>93</v>
      </c>
      <c r="BG1885">
        <v>350834</v>
      </c>
      <c r="BH1885">
        <v>5481.32</v>
      </c>
      <c r="BI1885">
        <v>7172.99</v>
      </c>
      <c r="BJ1885">
        <v>0</v>
      </c>
      <c r="BL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>
        <v>0</v>
      </c>
      <c r="BU1885">
        <v>2</v>
      </c>
      <c r="BV1885">
        <v>0</v>
      </c>
      <c r="BW1885">
        <v>0</v>
      </c>
      <c r="BX1885">
        <v>0</v>
      </c>
      <c r="BY1885">
        <v>0</v>
      </c>
      <c r="BZ1885">
        <v>0</v>
      </c>
      <c r="CA1885">
        <v>0</v>
      </c>
      <c r="CB1885">
        <v>0</v>
      </c>
      <c r="CC1885">
        <v>350834</v>
      </c>
      <c r="CD1885">
        <v>1</v>
      </c>
      <c r="CE1885" t="s">
        <v>121</v>
      </c>
      <c r="CF1885" t="s">
        <v>182</v>
      </c>
      <c r="CG1885" t="str">
        <f t="shared" si="280"/>
        <v>08</v>
      </c>
      <c r="CH1885" t="str">
        <f t="shared" si="279"/>
        <v>3</v>
      </c>
      <c r="CI1885" t="str">
        <f t="shared" si="282"/>
        <v>10</v>
      </c>
      <c r="CJ1885" t="s">
        <v>308</v>
      </c>
      <c r="CK1885" t="str">
        <f>"06"</f>
        <v>06</v>
      </c>
      <c r="CL1885" t="s">
        <v>193</v>
      </c>
      <c r="CW1885">
        <v>8</v>
      </c>
      <c r="CX1885">
        <v>8</v>
      </c>
      <c r="CY1885">
        <v>8</v>
      </c>
    </row>
    <row r="1886" spans="1:103" x14ac:dyDescent="0.25">
      <c r="A1886">
        <v>410</v>
      </c>
      <c r="B1886" t="s">
        <v>80</v>
      </c>
      <c r="C1886">
        <v>410064</v>
      </c>
      <c r="D1886" t="s">
        <v>81</v>
      </c>
      <c r="E1886">
        <v>8744</v>
      </c>
      <c r="F1886" t="s">
        <v>982</v>
      </c>
      <c r="G1886" t="s">
        <v>1398</v>
      </c>
      <c r="I1886" t="s">
        <v>1398</v>
      </c>
      <c r="K1886">
        <v>1</v>
      </c>
      <c r="L1886">
        <v>1</v>
      </c>
      <c r="M1886" t="s">
        <v>1586</v>
      </c>
      <c r="N1886" t="s">
        <v>1582</v>
      </c>
      <c r="O1886" t="s">
        <v>1583</v>
      </c>
      <c r="P1886" t="s">
        <v>306</v>
      </c>
      <c r="Q1886" t="s">
        <v>116</v>
      </c>
      <c r="R1886">
        <v>1</v>
      </c>
      <c r="S1886" t="s">
        <v>117</v>
      </c>
      <c r="T1886" t="s">
        <v>118</v>
      </c>
      <c r="U1886" t="s">
        <v>119</v>
      </c>
      <c r="V1886">
        <v>411</v>
      </c>
      <c r="W1886" t="s">
        <v>255</v>
      </c>
      <c r="X1886" t="s">
        <v>326</v>
      </c>
      <c r="Y1886">
        <v>410054</v>
      </c>
      <c r="Z1886" t="s">
        <v>92</v>
      </c>
      <c r="AG1886">
        <v>4</v>
      </c>
      <c r="AH1886" s="1">
        <v>42087</v>
      </c>
      <c r="AI1886">
        <v>57</v>
      </c>
      <c r="AL1886" t="s">
        <v>800</v>
      </c>
      <c r="AM1886" t="s">
        <v>1399</v>
      </c>
      <c r="AS1886" s="1">
        <v>41990</v>
      </c>
      <c r="AT1886" s="1">
        <v>42052</v>
      </c>
      <c r="AU1886" s="1">
        <v>42247</v>
      </c>
      <c r="AW1886">
        <v>2</v>
      </c>
      <c r="BB1886">
        <v>0</v>
      </c>
      <c r="BC1886">
        <v>0</v>
      </c>
      <c r="BD1886">
        <v>2</v>
      </c>
      <c r="BE1886">
        <v>175417</v>
      </c>
      <c r="BF1886" t="s">
        <v>93</v>
      </c>
      <c r="BG1886">
        <v>350834</v>
      </c>
      <c r="BH1886">
        <v>5481.32</v>
      </c>
      <c r="BI1886">
        <v>7172.99</v>
      </c>
      <c r="BJ1886">
        <v>0</v>
      </c>
      <c r="BL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>
        <v>0</v>
      </c>
      <c r="BU1886">
        <v>2</v>
      </c>
      <c r="BV1886">
        <v>0</v>
      </c>
      <c r="BW1886">
        <v>0</v>
      </c>
      <c r="BX1886">
        <v>0</v>
      </c>
      <c r="BY1886">
        <v>0</v>
      </c>
      <c r="BZ1886">
        <v>0</v>
      </c>
      <c r="CA1886">
        <v>0</v>
      </c>
      <c r="CB1886">
        <v>0</v>
      </c>
      <c r="CC1886">
        <v>350834</v>
      </c>
      <c r="CD1886">
        <v>1</v>
      </c>
      <c r="CE1886" t="s">
        <v>121</v>
      </c>
      <c r="CF1886" t="s">
        <v>182</v>
      </c>
      <c r="CG1886" t="str">
        <f t="shared" si="280"/>
        <v>08</v>
      </c>
      <c r="CH1886" t="str">
        <f t="shared" si="279"/>
        <v>3</v>
      </c>
      <c r="CI1886" t="str">
        <f t="shared" si="282"/>
        <v>10</v>
      </c>
      <c r="CJ1886" t="s">
        <v>308</v>
      </c>
      <c r="CK1886" t="str">
        <f>"06"</f>
        <v>06</v>
      </c>
      <c r="CL1886" t="s">
        <v>193</v>
      </c>
      <c r="CW1886">
        <v>8</v>
      </c>
      <c r="CX1886">
        <v>8</v>
      </c>
      <c r="CY1886">
        <v>8</v>
      </c>
    </row>
    <row r="1887" spans="1:103" x14ac:dyDescent="0.25">
      <c r="A1887">
        <v>410</v>
      </c>
      <c r="B1887" t="s">
        <v>80</v>
      </c>
      <c r="C1887">
        <v>410063</v>
      </c>
      <c r="D1887" t="s">
        <v>81</v>
      </c>
      <c r="E1887">
        <v>8744</v>
      </c>
      <c r="F1887" t="s">
        <v>982</v>
      </c>
      <c r="G1887">
        <v>3500005685</v>
      </c>
      <c r="I1887">
        <v>3500005685</v>
      </c>
      <c r="K1887" t="s">
        <v>1525</v>
      </c>
      <c r="L1887">
        <v>8</v>
      </c>
      <c r="M1887" t="s">
        <v>1587</v>
      </c>
      <c r="N1887" t="s">
        <v>1588</v>
      </c>
      <c r="O1887" t="s">
        <v>1583</v>
      </c>
      <c r="P1887" t="s">
        <v>306</v>
      </c>
      <c r="Q1887" t="s">
        <v>116</v>
      </c>
      <c r="R1887">
        <v>1</v>
      </c>
      <c r="S1887" t="s">
        <v>117</v>
      </c>
      <c r="T1887" t="s">
        <v>118</v>
      </c>
      <c r="U1887" t="s">
        <v>119</v>
      </c>
      <c r="V1887">
        <v>411</v>
      </c>
      <c r="W1887" t="s">
        <v>255</v>
      </c>
      <c r="X1887" t="s">
        <v>326</v>
      </c>
      <c r="Y1887">
        <v>410054</v>
      </c>
      <c r="Z1887" t="s">
        <v>92</v>
      </c>
      <c r="AG1887">
        <v>4</v>
      </c>
      <c r="AH1887" s="1">
        <v>42087</v>
      </c>
      <c r="AI1887">
        <v>57</v>
      </c>
      <c r="AL1887" t="s">
        <v>1584</v>
      </c>
      <c r="AM1887" t="s">
        <v>1396</v>
      </c>
      <c r="AS1887" s="1">
        <v>41990</v>
      </c>
      <c r="AT1887" s="1">
        <v>42052</v>
      </c>
      <c r="AU1887" s="1">
        <v>42247</v>
      </c>
      <c r="AW1887">
        <v>3</v>
      </c>
      <c r="BB1887">
        <v>0</v>
      </c>
      <c r="BC1887">
        <v>0</v>
      </c>
      <c r="BD1887">
        <v>3</v>
      </c>
      <c r="BE1887">
        <v>107004</v>
      </c>
      <c r="BF1887" t="s">
        <v>93</v>
      </c>
      <c r="BG1887">
        <v>321012</v>
      </c>
      <c r="BH1887">
        <v>5015.3900000000003</v>
      </c>
      <c r="BI1887">
        <v>6563.27</v>
      </c>
      <c r="BJ1887">
        <v>0</v>
      </c>
      <c r="BL1887">
        <v>0</v>
      </c>
      <c r="BN1887">
        <v>0</v>
      </c>
      <c r="BO1887">
        <v>0</v>
      </c>
      <c r="BP1887">
        <v>0</v>
      </c>
      <c r="BQ1887">
        <v>0</v>
      </c>
      <c r="BR1887">
        <v>0</v>
      </c>
      <c r="BS1887">
        <v>0</v>
      </c>
      <c r="BT1887">
        <v>0</v>
      </c>
      <c r="BU1887">
        <v>3</v>
      </c>
      <c r="BV1887">
        <v>0</v>
      </c>
      <c r="BW1887">
        <v>0</v>
      </c>
      <c r="BX1887">
        <v>0</v>
      </c>
      <c r="BY1887">
        <v>0</v>
      </c>
      <c r="BZ1887">
        <v>0</v>
      </c>
      <c r="CA1887">
        <v>0</v>
      </c>
      <c r="CB1887">
        <v>0</v>
      </c>
      <c r="CC1887">
        <v>321012</v>
      </c>
      <c r="CD1887">
        <v>1</v>
      </c>
      <c r="CE1887" t="s">
        <v>121</v>
      </c>
      <c r="CF1887" t="s">
        <v>182</v>
      </c>
      <c r="CG1887" t="str">
        <f t="shared" si="280"/>
        <v>08</v>
      </c>
      <c r="CH1887" t="str">
        <f t="shared" si="279"/>
        <v>3</v>
      </c>
      <c r="CI1887" t="str">
        <f t="shared" si="282"/>
        <v>10</v>
      </c>
      <c r="CJ1887" t="s">
        <v>308</v>
      </c>
      <c r="CK1887" t="str">
        <f t="shared" ref="CK1887:CK1892" si="283">"34"</f>
        <v>34</v>
      </c>
      <c r="CL1887" t="s">
        <v>202</v>
      </c>
      <c r="CW1887">
        <v>8</v>
      </c>
      <c r="CX1887">
        <v>8</v>
      </c>
      <c r="CY1887">
        <v>8</v>
      </c>
    </row>
    <row r="1888" spans="1:103" x14ac:dyDescent="0.25">
      <c r="A1888">
        <v>410</v>
      </c>
      <c r="B1888" t="s">
        <v>80</v>
      </c>
      <c r="C1888">
        <v>410063</v>
      </c>
      <c r="D1888" t="s">
        <v>81</v>
      </c>
      <c r="E1888">
        <v>8744</v>
      </c>
      <c r="F1888" t="s">
        <v>982</v>
      </c>
      <c r="G1888">
        <v>3500005685</v>
      </c>
      <c r="I1888">
        <v>3500005685</v>
      </c>
      <c r="K1888" t="s">
        <v>1400</v>
      </c>
      <c r="L1888">
        <v>10</v>
      </c>
      <c r="M1888" t="s">
        <v>1587</v>
      </c>
      <c r="N1888" t="s">
        <v>1588</v>
      </c>
      <c r="O1888" t="s">
        <v>1583</v>
      </c>
      <c r="P1888" t="s">
        <v>306</v>
      </c>
      <c r="Q1888" t="s">
        <v>116</v>
      </c>
      <c r="R1888">
        <v>1</v>
      </c>
      <c r="S1888" t="s">
        <v>117</v>
      </c>
      <c r="T1888" t="s">
        <v>118</v>
      </c>
      <c r="U1888" t="s">
        <v>119</v>
      </c>
      <c r="V1888">
        <v>411</v>
      </c>
      <c r="W1888" t="s">
        <v>255</v>
      </c>
      <c r="X1888" t="s">
        <v>326</v>
      </c>
      <c r="Y1888">
        <v>410054</v>
      </c>
      <c r="Z1888" t="s">
        <v>92</v>
      </c>
      <c r="AG1888">
        <v>4</v>
      </c>
      <c r="AH1888" s="1">
        <v>42087</v>
      </c>
      <c r="AI1888">
        <v>57</v>
      </c>
      <c r="AL1888" t="s">
        <v>1584</v>
      </c>
      <c r="AM1888" t="s">
        <v>1396</v>
      </c>
      <c r="AS1888" s="1">
        <v>41990</v>
      </c>
      <c r="AT1888" s="1">
        <v>42052</v>
      </c>
      <c r="AU1888" s="1">
        <v>42247</v>
      </c>
      <c r="AW1888">
        <v>3</v>
      </c>
      <c r="BB1888">
        <v>0</v>
      </c>
      <c r="BC1888">
        <v>0</v>
      </c>
      <c r="BD1888">
        <v>3</v>
      </c>
      <c r="BE1888">
        <v>107004</v>
      </c>
      <c r="BF1888" t="s">
        <v>93</v>
      </c>
      <c r="BG1888">
        <v>321012</v>
      </c>
      <c r="BH1888">
        <v>5015.3900000000003</v>
      </c>
      <c r="BI1888">
        <v>6563.27</v>
      </c>
      <c r="BJ1888">
        <v>0</v>
      </c>
      <c r="BL1888">
        <v>0</v>
      </c>
      <c r="BN1888">
        <v>0</v>
      </c>
      <c r="BO1888">
        <v>0</v>
      </c>
      <c r="BP1888">
        <v>0</v>
      </c>
      <c r="BQ1888">
        <v>0</v>
      </c>
      <c r="BR1888">
        <v>0</v>
      </c>
      <c r="BS1888">
        <v>0</v>
      </c>
      <c r="BT1888">
        <v>0</v>
      </c>
      <c r="BU1888">
        <v>3</v>
      </c>
      <c r="BV1888">
        <v>0</v>
      </c>
      <c r="BW1888">
        <v>0</v>
      </c>
      <c r="BX1888">
        <v>0</v>
      </c>
      <c r="BY1888">
        <v>0</v>
      </c>
      <c r="BZ1888">
        <v>0</v>
      </c>
      <c r="CA1888">
        <v>0</v>
      </c>
      <c r="CB1888">
        <v>0</v>
      </c>
      <c r="CC1888">
        <v>321012</v>
      </c>
      <c r="CD1888">
        <v>1</v>
      </c>
      <c r="CE1888" t="s">
        <v>121</v>
      </c>
      <c r="CF1888" t="s">
        <v>182</v>
      </c>
      <c r="CG1888" t="str">
        <f t="shared" si="280"/>
        <v>08</v>
      </c>
      <c r="CH1888" t="str">
        <f t="shared" si="279"/>
        <v>3</v>
      </c>
      <c r="CI1888" t="str">
        <f t="shared" si="282"/>
        <v>10</v>
      </c>
      <c r="CJ1888" t="s">
        <v>308</v>
      </c>
      <c r="CK1888" t="str">
        <f t="shared" si="283"/>
        <v>34</v>
      </c>
      <c r="CL1888" t="s">
        <v>202</v>
      </c>
      <c r="CW1888">
        <v>8</v>
      </c>
      <c r="CX1888">
        <v>8</v>
      </c>
      <c r="CY1888">
        <v>8</v>
      </c>
    </row>
    <row r="1889" spans="1:103" x14ac:dyDescent="0.25">
      <c r="A1889">
        <v>410</v>
      </c>
      <c r="B1889" t="s">
        <v>80</v>
      </c>
      <c r="C1889">
        <v>410064</v>
      </c>
      <c r="D1889" t="s">
        <v>81</v>
      </c>
      <c r="E1889">
        <v>8744</v>
      </c>
      <c r="F1889" t="s">
        <v>982</v>
      </c>
      <c r="G1889" t="s">
        <v>1398</v>
      </c>
      <c r="I1889" t="s">
        <v>1398</v>
      </c>
      <c r="K1889" t="s">
        <v>1525</v>
      </c>
      <c r="L1889">
        <v>8</v>
      </c>
      <c r="M1889" t="s">
        <v>1587</v>
      </c>
      <c r="N1889" t="s">
        <v>1588</v>
      </c>
      <c r="O1889" t="s">
        <v>1583</v>
      </c>
      <c r="P1889" t="s">
        <v>306</v>
      </c>
      <c r="Q1889" t="s">
        <v>116</v>
      </c>
      <c r="R1889">
        <v>1</v>
      </c>
      <c r="S1889" t="s">
        <v>117</v>
      </c>
      <c r="T1889" t="s">
        <v>118</v>
      </c>
      <c r="U1889" t="s">
        <v>119</v>
      </c>
      <c r="V1889">
        <v>411</v>
      </c>
      <c r="W1889" t="s">
        <v>255</v>
      </c>
      <c r="X1889" t="s">
        <v>326</v>
      </c>
      <c r="Y1889">
        <v>410054</v>
      </c>
      <c r="Z1889" t="s">
        <v>92</v>
      </c>
      <c r="AG1889">
        <v>4</v>
      </c>
      <c r="AH1889" s="1">
        <v>42087</v>
      </c>
      <c r="AI1889">
        <v>57</v>
      </c>
      <c r="AL1889" t="s">
        <v>1584</v>
      </c>
      <c r="AM1889" t="s">
        <v>1399</v>
      </c>
      <c r="AS1889" s="1">
        <v>41990</v>
      </c>
      <c r="AT1889" s="1">
        <v>42052</v>
      </c>
      <c r="AU1889" s="1">
        <v>42247</v>
      </c>
      <c r="AW1889">
        <v>7</v>
      </c>
      <c r="BB1889">
        <v>0</v>
      </c>
      <c r="BC1889">
        <v>0</v>
      </c>
      <c r="BD1889">
        <v>7</v>
      </c>
      <c r="BE1889">
        <v>107004</v>
      </c>
      <c r="BF1889" t="s">
        <v>93</v>
      </c>
      <c r="BG1889">
        <v>749028</v>
      </c>
      <c r="BH1889">
        <v>11702.58</v>
      </c>
      <c r="BI1889">
        <v>15314.29</v>
      </c>
      <c r="BJ1889">
        <v>0</v>
      </c>
      <c r="BL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7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0</v>
      </c>
      <c r="CC1889">
        <v>749028</v>
      </c>
      <c r="CD1889">
        <v>1</v>
      </c>
      <c r="CE1889" t="s">
        <v>121</v>
      </c>
      <c r="CF1889" t="s">
        <v>182</v>
      </c>
      <c r="CG1889" t="str">
        <f t="shared" si="280"/>
        <v>08</v>
      </c>
      <c r="CH1889" t="str">
        <f t="shared" si="279"/>
        <v>3</v>
      </c>
      <c r="CI1889" t="str">
        <f t="shared" si="282"/>
        <v>10</v>
      </c>
      <c r="CJ1889" t="s">
        <v>308</v>
      </c>
      <c r="CK1889" t="str">
        <f t="shared" si="283"/>
        <v>34</v>
      </c>
      <c r="CL1889" t="s">
        <v>202</v>
      </c>
      <c r="CW1889">
        <v>8</v>
      </c>
      <c r="CX1889">
        <v>8</v>
      </c>
      <c r="CY1889">
        <v>8</v>
      </c>
    </row>
    <row r="1890" spans="1:103" x14ac:dyDescent="0.25">
      <c r="A1890">
        <v>410</v>
      </c>
      <c r="B1890" t="s">
        <v>80</v>
      </c>
      <c r="C1890">
        <v>410063</v>
      </c>
      <c r="D1890" t="s">
        <v>81</v>
      </c>
      <c r="E1890">
        <v>8744</v>
      </c>
      <c r="F1890" t="s">
        <v>982</v>
      </c>
      <c r="G1890">
        <v>3500005685</v>
      </c>
      <c r="I1890">
        <v>3500005685</v>
      </c>
      <c r="K1890">
        <v>2</v>
      </c>
      <c r="L1890">
        <v>2</v>
      </c>
      <c r="M1890" t="s">
        <v>1589</v>
      </c>
      <c r="N1890" t="s">
        <v>1588</v>
      </c>
      <c r="O1890" t="s">
        <v>1583</v>
      </c>
      <c r="P1890" t="s">
        <v>306</v>
      </c>
      <c r="Q1890" t="s">
        <v>116</v>
      </c>
      <c r="R1890">
        <v>1</v>
      </c>
      <c r="S1890" t="s">
        <v>117</v>
      </c>
      <c r="T1890" t="s">
        <v>118</v>
      </c>
      <c r="U1890" t="s">
        <v>119</v>
      </c>
      <c r="V1890">
        <v>411</v>
      </c>
      <c r="W1890" t="s">
        <v>255</v>
      </c>
      <c r="X1890" t="s">
        <v>326</v>
      </c>
      <c r="Y1890">
        <v>410054</v>
      </c>
      <c r="Z1890" t="s">
        <v>92</v>
      </c>
      <c r="AG1890">
        <v>4</v>
      </c>
      <c r="AH1890" s="1">
        <v>42087</v>
      </c>
      <c r="AI1890">
        <v>57</v>
      </c>
      <c r="AL1890" t="s">
        <v>800</v>
      </c>
      <c r="AM1890" t="s">
        <v>1396</v>
      </c>
      <c r="AS1890" s="1">
        <v>41990</v>
      </c>
      <c r="AT1890" s="1">
        <v>42052</v>
      </c>
      <c r="AU1890" s="1">
        <v>42095</v>
      </c>
      <c r="AW1890">
        <v>8</v>
      </c>
      <c r="BB1890">
        <v>0</v>
      </c>
      <c r="BC1890">
        <v>0</v>
      </c>
      <c r="BD1890">
        <v>8</v>
      </c>
      <c r="BE1890">
        <v>192959</v>
      </c>
      <c r="BF1890" t="s">
        <v>93</v>
      </c>
      <c r="BG1890">
        <v>1543672</v>
      </c>
      <c r="BH1890">
        <v>24117.84</v>
      </c>
      <c r="BI1890">
        <v>31561.22</v>
      </c>
      <c r="BJ1890">
        <v>0</v>
      </c>
      <c r="BL1890">
        <v>0</v>
      </c>
      <c r="BN1890">
        <v>0</v>
      </c>
      <c r="BO1890">
        <v>0</v>
      </c>
      <c r="BP1890">
        <v>0</v>
      </c>
      <c r="BQ1890">
        <v>0</v>
      </c>
      <c r="BR1890">
        <v>0</v>
      </c>
      <c r="BS1890">
        <v>0</v>
      </c>
      <c r="BT1890">
        <v>0</v>
      </c>
      <c r="BU1890">
        <v>8</v>
      </c>
      <c r="BV1890">
        <v>0</v>
      </c>
      <c r="BW1890">
        <v>0</v>
      </c>
      <c r="BX1890">
        <v>0</v>
      </c>
      <c r="BY1890">
        <v>0</v>
      </c>
      <c r="BZ1890">
        <v>0</v>
      </c>
      <c r="CA1890">
        <v>0</v>
      </c>
      <c r="CB1890">
        <v>0</v>
      </c>
      <c r="CC1890">
        <v>1543672</v>
      </c>
      <c r="CD1890">
        <v>1</v>
      </c>
      <c r="CE1890" t="s">
        <v>121</v>
      </c>
      <c r="CF1890" t="s">
        <v>182</v>
      </c>
      <c r="CG1890" t="str">
        <f t="shared" si="280"/>
        <v>08</v>
      </c>
      <c r="CH1890" t="str">
        <f t="shared" si="279"/>
        <v>3</v>
      </c>
      <c r="CI1890" t="str">
        <f t="shared" si="282"/>
        <v>10</v>
      </c>
      <c r="CJ1890" t="s">
        <v>308</v>
      </c>
      <c r="CK1890" t="str">
        <f t="shared" si="283"/>
        <v>34</v>
      </c>
      <c r="CL1890" t="s">
        <v>202</v>
      </c>
      <c r="CW1890">
        <v>8</v>
      </c>
      <c r="CX1890">
        <v>8</v>
      </c>
      <c r="CY1890">
        <v>8</v>
      </c>
    </row>
    <row r="1891" spans="1:103" x14ac:dyDescent="0.25">
      <c r="A1891">
        <v>410</v>
      </c>
      <c r="B1891" t="s">
        <v>80</v>
      </c>
      <c r="C1891">
        <v>410063</v>
      </c>
      <c r="D1891" t="s">
        <v>81</v>
      </c>
      <c r="E1891">
        <v>8744</v>
      </c>
      <c r="F1891" t="s">
        <v>982</v>
      </c>
      <c r="G1891">
        <v>3500005685</v>
      </c>
      <c r="I1891">
        <v>3500005685</v>
      </c>
      <c r="K1891">
        <v>4</v>
      </c>
      <c r="L1891">
        <v>4</v>
      </c>
      <c r="M1891" t="s">
        <v>1589</v>
      </c>
      <c r="N1891" t="s">
        <v>1588</v>
      </c>
      <c r="O1891" t="s">
        <v>1583</v>
      </c>
      <c r="P1891" t="s">
        <v>306</v>
      </c>
      <c r="Q1891" t="s">
        <v>116</v>
      </c>
      <c r="R1891">
        <v>1</v>
      </c>
      <c r="S1891" t="s">
        <v>117</v>
      </c>
      <c r="T1891" t="s">
        <v>118</v>
      </c>
      <c r="U1891" t="s">
        <v>119</v>
      </c>
      <c r="V1891">
        <v>411</v>
      </c>
      <c r="W1891" t="s">
        <v>255</v>
      </c>
      <c r="X1891" t="s">
        <v>326</v>
      </c>
      <c r="Y1891">
        <v>410054</v>
      </c>
      <c r="Z1891" t="s">
        <v>92</v>
      </c>
      <c r="AG1891">
        <v>4</v>
      </c>
      <c r="AH1891" s="1">
        <v>42087</v>
      </c>
      <c r="AI1891">
        <v>57</v>
      </c>
      <c r="AL1891" t="s">
        <v>800</v>
      </c>
      <c r="AM1891" t="s">
        <v>1396</v>
      </c>
      <c r="AS1891" s="1">
        <v>41990</v>
      </c>
      <c r="AT1891" s="1">
        <v>42052</v>
      </c>
      <c r="AU1891" s="1">
        <v>42095</v>
      </c>
      <c r="AW1891">
        <v>4</v>
      </c>
      <c r="BB1891">
        <v>0</v>
      </c>
      <c r="BC1891">
        <v>0</v>
      </c>
      <c r="BD1891">
        <v>4</v>
      </c>
      <c r="BE1891">
        <v>192959</v>
      </c>
      <c r="BF1891" t="s">
        <v>93</v>
      </c>
      <c r="BG1891">
        <v>771836</v>
      </c>
      <c r="BH1891">
        <v>12058.92</v>
      </c>
      <c r="BI1891">
        <v>15780.61</v>
      </c>
      <c r="BJ1891">
        <v>0</v>
      </c>
      <c r="BL1891">
        <v>0</v>
      </c>
      <c r="BN1891">
        <v>0</v>
      </c>
      <c r="BO1891">
        <v>0</v>
      </c>
      <c r="BP1891">
        <v>0</v>
      </c>
      <c r="BQ1891">
        <v>0</v>
      </c>
      <c r="BR1891">
        <v>0</v>
      </c>
      <c r="BS1891">
        <v>0</v>
      </c>
      <c r="BT1891">
        <v>0</v>
      </c>
      <c r="BU1891">
        <v>4</v>
      </c>
      <c r="BV1891">
        <v>0</v>
      </c>
      <c r="BW1891">
        <v>0</v>
      </c>
      <c r="BX1891">
        <v>0</v>
      </c>
      <c r="BY1891">
        <v>0</v>
      </c>
      <c r="BZ1891">
        <v>0</v>
      </c>
      <c r="CA1891">
        <v>0</v>
      </c>
      <c r="CB1891">
        <v>0</v>
      </c>
      <c r="CC1891">
        <v>771836</v>
      </c>
      <c r="CD1891">
        <v>1</v>
      </c>
      <c r="CE1891" t="s">
        <v>121</v>
      </c>
      <c r="CF1891" t="s">
        <v>182</v>
      </c>
      <c r="CG1891" t="str">
        <f t="shared" si="280"/>
        <v>08</v>
      </c>
      <c r="CH1891" t="str">
        <f t="shared" si="279"/>
        <v>3</v>
      </c>
      <c r="CI1891" t="str">
        <f t="shared" si="282"/>
        <v>10</v>
      </c>
      <c r="CJ1891" t="s">
        <v>308</v>
      </c>
      <c r="CK1891" t="str">
        <f t="shared" si="283"/>
        <v>34</v>
      </c>
      <c r="CL1891" t="s">
        <v>202</v>
      </c>
      <c r="CW1891">
        <v>8</v>
      </c>
      <c r="CX1891">
        <v>8</v>
      </c>
      <c r="CY1891">
        <v>8</v>
      </c>
    </row>
    <row r="1892" spans="1:103" x14ac:dyDescent="0.25">
      <c r="A1892">
        <v>410</v>
      </c>
      <c r="B1892" t="s">
        <v>80</v>
      </c>
      <c r="C1892">
        <v>410064</v>
      </c>
      <c r="D1892" t="s">
        <v>81</v>
      </c>
      <c r="E1892">
        <v>8744</v>
      </c>
      <c r="F1892" t="s">
        <v>982</v>
      </c>
      <c r="G1892" t="s">
        <v>1398</v>
      </c>
      <c r="I1892" t="s">
        <v>1398</v>
      </c>
      <c r="K1892">
        <v>2</v>
      </c>
      <c r="L1892">
        <v>2</v>
      </c>
      <c r="M1892" t="s">
        <v>1590</v>
      </c>
      <c r="N1892" t="s">
        <v>1588</v>
      </c>
      <c r="O1892" t="s">
        <v>1583</v>
      </c>
      <c r="P1892" t="s">
        <v>306</v>
      </c>
      <c r="Q1892" t="s">
        <v>116</v>
      </c>
      <c r="R1892">
        <v>1</v>
      </c>
      <c r="S1892" t="s">
        <v>117</v>
      </c>
      <c r="T1892" t="s">
        <v>118</v>
      </c>
      <c r="U1892" t="s">
        <v>119</v>
      </c>
      <c r="V1892">
        <v>411</v>
      </c>
      <c r="W1892" t="s">
        <v>255</v>
      </c>
      <c r="X1892" t="s">
        <v>326</v>
      </c>
      <c r="Y1892">
        <v>410054</v>
      </c>
      <c r="Z1892" t="s">
        <v>92</v>
      </c>
      <c r="AG1892">
        <v>4</v>
      </c>
      <c r="AH1892" s="1">
        <v>42087</v>
      </c>
      <c r="AI1892">
        <v>57</v>
      </c>
      <c r="AL1892" t="s">
        <v>800</v>
      </c>
      <c r="AM1892" t="s">
        <v>1399</v>
      </c>
      <c r="AS1892" s="1">
        <v>41990</v>
      </c>
      <c r="AT1892" s="1">
        <v>42052</v>
      </c>
      <c r="AU1892" s="1">
        <v>42247</v>
      </c>
      <c r="AW1892">
        <v>14</v>
      </c>
      <c r="BB1892">
        <v>0</v>
      </c>
      <c r="BC1892">
        <v>0</v>
      </c>
      <c r="BD1892">
        <v>14</v>
      </c>
      <c r="BE1892">
        <v>192959</v>
      </c>
      <c r="BF1892" t="s">
        <v>93</v>
      </c>
      <c r="BG1892">
        <v>2701426</v>
      </c>
      <c r="BH1892">
        <v>42206.22</v>
      </c>
      <c r="BI1892">
        <v>55232.14</v>
      </c>
      <c r="BJ1892">
        <v>0</v>
      </c>
      <c r="BL1892">
        <v>0</v>
      </c>
      <c r="BN1892">
        <v>0</v>
      </c>
      <c r="BO1892">
        <v>0</v>
      </c>
      <c r="BP1892">
        <v>0</v>
      </c>
      <c r="BQ1892">
        <v>0</v>
      </c>
      <c r="BR1892">
        <v>0</v>
      </c>
      <c r="BS1892">
        <v>0</v>
      </c>
      <c r="BT1892">
        <v>0</v>
      </c>
      <c r="BU1892">
        <v>14</v>
      </c>
      <c r="BV1892">
        <v>0</v>
      </c>
      <c r="BW1892">
        <v>0</v>
      </c>
      <c r="BX1892">
        <v>0</v>
      </c>
      <c r="BY1892">
        <v>0</v>
      </c>
      <c r="BZ1892">
        <v>0</v>
      </c>
      <c r="CA1892">
        <v>0</v>
      </c>
      <c r="CB1892">
        <v>0</v>
      </c>
      <c r="CC1892">
        <v>2701426</v>
      </c>
      <c r="CD1892">
        <v>1</v>
      </c>
      <c r="CE1892" t="s">
        <v>121</v>
      </c>
      <c r="CF1892" t="s">
        <v>182</v>
      </c>
      <c r="CG1892" t="str">
        <f t="shared" si="280"/>
        <v>08</v>
      </c>
      <c r="CH1892" t="str">
        <f t="shared" si="279"/>
        <v>3</v>
      </c>
      <c r="CI1892" t="str">
        <f t="shared" si="282"/>
        <v>10</v>
      </c>
      <c r="CJ1892" t="s">
        <v>308</v>
      </c>
      <c r="CK1892" t="str">
        <f t="shared" si="283"/>
        <v>34</v>
      </c>
      <c r="CL1892" t="s">
        <v>202</v>
      </c>
      <c r="CW1892">
        <v>8</v>
      </c>
      <c r="CX1892">
        <v>8</v>
      </c>
      <c r="CY1892">
        <v>8</v>
      </c>
    </row>
    <row r="1893" spans="1:103" x14ac:dyDescent="0.25">
      <c r="A1893">
        <v>410</v>
      </c>
      <c r="B1893" t="s">
        <v>80</v>
      </c>
      <c r="C1893">
        <v>410134</v>
      </c>
      <c r="D1893" t="s">
        <v>81</v>
      </c>
      <c r="E1893">
        <v>8802</v>
      </c>
      <c r="F1893" t="s">
        <v>163</v>
      </c>
      <c r="G1893" t="s">
        <v>222</v>
      </c>
      <c r="I1893" t="s">
        <v>222</v>
      </c>
      <c r="K1893">
        <v>39</v>
      </c>
      <c r="L1893">
        <v>39</v>
      </c>
      <c r="M1893" t="s">
        <v>1591</v>
      </c>
      <c r="N1893" t="s">
        <v>1592</v>
      </c>
      <c r="O1893" t="s">
        <v>1593</v>
      </c>
      <c r="P1893" t="s">
        <v>200</v>
      </c>
      <c r="Q1893" t="s">
        <v>116</v>
      </c>
      <c r="R1893">
        <v>1</v>
      </c>
      <c r="S1893" t="s">
        <v>117</v>
      </c>
      <c r="T1893" t="s">
        <v>118</v>
      </c>
      <c r="U1893" t="s">
        <v>119</v>
      </c>
      <c r="V1893">
        <v>411</v>
      </c>
      <c r="Y1893">
        <v>410054</v>
      </c>
      <c r="Z1893" t="s">
        <v>92</v>
      </c>
      <c r="AC1893" t="s">
        <v>225</v>
      </c>
      <c r="AD1893" s="1">
        <v>42208</v>
      </c>
      <c r="AG1893">
        <v>5</v>
      </c>
      <c r="AH1893" s="1">
        <v>42037</v>
      </c>
      <c r="AI1893">
        <v>57</v>
      </c>
      <c r="AM1893" t="s">
        <v>226</v>
      </c>
      <c r="AS1893" s="1">
        <v>41983</v>
      </c>
      <c r="AT1893" s="1">
        <v>42095</v>
      </c>
      <c r="AU1893" s="1">
        <v>42095</v>
      </c>
      <c r="AW1893">
        <v>12</v>
      </c>
      <c r="AX1893">
        <v>404252</v>
      </c>
      <c r="AY1893" t="s">
        <v>191</v>
      </c>
      <c r="AZ1893">
        <v>999</v>
      </c>
      <c r="BA1893">
        <v>811</v>
      </c>
      <c r="BB1893">
        <v>0</v>
      </c>
      <c r="BC1893">
        <v>0</v>
      </c>
      <c r="BD1893">
        <v>12</v>
      </c>
      <c r="BE1893">
        <v>47504</v>
      </c>
      <c r="BF1893" t="s">
        <v>93</v>
      </c>
      <c r="BG1893">
        <v>570048</v>
      </c>
      <c r="BH1893">
        <v>8906.25</v>
      </c>
      <c r="BI1893">
        <v>11654.94</v>
      </c>
      <c r="BJ1893">
        <v>0</v>
      </c>
      <c r="BL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>
        <v>0</v>
      </c>
      <c r="BU1893">
        <v>12</v>
      </c>
      <c r="BV1893">
        <v>0</v>
      </c>
      <c r="BW1893">
        <v>0</v>
      </c>
      <c r="BX1893">
        <v>0</v>
      </c>
      <c r="BY1893">
        <v>0</v>
      </c>
      <c r="BZ1893">
        <v>0</v>
      </c>
      <c r="CA1893">
        <v>0</v>
      </c>
      <c r="CB1893">
        <v>0</v>
      </c>
      <c r="CC1893">
        <v>570048</v>
      </c>
      <c r="CD1893">
        <v>1</v>
      </c>
      <c r="CE1893" t="s">
        <v>121</v>
      </c>
      <c r="CF1893" t="s">
        <v>182</v>
      </c>
      <c r="CG1893" t="str">
        <f t="shared" si="280"/>
        <v>08</v>
      </c>
      <c r="CH1893" t="str">
        <f>"8"</f>
        <v>8</v>
      </c>
      <c r="CI1893" t="str">
        <f>"07"</f>
        <v>07</v>
      </c>
      <c r="CJ1893" t="s">
        <v>192</v>
      </c>
      <c r="CK1893" t="str">
        <f>"02"</f>
        <v>02</v>
      </c>
      <c r="CL1893" t="s">
        <v>193</v>
      </c>
      <c r="CR1893" s="3">
        <v>0</v>
      </c>
      <c r="CS1893" s="3">
        <v>12</v>
      </c>
      <c r="CW1893">
        <v>8</v>
      </c>
      <c r="CX1893">
        <v>8</v>
      </c>
      <c r="CY1893">
        <v>8</v>
      </c>
    </row>
    <row r="1894" spans="1:103" x14ac:dyDescent="0.25">
      <c r="A1894">
        <v>410</v>
      </c>
      <c r="B1894" t="s">
        <v>109</v>
      </c>
      <c r="C1894">
        <v>410169</v>
      </c>
      <c r="D1894" t="s">
        <v>81</v>
      </c>
      <c r="E1894">
        <v>7867</v>
      </c>
      <c r="F1894" t="s">
        <v>1594</v>
      </c>
      <c r="G1894">
        <v>86521</v>
      </c>
      <c r="I1894">
        <v>86521</v>
      </c>
      <c r="K1894">
        <v>1</v>
      </c>
      <c r="L1894">
        <v>1</v>
      </c>
      <c r="M1894" t="s">
        <v>1595</v>
      </c>
      <c r="N1894" t="s">
        <v>1596</v>
      </c>
      <c r="O1894" t="s">
        <v>1597</v>
      </c>
      <c r="P1894" t="s">
        <v>1140</v>
      </c>
      <c r="Q1894" t="s">
        <v>116</v>
      </c>
      <c r="R1894">
        <v>1</v>
      </c>
      <c r="S1894" t="s">
        <v>117</v>
      </c>
      <c r="T1894" t="s">
        <v>118</v>
      </c>
      <c r="U1894" t="s">
        <v>119</v>
      </c>
      <c r="V1894">
        <v>411</v>
      </c>
      <c r="Y1894">
        <v>410054</v>
      </c>
      <c r="Z1894" t="s">
        <v>92</v>
      </c>
      <c r="AG1894">
        <v>1</v>
      </c>
      <c r="AH1894" s="1">
        <v>42110</v>
      </c>
      <c r="AI1894">
        <v>54</v>
      </c>
      <c r="AS1894" s="1">
        <v>42110</v>
      </c>
      <c r="AT1894" s="1">
        <v>42268</v>
      </c>
      <c r="AU1894" s="1">
        <v>42248</v>
      </c>
      <c r="AW1894">
        <v>15</v>
      </c>
      <c r="BB1894">
        <v>0</v>
      </c>
      <c r="BC1894">
        <v>0</v>
      </c>
      <c r="BD1894">
        <v>15</v>
      </c>
      <c r="BE1894">
        <v>549.13</v>
      </c>
      <c r="BF1894" t="s">
        <v>120</v>
      </c>
      <c r="BG1894">
        <v>525145.92359999998</v>
      </c>
      <c r="BH1894">
        <v>8236.9500000000007</v>
      </c>
      <c r="BI1894">
        <v>10736.9</v>
      </c>
      <c r="BJ1894">
        <v>0</v>
      </c>
      <c r="BL1894">
        <v>0</v>
      </c>
      <c r="BN1894">
        <v>0</v>
      </c>
      <c r="BO1894">
        <v>0</v>
      </c>
      <c r="BP1894">
        <v>0</v>
      </c>
      <c r="BQ1894">
        <v>0</v>
      </c>
      <c r="BR1894">
        <v>0</v>
      </c>
      <c r="BS1894">
        <v>0</v>
      </c>
      <c r="BT1894">
        <v>0</v>
      </c>
      <c r="BU1894">
        <v>15</v>
      </c>
      <c r="BV1894">
        <v>0</v>
      </c>
      <c r="BW1894">
        <v>0</v>
      </c>
      <c r="BX1894">
        <v>0</v>
      </c>
      <c r="BY1894">
        <v>0</v>
      </c>
      <c r="BZ1894">
        <v>0</v>
      </c>
      <c r="CA1894">
        <v>0</v>
      </c>
      <c r="CB1894">
        <v>0</v>
      </c>
      <c r="CC1894">
        <v>525145.92359999998</v>
      </c>
      <c r="CD1894">
        <v>1</v>
      </c>
      <c r="CE1894" t="s">
        <v>121</v>
      </c>
      <c r="CF1894" t="s">
        <v>182</v>
      </c>
      <c r="CG1894" t="str">
        <f t="shared" si="280"/>
        <v>08</v>
      </c>
      <c r="CH1894" t="str">
        <f t="shared" ref="CH1894:CH1909" si="284">"9"</f>
        <v>9</v>
      </c>
      <c r="CI1894" t="str">
        <f>"03"</f>
        <v>03</v>
      </c>
      <c r="CJ1894" t="s">
        <v>998</v>
      </c>
      <c r="CK1894" t="str">
        <f>"02"</f>
        <v>02</v>
      </c>
      <c r="CL1894" t="s">
        <v>193</v>
      </c>
      <c r="CW1894">
        <v>8</v>
      </c>
      <c r="CX1894">
        <v>8</v>
      </c>
      <c r="CY1894">
        <v>8</v>
      </c>
    </row>
    <row r="1895" spans="1:103" x14ac:dyDescent="0.25">
      <c r="A1895">
        <v>410</v>
      </c>
      <c r="B1895" t="s">
        <v>109</v>
      </c>
      <c r="C1895">
        <v>410212</v>
      </c>
      <c r="D1895" t="s">
        <v>81</v>
      </c>
      <c r="E1895">
        <v>7136</v>
      </c>
      <c r="F1895" t="s">
        <v>1144</v>
      </c>
      <c r="G1895" t="s">
        <v>1145</v>
      </c>
      <c r="I1895" t="s">
        <v>1145</v>
      </c>
      <c r="K1895">
        <v>11</v>
      </c>
      <c r="L1895">
        <v>11</v>
      </c>
      <c r="M1895" t="s">
        <v>1598</v>
      </c>
      <c r="N1895" t="s">
        <v>1599</v>
      </c>
      <c r="O1895" t="s">
        <v>1593</v>
      </c>
      <c r="P1895" t="s">
        <v>200</v>
      </c>
      <c r="Q1895" t="s">
        <v>116</v>
      </c>
      <c r="R1895">
        <v>1</v>
      </c>
      <c r="S1895" t="s">
        <v>117</v>
      </c>
      <c r="T1895" t="s">
        <v>118</v>
      </c>
      <c r="U1895" t="s">
        <v>119</v>
      </c>
      <c r="V1895">
        <v>411</v>
      </c>
      <c r="Y1895">
        <v>410054</v>
      </c>
      <c r="Z1895" t="s">
        <v>92</v>
      </c>
      <c r="AG1895">
        <v>1</v>
      </c>
      <c r="AH1895" s="1">
        <v>42198</v>
      </c>
      <c r="AI1895">
        <v>54</v>
      </c>
      <c r="AS1895" s="1">
        <v>42198</v>
      </c>
      <c r="AT1895" s="1">
        <v>42340</v>
      </c>
      <c r="AU1895" s="1">
        <v>42328</v>
      </c>
      <c r="AW1895">
        <v>10</v>
      </c>
      <c r="AY1895" t="s">
        <v>191</v>
      </c>
      <c r="BB1895">
        <v>0</v>
      </c>
      <c r="BC1895">
        <v>0</v>
      </c>
      <c r="BD1895">
        <v>10</v>
      </c>
      <c r="BE1895">
        <v>757</v>
      </c>
      <c r="BF1895" t="s">
        <v>120</v>
      </c>
      <c r="BG1895">
        <v>482624.59299999999</v>
      </c>
      <c r="BH1895">
        <v>7570</v>
      </c>
      <c r="BI1895">
        <v>9867.52</v>
      </c>
      <c r="BJ1895">
        <v>0</v>
      </c>
      <c r="BL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>
        <v>0</v>
      </c>
      <c r="BU1895">
        <v>10</v>
      </c>
      <c r="BV1895">
        <v>0</v>
      </c>
      <c r="BW1895">
        <v>0</v>
      </c>
      <c r="BX1895">
        <v>0</v>
      </c>
      <c r="BY1895">
        <v>0</v>
      </c>
      <c r="BZ1895">
        <v>0</v>
      </c>
      <c r="CA1895">
        <v>0</v>
      </c>
      <c r="CB1895">
        <v>0</v>
      </c>
      <c r="CC1895">
        <v>482624.59299999999</v>
      </c>
      <c r="CD1895">
        <v>1</v>
      </c>
      <c r="CE1895" t="s">
        <v>121</v>
      </c>
      <c r="CF1895" t="s">
        <v>182</v>
      </c>
      <c r="CG1895" t="str">
        <f t="shared" si="280"/>
        <v>08</v>
      </c>
      <c r="CH1895" t="str">
        <f t="shared" si="284"/>
        <v>9</v>
      </c>
      <c r="CI1895" t="str">
        <f t="shared" ref="CI1895:CI1902" si="285">"07"</f>
        <v>07</v>
      </c>
      <c r="CJ1895" t="s">
        <v>192</v>
      </c>
      <c r="CK1895" t="str">
        <f>"02"</f>
        <v>02</v>
      </c>
      <c r="CL1895" t="s">
        <v>193</v>
      </c>
      <c r="CW1895">
        <v>8</v>
      </c>
      <c r="CX1895">
        <v>8</v>
      </c>
      <c r="CY1895">
        <v>8</v>
      </c>
    </row>
    <row r="1896" spans="1:103" x14ac:dyDescent="0.25">
      <c r="A1896">
        <v>410</v>
      </c>
      <c r="B1896" t="s">
        <v>109</v>
      </c>
      <c r="C1896">
        <v>410139</v>
      </c>
      <c r="D1896" t="s">
        <v>182</v>
      </c>
      <c r="E1896">
        <v>7136</v>
      </c>
      <c r="F1896" t="s">
        <v>1144</v>
      </c>
      <c r="G1896" t="s">
        <v>1391</v>
      </c>
      <c r="I1896" t="s">
        <v>1391</v>
      </c>
      <c r="K1896">
        <v>3</v>
      </c>
      <c r="L1896">
        <v>3</v>
      </c>
      <c r="M1896" t="s">
        <v>1600</v>
      </c>
      <c r="N1896" t="s">
        <v>1601</v>
      </c>
      <c r="O1896" t="s">
        <v>1593</v>
      </c>
      <c r="P1896" t="s">
        <v>200</v>
      </c>
      <c r="Q1896" t="s">
        <v>116</v>
      </c>
      <c r="R1896">
        <v>1</v>
      </c>
      <c r="S1896" t="s">
        <v>117</v>
      </c>
      <c r="T1896" t="s">
        <v>118</v>
      </c>
      <c r="U1896" t="s">
        <v>119</v>
      </c>
      <c r="V1896">
        <v>411</v>
      </c>
      <c r="Y1896">
        <v>410054</v>
      </c>
      <c r="Z1896" t="s">
        <v>92</v>
      </c>
      <c r="AG1896">
        <v>1</v>
      </c>
      <c r="AH1896" s="1">
        <v>42044</v>
      </c>
      <c r="AI1896">
        <v>54</v>
      </c>
      <c r="AM1896" t="s">
        <v>1393</v>
      </c>
      <c r="AS1896" s="1">
        <v>42044</v>
      </c>
      <c r="AT1896" s="1">
        <v>42228</v>
      </c>
      <c r="AU1896" s="1">
        <v>42228</v>
      </c>
      <c r="AW1896">
        <v>10</v>
      </c>
      <c r="AY1896">
        <v>115</v>
      </c>
      <c r="BB1896">
        <v>0</v>
      </c>
      <c r="BC1896">
        <v>0</v>
      </c>
      <c r="BD1896">
        <v>10</v>
      </c>
      <c r="BE1896">
        <v>1117</v>
      </c>
      <c r="BF1896" t="s">
        <v>120</v>
      </c>
      <c r="BG1896">
        <v>712142.23300000001</v>
      </c>
      <c r="BH1896">
        <v>11170</v>
      </c>
      <c r="BI1896">
        <v>14560.14</v>
      </c>
      <c r="BJ1896">
        <v>0</v>
      </c>
      <c r="BL1896">
        <v>0</v>
      </c>
      <c r="BN1896">
        <v>0</v>
      </c>
      <c r="BO1896">
        <v>0</v>
      </c>
      <c r="BP1896">
        <v>0</v>
      </c>
      <c r="BQ1896">
        <v>0</v>
      </c>
      <c r="BR1896">
        <v>0</v>
      </c>
      <c r="BS1896">
        <v>0</v>
      </c>
      <c r="BT1896">
        <v>0</v>
      </c>
      <c r="BU1896">
        <v>10</v>
      </c>
      <c r="BV1896">
        <v>0</v>
      </c>
      <c r="BW1896">
        <v>0</v>
      </c>
      <c r="BX1896">
        <v>0</v>
      </c>
      <c r="BY1896">
        <v>0</v>
      </c>
      <c r="BZ1896">
        <v>0</v>
      </c>
      <c r="CA1896">
        <v>0</v>
      </c>
      <c r="CB1896">
        <v>0</v>
      </c>
      <c r="CC1896">
        <v>712142.23300000001</v>
      </c>
      <c r="CD1896">
        <v>1</v>
      </c>
      <c r="CE1896" t="s">
        <v>121</v>
      </c>
      <c r="CF1896" t="s">
        <v>182</v>
      </c>
      <c r="CG1896" t="str">
        <f t="shared" si="280"/>
        <v>08</v>
      </c>
      <c r="CH1896" t="str">
        <f t="shared" si="284"/>
        <v>9</v>
      </c>
      <c r="CI1896" t="str">
        <f t="shared" si="285"/>
        <v>07</v>
      </c>
      <c r="CJ1896" t="s">
        <v>192</v>
      </c>
      <c r="CK1896" t="str">
        <f>"06"</f>
        <v>06</v>
      </c>
      <c r="CL1896" t="s">
        <v>193</v>
      </c>
      <c r="CW1896">
        <v>8</v>
      </c>
      <c r="CX1896">
        <v>8</v>
      </c>
      <c r="CY1896">
        <v>8</v>
      </c>
    </row>
    <row r="1897" spans="1:103" x14ac:dyDescent="0.25">
      <c r="A1897">
        <v>410</v>
      </c>
      <c r="B1897" t="s">
        <v>109</v>
      </c>
      <c r="C1897">
        <v>410212</v>
      </c>
      <c r="D1897" t="s">
        <v>81</v>
      </c>
      <c r="E1897">
        <v>7136</v>
      </c>
      <c r="F1897" t="s">
        <v>1144</v>
      </c>
      <c r="G1897" t="s">
        <v>1145</v>
      </c>
      <c r="I1897" t="s">
        <v>1145</v>
      </c>
      <c r="K1897">
        <v>5</v>
      </c>
      <c r="L1897">
        <v>5</v>
      </c>
      <c r="M1897" t="s">
        <v>1600</v>
      </c>
      <c r="N1897" t="s">
        <v>1601</v>
      </c>
      <c r="O1897" t="s">
        <v>1593</v>
      </c>
      <c r="P1897" t="s">
        <v>200</v>
      </c>
      <c r="Q1897" t="s">
        <v>116</v>
      </c>
      <c r="R1897">
        <v>1</v>
      </c>
      <c r="S1897" t="s">
        <v>117</v>
      </c>
      <c r="T1897" t="s">
        <v>118</v>
      </c>
      <c r="U1897" t="s">
        <v>119</v>
      </c>
      <c r="V1897">
        <v>411</v>
      </c>
      <c r="Y1897">
        <v>410054</v>
      </c>
      <c r="Z1897" t="s">
        <v>92</v>
      </c>
      <c r="AG1897">
        <v>1</v>
      </c>
      <c r="AH1897" s="1">
        <v>42198</v>
      </c>
      <c r="AI1897">
        <v>54</v>
      </c>
      <c r="AS1897" s="1">
        <v>42198</v>
      </c>
      <c r="AT1897" s="1">
        <v>42340</v>
      </c>
      <c r="AU1897" s="1">
        <v>42328</v>
      </c>
      <c r="AW1897">
        <v>20</v>
      </c>
      <c r="AY1897">
        <v>115</v>
      </c>
      <c r="BB1897">
        <v>0</v>
      </c>
      <c r="BC1897">
        <v>0</v>
      </c>
      <c r="BD1897">
        <v>20</v>
      </c>
      <c r="BE1897">
        <v>1117</v>
      </c>
      <c r="BF1897" t="s">
        <v>120</v>
      </c>
      <c r="BG1897">
        <v>1424284.466</v>
      </c>
      <c r="BH1897">
        <v>22340</v>
      </c>
      <c r="BI1897">
        <v>29120.28</v>
      </c>
      <c r="BJ1897">
        <v>0</v>
      </c>
      <c r="BL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>
        <v>0</v>
      </c>
      <c r="BU1897">
        <v>20</v>
      </c>
      <c r="BV1897">
        <v>0</v>
      </c>
      <c r="BW1897">
        <v>0</v>
      </c>
      <c r="BX1897">
        <v>0</v>
      </c>
      <c r="BY1897">
        <v>0</v>
      </c>
      <c r="BZ1897">
        <v>0</v>
      </c>
      <c r="CA1897">
        <v>0</v>
      </c>
      <c r="CB1897">
        <v>0</v>
      </c>
      <c r="CC1897">
        <v>1424284.466</v>
      </c>
      <c r="CD1897">
        <v>1</v>
      </c>
      <c r="CE1897" t="s">
        <v>121</v>
      </c>
      <c r="CF1897" t="s">
        <v>182</v>
      </c>
      <c r="CG1897" t="str">
        <f t="shared" si="280"/>
        <v>08</v>
      </c>
      <c r="CH1897" t="str">
        <f t="shared" si="284"/>
        <v>9</v>
      </c>
      <c r="CI1897" t="str">
        <f t="shared" si="285"/>
        <v>07</v>
      </c>
      <c r="CJ1897" t="s">
        <v>192</v>
      </c>
      <c r="CK1897" t="str">
        <f>"06"</f>
        <v>06</v>
      </c>
      <c r="CL1897" t="s">
        <v>193</v>
      </c>
      <c r="CW1897">
        <v>8</v>
      </c>
      <c r="CX1897">
        <v>8</v>
      </c>
      <c r="CY1897">
        <v>8</v>
      </c>
    </row>
    <row r="1898" spans="1:103" x14ac:dyDescent="0.25">
      <c r="A1898">
        <v>410</v>
      </c>
      <c r="B1898" t="s">
        <v>109</v>
      </c>
      <c r="C1898">
        <v>410210</v>
      </c>
      <c r="D1898" t="s">
        <v>81</v>
      </c>
      <c r="E1898">
        <v>8874</v>
      </c>
      <c r="F1898" t="s">
        <v>1230</v>
      </c>
      <c r="G1898">
        <v>642687</v>
      </c>
      <c r="I1898">
        <v>642687</v>
      </c>
      <c r="K1898">
        <v>2</v>
      </c>
      <c r="L1898">
        <v>1</v>
      </c>
      <c r="M1898" t="s">
        <v>1602</v>
      </c>
      <c r="N1898" t="s">
        <v>1603</v>
      </c>
      <c r="O1898" t="s">
        <v>1593</v>
      </c>
      <c r="P1898" t="s">
        <v>200</v>
      </c>
      <c r="Q1898" t="s">
        <v>116</v>
      </c>
      <c r="R1898">
        <v>1</v>
      </c>
      <c r="S1898" t="s">
        <v>117</v>
      </c>
      <c r="T1898" t="s">
        <v>118</v>
      </c>
      <c r="U1898" t="s">
        <v>119</v>
      </c>
      <c r="V1898">
        <v>411</v>
      </c>
      <c r="Y1898">
        <v>410054</v>
      </c>
      <c r="Z1898" t="s">
        <v>92</v>
      </c>
      <c r="AG1898">
        <v>1</v>
      </c>
      <c r="AH1898" s="1">
        <v>42199</v>
      </c>
      <c r="AI1898">
        <v>56</v>
      </c>
      <c r="AS1898" s="1">
        <v>42199</v>
      </c>
      <c r="AT1898" s="1">
        <v>42307</v>
      </c>
      <c r="AU1898" s="1">
        <v>42296</v>
      </c>
      <c r="AW1898">
        <v>1</v>
      </c>
      <c r="AY1898" t="s">
        <v>191</v>
      </c>
      <c r="BB1898">
        <v>0</v>
      </c>
      <c r="BC1898">
        <v>0</v>
      </c>
      <c r="BD1898">
        <v>1</v>
      </c>
      <c r="BE1898">
        <v>1587</v>
      </c>
      <c r="BF1898" t="s">
        <v>120</v>
      </c>
      <c r="BG1898">
        <v>101179.0263</v>
      </c>
      <c r="BH1898">
        <v>1587</v>
      </c>
      <c r="BI1898">
        <v>2068.66</v>
      </c>
      <c r="BJ1898">
        <v>0</v>
      </c>
      <c r="BL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>
        <v>0</v>
      </c>
      <c r="BU1898">
        <v>1</v>
      </c>
      <c r="BV1898">
        <v>0</v>
      </c>
      <c r="BW1898">
        <v>0</v>
      </c>
      <c r="BX1898">
        <v>0</v>
      </c>
      <c r="BY1898">
        <v>0</v>
      </c>
      <c r="BZ1898">
        <v>0</v>
      </c>
      <c r="CA1898">
        <v>0</v>
      </c>
      <c r="CB1898">
        <v>0</v>
      </c>
      <c r="CC1898">
        <v>101179.0263</v>
      </c>
      <c r="CD1898">
        <v>1</v>
      </c>
      <c r="CE1898" t="s">
        <v>121</v>
      </c>
      <c r="CF1898" t="s">
        <v>182</v>
      </c>
      <c r="CG1898" t="str">
        <f t="shared" si="280"/>
        <v>08</v>
      </c>
      <c r="CH1898" t="str">
        <f t="shared" si="284"/>
        <v>9</v>
      </c>
      <c r="CI1898" t="str">
        <f t="shared" si="285"/>
        <v>07</v>
      </c>
      <c r="CJ1898" t="s">
        <v>192</v>
      </c>
      <c r="CK1898" t="str">
        <f t="shared" ref="CK1898:CK1906" si="286">"34"</f>
        <v>34</v>
      </c>
      <c r="CL1898" t="s">
        <v>202</v>
      </c>
      <c r="CW1898">
        <v>8</v>
      </c>
      <c r="CX1898">
        <v>8</v>
      </c>
      <c r="CY1898">
        <v>8</v>
      </c>
    </row>
    <row r="1899" spans="1:103" x14ac:dyDescent="0.25">
      <c r="A1899">
        <v>410</v>
      </c>
      <c r="B1899" t="s">
        <v>80</v>
      </c>
      <c r="C1899">
        <v>410063</v>
      </c>
      <c r="D1899" t="s">
        <v>81</v>
      </c>
      <c r="E1899">
        <v>8744</v>
      </c>
      <c r="F1899" t="s">
        <v>982</v>
      </c>
      <c r="G1899">
        <v>3500005685</v>
      </c>
      <c r="I1899">
        <v>3500005685</v>
      </c>
      <c r="K1899" t="s">
        <v>1604</v>
      </c>
      <c r="L1899">
        <v>12</v>
      </c>
      <c r="M1899" t="s">
        <v>1605</v>
      </c>
      <c r="N1899" t="s">
        <v>1603</v>
      </c>
      <c r="O1899" t="s">
        <v>1593</v>
      </c>
      <c r="P1899" t="s">
        <v>200</v>
      </c>
      <c r="Q1899" t="s">
        <v>116</v>
      </c>
      <c r="R1899">
        <v>1</v>
      </c>
      <c r="S1899" t="s">
        <v>117</v>
      </c>
      <c r="T1899" t="s">
        <v>118</v>
      </c>
      <c r="U1899" t="s">
        <v>119</v>
      </c>
      <c r="V1899">
        <v>411</v>
      </c>
      <c r="W1899" t="s">
        <v>255</v>
      </c>
      <c r="Y1899">
        <v>410054</v>
      </c>
      <c r="Z1899" t="s">
        <v>92</v>
      </c>
      <c r="AG1899">
        <v>4</v>
      </c>
      <c r="AH1899" s="1">
        <v>42087</v>
      </c>
      <c r="AI1899">
        <v>57</v>
      </c>
      <c r="AL1899" t="s">
        <v>1584</v>
      </c>
      <c r="AM1899" t="s">
        <v>1396</v>
      </c>
      <c r="AS1899" s="1">
        <v>41850</v>
      </c>
      <c r="AT1899" s="1">
        <v>42052</v>
      </c>
      <c r="AU1899" s="1">
        <v>42247</v>
      </c>
      <c r="AW1899">
        <v>12</v>
      </c>
      <c r="AY1899" t="s">
        <v>191</v>
      </c>
      <c r="BB1899">
        <v>0</v>
      </c>
      <c r="BC1899">
        <v>0</v>
      </c>
      <c r="BD1899">
        <v>12</v>
      </c>
      <c r="BE1899">
        <v>72000</v>
      </c>
      <c r="BF1899" t="s">
        <v>93</v>
      </c>
      <c r="BG1899">
        <v>864000</v>
      </c>
      <c r="BH1899">
        <v>13498.86</v>
      </c>
      <c r="BI1899">
        <v>17664.95</v>
      </c>
      <c r="BJ1899">
        <v>0</v>
      </c>
      <c r="BL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>
        <v>0</v>
      </c>
      <c r="BU1899">
        <v>12</v>
      </c>
      <c r="BV1899">
        <v>0</v>
      </c>
      <c r="BW1899">
        <v>0</v>
      </c>
      <c r="BX1899">
        <v>0</v>
      </c>
      <c r="BY1899">
        <v>0</v>
      </c>
      <c r="BZ1899">
        <v>0</v>
      </c>
      <c r="CA1899">
        <v>0</v>
      </c>
      <c r="CB1899">
        <v>0</v>
      </c>
      <c r="CC1899">
        <v>864000</v>
      </c>
      <c r="CD1899">
        <v>1</v>
      </c>
      <c r="CE1899" t="s">
        <v>121</v>
      </c>
      <c r="CF1899" t="s">
        <v>182</v>
      </c>
      <c r="CG1899" t="str">
        <f t="shared" si="280"/>
        <v>08</v>
      </c>
      <c r="CH1899" t="str">
        <f t="shared" si="284"/>
        <v>9</v>
      </c>
      <c r="CI1899" t="str">
        <f t="shared" si="285"/>
        <v>07</v>
      </c>
      <c r="CJ1899" t="s">
        <v>192</v>
      </c>
      <c r="CK1899" t="str">
        <f t="shared" si="286"/>
        <v>34</v>
      </c>
      <c r="CL1899" t="s">
        <v>202</v>
      </c>
      <c r="CW1899">
        <v>8</v>
      </c>
      <c r="CX1899">
        <v>8</v>
      </c>
      <c r="CY1899">
        <v>8</v>
      </c>
    </row>
    <row r="1900" spans="1:103" x14ac:dyDescent="0.25">
      <c r="A1900">
        <v>410</v>
      </c>
      <c r="B1900" t="s">
        <v>80</v>
      </c>
      <c r="C1900">
        <v>410064</v>
      </c>
      <c r="D1900" t="s">
        <v>81</v>
      </c>
      <c r="E1900">
        <v>8744</v>
      </c>
      <c r="F1900" t="s">
        <v>982</v>
      </c>
      <c r="G1900" t="s">
        <v>1398</v>
      </c>
      <c r="I1900" t="s">
        <v>1398</v>
      </c>
      <c r="K1900" t="s">
        <v>1604</v>
      </c>
      <c r="L1900">
        <v>12</v>
      </c>
      <c r="M1900" t="s">
        <v>1605</v>
      </c>
      <c r="N1900" t="s">
        <v>1603</v>
      </c>
      <c r="O1900" t="s">
        <v>1593</v>
      </c>
      <c r="P1900" t="s">
        <v>200</v>
      </c>
      <c r="Q1900" t="s">
        <v>116</v>
      </c>
      <c r="R1900">
        <v>1</v>
      </c>
      <c r="S1900" t="s">
        <v>117</v>
      </c>
      <c r="T1900" t="s">
        <v>118</v>
      </c>
      <c r="U1900" t="s">
        <v>119</v>
      </c>
      <c r="V1900">
        <v>411</v>
      </c>
      <c r="W1900" t="s">
        <v>255</v>
      </c>
      <c r="X1900" t="s">
        <v>326</v>
      </c>
      <c r="Y1900">
        <v>410054</v>
      </c>
      <c r="Z1900" t="s">
        <v>92</v>
      </c>
      <c r="AG1900">
        <v>4</v>
      </c>
      <c r="AH1900" s="1">
        <v>42087</v>
      </c>
      <c r="AI1900">
        <v>57</v>
      </c>
      <c r="AL1900" t="s">
        <v>1584</v>
      </c>
      <c r="AM1900" t="s">
        <v>1399</v>
      </c>
      <c r="AS1900" s="1">
        <v>41851</v>
      </c>
      <c r="AT1900" s="1">
        <v>42052</v>
      </c>
      <c r="AU1900" s="1">
        <v>42247</v>
      </c>
      <c r="AW1900">
        <v>10</v>
      </c>
      <c r="AY1900" t="s">
        <v>191</v>
      </c>
      <c r="BB1900">
        <v>0</v>
      </c>
      <c r="BC1900">
        <v>0</v>
      </c>
      <c r="BD1900">
        <v>10</v>
      </c>
      <c r="BE1900">
        <v>72000</v>
      </c>
      <c r="BF1900" t="s">
        <v>93</v>
      </c>
      <c r="BG1900">
        <v>720000</v>
      </c>
      <c r="BH1900">
        <v>11249.05</v>
      </c>
      <c r="BI1900">
        <v>14720.8</v>
      </c>
      <c r="BJ1900">
        <v>0</v>
      </c>
      <c r="BL1900">
        <v>0</v>
      </c>
      <c r="BN1900">
        <v>0</v>
      </c>
      <c r="BO1900">
        <v>0</v>
      </c>
      <c r="BP1900">
        <v>0</v>
      </c>
      <c r="BQ1900">
        <v>0</v>
      </c>
      <c r="BR1900">
        <v>0</v>
      </c>
      <c r="BS1900">
        <v>0</v>
      </c>
      <c r="BT1900">
        <v>0</v>
      </c>
      <c r="BU1900">
        <v>10</v>
      </c>
      <c r="BV1900">
        <v>0</v>
      </c>
      <c r="BW1900">
        <v>0</v>
      </c>
      <c r="BX1900">
        <v>0</v>
      </c>
      <c r="BY1900">
        <v>0</v>
      </c>
      <c r="BZ1900">
        <v>0</v>
      </c>
      <c r="CA1900">
        <v>0</v>
      </c>
      <c r="CB1900">
        <v>0</v>
      </c>
      <c r="CC1900">
        <v>720000</v>
      </c>
      <c r="CD1900">
        <v>1</v>
      </c>
      <c r="CE1900" t="s">
        <v>121</v>
      </c>
      <c r="CF1900" t="s">
        <v>182</v>
      </c>
      <c r="CG1900" t="str">
        <f t="shared" si="280"/>
        <v>08</v>
      </c>
      <c r="CH1900" t="str">
        <f t="shared" si="284"/>
        <v>9</v>
      </c>
      <c r="CI1900" t="str">
        <f t="shared" si="285"/>
        <v>07</v>
      </c>
      <c r="CJ1900" t="s">
        <v>192</v>
      </c>
      <c r="CK1900" t="str">
        <f t="shared" si="286"/>
        <v>34</v>
      </c>
      <c r="CL1900" t="s">
        <v>202</v>
      </c>
      <c r="CW1900">
        <v>8</v>
      </c>
      <c r="CX1900">
        <v>8</v>
      </c>
      <c r="CY1900">
        <v>8</v>
      </c>
    </row>
    <row r="1901" spans="1:103" x14ac:dyDescent="0.25">
      <c r="A1901">
        <v>410</v>
      </c>
      <c r="B1901" t="s">
        <v>80</v>
      </c>
      <c r="C1901">
        <v>410063</v>
      </c>
      <c r="D1901" t="s">
        <v>81</v>
      </c>
      <c r="E1901">
        <v>8744</v>
      </c>
      <c r="F1901" t="s">
        <v>982</v>
      </c>
      <c r="G1901">
        <v>3500005685</v>
      </c>
      <c r="I1901">
        <v>3500005685</v>
      </c>
      <c r="K1901">
        <v>6</v>
      </c>
      <c r="L1901">
        <v>6</v>
      </c>
      <c r="M1901" t="s">
        <v>1606</v>
      </c>
      <c r="N1901" t="s">
        <v>1603</v>
      </c>
      <c r="O1901" t="s">
        <v>1593</v>
      </c>
      <c r="P1901" t="s">
        <v>200</v>
      </c>
      <c r="Q1901" t="s">
        <v>116</v>
      </c>
      <c r="R1901">
        <v>1</v>
      </c>
      <c r="S1901" t="s">
        <v>117</v>
      </c>
      <c r="T1901" t="s">
        <v>118</v>
      </c>
      <c r="U1901" t="s">
        <v>119</v>
      </c>
      <c r="V1901">
        <v>411</v>
      </c>
      <c r="W1901" t="s">
        <v>255</v>
      </c>
      <c r="X1901" t="s">
        <v>326</v>
      </c>
      <c r="Y1901">
        <v>410054</v>
      </c>
      <c r="Z1901" t="s">
        <v>92</v>
      </c>
      <c r="AG1901">
        <v>4</v>
      </c>
      <c r="AH1901" s="1">
        <v>42087</v>
      </c>
      <c r="AI1901">
        <v>57</v>
      </c>
      <c r="AL1901" t="s">
        <v>800</v>
      </c>
      <c r="AM1901" t="s">
        <v>1396</v>
      </c>
      <c r="AS1901" s="1">
        <v>41830</v>
      </c>
      <c r="AT1901" s="1">
        <v>42052</v>
      </c>
      <c r="AU1901" s="1">
        <v>42247</v>
      </c>
      <c r="AW1901">
        <v>24</v>
      </c>
      <c r="AY1901" t="s">
        <v>191</v>
      </c>
      <c r="BB1901">
        <v>0</v>
      </c>
      <c r="BC1901">
        <v>0</v>
      </c>
      <c r="BD1901">
        <v>24</v>
      </c>
      <c r="BE1901">
        <v>194652</v>
      </c>
      <c r="BF1901" t="s">
        <v>93</v>
      </c>
      <c r="BG1901">
        <v>4671648</v>
      </c>
      <c r="BH1901">
        <v>72988.34</v>
      </c>
      <c r="BI1901">
        <v>95514.41</v>
      </c>
      <c r="BJ1901">
        <v>0</v>
      </c>
      <c r="BL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>
        <v>0</v>
      </c>
      <c r="BU1901">
        <v>24</v>
      </c>
      <c r="BV1901">
        <v>0</v>
      </c>
      <c r="BW1901">
        <v>0</v>
      </c>
      <c r="BX1901">
        <v>0</v>
      </c>
      <c r="BY1901">
        <v>0</v>
      </c>
      <c r="BZ1901">
        <v>0</v>
      </c>
      <c r="CA1901">
        <v>0</v>
      </c>
      <c r="CB1901">
        <v>0</v>
      </c>
      <c r="CC1901">
        <v>4671648</v>
      </c>
      <c r="CD1901">
        <v>1</v>
      </c>
      <c r="CE1901" t="s">
        <v>121</v>
      </c>
      <c r="CF1901" t="s">
        <v>182</v>
      </c>
      <c r="CG1901" t="str">
        <f t="shared" ref="CG1901:CG1906" si="287">"08"</f>
        <v>08</v>
      </c>
      <c r="CH1901" t="str">
        <f t="shared" si="284"/>
        <v>9</v>
      </c>
      <c r="CI1901" t="str">
        <f t="shared" si="285"/>
        <v>07</v>
      </c>
      <c r="CJ1901" t="s">
        <v>192</v>
      </c>
      <c r="CK1901" t="str">
        <f t="shared" si="286"/>
        <v>34</v>
      </c>
      <c r="CL1901" t="s">
        <v>202</v>
      </c>
      <c r="CW1901">
        <v>8</v>
      </c>
      <c r="CX1901">
        <v>8</v>
      </c>
      <c r="CY1901">
        <v>8</v>
      </c>
    </row>
    <row r="1902" spans="1:103" x14ac:dyDescent="0.25">
      <c r="A1902">
        <v>410</v>
      </c>
      <c r="B1902" t="s">
        <v>80</v>
      </c>
      <c r="C1902">
        <v>410064</v>
      </c>
      <c r="D1902" t="s">
        <v>81</v>
      </c>
      <c r="E1902">
        <v>8744</v>
      </c>
      <c r="F1902" t="s">
        <v>982</v>
      </c>
      <c r="G1902" t="s">
        <v>1398</v>
      </c>
      <c r="I1902" t="s">
        <v>1398</v>
      </c>
      <c r="K1902">
        <v>4</v>
      </c>
      <c r="L1902">
        <v>6</v>
      </c>
      <c r="M1902" t="s">
        <v>1607</v>
      </c>
      <c r="N1902" t="s">
        <v>1603</v>
      </c>
      <c r="O1902" t="s">
        <v>1593</v>
      </c>
      <c r="P1902" t="s">
        <v>200</v>
      </c>
      <c r="Q1902" t="s">
        <v>116</v>
      </c>
      <c r="R1902">
        <v>1</v>
      </c>
      <c r="S1902" t="s">
        <v>117</v>
      </c>
      <c r="T1902" t="s">
        <v>118</v>
      </c>
      <c r="U1902" t="s">
        <v>119</v>
      </c>
      <c r="V1902">
        <v>411</v>
      </c>
      <c r="W1902" t="s">
        <v>255</v>
      </c>
      <c r="X1902" t="s">
        <v>326</v>
      </c>
      <c r="Y1902">
        <v>410054</v>
      </c>
      <c r="Z1902" t="s">
        <v>92</v>
      </c>
      <c r="AG1902">
        <v>4</v>
      </c>
      <c r="AH1902" s="1">
        <v>42087</v>
      </c>
      <c r="AI1902">
        <v>57</v>
      </c>
      <c r="AL1902" t="s">
        <v>800</v>
      </c>
      <c r="AM1902" t="s">
        <v>1399</v>
      </c>
      <c r="AS1902" s="1">
        <v>41851</v>
      </c>
      <c r="AT1902" s="1">
        <v>42052</v>
      </c>
      <c r="AU1902" s="1">
        <v>42247</v>
      </c>
      <c r="AW1902">
        <v>20</v>
      </c>
      <c r="AY1902" t="s">
        <v>191</v>
      </c>
      <c r="BB1902">
        <v>0</v>
      </c>
      <c r="BC1902">
        <v>0</v>
      </c>
      <c r="BD1902">
        <v>20</v>
      </c>
      <c r="BE1902">
        <v>194652</v>
      </c>
      <c r="BF1902" t="s">
        <v>93</v>
      </c>
      <c r="BG1902">
        <v>3893040</v>
      </c>
      <c r="BH1902">
        <v>60823.62</v>
      </c>
      <c r="BI1902">
        <v>79595.34</v>
      </c>
      <c r="BJ1902">
        <v>0</v>
      </c>
      <c r="BL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>
        <v>0</v>
      </c>
      <c r="BU1902">
        <v>20</v>
      </c>
      <c r="BV1902">
        <v>0</v>
      </c>
      <c r="BW1902">
        <v>0</v>
      </c>
      <c r="BX1902">
        <v>0</v>
      </c>
      <c r="BY1902">
        <v>0</v>
      </c>
      <c r="BZ1902">
        <v>0</v>
      </c>
      <c r="CA1902">
        <v>0</v>
      </c>
      <c r="CB1902">
        <v>0</v>
      </c>
      <c r="CC1902">
        <v>3893040</v>
      </c>
      <c r="CD1902">
        <v>1</v>
      </c>
      <c r="CE1902" t="s">
        <v>121</v>
      </c>
      <c r="CF1902" t="s">
        <v>182</v>
      </c>
      <c r="CG1902" t="str">
        <f t="shared" si="287"/>
        <v>08</v>
      </c>
      <c r="CH1902" t="str">
        <f t="shared" si="284"/>
        <v>9</v>
      </c>
      <c r="CI1902" t="str">
        <f t="shared" si="285"/>
        <v>07</v>
      </c>
      <c r="CJ1902" t="s">
        <v>192</v>
      </c>
      <c r="CK1902" t="str">
        <f t="shared" si="286"/>
        <v>34</v>
      </c>
      <c r="CL1902" t="s">
        <v>202</v>
      </c>
      <c r="CW1902">
        <v>8</v>
      </c>
      <c r="CX1902">
        <v>8</v>
      </c>
      <c r="CY1902">
        <v>8</v>
      </c>
    </row>
    <row r="1903" spans="1:103" x14ac:dyDescent="0.25">
      <c r="A1903">
        <v>410</v>
      </c>
      <c r="B1903" t="s">
        <v>80</v>
      </c>
      <c r="C1903">
        <v>410063</v>
      </c>
      <c r="D1903" t="s">
        <v>81</v>
      </c>
      <c r="E1903">
        <v>8744</v>
      </c>
      <c r="F1903" t="s">
        <v>982</v>
      </c>
      <c r="G1903">
        <v>3500005685</v>
      </c>
      <c r="I1903">
        <v>3500005685</v>
      </c>
      <c r="K1903" t="s">
        <v>1567</v>
      </c>
      <c r="L1903">
        <v>9</v>
      </c>
      <c r="M1903" t="s">
        <v>1608</v>
      </c>
      <c r="N1903" t="s">
        <v>1609</v>
      </c>
      <c r="O1903" t="s">
        <v>1610</v>
      </c>
      <c r="P1903" t="s">
        <v>306</v>
      </c>
      <c r="Q1903" t="s">
        <v>116</v>
      </c>
      <c r="R1903">
        <v>1</v>
      </c>
      <c r="S1903" t="s">
        <v>117</v>
      </c>
      <c r="T1903" t="s">
        <v>118</v>
      </c>
      <c r="U1903" t="s">
        <v>119</v>
      </c>
      <c r="V1903">
        <v>411</v>
      </c>
      <c r="W1903" t="s">
        <v>255</v>
      </c>
      <c r="X1903" t="s">
        <v>326</v>
      </c>
      <c r="Y1903">
        <v>410054</v>
      </c>
      <c r="Z1903" t="s">
        <v>92</v>
      </c>
      <c r="AG1903">
        <v>4</v>
      </c>
      <c r="AH1903" s="1">
        <v>42087</v>
      </c>
      <c r="AI1903">
        <v>57</v>
      </c>
      <c r="AL1903" t="s">
        <v>1584</v>
      </c>
      <c r="AM1903" t="s">
        <v>1396</v>
      </c>
      <c r="AS1903" s="1">
        <v>41990</v>
      </c>
      <c r="AT1903" s="1">
        <v>42052</v>
      </c>
      <c r="AU1903" s="1">
        <v>42247</v>
      </c>
      <c r="AW1903">
        <v>6</v>
      </c>
      <c r="BB1903">
        <v>0</v>
      </c>
      <c r="BC1903">
        <v>0</v>
      </c>
      <c r="BD1903">
        <v>6</v>
      </c>
      <c r="BE1903">
        <v>146547</v>
      </c>
      <c r="BF1903" t="s">
        <v>93</v>
      </c>
      <c r="BG1903">
        <v>879282</v>
      </c>
      <c r="BH1903">
        <v>13737.62</v>
      </c>
      <c r="BI1903">
        <v>17977.400000000001</v>
      </c>
      <c r="BJ1903">
        <v>0</v>
      </c>
      <c r="BL1903">
        <v>0</v>
      </c>
      <c r="BN1903">
        <v>0</v>
      </c>
      <c r="BO1903">
        <v>0</v>
      </c>
      <c r="BP1903">
        <v>0</v>
      </c>
      <c r="BQ1903">
        <v>0</v>
      </c>
      <c r="BR1903">
        <v>0</v>
      </c>
      <c r="BS1903">
        <v>0</v>
      </c>
      <c r="BT1903">
        <v>0</v>
      </c>
      <c r="BU1903">
        <v>6</v>
      </c>
      <c r="BV1903">
        <v>0</v>
      </c>
      <c r="BW1903">
        <v>0</v>
      </c>
      <c r="BX1903">
        <v>0</v>
      </c>
      <c r="BY1903">
        <v>0</v>
      </c>
      <c r="BZ1903">
        <v>0</v>
      </c>
      <c r="CA1903">
        <v>0</v>
      </c>
      <c r="CB1903">
        <v>0</v>
      </c>
      <c r="CC1903">
        <v>879282</v>
      </c>
      <c r="CD1903">
        <v>1</v>
      </c>
      <c r="CE1903" t="s">
        <v>121</v>
      </c>
      <c r="CF1903" t="s">
        <v>182</v>
      </c>
      <c r="CG1903" t="str">
        <f t="shared" si="287"/>
        <v>08</v>
      </c>
      <c r="CH1903" t="str">
        <f t="shared" si="284"/>
        <v>9</v>
      </c>
      <c r="CI1903" t="str">
        <f>"10"</f>
        <v>10</v>
      </c>
      <c r="CJ1903" t="s">
        <v>308</v>
      </c>
      <c r="CK1903" t="str">
        <f t="shared" si="286"/>
        <v>34</v>
      </c>
      <c r="CL1903" t="s">
        <v>202</v>
      </c>
      <c r="CW1903">
        <v>8</v>
      </c>
      <c r="CX1903">
        <v>8</v>
      </c>
      <c r="CY1903">
        <v>8</v>
      </c>
    </row>
    <row r="1904" spans="1:103" x14ac:dyDescent="0.25">
      <c r="A1904">
        <v>410</v>
      </c>
      <c r="B1904" t="s">
        <v>80</v>
      </c>
      <c r="C1904">
        <v>410064</v>
      </c>
      <c r="D1904" t="s">
        <v>81</v>
      </c>
      <c r="E1904">
        <v>8744</v>
      </c>
      <c r="F1904" t="s">
        <v>982</v>
      </c>
      <c r="G1904" t="s">
        <v>1398</v>
      </c>
      <c r="I1904" t="s">
        <v>1398</v>
      </c>
      <c r="K1904" t="s">
        <v>1567</v>
      </c>
      <c r="L1904">
        <v>9</v>
      </c>
      <c r="M1904" t="s">
        <v>1608</v>
      </c>
      <c r="N1904" t="s">
        <v>1609</v>
      </c>
      <c r="O1904" t="s">
        <v>1610</v>
      </c>
      <c r="P1904" t="s">
        <v>306</v>
      </c>
      <c r="Q1904" t="s">
        <v>116</v>
      </c>
      <c r="R1904">
        <v>1</v>
      </c>
      <c r="S1904" t="s">
        <v>117</v>
      </c>
      <c r="T1904" t="s">
        <v>118</v>
      </c>
      <c r="U1904" t="s">
        <v>119</v>
      </c>
      <c r="V1904">
        <v>411</v>
      </c>
      <c r="W1904" t="s">
        <v>255</v>
      </c>
      <c r="X1904" t="s">
        <v>326</v>
      </c>
      <c r="Y1904">
        <v>410054</v>
      </c>
      <c r="Z1904" t="s">
        <v>92</v>
      </c>
      <c r="AG1904">
        <v>4</v>
      </c>
      <c r="AH1904" s="1">
        <v>42087</v>
      </c>
      <c r="AI1904">
        <v>57</v>
      </c>
      <c r="AL1904" t="s">
        <v>1584</v>
      </c>
      <c r="AM1904" t="s">
        <v>1399</v>
      </c>
      <c r="AS1904" s="1">
        <v>41990</v>
      </c>
      <c r="AT1904" s="1">
        <v>42052</v>
      </c>
      <c r="AU1904" s="1">
        <v>42247</v>
      </c>
      <c r="AW1904">
        <v>6</v>
      </c>
      <c r="BB1904">
        <v>0</v>
      </c>
      <c r="BC1904">
        <v>0</v>
      </c>
      <c r="BD1904">
        <v>6</v>
      </c>
      <c r="BE1904">
        <v>146547</v>
      </c>
      <c r="BF1904" t="s">
        <v>93</v>
      </c>
      <c r="BG1904">
        <v>879282</v>
      </c>
      <c r="BH1904">
        <v>13737.62</v>
      </c>
      <c r="BI1904">
        <v>17977.400000000001</v>
      </c>
      <c r="BJ1904">
        <v>0</v>
      </c>
      <c r="BL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>
        <v>0</v>
      </c>
      <c r="BU1904">
        <v>6</v>
      </c>
      <c r="BV1904">
        <v>0</v>
      </c>
      <c r="BW1904">
        <v>0</v>
      </c>
      <c r="BX1904">
        <v>0</v>
      </c>
      <c r="BY1904">
        <v>0</v>
      </c>
      <c r="BZ1904">
        <v>0</v>
      </c>
      <c r="CA1904">
        <v>0</v>
      </c>
      <c r="CB1904">
        <v>0</v>
      </c>
      <c r="CC1904">
        <v>879282</v>
      </c>
      <c r="CD1904">
        <v>1</v>
      </c>
      <c r="CE1904" t="s">
        <v>121</v>
      </c>
      <c r="CF1904" t="s">
        <v>182</v>
      </c>
      <c r="CG1904" t="str">
        <f t="shared" si="287"/>
        <v>08</v>
      </c>
      <c r="CH1904" t="str">
        <f t="shared" si="284"/>
        <v>9</v>
      </c>
      <c r="CI1904" t="str">
        <f>"10"</f>
        <v>10</v>
      </c>
      <c r="CJ1904" t="s">
        <v>308</v>
      </c>
      <c r="CK1904" t="str">
        <f t="shared" si="286"/>
        <v>34</v>
      </c>
      <c r="CL1904" t="s">
        <v>202</v>
      </c>
      <c r="CW1904">
        <v>8</v>
      </c>
      <c r="CX1904">
        <v>8</v>
      </c>
      <c r="CY1904">
        <v>8</v>
      </c>
    </row>
    <row r="1905" spans="1:103" x14ac:dyDescent="0.25">
      <c r="A1905">
        <v>410</v>
      </c>
      <c r="B1905" t="s">
        <v>80</v>
      </c>
      <c r="C1905">
        <v>410063</v>
      </c>
      <c r="D1905" t="s">
        <v>81</v>
      </c>
      <c r="E1905">
        <v>8744</v>
      </c>
      <c r="F1905" t="s">
        <v>982</v>
      </c>
      <c r="G1905">
        <v>3500005685</v>
      </c>
      <c r="I1905">
        <v>3500005685</v>
      </c>
      <c r="K1905">
        <v>3</v>
      </c>
      <c r="L1905">
        <v>3</v>
      </c>
      <c r="M1905" t="s">
        <v>1611</v>
      </c>
      <c r="N1905" t="s">
        <v>1609</v>
      </c>
      <c r="O1905" t="s">
        <v>1610</v>
      </c>
      <c r="P1905" t="s">
        <v>306</v>
      </c>
      <c r="Q1905" t="s">
        <v>116</v>
      </c>
      <c r="R1905">
        <v>1</v>
      </c>
      <c r="S1905" t="s">
        <v>117</v>
      </c>
      <c r="T1905" t="s">
        <v>118</v>
      </c>
      <c r="U1905" t="s">
        <v>119</v>
      </c>
      <c r="V1905">
        <v>411</v>
      </c>
      <c r="W1905" t="s">
        <v>255</v>
      </c>
      <c r="X1905" t="s">
        <v>326</v>
      </c>
      <c r="Y1905">
        <v>410054</v>
      </c>
      <c r="Z1905" t="s">
        <v>92</v>
      </c>
      <c r="AG1905">
        <v>4</v>
      </c>
      <c r="AH1905" s="1">
        <v>42087</v>
      </c>
      <c r="AI1905">
        <v>57</v>
      </c>
      <c r="AL1905" t="s">
        <v>800</v>
      </c>
      <c r="AM1905" t="s">
        <v>1396</v>
      </c>
      <c r="AS1905" s="1">
        <v>41990</v>
      </c>
      <c r="AT1905" s="1">
        <v>42052</v>
      </c>
      <c r="AU1905" s="1">
        <v>42095</v>
      </c>
      <c r="AW1905">
        <v>12</v>
      </c>
      <c r="BB1905">
        <v>0</v>
      </c>
      <c r="BC1905">
        <v>0</v>
      </c>
      <c r="BD1905">
        <v>12</v>
      </c>
      <c r="BE1905">
        <v>249693</v>
      </c>
      <c r="BF1905" t="s">
        <v>93</v>
      </c>
      <c r="BG1905">
        <v>2996316</v>
      </c>
      <c r="BH1905">
        <v>46813.49</v>
      </c>
      <c r="BI1905">
        <v>61261.33</v>
      </c>
      <c r="BJ1905">
        <v>0</v>
      </c>
      <c r="BL1905">
        <v>0</v>
      </c>
      <c r="BN1905">
        <v>0</v>
      </c>
      <c r="BO1905">
        <v>0</v>
      </c>
      <c r="BP1905">
        <v>0</v>
      </c>
      <c r="BQ1905">
        <v>0</v>
      </c>
      <c r="BR1905">
        <v>0</v>
      </c>
      <c r="BS1905">
        <v>0</v>
      </c>
      <c r="BT1905">
        <v>0</v>
      </c>
      <c r="BU1905">
        <v>12</v>
      </c>
      <c r="BV1905">
        <v>0</v>
      </c>
      <c r="BW1905">
        <v>0</v>
      </c>
      <c r="BX1905">
        <v>0</v>
      </c>
      <c r="BY1905">
        <v>0</v>
      </c>
      <c r="BZ1905">
        <v>0</v>
      </c>
      <c r="CA1905">
        <v>0</v>
      </c>
      <c r="CB1905">
        <v>0</v>
      </c>
      <c r="CC1905">
        <v>2996316</v>
      </c>
      <c r="CD1905">
        <v>1</v>
      </c>
      <c r="CE1905" t="s">
        <v>121</v>
      </c>
      <c r="CF1905" t="s">
        <v>182</v>
      </c>
      <c r="CG1905" t="str">
        <f t="shared" si="287"/>
        <v>08</v>
      </c>
      <c r="CH1905" t="str">
        <f t="shared" si="284"/>
        <v>9</v>
      </c>
      <c r="CI1905" t="str">
        <f>"10"</f>
        <v>10</v>
      </c>
      <c r="CJ1905" t="s">
        <v>308</v>
      </c>
      <c r="CK1905" t="str">
        <f t="shared" si="286"/>
        <v>34</v>
      </c>
      <c r="CL1905" t="s">
        <v>202</v>
      </c>
      <c r="CW1905">
        <v>8</v>
      </c>
      <c r="CX1905">
        <v>8</v>
      </c>
      <c r="CY1905">
        <v>8</v>
      </c>
    </row>
    <row r="1906" spans="1:103" x14ac:dyDescent="0.25">
      <c r="A1906">
        <v>410</v>
      </c>
      <c r="B1906" t="s">
        <v>80</v>
      </c>
      <c r="C1906">
        <v>410064</v>
      </c>
      <c r="D1906" t="s">
        <v>81</v>
      </c>
      <c r="E1906">
        <v>8744</v>
      </c>
      <c r="F1906" t="s">
        <v>982</v>
      </c>
      <c r="G1906" t="s">
        <v>1398</v>
      </c>
      <c r="I1906" t="s">
        <v>1398</v>
      </c>
      <c r="K1906">
        <v>3</v>
      </c>
      <c r="L1906">
        <v>3</v>
      </c>
      <c r="M1906" t="s">
        <v>1612</v>
      </c>
      <c r="N1906" t="s">
        <v>1609</v>
      </c>
      <c r="O1906" t="s">
        <v>1610</v>
      </c>
      <c r="P1906" t="s">
        <v>306</v>
      </c>
      <c r="Q1906" t="s">
        <v>116</v>
      </c>
      <c r="R1906">
        <v>1</v>
      </c>
      <c r="S1906" t="s">
        <v>117</v>
      </c>
      <c r="T1906" t="s">
        <v>118</v>
      </c>
      <c r="U1906" t="s">
        <v>119</v>
      </c>
      <c r="V1906">
        <v>411</v>
      </c>
      <c r="W1906" t="s">
        <v>255</v>
      </c>
      <c r="X1906" t="s">
        <v>326</v>
      </c>
      <c r="Y1906">
        <v>410054</v>
      </c>
      <c r="Z1906" t="s">
        <v>92</v>
      </c>
      <c r="AG1906">
        <v>4</v>
      </c>
      <c r="AH1906" s="1">
        <v>42087</v>
      </c>
      <c r="AI1906">
        <v>57</v>
      </c>
      <c r="AL1906" t="s">
        <v>800</v>
      </c>
      <c r="AM1906" t="s">
        <v>1399</v>
      </c>
      <c r="AS1906" s="1">
        <v>41990</v>
      </c>
      <c r="AT1906" s="1">
        <v>42052</v>
      </c>
      <c r="AU1906" s="1">
        <v>42247</v>
      </c>
      <c r="AW1906">
        <v>12</v>
      </c>
      <c r="BB1906">
        <v>0</v>
      </c>
      <c r="BC1906">
        <v>0</v>
      </c>
      <c r="BD1906">
        <v>12</v>
      </c>
      <c r="BE1906">
        <v>249693</v>
      </c>
      <c r="BF1906" t="s">
        <v>93</v>
      </c>
      <c r="BG1906">
        <v>2996316</v>
      </c>
      <c r="BH1906">
        <v>46813.49</v>
      </c>
      <c r="BI1906">
        <v>61261.33</v>
      </c>
      <c r="BJ1906">
        <v>0</v>
      </c>
      <c r="BL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>
        <v>0</v>
      </c>
      <c r="BU1906">
        <v>12</v>
      </c>
      <c r="BV1906">
        <v>0</v>
      </c>
      <c r="BW1906">
        <v>0</v>
      </c>
      <c r="BX1906">
        <v>0</v>
      </c>
      <c r="BY1906">
        <v>0</v>
      </c>
      <c r="BZ1906">
        <v>0</v>
      </c>
      <c r="CA1906">
        <v>0</v>
      </c>
      <c r="CB1906">
        <v>0</v>
      </c>
      <c r="CC1906">
        <v>2996316</v>
      </c>
      <c r="CD1906">
        <v>1</v>
      </c>
      <c r="CE1906" t="s">
        <v>121</v>
      </c>
      <c r="CF1906" t="s">
        <v>182</v>
      </c>
      <c r="CG1906" t="str">
        <f t="shared" si="287"/>
        <v>08</v>
      </c>
      <c r="CH1906" t="str">
        <f t="shared" si="284"/>
        <v>9</v>
      </c>
      <c r="CI1906" t="str">
        <f>"10"</f>
        <v>10</v>
      </c>
      <c r="CJ1906" t="s">
        <v>308</v>
      </c>
      <c r="CK1906" t="str">
        <f t="shared" si="286"/>
        <v>34</v>
      </c>
      <c r="CL1906" t="s">
        <v>202</v>
      </c>
      <c r="CW1906">
        <v>8</v>
      </c>
      <c r="CX1906">
        <v>8</v>
      </c>
      <c r="CY1906">
        <v>8</v>
      </c>
    </row>
    <row r="1907" spans="1:103" x14ac:dyDescent="0.25">
      <c r="A1907">
        <v>410</v>
      </c>
      <c r="B1907" t="s">
        <v>109</v>
      </c>
      <c r="C1907">
        <v>410212</v>
      </c>
      <c r="D1907" t="s">
        <v>81</v>
      </c>
      <c r="E1907">
        <v>7136</v>
      </c>
      <c r="F1907" t="s">
        <v>1144</v>
      </c>
      <c r="G1907" t="s">
        <v>1145</v>
      </c>
      <c r="I1907" t="s">
        <v>1145</v>
      </c>
      <c r="K1907">
        <v>12</v>
      </c>
      <c r="L1907">
        <v>12</v>
      </c>
      <c r="M1907" t="s">
        <v>1613</v>
      </c>
      <c r="N1907" t="s">
        <v>1614</v>
      </c>
      <c r="O1907" t="s">
        <v>1615</v>
      </c>
      <c r="P1907" t="s">
        <v>187</v>
      </c>
      <c r="Q1907" t="s">
        <v>116</v>
      </c>
      <c r="R1907">
        <v>1</v>
      </c>
      <c r="S1907" t="s">
        <v>117</v>
      </c>
      <c r="T1907" t="s">
        <v>118</v>
      </c>
      <c r="U1907" t="s">
        <v>119</v>
      </c>
      <c r="V1907">
        <v>411</v>
      </c>
      <c r="Y1907">
        <v>410054</v>
      </c>
      <c r="Z1907" t="s">
        <v>92</v>
      </c>
      <c r="AG1907">
        <v>1</v>
      </c>
      <c r="AH1907" s="1">
        <v>42198</v>
      </c>
      <c r="AI1907">
        <v>54</v>
      </c>
      <c r="AS1907" s="1">
        <v>42198</v>
      </c>
      <c r="AT1907" s="1">
        <v>42340</v>
      </c>
      <c r="AU1907" s="1">
        <v>42328</v>
      </c>
      <c r="AW1907">
        <v>2</v>
      </c>
      <c r="AY1907" t="s">
        <v>191</v>
      </c>
      <c r="BB1907">
        <v>0</v>
      </c>
      <c r="BC1907">
        <v>0</v>
      </c>
      <c r="BD1907">
        <v>2</v>
      </c>
      <c r="BE1907">
        <v>1338</v>
      </c>
      <c r="BF1907" t="s">
        <v>120</v>
      </c>
      <c r="BG1907">
        <v>170608.11240000001</v>
      </c>
      <c r="BH1907">
        <v>2676</v>
      </c>
      <c r="BI1907">
        <v>3488.18</v>
      </c>
      <c r="BJ1907">
        <v>0</v>
      </c>
      <c r="BL1907">
        <v>0</v>
      </c>
      <c r="BN1907">
        <v>0</v>
      </c>
      <c r="BO1907">
        <v>0</v>
      </c>
      <c r="BP1907">
        <v>0</v>
      </c>
      <c r="BQ1907">
        <v>0</v>
      </c>
      <c r="BR1907">
        <v>0</v>
      </c>
      <c r="BS1907">
        <v>0</v>
      </c>
      <c r="BT1907">
        <v>0</v>
      </c>
      <c r="BU1907">
        <v>2</v>
      </c>
      <c r="BV1907">
        <v>0</v>
      </c>
      <c r="BW1907">
        <v>0</v>
      </c>
      <c r="BX1907">
        <v>0</v>
      </c>
      <c r="BY1907">
        <v>0</v>
      </c>
      <c r="BZ1907">
        <v>0</v>
      </c>
      <c r="CA1907">
        <v>0</v>
      </c>
      <c r="CB1907">
        <v>0</v>
      </c>
      <c r="CC1907">
        <v>170608.11240000001</v>
      </c>
      <c r="CD1907">
        <v>1</v>
      </c>
      <c r="CE1907" t="s">
        <v>121</v>
      </c>
      <c r="CF1907" t="s">
        <v>182</v>
      </c>
      <c r="CG1907" t="str">
        <f>"09"</f>
        <v>09</v>
      </c>
      <c r="CH1907" t="str">
        <f t="shared" si="284"/>
        <v>9</v>
      </c>
      <c r="CI1907" t="str">
        <f>"07"</f>
        <v>07</v>
      </c>
      <c r="CJ1907" t="s">
        <v>192</v>
      </c>
      <c r="CK1907" t="str">
        <f>"02"</f>
        <v>02</v>
      </c>
      <c r="CL1907" t="s">
        <v>193</v>
      </c>
      <c r="CW1907">
        <v>8</v>
      </c>
      <c r="CX1907">
        <v>8</v>
      </c>
      <c r="CY1907">
        <v>8</v>
      </c>
    </row>
    <row r="1908" spans="1:103" x14ac:dyDescent="0.25">
      <c r="A1908">
        <v>410</v>
      </c>
      <c r="B1908" t="s">
        <v>109</v>
      </c>
      <c r="C1908">
        <v>410139</v>
      </c>
      <c r="D1908" t="s">
        <v>182</v>
      </c>
      <c r="E1908">
        <v>7136</v>
      </c>
      <c r="F1908" t="s">
        <v>1144</v>
      </c>
      <c r="G1908" t="s">
        <v>1391</v>
      </c>
      <c r="I1908" t="s">
        <v>1391</v>
      </c>
      <c r="K1908">
        <v>4</v>
      </c>
      <c r="L1908">
        <v>4</v>
      </c>
      <c r="M1908" t="s">
        <v>1616</v>
      </c>
      <c r="N1908" t="s">
        <v>1617</v>
      </c>
      <c r="O1908" t="s">
        <v>1615</v>
      </c>
      <c r="P1908" t="s">
        <v>187</v>
      </c>
      <c r="Q1908" t="s">
        <v>116</v>
      </c>
      <c r="R1908">
        <v>1</v>
      </c>
      <c r="S1908" t="s">
        <v>117</v>
      </c>
      <c r="T1908" t="s">
        <v>118</v>
      </c>
      <c r="U1908" t="s">
        <v>119</v>
      </c>
      <c r="V1908">
        <v>411</v>
      </c>
      <c r="Y1908">
        <v>410054</v>
      </c>
      <c r="Z1908" t="s">
        <v>92</v>
      </c>
      <c r="AG1908">
        <v>1</v>
      </c>
      <c r="AH1908" s="1">
        <v>42044</v>
      </c>
      <c r="AI1908">
        <v>54</v>
      </c>
      <c r="AM1908" t="s">
        <v>1393</v>
      </c>
      <c r="AS1908" s="1">
        <v>42044</v>
      </c>
      <c r="AT1908" s="1">
        <v>42228</v>
      </c>
      <c r="AU1908" s="1">
        <v>42228</v>
      </c>
      <c r="AW1908">
        <v>12</v>
      </c>
      <c r="AY1908" t="s">
        <v>191</v>
      </c>
      <c r="BB1908">
        <v>0</v>
      </c>
      <c r="BC1908">
        <v>0</v>
      </c>
      <c r="BD1908">
        <v>12</v>
      </c>
      <c r="BE1908">
        <v>1767</v>
      </c>
      <c r="BF1908" t="s">
        <v>120</v>
      </c>
      <c r="BG1908">
        <v>1351858.8995999999</v>
      </c>
      <c r="BH1908">
        <v>21204</v>
      </c>
      <c r="BI1908">
        <v>27639.5</v>
      </c>
      <c r="BJ1908">
        <v>0</v>
      </c>
      <c r="BL1908">
        <v>0</v>
      </c>
      <c r="BN1908">
        <v>0</v>
      </c>
      <c r="BO1908">
        <v>0</v>
      </c>
      <c r="BP1908">
        <v>0</v>
      </c>
      <c r="BQ1908">
        <v>0</v>
      </c>
      <c r="BR1908">
        <v>0</v>
      </c>
      <c r="BS1908">
        <v>0</v>
      </c>
      <c r="BT1908">
        <v>0</v>
      </c>
      <c r="BU1908">
        <v>12</v>
      </c>
      <c r="BV1908">
        <v>0</v>
      </c>
      <c r="BW1908">
        <v>0</v>
      </c>
      <c r="BX1908">
        <v>0</v>
      </c>
      <c r="BY1908">
        <v>0</v>
      </c>
      <c r="BZ1908">
        <v>0</v>
      </c>
      <c r="CA1908">
        <v>0</v>
      </c>
      <c r="CB1908">
        <v>0</v>
      </c>
      <c r="CC1908">
        <v>1351858.8995999999</v>
      </c>
      <c r="CD1908">
        <v>1</v>
      </c>
      <c r="CE1908" t="s">
        <v>121</v>
      </c>
      <c r="CF1908" t="s">
        <v>182</v>
      </c>
      <c r="CG1908" t="str">
        <f>"09"</f>
        <v>09</v>
      </c>
      <c r="CH1908" t="str">
        <f t="shared" si="284"/>
        <v>9</v>
      </c>
      <c r="CI1908" t="str">
        <f>"07"</f>
        <v>07</v>
      </c>
      <c r="CJ1908" t="s">
        <v>192</v>
      </c>
      <c r="CK1908" t="str">
        <f>"06"</f>
        <v>06</v>
      </c>
      <c r="CL1908" t="s">
        <v>193</v>
      </c>
      <c r="CW1908">
        <v>8</v>
      </c>
      <c r="CX1908">
        <v>8</v>
      </c>
      <c r="CY1908">
        <v>8</v>
      </c>
    </row>
    <row r="1909" spans="1:103" x14ac:dyDescent="0.25">
      <c r="A1909">
        <v>410</v>
      </c>
      <c r="B1909" t="s">
        <v>109</v>
      </c>
      <c r="C1909">
        <v>410212</v>
      </c>
      <c r="D1909" t="s">
        <v>81</v>
      </c>
      <c r="E1909">
        <v>7136</v>
      </c>
      <c r="F1909" t="s">
        <v>1144</v>
      </c>
      <c r="G1909" t="s">
        <v>1145</v>
      </c>
      <c r="I1909" t="s">
        <v>1145</v>
      </c>
      <c r="K1909">
        <v>6</v>
      </c>
      <c r="L1909">
        <v>6</v>
      </c>
      <c r="M1909" t="s">
        <v>1616</v>
      </c>
      <c r="N1909" t="s">
        <v>1617</v>
      </c>
      <c r="O1909" t="s">
        <v>1615</v>
      </c>
      <c r="P1909" t="s">
        <v>187</v>
      </c>
      <c r="Q1909" t="s">
        <v>116</v>
      </c>
      <c r="R1909">
        <v>1</v>
      </c>
      <c r="S1909" t="s">
        <v>117</v>
      </c>
      <c r="T1909" t="s">
        <v>118</v>
      </c>
      <c r="U1909" t="s">
        <v>119</v>
      </c>
      <c r="V1909">
        <v>411</v>
      </c>
      <c r="Y1909">
        <v>410054</v>
      </c>
      <c r="Z1909" t="s">
        <v>92</v>
      </c>
      <c r="AG1909">
        <v>1</v>
      </c>
      <c r="AH1909" s="1">
        <v>42198</v>
      </c>
      <c r="AI1909">
        <v>54</v>
      </c>
      <c r="AS1909" s="1">
        <v>42198</v>
      </c>
      <c r="AT1909" s="1">
        <v>42340</v>
      </c>
      <c r="AU1909" s="1">
        <v>42328</v>
      </c>
      <c r="AW1909">
        <v>5</v>
      </c>
      <c r="AY1909" t="s">
        <v>191</v>
      </c>
      <c r="BB1909">
        <v>0</v>
      </c>
      <c r="BC1909">
        <v>0</v>
      </c>
      <c r="BD1909">
        <v>5</v>
      </c>
      <c r="BE1909">
        <v>1767</v>
      </c>
      <c r="BF1909" t="s">
        <v>120</v>
      </c>
      <c r="BG1909">
        <v>563274.54150000005</v>
      </c>
      <c r="BH1909">
        <v>8835</v>
      </c>
      <c r="BI1909">
        <v>11516.46</v>
      </c>
      <c r="BJ1909">
        <v>0</v>
      </c>
      <c r="BL1909">
        <v>0</v>
      </c>
      <c r="BN1909">
        <v>0</v>
      </c>
      <c r="BO1909">
        <v>0</v>
      </c>
      <c r="BP1909">
        <v>0</v>
      </c>
      <c r="BQ1909">
        <v>0</v>
      </c>
      <c r="BR1909">
        <v>0</v>
      </c>
      <c r="BS1909">
        <v>0</v>
      </c>
      <c r="BT1909">
        <v>0</v>
      </c>
      <c r="BU1909">
        <v>5</v>
      </c>
      <c r="BV1909">
        <v>0</v>
      </c>
      <c r="BW1909">
        <v>0</v>
      </c>
      <c r="BX1909">
        <v>0</v>
      </c>
      <c r="BY1909">
        <v>0</v>
      </c>
      <c r="BZ1909">
        <v>0</v>
      </c>
      <c r="CA1909">
        <v>0</v>
      </c>
      <c r="CB1909">
        <v>0</v>
      </c>
      <c r="CC1909">
        <v>563274.54150000005</v>
      </c>
      <c r="CD1909">
        <v>1</v>
      </c>
      <c r="CE1909" t="s">
        <v>121</v>
      </c>
      <c r="CF1909" t="s">
        <v>182</v>
      </c>
      <c r="CG1909" t="str">
        <f>"09"</f>
        <v>09</v>
      </c>
      <c r="CH1909" t="str">
        <f t="shared" si="284"/>
        <v>9</v>
      </c>
      <c r="CI1909" t="str">
        <f>"07"</f>
        <v>07</v>
      </c>
      <c r="CJ1909" t="s">
        <v>192</v>
      </c>
      <c r="CK1909" t="str">
        <f>"06"</f>
        <v>06</v>
      </c>
      <c r="CL1909" t="s">
        <v>193</v>
      </c>
      <c r="CW1909">
        <v>8</v>
      </c>
      <c r="CX1909">
        <v>8</v>
      </c>
      <c r="CY1909">
        <v>8</v>
      </c>
    </row>
    <row r="1910" spans="1:103" x14ac:dyDescent="0.25">
      <c r="A1910">
        <v>410</v>
      </c>
      <c r="B1910" t="s">
        <v>80</v>
      </c>
      <c r="C1910">
        <v>410142</v>
      </c>
      <c r="D1910" t="s">
        <v>81</v>
      </c>
      <c r="E1910">
        <v>8700</v>
      </c>
      <c r="F1910" t="s">
        <v>82</v>
      </c>
      <c r="G1910" t="s">
        <v>378</v>
      </c>
      <c r="I1910" t="s">
        <v>378</v>
      </c>
      <c r="K1910">
        <v>39</v>
      </c>
      <c r="L1910">
        <v>39</v>
      </c>
      <c r="M1910" t="s">
        <v>1618</v>
      </c>
      <c r="N1910" t="s">
        <v>1619</v>
      </c>
      <c r="O1910" t="s">
        <v>433</v>
      </c>
      <c r="P1910" t="s">
        <v>597</v>
      </c>
      <c r="Q1910" t="s">
        <v>116</v>
      </c>
      <c r="R1910">
        <v>1</v>
      </c>
      <c r="S1910" t="s">
        <v>117</v>
      </c>
      <c r="T1910" t="s">
        <v>118</v>
      </c>
      <c r="U1910" t="s">
        <v>119</v>
      </c>
      <c r="V1910">
        <v>411</v>
      </c>
      <c r="Y1910">
        <v>410054</v>
      </c>
      <c r="Z1910" t="s">
        <v>92</v>
      </c>
      <c r="AG1910">
        <v>4</v>
      </c>
      <c r="AH1910" s="1">
        <v>42130</v>
      </c>
      <c r="AI1910">
        <v>57</v>
      </c>
      <c r="AS1910" s="1">
        <v>42156</v>
      </c>
      <c r="AT1910" s="1">
        <v>42170</v>
      </c>
      <c r="AU1910" s="1">
        <v>42216</v>
      </c>
      <c r="AW1910">
        <v>2</v>
      </c>
      <c r="BB1910">
        <v>0</v>
      </c>
      <c r="BC1910">
        <v>0</v>
      </c>
      <c r="BD1910">
        <v>2</v>
      </c>
      <c r="BE1910">
        <v>6122</v>
      </c>
      <c r="BF1910" t="s">
        <v>93</v>
      </c>
      <c r="BG1910">
        <v>12244</v>
      </c>
      <c r="BH1910">
        <v>191.3</v>
      </c>
      <c r="BI1910">
        <v>250.34</v>
      </c>
      <c r="BJ1910">
        <v>0</v>
      </c>
      <c r="BL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>
        <v>0</v>
      </c>
      <c r="BU1910">
        <v>2</v>
      </c>
      <c r="BV1910">
        <v>0</v>
      </c>
      <c r="BW1910">
        <v>0</v>
      </c>
      <c r="BX1910">
        <v>0</v>
      </c>
      <c r="BY1910">
        <v>0</v>
      </c>
      <c r="BZ1910">
        <v>0</v>
      </c>
      <c r="CA1910">
        <v>0</v>
      </c>
      <c r="CB1910">
        <v>0</v>
      </c>
      <c r="CC1910">
        <v>12244</v>
      </c>
      <c r="CD1910">
        <v>0</v>
      </c>
      <c r="CW1910">
        <v>8</v>
      </c>
      <c r="CX1910">
        <v>8</v>
      </c>
      <c r="CY1910">
        <v>8</v>
      </c>
    </row>
    <row r="1911" spans="1:103" x14ac:dyDescent="0.25">
      <c r="A1911">
        <v>410</v>
      </c>
      <c r="B1911" t="s">
        <v>109</v>
      </c>
      <c r="C1911">
        <v>410087</v>
      </c>
      <c r="D1911" t="s">
        <v>182</v>
      </c>
      <c r="E1911">
        <v>280308</v>
      </c>
      <c r="F1911" t="s">
        <v>532</v>
      </c>
      <c r="G1911">
        <v>226021</v>
      </c>
      <c r="I1911">
        <v>226021</v>
      </c>
      <c r="K1911">
        <v>55</v>
      </c>
      <c r="L1911">
        <v>12</v>
      </c>
      <c r="M1911" t="s">
        <v>1058</v>
      </c>
      <c r="N1911" t="s">
        <v>1059</v>
      </c>
      <c r="O1911" t="s">
        <v>1060</v>
      </c>
      <c r="P1911" t="s">
        <v>1041</v>
      </c>
      <c r="Q1911" t="s">
        <v>116</v>
      </c>
      <c r="R1911">
        <v>1</v>
      </c>
      <c r="S1911" t="s">
        <v>117</v>
      </c>
      <c r="T1911" t="s">
        <v>118</v>
      </c>
      <c r="U1911" t="s">
        <v>119</v>
      </c>
      <c r="V1911">
        <v>411</v>
      </c>
      <c r="Y1911">
        <v>410054</v>
      </c>
      <c r="Z1911" t="s">
        <v>92</v>
      </c>
      <c r="AG1911">
        <v>7</v>
      </c>
      <c r="AH1911" s="1">
        <v>42073</v>
      </c>
      <c r="AI1911">
        <v>52</v>
      </c>
      <c r="AM1911" t="s">
        <v>1042</v>
      </c>
      <c r="AS1911" s="1">
        <v>41954</v>
      </c>
      <c r="AT1911" s="1">
        <v>42124</v>
      </c>
      <c r="AU1911" s="1">
        <v>42095</v>
      </c>
      <c r="AW1911">
        <v>50</v>
      </c>
      <c r="AY1911" t="s">
        <v>237</v>
      </c>
      <c r="BB1911">
        <v>0</v>
      </c>
      <c r="BC1911">
        <v>0</v>
      </c>
      <c r="BD1911">
        <v>50</v>
      </c>
      <c r="BE1911">
        <v>236</v>
      </c>
      <c r="BF1911" t="s">
        <v>120</v>
      </c>
      <c r="BG1911">
        <v>752307.82</v>
      </c>
      <c r="BH1911">
        <v>11800</v>
      </c>
      <c r="BI1911">
        <v>15381.35</v>
      </c>
      <c r="BJ1911">
        <v>0</v>
      </c>
      <c r="BL1911">
        <v>0</v>
      </c>
      <c r="BN1911">
        <v>0</v>
      </c>
      <c r="BO1911">
        <v>0</v>
      </c>
      <c r="BP1911">
        <v>0</v>
      </c>
      <c r="BQ1911">
        <v>0</v>
      </c>
      <c r="BR1911">
        <v>0</v>
      </c>
      <c r="BS1911">
        <v>0</v>
      </c>
      <c r="BT1911">
        <v>0</v>
      </c>
      <c r="BU1911">
        <v>50</v>
      </c>
      <c r="BV1911">
        <v>0</v>
      </c>
      <c r="BW1911">
        <v>0</v>
      </c>
      <c r="BX1911">
        <v>0</v>
      </c>
      <c r="BY1911">
        <v>0</v>
      </c>
      <c r="BZ1911">
        <v>0</v>
      </c>
      <c r="CA1911">
        <v>0</v>
      </c>
      <c r="CB1911">
        <v>0</v>
      </c>
      <c r="CC1911">
        <v>752307.82</v>
      </c>
      <c r="CD1911">
        <v>0</v>
      </c>
      <c r="CR1911" s="3">
        <v>0</v>
      </c>
      <c r="CW1911">
        <v>8</v>
      </c>
      <c r="CX1911">
        <v>8</v>
      </c>
      <c r="CY1911">
        <v>8</v>
      </c>
    </row>
    <row r="1912" spans="1:103" x14ac:dyDescent="0.25">
      <c r="A1912">
        <v>410</v>
      </c>
      <c r="B1912" t="s">
        <v>109</v>
      </c>
      <c r="C1912">
        <v>410087</v>
      </c>
      <c r="D1912" t="s">
        <v>182</v>
      </c>
      <c r="E1912">
        <v>280308</v>
      </c>
      <c r="F1912" t="s">
        <v>532</v>
      </c>
      <c r="G1912">
        <v>226021</v>
      </c>
      <c r="I1912">
        <v>226021</v>
      </c>
      <c r="K1912">
        <v>70</v>
      </c>
      <c r="L1912">
        <v>17</v>
      </c>
      <c r="M1912" t="s">
        <v>1061</v>
      </c>
      <c r="N1912" t="s">
        <v>1062</v>
      </c>
      <c r="O1912" t="s">
        <v>1060</v>
      </c>
      <c r="P1912" t="s">
        <v>1045</v>
      </c>
      <c r="Q1912" t="s">
        <v>116</v>
      </c>
      <c r="R1912">
        <v>1</v>
      </c>
      <c r="S1912" t="s">
        <v>117</v>
      </c>
      <c r="T1912" t="s">
        <v>118</v>
      </c>
      <c r="U1912" t="s">
        <v>119</v>
      </c>
      <c r="V1912">
        <v>411</v>
      </c>
      <c r="Y1912">
        <v>410054</v>
      </c>
      <c r="Z1912" t="s">
        <v>92</v>
      </c>
      <c r="AG1912">
        <v>7</v>
      </c>
      <c r="AH1912" s="1">
        <v>42073</v>
      </c>
      <c r="AI1912">
        <v>52</v>
      </c>
      <c r="AM1912" t="s">
        <v>1042</v>
      </c>
      <c r="AS1912" s="1">
        <v>41954</v>
      </c>
      <c r="AT1912" s="1">
        <v>42124</v>
      </c>
      <c r="AU1912" s="1">
        <v>42095</v>
      </c>
      <c r="AW1912">
        <v>50</v>
      </c>
      <c r="AY1912" t="s">
        <v>237</v>
      </c>
      <c r="BB1912">
        <v>0</v>
      </c>
      <c r="BC1912">
        <v>0</v>
      </c>
      <c r="BD1912">
        <v>50</v>
      </c>
      <c r="BE1912">
        <v>236</v>
      </c>
      <c r="BF1912" t="s">
        <v>120</v>
      </c>
      <c r="BG1912">
        <v>752307.82</v>
      </c>
      <c r="BH1912">
        <v>11800</v>
      </c>
      <c r="BI1912">
        <v>15381.35</v>
      </c>
      <c r="BJ1912">
        <v>0</v>
      </c>
      <c r="BL1912">
        <v>0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>
        <v>0</v>
      </c>
      <c r="BU1912">
        <v>50</v>
      </c>
      <c r="BV1912">
        <v>0</v>
      </c>
      <c r="BW1912">
        <v>0</v>
      </c>
      <c r="BX1912">
        <v>0</v>
      </c>
      <c r="BY1912">
        <v>0</v>
      </c>
      <c r="BZ1912">
        <v>0</v>
      </c>
      <c r="CA1912">
        <v>0</v>
      </c>
      <c r="CB1912">
        <v>0</v>
      </c>
      <c r="CC1912">
        <v>752307.82</v>
      </c>
      <c r="CD1912">
        <v>0</v>
      </c>
      <c r="CR1912" s="3">
        <v>18</v>
      </c>
      <c r="CW1912">
        <v>8</v>
      </c>
      <c r="CX1912">
        <v>8</v>
      </c>
      <c r="CY1912">
        <v>8</v>
      </c>
    </row>
    <row r="1913" spans="1:103" x14ac:dyDescent="0.25">
      <c r="A1913">
        <v>410</v>
      </c>
      <c r="B1913" t="s">
        <v>109</v>
      </c>
      <c r="C1913">
        <v>410087</v>
      </c>
      <c r="D1913" t="s">
        <v>182</v>
      </c>
      <c r="E1913">
        <v>280308</v>
      </c>
      <c r="F1913" t="s">
        <v>532</v>
      </c>
      <c r="G1913">
        <v>226021</v>
      </c>
      <c r="I1913">
        <v>226021</v>
      </c>
      <c r="K1913">
        <v>65</v>
      </c>
      <c r="L1913">
        <v>16</v>
      </c>
      <c r="M1913" t="s">
        <v>1061</v>
      </c>
      <c r="N1913" t="s">
        <v>1062</v>
      </c>
      <c r="O1913" t="s">
        <v>1060</v>
      </c>
      <c r="P1913" t="s">
        <v>1045</v>
      </c>
      <c r="Q1913" t="s">
        <v>116</v>
      </c>
      <c r="R1913">
        <v>1</v>
      </c>
      <c r="S1913" t="s">
        <v>117</v>
      </c>
      <c r="T1913" t="s">
        <v>118</v>
      </c>
      <c r="U1913" t="s">
        <v>119</v>
      </c>
      <c r="V1913">
        <v>411</v>
      </c>
      <c r="Y1913">
        <v>410054</v>
      </c>
      <c r="Z1913" t="s">
        <v>92</v>
      </c>
      <c r="AG1913">
        <v>7</v>
      </c>
      <c r="AH1913" s="1">
        <v>42073</v>
      </c>
      <c r="AI1913">
        <v>52</v>
      </c>
      <c r="AM1913" t="s">
        <v>1042</v>
      </c>
      <c r="AS1913" s="1">
        <v>41954</v>
      </c>
      <c r="AT1913" s="1">
        <v>42124</v>
      </c>
      <c r="AU1913" s="1">
        <v>42095</v>
      </c>
      <c r="AW1913">
        <v>50</v>
      </c>
      <c r="AY1913" t="s">
        <v>237</v>
      </c>
      <c r="BB1913">
        <v>0</v>
      </c>
      <c r="BC1913">
        <v>0</v>
      </c>
      <c r="BD1913">
        <v>50</v>
      </c>
      <c r="BE1913">
        <v>236</v>
      </c>
      <c r="BF1913" t="s">
        <v>120</v>
      </c>
      <c r="BG1913">
        <v>752307.82</v>
      </c>
      <c r="BH1913">
        <v>11800</v>
      </c>
      <c r="BI1913">
        <v>15381.35</v>
      </c>
      <c r="BJ1913">
        <v>0</v>
      </c>
      <c r="BL1913">
        <v>0</v>
      </c>
      <c r="BN1913">
        <v>0</v>
      </c>
      <c r="BO1913">
        <v>0</v>
      </c>
      <c r="BP1913">
        <v>0</v>
      </c>
      <c r="BQ1913">
        <v>0</v>
      </c>
      <c r="BR1913">
        <v>0</v>
      </c>
      <c r="BS1913">
        <v>0</v>
      </c>
      <c r="BT1913">
        <v>0</v>
      </c>
      <c r="BU1913">
        <v>50</v>
      </c>
      <c r="BV1913">
        <v>0</v>
      </c>
      <c r="BW1913">
        <v>0</v>
      </c>
      <c r="BX1913">
        <v>0</v>
      </c>
      <c r="BY1913">
        <v>0</v>
      </c>
      <c r="BZ1913">
        <v>0</v>
      </c>
      <c r="CA1913">
        <v>0</v>
      </c>
      <c r="CB1913">
        <v>0</v>
      </c>
      <c r="CC1913">
        <v>752307.82</v>
      </c>
      <c r="CD1913">
        <v>0</v>
      </c>
      <c r="CR1913" s="3">
        <v>50</v>
      </c>
      <c r="CW1913">
        <v>8</v>
      </c>
      <c r="CX1913">
        <v>8</v>
      </c>
      <c r="CY1913">
        <v>8</v>
      </c>
    </row>
  </sheetData>
  <autoFilter ref="A1:CY191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Backlog Detail by Valve 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Subramanian</dc:creator>
  <cp:lastModifiedBy>Arun</cp:lastModifiedBy>
  <dcterms:created xsi:type="dcterms:W3CDTF">2015-08-04T12:20:11Z</dcterms:created>
  <dcterms:modified xsi:type="dcterms:W3CDTF">2015-08-23T06:41:37Z</dcterms:modified>
</cp:coreProperties>
</file>