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ash Board" sheetId="5" r:id="rId1"/>
    <sheet name="Energy Meter" sheetId="7" r:id="rId2"/>
    <sheet name="Water Consumption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J4" i="8" s="1"/>
  <c r="G5" i="8"/>
  <c r="J5" i="8" s="1"/>
  <c r="G6" i="8"/>
  <c r="J6" i="8" s="1"/>
  <c r="G7" i="8"/>
  <c r="J7" i="8" s="1"/>
  <c r="G8" i="8"/>
  <c r="J8" i="8" s="1"/>
  <c r="G9" i="8"/>
  <c r="J9" i="8" s="1"/>
  <c r="G10" i="8"/>
  <c r="J10" i="8" s="1"/>
  <c r="G11" i="8"/>
  <c r="J11" i="8" s="1"/>
  <c r="G12" i="8"/>
  <c r="J12" i="8" s="1"/>
  <c r="G13" i="8"/>
  <c r="J13" i="8" s="1"/>
  <c r="G14" i="8"/>
  <c r="J14" i="8"/>
  <c r="G15" i="8"/>
  <c r="J15" i="8"/>
  <c r="G16" i="8"/>
  <c r="J16" i="8"/>
  <c r="G17" i="8"/>
  <c r="J17" i="8"/>
  <c r="G18" i="8"/>
  <c r="J18" i="8"/>
  <c r="G19" i="8"/>
  <c r="J19" i="8"/>
  <c r="G20" i="8"/>
  <c r="J20" i="8"/>
  <c r="G21" i="8"/>
  <c r="J21" i="8"/>
  <c r="G22" i="8"/>
  <c r="J22" i="8"/>
  <c r="G23" i="8"/>
  <c r="J23" i="8"/>
  <c r="G24" i="8"/>
  <c r="J24" i="8"/>
  <c r="G25" i="8"/>
  <c r="J25" i="8"/>
  <c r="G26" i="8"/>
  <c r="J26" i="8"/>
  <c r="G27" i="8"/>
  <c r="J27" i="8"/>
  <c r="G28" i="8"/>
  <c r="J28" i="8"/>
  <c r="G29" i="8"/>
  <c r="J29" i="8"/>
  <c r="G30" i="8"/>
  <c r="J30" i="8"/>
  <c r="G31" i="8"/>
  <c r="J31" i="8"/>
  <c r="G32" i="8"/>
  <c r="J32" i="8"/>
  <c r="G33" i="8"/>
  <c r="J33" i="8"/>
  <c r="G34" i="8"/>
  <c r="J34" i="8"/>
  <c r="E4" i="7"/>
  <c r="G4" i="7" s="1"/>
  <c r="E5" i="7"/>
  <c r="G5" i="7" s="1"/>
  <c r="E6" i="7"/>
  <c r="G6" i="7" s="1"/>
  <c r="E7" i="7"/>
  <c r="G7" i="7" s="1"/>
  <c r="E8" i="7"/>
  <c r="G8" i="7" s="1"/>
  <c r="E9" i="7"/>
  <c r="G9" i="7" s="1"/>
  <c r="E10" i="7"/>
  <c r="G10" i="7" s="1"/>
  <c r="E11" i="7"/>
  <c r="G11" i="7" s="1"/>
  <c r="E12" i="7"/>
  <c r="G12" i="7" s="1"/>
  <c r="E13" i="7"/>
  <c r="G13" i="7" s="1"/>
  <c r="E14" i="7"/>
  <c r="G14" i="7"/>
  <c r="E15" i="7"/>
  <c r="G15" i="7"/>
  <c r="E16" i="7"/>
  <c r="G16" i="7" s="1"/>
  <c r="E17" i="7"/>
  <c r="G17" i="7"/>
  <c r="E18" i="7"/>
  <c r="G18" i="7"/>
  <c r="E19" i="7"/>
  <c r="G19" i="7"/>
  <c r="E20" i="7"/>
  <c r="G20" i="7"/>
  <c r="E21" i="7"/>
  <c r="G21" i="7"/>
  <c r="E22" i="7"/>
  <c r="G22" i="7" s="1"/>
  <c r="E23" i="7"/>
  <c r="G23" i="7"/>
  <c r="E24" i="7"/>
  <c r="G24" i="7"/>
  <c r="E25" i="7"/>
  <c r="G25" i="7"/>
  <c r="E26" i="7"/>
  <c r="G26" i="7"/>
  <c r="E27" i="7"/>
  <c r="G27" i="7"/>
  <c r="E28" i="7"/>
  <c r="G28" i="7" s="1"/>
  <c r="E29" i="7"/>
  <c r="G29" i="7"/>
  <c r="E30" i="7"/>
  <c r="G30" i="7"/>
  <c r="E31" i="7"/>
  <c r="G31" i="7"/>
  <c r="E32" i="7"/>
  <c r="G32" i="7"/>
  <c r="E33" i="7"/>
  <c r="G33" i="7"/>
  <c r="E34" i="7"/>
  <c r="G34" i="7" s="1"/>
  <c r="G25" i="5"/>
  <c r="J25" i="5" s="1"/>
  <c r="G20" i="5"/>
  <c r="J20" i="5" s="1"/>
  <c r="P15" i="5"/>
  <c r="O15" i="5"/>
  <c r="N15" i="5"/>
  <c r="M15" i="5"/>
  <c r="H15" i="5"/>
  <c r="G15" i="5"/>
  <c r="F15" i="5"/>
  <c r="E15" i="5"/>
  <c r="D15" i="5"/>
  <c r="C15" i="5"/>
  <c r="D37" i="8" l="1"/>
  <c r="E37" i="7"/>
  <c r="E35" i="7"/>
</calcChain>
</file>

<file path=xl/sharedStrings.xml><?xml version="1.0" encoding="utf-8"?>
<sst xmlns="http://schemas.openxmlformats.org/spreadsheetml/2006/main" count="106" uniqueCount="79">
  <si>
    <t xml:space="preserve">Reported by :- </t>
  </si>
  <si>
    <t>BMS Operator</t>
  </si>
  <si>
    <t>Manpower</t>
  </si>
  <si>
    <t>Helpdesk Report</t>
  </si>
  <si>
    <t>Sr. No.</t>
  </si>
  <si>
    <t>Designation</t>
  </si>
  <si>
    <t>Approved</t>
  </si>
  <si>
    <t>Deployed</t>
  </si>
  <si>
    <t>Present</t>
  </si>
  <si>
    <t>W/O</t>
  </si>
  <si>
    <t>Absent</t>
  </si>
  <si>
    <t>Leave</t>
  </si>
  <si>
    <t>Category</t>
  </si>
  <si>
    <t>Todays call</t>
  </si>
  <si>
    <t>Previous call</t>
  </si>
  <si>
    <t>Call resolved</t>
  </si>
  <si>
    <t>Total Pending call</t>
  </si>
  <si>
    <t>Electrical</t>
  </si>
  <si>
    <t>HVAC Operator</t>
  </si>
  <si>
    <t>Lift</t>
  </si>
  <si>
    <t>Electrician</t>
  </si>
  <si>
    <t>Plumbing</t>
  </si>
  <si>
    <t xml:space="preserve">Carpenter </t>
  </si>
  <si>
    <t>FIRE</t>
  </si>
  <si>
    <t>Plumber</t>
  </si>
  <si>
    <t>HVAC</t>
  </si>
  <si>
    <t>Fire Officer</t>
  </si>
  <si>
    <t>Carpenter</t>
  </si>
  <si>
    <t>Other</t>
  </si>
  <si>
    <t>Total</t>
  </si>
  <si>
    <t>Electrical Meter Reading</t>
  </si>
  <si>
    <t>Current reading</t>
  </si>
  <si>
    <t>Previous reading</t>
  </si>
  <si>
    <t>Difference</t>
  </si>
  <si>
    <t>M.F.</t>
  </si>
  <si>
    <t>Total Consume</t>
  </si>
  <si>
    <t>Diesel Fuel tank level</t>
  </si>
  <si>
    <t>Battery gravity</t>
  </si>
  <si>
    <t>Battery voltage</t>
  </si>
  <si>
    <t>KWH</t>
  </si>
  <si>
    <t>Kwh</t>
  </si>
  <si>
    <t>Medium</t>
  </si>
  <si>
    <t xml:space="preserve"> </t>
  </si>
  <si>
    <t>Critical Equipment's (Weekly rotation)</t>
  </si>
  <si>
    <t>Avl units</t>
  </si>
  <si>
    <t>BMC Water Meter</t>
  </si>
  <si>
    <t>Total Reading</t>
  </si>
  <si>
    <t>Trane Chiller</t>
  </si>
  <si>
    <t>no: 2</t>
  </si>
  <si>
    <t>KL</t>
  </si>
  <si>
    <t>Litre</t>
  </si>
  <si>
    <t>Hitachi Lifts</t>
  </si>
  <si>
    <t>Mitsubishi Lifts</t>
  </si>
  <si>
    <t>E &amp; F</t>
  </si>
  <si>
    <t>Daily Management report :-  SBMP, Vile Parle</t>
  </si>
  <si>
    <t>Date:-</t>
  </si>
  <si>
    <t>Total Monthly Consumptions</t>
  </si>
  <si>
    <t>Total difference :-</t>
  </si>
  <si>
    <t xml:space="preserve">Meter A (8:00 am) </t>
  </si>
  <si>
    <t>Total Consumptions</t>
  </si>
  <si>
    <t>M.F</t>
  </si>
  <si>
    <t>Date</t>
  </si>
  <si>
    <t>in Kilo</t>
  </si>
  <si>
    <t>Total Water received</t>
  </si>
  <si>
    <t>ltr</t>
  </si>
  <si>
    <t>Kl</t>
  </si>
  <si>
    <t>Water mater reading for February 2022</t>
  </si>
  <si>
    <t>Energy Meter reading for February 2022</t>
  </si>
  <si>
    <t xml:space="preserve">Work in process </t>
  </si>
  <si>
    <t xml:space="preserve">6. 4 no's hand dryer is faulty of Handicap washroom at 7th,6th,3rd and 2nd floor SBMPE building. </t>
  </si>
  <si>
    <t>Vendor</t>
  </si>
  <si>
    <t>B,C &amp; D</t>
  </si>
  <si>
    <t>Operated Units (08-02-2022)</t>
  </si>
  <si>
    <t>Coordinate to Hitachi lift technicain for Lift A stuck problem is not solve at sbmp building.</t>
  </si>
  <si>
    <t>1. All Floor Washroom soap dispenser are damaged.</t>
  </si>
  <si>
    <t>Coordinate to Durga Enterprises for Painting work of all washroom outside shaft area at terrace to ground floor sbmp building.</t>
  </si>
  <si>
    <t>2. FAS system hooter is work in progress of 7,6,5,4,3 &amp; Ground. at SBMP Building</t>
  </si>
  <si>
    <t>3. FAS system hooter is work in progress of 7,6,5,4,3 &amp; Ground. at SBMP Building</t>
  </si>
  <si>
    <t>Coordinate to Trane India Engineer for Chiller no:3 replaced oil filter &amp; all Chiller PPM work done at sbmp building.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</si>
</sst>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"/>
    <numFmt numFmtId="166" formatCode="[$-14009]dddd\,\ d\ mmmm\,\ yyyy;@"/>
    <numFmt numFmtId="167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22" xfId="0" applyBorder="1"/>
    <xf numFmtId="0" fontId="3" fillId="0" borderId="15" xfId="0" applyFont="1" applyBorder="1" applyAlignment="1"/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4" borderId="19" xfId="0" applyFont="1" applyFill="1" applyBorder="1"/>
    <xf numFmtId="0" fontId="1" fillId="4" borderId="21" xfId="0" applyFont="1" applyFill="1" applyBorder="1"/>
    <xf numFmtId="0" fontId="1" fillId="0" borderId="28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0" fillId="0" borderId="24" xfId="0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7" xfId="0" applyBorder="1"/>
    <xf numFmtId="0" fontId="1" fillId="0" borderId="0" xfId="0" applyFont="1" applyBorder="1" applyAlignment="1">
      <alignment horizontal="center"/>
    </xf>
    <xf numFmtId="0" fontId="1" fillId="0" borderId="22" xfId="0" applyFont="1" applyBorder="1"/>
    <xf numFmtId="0" fontId="1" fillId="0" borderId="34" xfId="0" applyFont="1" applyBorder="1"/>
    <xf numFmtId="0" fontId="1" fillId="0" borderId="21" xfId="0" applyFont="1" applyBorder="1"/>
    <xf numFmtId="0" fontId="1" fillId="0" borderId="18" xfId="0" applyFont="1" applyBorder="1" applyAlignment="1">
      <alignment horizontal="center"/>
    </xf>
    <xf numFmtId="0" fontId="1" fillId="0" borderId="17" xfId="0" applyFont="1" applyBorder="1"/>
    <xf numFmtId="0" fontId="1" fillId="0" borderId="15" xfId="0" applyFont="1" applyBorder="1"/>
    <xf numFmtId="0" fontId="1" fillId="0" borderId="22" xfId="0" applyFont="1" applyBorder="1" applyAlignment="1"/>
    <xf numFmtId="0" fontId="1" fillId="0" borderId="36" xfId="0" applyFont="1" applyBorder="1"/>
    <xf numFmtId="0" fontId="1" fillId="0" borderId="38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7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0" fillId="0" borderId="34" xfId="0" applyBorder="1"/>
    <xf numFmtId="0" fontId="0" fillId="0" borderId="38" xfId="0" applyBorder="1"/>
    <xf numFmtId="0" fontId="0" fillId="0" borderId="0" xfId="0" applyBorder="1" applyAlignment="1">
      <alignment horizontal="center"/>
    </xf>
    <xf numFmtId="0" fontId="1" fillId="0" borderId="12" xfId="0" applyFont="1" applyBorder="1"/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0" fillId="0" borderId="27" xfId="0" applyBorder="1"/>
    <xf numFmtId="0" fontId="1" fillId="0" borderId="21" xfId="0" applyFont="1" applyBorder="1" applyAlignment="1">
      <alignment horizontal="center" vertical="center" wrapText="1"/>
    </xf>
    <xf numFmtId="167" fontId="1" fillId="0" borderId="34" xfId="0" applyNumberFormat="1" applyFont="1" applyBorder="1" applyAlignment="1"/>
    <xf numFmtId="166" fontId="1" fillId="0" borderId="34" xfId="0" applyNumberFormat="1" applyFont="1" applyBorder="1" applyAlignment="1"/>
    <xf numFmtId="0" fontId="1" fillId="0" borderId="0" xfId="0" applyFont="1" applyBorder="1" applyAlignment="1">
      <alignment horizontal="right"/>
    </xf>
    <xf numFmtId="0" fontId="1" fillId="0" borderId="27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9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ill="1" applyBorder="1"/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8" fillId="0" borderId="47" xfId="0" applyFont="1" applyBorder="1" applyAlignment="1">
      <alignment horizontal="left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36" xfId="0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45" xfId="0" applyFont="1" applyBorder="1" applyAlignment="1">
      <alignment vertical="center" wrapText="1"/>
    </xf>
    <xf numFmtId="0" fontId="8" fillId="0" borderId="46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R14" sqref="R14"/>
    </sheetView>
  </sheetViews>
  <sheetFormatPr defaultRowHeight="15" x14ac:dyDescent="0.25"/>
  <cols>
    <col min="2" max="2" width="17.42578125" customWidth="1"/>
    <col min="3" max="3" width="9.7109375" bestFit="1" customWidth="1"/>
    <col min="4" max="4" width="9.5703125" bestFit="1" customWidth="1"/>
    <col min="5" max="5" width="7.85546875" bestFit="1" customWidth="1"/>
    <col min="6" max="6" width="8.7109375" customWidth="1"/>
    <col min="12" max="12" width="27.42578125" bestFit="1" customWidth="1"/>
    <col min="13" max="13" width="10.5703125" bestFit="1" customWidth="1"/>
    <col min="14" max="14" width="12.140625" bestFit="1" customWidth="1"/>
    <col min="15" max="15" width="14" bestFit="1" customWidth="1"/>
    <col min="16" max="16" width="16.7109375" bestFit="1" customWidth="1"/>
  </cols>
  <sheetData>
    <row r="1" spans="1:16" ht="15.75" thickBot="1" x14ac:dyDescent="0.3">
      <c r="A1" s="3"/>
      <c r="B1" s="60" t="s">
        <v>54</v>
      </c>
      <c r="C1" s="61"/>
      <c r="D1" s="61"/>
      <c r="E1" s="62"/>
      <c r="F1" s="63"/>
      <c r="G1" s="4"/>
      <c r="H1" s="4"/>
      <c r="I1" s="4"/>
      <c r="J1" s="4"/>
      <c r="K1" s="4"/>
      <c r="L1" s="4"/>
      <c r="M1" s="4"/>
      <c r="N1" s="4"/>
      <c r="O1" s="4"/>
      <c r="P1" s="5"/>
    </row>
    <row r="2" spans="1:16" ht="15.75" thickBot="1" x14ac:dyDescent="0.3">
      <c r="A2" s="6"/>
      <c r="B2" s="59" t="s">
        <v>0</v>
      </c>
      <c r="C2" s="132" t="s">
        <v>1</v>
      </c>
      <c r="D2" s="133"/>
      <c r="E2" s="134"/>
      <c r="F2" s="7"/>
      <c r="G2" s="7"/>
      <c r="H2" s="7"/>
      <c r="I2" s="7"/>
      <c r="J2" s="7"/>
      <c r="K2" s="67" t="s">
        <v>55</v>
      </c>
      <c r="L2" s="66">
        <v>44600</v>
      </c>
      <c r="M2" s="65"/>
      <c r="N2" s="7"/>
      <c r="O2" s="7"/>
      <c r="P2" s="9"/>
    </row>
    <row r="3" spans="1:16" ht="23.25" x14ac:dyDescent="0.35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7"/>
    </row>
    <row r="4" spans="1:16" ht="15.75" x14ac:dyDescent="0.25">
      <c r="A4" s="138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40"/>
    </row>
    <row r="5" spans="1:16" ht="16.5" thickBot="1" x14ac:dyDescent="0.3">
      <c r="A5" s="141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3"/>
    </row>
    <row r="6" spans="1:16" ht="16.5" thickBot="1" x14ac:dyDescent="0.3">
      <c r="A6" s="144" t="s">
        <v>2</v>
      </c>
      <c r="B6" s="145"/>
      <c r="C6" s="145"/>
      <c r="D6" s="145"/>
      <c r="E6" s="145"/>
      <c r="F6" s="145"/>
      <c r="G6" s="145"/>
      <c r="H6" s="146"/>
      <c r="J6" s="10"/>
      <c r="K6" s="147" t="s">
        <v>3</v>
      </c>
      <c r="L6" s="148"/>
      <c r="M6" s="148"/>
      <c r="N6" s="148"/>
      <c r="O6" s="148"/>
      <c r="P6" s="149"/>
    </row>
    <row r="7" spans="1:16" ht="15.75" thickBot="1" x14ac:dyDescent="0.3">
      <c r="A7" s="11" t="s">
        <v>4</v>
      </c>
      <c r="B7" s="12" t="s">
        <v>5</v>
      </c>
      <c r="C7" s="12" t="s">
        <v>6</v>
      </c>
      <c r="D7" s="12" t="s">
        <v>7</v>
      </c>
      <c r="E7" s="12" t="s">
        <v>8</v>
      </c>
      <c r="F7" s="13" t="s">
        <v>9</v>
      </c>
      <c r="G7" s="12" t="s">
        <v>10</v>
      </c>
      <c r="H7" s="14" t="s">
        <v>11</v>
      </c>
      <c r="K7" s="15" t="s">
        <v>4</v>
      </c>
      <c r="L7" s="12" t="s">
        <v>12</v>
      </c>
      <c r="M7" s="12" t="s">
        <v>13</v>
      </c>
      <c r="N7" s="12" t="s">
        <v>14</v>
      </c>
      <c r="O7" s="12" t="s">
        <v>15</v>
      </c>
      <c r="P7" s="16" t="s">
        <v>16</v>
      </c>
    </row>
    <row r="8" spans="1:16" x14ac:dyDescent="0.25">
      <c r="A8" s="17">
        <v>1</v>
      </c>
      <c r="B8" s="18" t="s">
        <v>1</v>
      </c>
      <c r="C8" s="19">
        <v>2</v>
      </c>
      <c r="D8" s="19">
        <v>2</v>
      </c>
      <c r="E8" s="19">
        <v>2</v>
      </c>
      <c r="F8" s="19">
        <v>0</v>
      </c>
      <c r="G8" s="19">
        <v>0</v>
      </c>
      <c r="H8" s="20"/>
      <c r="J8" s="7"/>
      <c r="K8" s="21">
        <v>1</v>
      </c>
      <c r="L8" s="22" t="s">
        <v>17</v>
      </c>
      <c r="M8" s="23">
        <v>8</v>
      </c>
      <c r="N8" s="23">
        <v>0</v>
      </c>
      <c r="O8" s="23">
        <v>8</v>
      </c>
      <c r="P8" s="24">
        <v>0</v>
      </c>
    </row>
    <row r="9" spans="1:16" x14ac:dyDescent="0.25">
      <c r="A9" s="25">
        <v>2</v>
      </c>
      <c r="B9" s="18" t="s">
        <v>18</v>
      </c>
      <c r="C9" s="26">
        <v>2</v>
      </c>
      <c r="D9" s="26">
        <v>1</v>
      </c>
      <c r="E9" s="26">
        <v>1</v>
      </c>
      <c r="F9" s="26">
        <v>0</v>
      </c>
      <c r="G9" s="26">
        <v>0</v>
      </c>
      <c r="H9" s="27"/>
      <c r="J9" s="7"/>
      <c r="K9" s="25">
        <v>2</v>
      </c>
      <c r="L9" s="18" t="s">
        <v>19</v>
      </c>
      <c r="M9" s="26">
        <v>1</v>
      </c>
      <c r="N9" s="26">
        <v>0</v>
      </c>
      <c r="O9" s="26">
        <v>0</v>
      </c>
      <c r="P9" s="28">
        <v>1</v>
      </c>
    </row>
    <row r="10" spans="1:16" x14ac:dyDescent="0.25">
      <c r="A10" s="25">
        <v>3</v>
      </c>
      <c r="B10" s="18" t="s">
        <v>20</v>
      </c>
      <c r="C10" s="26">
        <v>3</v>
      </c>
      <c r="D10" s="26">
        <v>3</v>
      </c>
      <c r="E10" s="26">
        <v>2</v>
      </c>
      <c r="F10" s="26">
        <v>0</v>
      </c>
      <c r="G10" s="26">
        <v>0</v>
      </c>
      <c r="H10" s="27">
        <v>1</v>
      </c>
      <c r="J10" s="7"/>
      <c r="K10" s="25">
        <v>3</v>
      </c>
      <c r="L10" s="18" t="s">
        <v>21</v>
      </c>
      <c r="M10" s="26">
        <v>3</v>
      </c>
      <c r="N10" s="26">
        <v>0</v>
      </c>
      <c r="O10" s="26">
        <v>3</v>
      </c>
      <c r="P10" s="28">
        <v>0</v>
      </c>
    </row>
    <row r="11" spans="1:16" x14ac:dyDescent="0.25">
      <c r="A11" s="17">
        <v>4</v>
      </c>
      <c r="B11" s="18" t="s">
        <v>22</v>
      </c>
      <c r="C11" s="26">
        <v>2</v>
      </c>
      <c r="D11" s="26">
        <v>2</v>
      </c>
      <c r="E11" s="26">
        <v>2</v>
      </c>
      <c r="F11" s="26">
        <v>0</v>
      </c>
      <c r="G11" s="26">
        <v>0</v>
      </c>
      <c r="H11" s="27"/>
      <c r="J11" s="7"/>
      <c r="K11" s="25">
        <v>4</v>
      </c>
      <c r="L11" s="18" t="s">
        <v>23</v>
      </c>
      <c r="M11" s="26">
        <v>2</v>
      </c>
      <c r="N11" s="26">
        <v>0</v>
      </c>
      <c r="O11" s="26">
        <v>1</v>
      </c>
      <c r="P11" s="28">
        <v>1</v>
      </c>
    </row>
    <row r="12" spans="1:16" x14ac:dyDescent="0.25">
      <c r="A12" s="25">
        <v>5</v>
      </c>
      <c r="B12" s="18" t="s">
        <v>24</v>
      </c>
      <c r="C12" s="26">
        <v>1</v>
      </c>
      <c r="D12" s="26">
        <v>1</v>
      </c>
      <c r="E12" s="26">
        <v>1</v>
      </c>
      <c r="F12" s="26">
        <v>0</v>
      </c>
      <c r="G12" s="26">
        <v>0</v>
      </c>
      <c r="H12" s="27"/>
      <c r="J12" s="7"/>
      <c r="K12" s="25">
        <v>5</v>
      </c>
      <c r="L12" s="18" t="s">
        <v>25</v>
      </c>
      <c r="M12" s="26">
        <v>9</v>
      </c>
      <c r="N12" s="26">
        <v>0</v>
      </c>
      <c r="O12" s="26">
        <v>9</v>
      </c>
      <c r="P12" s="28">
        <v>0</v>
      </c>
    </row>
    <row r="13" spans="1:16" x14ac:dyDescent="0.25">
      <c r="A13" s="17">
        <v>6</v>
      </c>
      <c r="B13" s="18" t="s">
        <v>26</v>
      </c>
      <c r="C13" s="26">
        <v>3</v>
      </c>
      <c r="D13" s="26">
        <v>3</v>
      </c>
      <c r="E13" s="26">
        <v>3</v>
      </c>
      <c r="F13" s="26">
        <v>0</v>
      </c>
      <c r="G13" s="26">
        <v>0</v>
      </c>
      <c r="H13" s="27"/>
      <c r="J13" s="7"/>
      <c r="K13" s="25">
        <v>6</v>
      </c>
      <c r="L13" s="18" t="s">
        <v>27</v>
      </c>
      <c r="M13" s="26">
        <v>10</v>
      </c>
      <c r="N13" s="26">
        <v>0</v>
      </c>
      <c r="O13" s="26">
        <v>10</v>
      </c>
      <c r="P13" s="28">
        <v>0</v>
      </c>
    </row>
    <row r="14" spans="1:16" ht="15.75" thickBot="1" x14ac:dyDescent="0.3">
      <c r="A14" s="25"/>
      <c r="B14" s="18"/>
      <c r="C14" s="26"/>
      <c r="D14" s="26"/>
      <c r="E14" s="26"/>
      <c r="F14" s="26"/>
      <c r="G14" s="26"/>
      <c r="H14" s="29"/>
      <c r="J14" s="7"/>
      <c r="K14" s="30">
        <v>7</v>
      </c>
      <c r="L14" s="31" t="s">
        <v>28</v>
      </c>
      <c r="M14" s="32">
        <v>3</v>
      </c>
      <c r="N14" s="32">
        <v>0</v>
      </c>
      <c r="O14" s="32">
        <v>3</v>
      </c>
      <c r="P14" s="33">
        <v>0</v>
      </c>
    </row>
    <row r="15" spans="1:16" ht="15.75" thickBot="1" x14ac:dyDescent="0.3">
      <c r="A15" s="34"/>
      <c r="B15" s="35" t="s">
        <v>29</v>
      </c>
      <c r="C15" s="36">
        <f t="shared" ref="C15:H15" si="0">SUM(C6:C14)</f>
        <v>13</v>
      </c>
      <c r="D15" s="36">
        <f t="shared" si="0"/>
        <v>12</v>
      </c>
      <c r="E15" s="36">
        <f t="shared" si="0"/>
        <v>11</v>
      </c>
      <c r="F15" s="36">
        <f t="shared" si="0"/>
        <v>0</v>
      </c>
      <c r="G15" s="36">
        <f t="shared" si="0"/>
        <v>0</v>
      </c>
      <c r="H15" s="37">
        <f t="shared" si="0"/>
        <v>1</v>
      </c>
      <c r="J15" s="9"/>
      <c r="K15" s="88" t="s">
        <v>29</v>
      </c>
      <c r="L15" s="90"/>
      <c r="M15" s="38">
        <f>SUM(M8:M14)</f>
        <v>36</v>
      </c>
      <c r="N15" s="39">
        <f>SUM(N8:N14)</f>
        <v>0</v>
      </c>
      <c r="O15" s="39">
        <f>SUM(O8:O14)</f>
        <v>34</v>
      </c>
      <c r="P15" s="40">
        <f>SUM(P8:P14)</f>
        <v>2</v>
      </c>
    </row>
    <row r="16" spans="1:16" x14ac:dyDescent="0.25">
      <c r="A16" s="41"/>
      <c r="B16" s="7"/>
      <c r="C16" s="7"/>
      <c r="D16" s="7"/>
      <c r="E16" s="7"/>
      <c r="F16" s="7"/>
      <c r="G16" s="7"/>
      <c r="H16" s="7"/>
      <c r="I16" s="7"/>
      <c r="J16" s="7"/>
      <c r="K16" s="42"/>
      <c r="L16" s="8"/>
      <c r="M16" s="8"/>
      <c r="N16" s="8"/>
      <c r="O16" s="8"/>
      <c r="P16" s="43"/>
    </row>
    <row r="17" spans="1:16" ht="15.75" thickBot="1" x14ac:dyDescent="0.3">
      <c r="A17" s="41"/>
      <c r="B17" s="7"/>
      <c r="C17" s="7"/>
      <c r="D17" s="7"/>
      <c r="E17" s="7"/>
      <c r="F17" s="7"/>
      <c r="G17" s="7"/>
      <c r="H17" s="7"/>
      <c r="I17" s="7"/>
      <c r="J17" s="7"/>
      <c r="K17" s="42"/>
      <c r="L17" s="8"/>
      <c r="M17" s="8"/>
      <c r="N17" s="8"/>
      <c r="O17" s="44"/>
      <c r="P17" s="43"/>
    </row>
    <row r="18" spans="1:16" ht="15.75" thickBot="1" x14ac:dyDescent="0.3">
      <c r="A18" s="120" t="s">
        <v>4</v>
      </c>
      <c r="B18" s="122" t="s">
        <v>30</v>
      </c>
      <c r="C18" s="88" t="s">
        <v>31</v>
      </c>
      <c r="D18" s="89"/>
      <c r="E18" s="125" t="s">
        <v>32</v>
      </c>
      <c r="F18" s="126"/>
      <c r="G18" s="88" t="s">
        <v>33</v>
      </c>
      <c r="H18" s="89"/>
      <c r="I18" s="110" t="s">
        <v>34</v>
      </c>
      <c r="J18" s="107" t="s">
        <v>35</v>
      </c>
      <c r="K18" s="89"/>
      <c r="L18" s="8"/>
      <c r="M18" s="86" t="s">
        <v>36</v>
      </c>
      <c r="N18" s="118"/>
      <c r="O18" s="35" t="s">
        <v>37</v>
      </c>
      <c r="P18" s="45" t="s">
        <v>38</v>
      </c>
    </row>
    <row r="19" spans="1:16" ht="15.75" thickBot="1" x14ac:dyDescent="0.3">
      <c r="A19" s="121"/>
      <c r="B19" s="123"/>
      <c r="C19" s="113" t="s">
        <v>39</v>
      </c>
      <c r="D19" s="114"/>
      <c r="E19" s="113" t="s">
        <v>39</v>
      </c>
      <c r="F19" s="114"/>
      <c r="G19" s="113" t="s">
        <v>40</v>
      </c>
      <c r="H19" s="114"/>
      <c r="I19" s="127"/>
      <c r="J19" s="100" t="s">
        <v>40</v>
      </c>
      <c r="K19" s="119"/>
      <c r="L19" s="8"/>
      <c r="M19" s="88" t="s">
        <v>41</v>
      </c>
      <c r="N19" s="90"/>
      <c r="O19" s="39">
        <v>1210</v>
      </c>
      <c r="P19" s="40">
        <v>13.3</v>
      </c>
    </row>
    <row r="20" spans="1:16" ht="15.75" thickBot="1" x14ac:dyDescent="0.3">
      <c r="A20" s="1">
        <v>1</v>
      </c>
      <c r="B20" s="124"/>
      <c r="C20" s="128">
        <v>1228.0999999999999</v>
      </c>
      <c r="D20" s="129"/>
      <c r="E20" s="128">
        <v>1227</v>
      </c>
      <c r="F20" s="129"/>
      <c r="G20" s="128">
        <f>C20-E20</f>
        <v>1.0999999999999091</v>
      </c>
      <c r="H20" s="89"/>
      <c r="I20" s="46">
        <v>2400</v>
      </c>
      <c r="J20" s="130">
        <f>G20*I20</f>
        <v>2639.9999999997817</v>
      </c>
      <c r="K20" s="131"/>
      <c r="L20" s="47"/>
      <c r="M20" s="48"/>
      <c r="N20" s="8" t="s">
        <v>42</v>
      </c>
      <c r="O20" s="8"/>
      <c r="P20" s="43"/>
    </row>
    <row r="21" spans="1:16" ht="15.75" thickBot="1" x14ac:dyDescent="0.3">
      <c r="A21" s="97" t="s">
        <v>42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8"/>
      <c r="M21" s="8"/>
      <c r="N21" s="8"/>
      <c r="O21" s="8"/>
      <c r="P21" s="43"/>
    </row>
    <row r="22" spans="1:16" ht="30.75" thickBot="1" x14ac:dyDescent="0.3">
      <c r="A22" s="99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49"/>
      <c r="M22" s="101" t="s">
        <v>43</v>
      </c>
      <c r="N22" s="102"/>
      <c r="O22" s="39" t="s">
        <v>44</v>
      </c>
      <c r="P22" s="64" t="s">
        <v>72</v>
      </c>
    </row>
    <row r="23" spans="1:16" ht="15.75" thickBot="1" x14ac:dyDescent="0.3">
      <c r="A23" s="97">
        <v>2</v>
      </c>
      <c r="B23" s="104" t="s">
        <v>45</v>
      </c>
      <c r="C23" s="107" t="s">
        <v>31</v>
      </c>
      <c r="D23" s="107"/>
      <c r="E23" s="108" t="s">
        <v>32</v>
      </c>
      <c r="F23" s="109"/>
      <c r="G23" s="88" t="s">
        <v>33</v>
      </c>
      <c r="H23" s="89"/>
      <c r="I23" s="110" t="s">
        <v>34</v>
      </c>
      <c r="J23" s="88" t="s">
        <v>46</v>
      </c>
      <c r="K23" s="89"/>
      <c r="L23" s="47"/>
      <c r="M23" s="88" t="s">
        <v>47</v>
      </c>
      <c r="N23" s="90"/>
      <c r="O23" s="39">
        <v>3</v>
      </c>
      <c r="P23" s="40" t="s">
        <v>48</v>
      </c>
    </row>
    <row r="24" spans="1:16" ht="15.75" thickBot="1" x14ac:dyDescent="0.3">
      <c r="A24" s="103"/>
      <c r="B24" s="105"/>
      <c r="C24" s="112" t="s">
        <v>49</v>
      </c>
      <c r="D24" s="112"/>
      <c r="E24" s="113" t="s">
        <v>49</v>
      </c>
      <c r="F24" s="114"/>
      <c r="G24" s="115" t="s">
        <v>49</v>
      </c>
      <c r="H24" s="116"/>
      <c r="I24" s="111"/>
      <c r="J24" s="117" t="s">
        <v>50</v>
      </c>
      <c r="K24" s="116"/>
      <c r="L24" s="50"/>
      <c r="M24" s="88" t="s">
        <v>51</v>
      </c>
      <c r="N24" s="90"/>
      <c r="O24" s="39">
        <v>4</v>
      </c>
      <c r="P24" s="40" t="s">
        <v>71</v>
      </c>
    </row>
    <row r="25" spans="1:16" ht="15.75" thickBot="1" x14ac:dyDescent="0.3">
      <c r="A25" s="99"/>
      <c r="B25" s="106"/>
      <c r="C25" s="86">
        <v>19905</v>
      </c>
      <c r="D25" s="87"/>
      <c r="E25" s="86">
        <v>19858</v>
      </c>
      <c r="F25" s="87"/>
      <c r="G25" s="88">
        <f>C25-E25</f>
        <v>47</v>
      </c>
      <c r="H25" s="89"/>
      <c r="I25" s="51">
        <v>1000</v>
      </c>
      <c r="J25" s="88">
        <f>G25*I25</f>
        <v>47000</v>
      </c>
      <c r="K25" s="89"/>
      <c r="L25" s="8"/>
      <c r="M25" s="88" t="s">
        <v>52</v>
      </c>
      <c r="N25" s="90"/>
      <c r="O25" s="39">
        <v>2</v>
      </c>
      <c r="P25" s="40" t="s">
        <v>53</v>
      </c>
    </row>
    <row r="26" spans="1:16" ht="15.75" x14ac:dyDescent="0.25">
      <c r="A26" s="52"/>
      <c r="C26" s="53"/>
      <c r="D26" s="53"/>
      <c r="E26" s="53"/>
      <c r="F26" s="53"/>
      <c r="G26" s="53"/>
      <c r="H26" s="53"/>
      <c r="I26" s="53"/>
      <c r="J26" s="53"/>
      <c r="K26" s="53"/>
      <c r="L26" s="8"/>
      <c r="M26" s="7"/>
      <c r="N26" s="8"/>
      <c r="O26" s="8"/>
      <c r="P26" s="9"/>
    </row>
    <row r="27" spans="1:16" ht="16.5" thickBot="1" x14ac:dyDescent="0.3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6"/>
      <c r="N27" s="56"/>
      <c r="O27" s="56"/>
      <c r="P27" s="57"/>
    </row>
    <row r="28" spans="1:16" ht="16.5" thickBot="1" x14ac:dyDescent="0.3">
      <c r="A28" s="85">
        <v>1</v>
      </c>
      <c r="B28" s="159" t="s">
        <v>70</v>
      </c>
      <c r="C28" s="94" t="s">
        <v>78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</row>
    <row r="29" spans="1:16" ht="16.5" thickBot="1" x14ac:dyDescent="0.3">
      <c r="A29" s="85">
        <v>2</v>
      </c>
      <c r="B29" s="160"/>
      <c r="C29" s="94" t="s">
        <v>73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6"/>
    </row>
    <row r="30" spans="1:16" ht="16.5" thickBot="1" x14ac:dyDescent="0.3">
      <c r="A30" s="85">
        <v>3</v>
      </c>
      <c r="B30" s="161"/>
      <c r="C30" s="94" t="s">
        <v>75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6"/>
    </row>
    <row r="31" spans="1:16" ht="16.5" thickBot="1" x14ac:dyDescent="0.3">
      <c r="A31" s="85">
        <v>4</v>
      </c>
      <c r="B31" s="150" t="s">
        <v>68</v>
      </c>
      <c r="C31" s="153" t="s">
        <v>74</v>
      </c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5"/>
    </row>
    <row r="32" spans="1:16" ht="16.5" thickBot="1" x14ac:dyDescent="0.3">
      <c r="A32" s="85">
        <v>5</v>
      </c>
      <c r="B32" s="151"/>
      <c r="C32" s="91" t="s">
        <v>76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3"/>
    </row>
    <row r="33" spans="1:16" ht="16.5" thickBot="1" x14ac:dyDescent="0.3">
      <c r="A33" s="85">
        <v>6</v>
      </c>
      <c r="B33" s="151"/>
      <c r="C33" s="91" t="s">
        <v>77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3"/>
    </row>
    <row r="34" spans="1:16" ht="16.5" thickBot="1" x14ac:dyDescent="0.3">
      <c r="A34" s="85">
        <v>7</v>
      </c>
      <c r="B34" s="152"/>
      <c r="C34" s="156" t="s">
        <v>69</v>
      </c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8"/>
    </row>
  </sheetData>
  <mergeCells count="53">
    <mergeCell ref="B31:B34"/>
    <mergeCell ref="C31:P31"/>
    <mergeCell ref="C34:P34"/>
    <mergeCell ref="C29:P29"/>
    <mergeCell ref="B28:B30"/>
    <mergeCell ref="C30:P30"/>
    <mergeCell ref="C33:P33"/>
    <mergeCell ref="C2:E2"/>
    <mergeCell ref="A3:P3"/>
    <mergeCell ref="A4:P4"/>
    <mergeCell ref="A5:P5"/>
    <mergeCell ref="A6:H6"/>
    <mergeCell ref="K6:P6"/>
    <mergeCell ref="K15:L15"/>
    <mergeCell ref="A18:A19"/>
    <mergeCell ref="B18:B20"/>
    <mergeCell ref="C18:D18"/>
    <mergeCell ref="E18:F18"/>
    <mergeCell ref="G18:H18"/>
    <mergeCell ref="I18:I19"/>
    <mergeCell ref="J18:K18"/>
    <mergeCell ref="C20:D20"/>
    <mergeCell ref="E20:F20"/>
    <mergeCell ref="G20:H20"/>
    <mergeCell ref="J20:K20"/>
    <mergeCell ref="M18:N18"/>
    <mergeCell ref="C19:D19"/>
    <mergeCell ref="E19:F19"/>
    <mergeCell ref="G19:H19"/>
    <mergeCell ref="J19:K19"/>
    <mergeCell ref="M19:N19"/>
    <mergeCell ref="A21:K22"/>
    <mergeCell ref="M22:N22"/>
    <mergeCell ref="A23:A25"/>
    <mergeCell ref="B23:B25"/>
    <mergeCell ref="C23:D23"/>
    <mergeCell ref="E23:F23"/>
    <mergeCell ref="G23:H23"/>
    <mergeCell ref="I23:I24"/>
    <mergeCell ref="J23:K23"/>
    <mergeCell ref="M23:N23"/>
    <mergeCell ref="C24:D24"/>
    <mergeCell ref="E24:F24"/>
    <mergeCell ref="G24:H24"/>
    <mergeCell ref="J24:K24"/>
    <mergeCell ref="M24:N24"/>
    <mergeCell ref="C25:D25"/>
    <mergeCell ref="E25:F25"/>
    <mergeCell ref="G25:H25"/>
    <mergeCell ref="J25:K25"/>
    <mergeCell ref="M25:N25"/>
    <mergeCell ref="C32:P32"/>
    <mergeCell ref="C28:P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5" zoomScaleNormal="85" workbookViewId="0">
      <selection activeCell="K26" sqref="K26"/>
    </sheetView>
  </sheetViews>
  <sheetFormatPr defaultRowHeight="15" x14ac:dyDescent="0.25"/>
  <cols>
    <col min="1" max="1" width="7.5703125" style="7" bestFit="1" customWidth="1"/>
    <col min="2" max="2" width="11.140625" style="7" bestFit="1" customWidth="1"/>
    <col min="3" max="4" width="10.7109375" style="7" customWidth="1"/>
    <col min="5" max="5" width="11.7109375" style="7" customWidth="1"/>
    <col min="6" max="6" width="16" style="7" customWidth="1"/>
    <col min="7" max="7" width="21.28515625" style="7" customWidth="1"/>
    <col min="8" max="16384" width="9.140625" style="7"/>
  </cols>
  <sheetData>
    <row r="1" spans="1:9" ht="36" customHeight="1" thickBot="1" x14ac:dyDescent="0.3">
      <c r="A1" s="162" t="s">
        <v>67</v>
      </c>
      <c r="B1" s="163"/>
      <c r="C1" s="163"/>
      <c r="D1" s="163"/>
      <c r="E1" s="163"/>
      <c r="F1" s="163"/>
      <c r="G1" s="164"/>
    </row>
    <row r="2" spans="1:9" ht="30.75" thickBot="1" x14ac:dyDescent="0.3">
      <c r="A2" s="120" t="s">
        <v>4</v>
      </c>
      <c r="B2" s="120" t="s">
        <v>61</v>
      </c>
      <c r="C2" s="81" t="s">
        <v>31</v>
      </c>
      <c r="D2" s="80" t="s">
        <v>32</v>
      </c>
      <c r="E2" s="168" t="s">
        <v>33</v>
      </c>
      <c r="F2" s="122" t="s">
        <v>60</v>
      </c>
      <c r="G2" s="2" t="s">
        <v>59</v>
      </c>
      <c r="H2" s="79"/>
      <c r="I2" s="79"/>
    </row>
    <row r="3" spans="1:9" ht="15.75" thickBot="1" x14ac:dyDescent="0.3">
      <c r="A3" s="165"/>
      <c r="B3" s="165"/>
      <c r="C3" s="166" t="s">
        <v>58</v>
      </c>
      <c r="D3" s="167"/>
      <c r="E3" s="169"/>
      <c r="F3" s="124"/>
      <c r="G3" s="1" t="s">
        <v>40</v>
      </c>
    </row>
    <row r="4" spans="1:9" ht="15" customHeight="1" x14ac:dyDescent="0.25">
      <c r="A4" s="78">
        <v>1</v>
      </c>
      <c r="B4" s="74">
        <v>44593</v>
      </c>
      <c r="C4" s="71">
        <v>1219.2</v>
      </c>
      <c r="D4" s="71">
        <v>1217.4000000000001</v>
      </c>
      <c r="E4" s="77">
        <f t="shared" ref="E4:E34" si="0">(C4-D4)</f>
        <v>1.7999999999999545</v>
      </c>
      <c r="F4" s="77">
        <v>2400</v>
      </c>
      <c r="G4" s="23">
        <f t="shared" ref="G4:G34" si="1">E4*F4</f>
        <v>4319.9999999998909</v>
      </c>
    </row>
    <row r="5" spans="1:9" x14ac:dyDescent="0.25">
      <c r="A5" s="73">
        <v>2</v>
      </c>
      <c r="B5" s="74">
        <v>44594</v>
      </c>
      <c r="C5" s="71">
        <v>1220.5999999999999</v>
      </c>
      <c r="D5" s="71">
        <v>1219.2</v>
      </c>
      <c r="E5" s="71">
        <f t="shared" si="0"/>
        <v>1.3999999999998636</v>
      </c>
      <c r="F5" s="71">
        <v>2400</v>
      </c>
      <c r="G5" s="26">
        <f t="shared" si="1"/>
        <v>3359.9999999996726</v>
      </c>
    </row>
    <row r="6" spans="1:9" x14ac:dyDescent="0.25">
      <c r="A6" s="73">
        <v>3</v>
      </c>
      <c r="B6" s="74">
        <v>44595</v>
      </c>
      <c r="C6" s="71">
        <v>1222.4000000000001</v>
      </c>
      <c r="D6" s="71">
        <v>1220.5999999999999</v>
      </c>
      <c r="E6" s="71">
        <f t="shared" si="0"/>
        <v>1.8000000000001819</v>
      </c>
      <c r="F6" s="71">
        <v>2400</v>
      </c>
      <c r="G6" s="26">
        <f t="shared" si="1"/>
        <v>4320.0000000004366</v>
      </c>
    </row>
    <row r="7" spans="1:9" x14ac:dyDescent="0.25">
      <c r="A7" s="73">
        <v>4</v>
      </c>
      <c r="B7" s="74">
        <v>44596</v>
      </c>
      <c r="C7" s="71">
        <v>1224.2</v>
      </c>
      <c r="D7" s="71">
        <v>1222.4000000000001</v>
      </c>
      <c r="E7" s="71">
        <f t="shared" si="0"/>
        <v>1.7999999999999545</v>
      </c>
      <c r="F7" s="71">
        <v>2400</v>
      </c>
      <c r="G7" s="26">
        <f t="shared" si="1"/>
        <v>4319.9999999998909</v>
      </c>
    </row>
    <row r="8" spans="1:9" x14ac:dyDescent="0.25">
      <c r="A8" s="73">
        <v>5</v>
      </c>
      <c r="B8" s="74">
        <v>44597</v>
      </c>
      <c r="C8" s="71">
        <v>1225.7</v>
      </c>
      <c r="D8" s="71">
        <v>1224.2</v>
      </c>
      <c r="E8" s="71">
        <f t="shared" si="0"/>
        <v>1.5</v>
      </c>
      <c r="F8" s="71">
        <v>2400</v>
      </c>
      <c r="G8" s="26">
        <f t="shared" si="1"/>
        <v>3600</v>
      </c>
    </row>
    <row r="9" spans="1:9" x14ac:dyDescent="0.25">
      <c r="A9" s="73">
        <v>6</v>
      </c>
      <c r="B9" s="74">
        <v>44598</v>
      </c>
      <c r="C9" s="71">
        <v>1227</v>
      </c>
      <c r="D9" s="71">
        <v>1225.7</v>
      </c>
      <c r="E9" s="71">
        <f t="shared" si="0"/>
        <v>1.2999999999999545</v>
      </c>
      <c r="F9" s="71">
        <v>2400</v>
      </c>
      <c r="G9" s="26">
        <f t="shared" si="1"/>
        <v>3119.9999999998909</v>
      </c>
    </row>
    <row r="10" spans="1:9" x14ac:dyDescent="0.25">
      <c r="A10" s="73">
        <v>7</v>
      </c>
      <c r="B10" s="74">
        <v>44599</v>
      </c>
      <c r="C10" s="71"/>
      <c r="D10" s="71"/>
      <c r="E10" s="71">
        <f t="shared" si="0"/>
        <v>0</v>
      </c>
      <c r="F10" s="71">
        <v>2400</v>
      </c>
      <c r="G10" s="26">
        <f t="shared" si="1"/>
        <v>0</v>
      </c>
    </row>
    <row r="11" spans="1:9" x14ac:dyDescent="0.25">
      <c r="A11" s="73">
        <v>8</v>
      </c>
      <c r="B11" s="74">
        <v>44600</v>
      </c>
      <c r="C11" s="71">
        <v>1228.0999999999999</v>
      </c>
      <c r="D11" s="71">
        <v>1227</v>
      </c>
      <c r="E11" s="71">
        <f t="shared" si="0"/>
        <v>1.0999999999999091</v>
      </c>
      <c r="F11" s="71">
        <v>2400</v>
      </c>
      <c r="G11" s="26">
        <f t="shared" si="1"/>
        <v>2639.9999999997817</v>
      </c>
    </row>
    <row r="12" spans="1:9" x14ac:dyDescent="0.25">
      <c r="A12" s="73">
        <v>9</v>
      </c>
      <c r="B12" s="74">
        <v>44601</v>
      </c>
      <c r="C12" s="71">
        <v>1230</v>
      </c>
      <c r="D12" s="71">
        <v>1228.0999999999999</v>
      </c>
      <c r="E12" s="71">
        <f t="shared" si="0"/>
        <v>1.9000000000000909</v>
      </c>
      <c r="F12" s="71">
        <v>2400</v>
      </c>
      <c r="G12" s="26">
        <f t="shared" si="1"/>
        <v>4560.0000000002183</v>
      </c>
    </row>
    <row r="13" spans="1:9" x14ac:dyDescent="0.25">
      <c r="A13" s="73">
        <v>10</v>
      </c>
      <c r="B13" s="74">
        <v>44602</v>
      </c>
      <c r="C13" s="76">
        <v>1231.7</v>
      </c>
      <c r="D13" s="71">
        <v>1230</v>
      </c>
      <c r="E13" s="71">
        <f t="shared" si="0"/>
        <v>1.7000000000000455</v>
      </c>
      <c r="F13" s="71">
        <v>2400</v>
      </c>
      <c r="G13" s="26">
        <f t="shared" si="1"/>
        <v>4080.0000000001091</v>
      </c>
    </row>
    <row r="14" spans="1:9" x14ac:dyDescent="0.25">
      <c r="A14" s="73">
        <v>11</v>
      </c>
      <c r="B14" s="74">
        <v>44603</v>
      </c>
      <c r="C14" s="76"/>
      <c r="D14" s="76"/>
      <c r="E14" s="71">
        <f t="shared" si="0"/>
        <v>0</v>
      </c>
      <c r="F14" s="71">
        <v>2400</v>
      </c>
      <c r="G14" s="26">
        <f t="shared" si="1"/>
        <v>0</v>
      </c>
    </row>
    <row r="15" spans="1:9" x14ac:dyDescent="0.25">
      <c r="A15" s="73">
        <v>12</v>
      </c>
      <c r="B15" s="74">
        <v>44604</v>
      </c>
      <c r="C15" s="75"/>
      <c r="D15" s="76"/>
      <c r="E15" s="71">
        <f t="shared" si="0"/>
        <v>0</v>
      </c>
      <c r="F15" s="71">
        <v>2400</v>
      </c>
      <c r="G15" s="26">
        <f t="shared" si="1"/>
        <v>0</v>
      </c>
    </row>
    <row r="16" spans="1:9" x14ac:dyDescent="0.25">
      <c r="A16" s="73">
        <v>13</v>
      </c>
      <c r="B16" s="74">
        <v>44605</v>
      </c>
      <c r="C16" s="71"/>
      <c r="D16" s="75"/>
      <c r="E16" s="71">
        <f t="shared" si="0"/>
        <v>0</v>
      </c>
      <c r="F16" s="71">
        <v>2400</v>
      </c>
      <c r="G16" s="26">
        <f t="shared" si="1"/>
        <v>0</v>
      </c>
    </row>
    <row r="17" spans="1:7" x14ac:dyDescent="0.25">
      <c r="A17" s="73">
        <v>14</v>
      </c>
      <c r="B17" s="74">
        <v>44606</v>
      </c>
      <c r="C17" s="76"/>
      <c r="D17" s="71"/>
      <c r="E17" s="71">
        <f t="shared" si="0"/>
        <v>0</v>
      </c>
      <c r="F17" s="71">
        <v>2400</v>
      </c>
      <c r="G17" s="26">
        <f t="shared" si="1"/>
        <v>0</v>
      </c>
    </row>
    <row r="18" spans="1:7" x14ac:dyDescent="0.25">
      <c r="A18" s="73">
        <v>15</v>
      </c>
      <c r="B18" s="74">
        <v>44607</v>
      </c>
      <c r="C18" s="76"/>
      <c r="D18" s="76"/>
      <c r="E18" s="71">
        <f t="shared" si="0"/>
        <v>0</v>
      </c>
      <c r="F18" s="71">
        <v>2400</v>
      </c>
      <c r="G18" s="26">
        <f t="shared" si="1"/>
        <v>0</v>
      </c>
    </row>
    <row r="19" spans="1:7" x14ac:dyDescent="0.25">
      <c r="A19" s="73">
        <v>16</v>
      </c>
      <c r="B19" s="74">
        <v>44608</v>
      </c>
      <c r="C19" s="71"/>
      <c r="D19" s="76"/>
      <c r="E19" s="76">
        <f t="shared" si="0"/>
        <v>0</v>
      </c>
      <c r="F19" s="71">
        <v>2400</v>
      </c>
      <c r="G19" s="26">
        <f t="shared" si="1"/>
        <v>0</v>
      </c>
    </row>
    <row r="20" spans="1:7" x14ac:dyDescent="0.25">
      <c r="A20" s="73">
        <v>17</v>
      </c>
      <c r="B20" s="74">
        <v>44609</v>
      </c>
      <c r="C20" s="71"/>
      <c r="D20" s="71"/>
      <c r="E20" s="71">
        <f t="shared" si="0"/>
        <v>0</v>
      </c>
      <c r="F20" s="71">
        <v>2400</v>
      </c>
      <c r="G20" s="26">
        <f t="shared" si="1"/>
        <v>0</v>
      </c>
    </row>
    <row r="21" spans="1:7" x14ac:dyDescent="0.25">
      <c r="A21" s="73">
        <v>18</v>
      </c>
      <c r="B21" s="74">
        <v>44610</v>
      </c>
      <c r="C21" s="71"/>
      <c r="D21" s="71"/>
      <c r="E21" s="71">
        <f t="shared" si="0"/>
        <v>0</v>
      </c>
      <c r="F21" s="71">
        <v>2400</v>
      </c>
      <c r="G21" s="26">
        <f t="shared" si="1"/>
        <v>0</v>
      </c>
    </row>
    <row r="22" spans="1:7" x14ac:dyDescent="0.25">
      <c r="A22" s="73">
        <v>19</v>
      </c>
      <c r="B22" s="74">
        <v>44611</v>
      </c>
      <c r="C22" s="71"/>
      <c r="D22" s="71"/>
      <c r="E22" s="71">
        <f t="shared" si="0"/>
        <v>0</v>
      </c>
      <c r="F22" s="71">
        <v>2400</v>
      </c>
      <c r="G22" s="26">
        <f t="shared" si="1"/>
        <v>0</v>
      </c>
    </row>
    <row r="23" spans="1:7" x14ac:dyDescent="0.25">
      <c r="A23" s="73">
        <v>20</v>
      </c>
      <c r="B23" s="74">
        <v>44612</v>
      </c>
      <c r="C23" s="71"/>
      <c r="D23" s="71"/>
      <c r="E23" s="71">
        <f t="shared" si="0"/>
        <v>0</v>
      </c>
      <c r="F23" s="71">
        <v>2400</v>
      </c>
      <c r="G23" s="26">
        <f t="shared" si="1"/>
        <v>0</v>
      </c>
    </row>
    <row r="24" spans="1:7" x14ac:dyDescent="0.25">
      <c r="A24" s="73">
        <v>21</v>
      </c>
      <c r="B24" s="74">
        <v>44613</v>
      </c>
      <c r="C24" s="71"/>
      <c r="D24" s="71"/>
      <c r="E24" s="71">
        <f t="shared" si="0"/>
        <v>0</v>
      </c>
      <c r="F24" s="71">
        <v>2400</v>
      </c>
      <c r="G24" s="26">
        <f t="shared" si="1"/>
        <v>0</v>
      </c>
    </row>
    <row r="25" spans="1:7" x14ac:dyDescent="0.25">
      <c r="A25" s="73">
        <v>22</v>
      </c>
      <c r="B25" s="74">
        <v>44614</v>
      </c>
      <c r="C25" s="71"/>
      <c r="D25" s="71"/>
      <c r="E25" s="71">
        <f t="shared" si="0"/>
        <v>0</v>
      </c>
      <c r="F25" s="71">
        <v>2400</v>
      </c>
      <c r="G25" s="26">
        <f t="shared" si="1"/>
        <v>0</v>
      </c>
    </row>
    <row r="26" spans="1:7" x14ac:dyDescent="0.25">
      <c r="A26" s="73">
        <v>23</v>
      </c>
      <c r="B26" s="74">
        <v>44615</v>
      </c>
      <c r="C26" s="71"/>
      <c r="D26" s="71"/>
      <c r="E26" s="71">
        <f t="shared" si="0"/>
        <v>0</v>
      </c>
      <c r="F26" s="71">
        <v>2400</v>
      </c>
      <c r="G26" s="26">
        <f t="shared" si="1"/>
        <v>0</v>
      </c>
    </row>
    <row r="27" spans="1:7" x14ac:dyDescent="0.25">
      <c r="A27" s="73">
        <v>24</v>
      </c>
      <c r="B27" s="74">
        <v>44616</v>
      </c>
      <c r="C27" s="75"/>
      <c r="D27" s="71"/>
      <c r="E27" s="71">
        <f t="shared" si="0"/>
        <v>0</v>
      </c>
      <c r="F27" s="71">
        <v>2400</v>
      </c>
      <c r="G27" s="26">
        <f t="shared" si="1"/>
        <v>0</v>
      </c>
    </row>
    <row r="28" spans="1:7" x14ac:dyDescent="0.25">
      <c r="A28" s="73">
        <v>25</v>
      </c>
      <c r="B28" s="74">
        <v>44617</v>
      </c>
      <c r="C28" s="71"/>
      <c r="D28" s="75"/>
      <c r="E28" s="71">
        <f t="shared" si="0"/>
        <v>0</v>
      </c>
      <c r="F28" s="71">
        <v>2400</v>
      </c>
      <c r="G28" s="26">
        <f t="shared" si="1"/>
        <v>0</v>
      </c>
    </row>
    <row r="29" spans="1:7" x14ac:dyDescent="0.25">
      <c r="A29" s="73">
        <v>26</v>
      </c>
      <c r="B29" s="74">
        <v>44618</v>
      </c>
      <c r="C29" s="71"/>
      <c r="D29" s="71"/>
      <c r="E29" s="71">
        <f t="shared" si="0"/>
        <v>0</v>
      </c>
      <c r="F29" s="71">
        <v>2400</v>
      </c>
      <c r="G29" s="26">
        <f t="shared" si="1"/>
        <v>0</v>
      </c>
    </row>
    <row r="30" spans="1:7" x14ac:dyDescent="0.25">
      <c r="A30" s="73">
        <v>27</v>
      </c>
      <c r="B30" s="74">
        <v>44619</v>
      </c>
      <c r="C30" s="71"/>
      <c r="D30" s="71"/>
      <c r="E30" s="71">
        <f t="shared" si="0"/>
        <v>0</v>
      </c>
      <c r="F30" s="71">
        <v>2400</v>
      </c>
      <c r="G30" s="26">
        <f t="shared" si="1"/>
        <v>0</v>
      </c>
    </row>
    <row r="31" spans="1:7" x14ac:dyDescent="0.25">
      <c r="A31" s="73">
        <v>28</v>
      </c>
      <c r="B31" s="74">
        <v>44620</v>
      </c>
      <c r="C31" s="71"/>
      <c r="D31" s="71"/>
      <c r="E31" s="71">
        <f t="shared" si="0"/>
        <v>0</v>
      </c>
      <c r="F31" s="71">
        <v>2400</v>
      </c>
      <c r="G31" s="26">
        <f t="shared" si="1"/>
        <v>0</v>
      </c>
    </row>
    <row r="32" spans="1:7" x14ac:dyDescent="0.25">
      <c r="A32" s="73"/>
      <c r="B32" s="74"/>
      <c r="C32" s="71"/>
      <c r="D32" s="71"/>
      <c r="E32" s="71">
        <f t="shared" si="0"/>
        <v>0</v>
      </c>
      <c r="F32" s="71">
        <v>2400</v>
      </c>
      <c r="G32" s="26">
        <f t="shared" si="1"/>
        <v>0</v>
      </c>
    </row>
    <row r="33" spans="1:7" x14ac:dyDescent="0.25">
      <c r="A33" s="73"/>
      <c r="B33" s="72"/>
      <c r="C33" s="71"/>
      <c r="D33" s="71"/>
      <c r="E33" s="71">
        <f t="shared" si="0"/>
        <v>0</v>
      </c>
      <c r="F33" s="71">
        <v>2400</v>
      </c>
      <c r="G33" s="26">
        <f t="shared" si="1"/>
        <v>0</v>
      </c>
    </row>
    <row r="34" spans="1:7" x14ac:dyDescent="0.25">
      <c r="A34" s="73"/>
      <c r="B34" s="72"/>
      <c r="C34" s="71"/>
      <c r="D34" s="71"/>
      <c r="E34" s="71">
        <f t="shared" si="0"/>
        <v>0</v>
      </c>
      <c r="F34" s="71">
        <v>2400</v>
      </c>
      <c r="G34" s="26">
        <f t="shared" si="1"/>
        <v>0</v>
      </c>
    </row>
    <row r="35" spans="1:7" ht="15.75" thickBot="1" x14ac:dyDescent="0.3">
      <c r="B35" s="132" t="s">
        <v>57</v>
      </c>
      <c r="C35" s="133"/>
      <c r="D35" s="134"/>
      <c r="E35" s="70">
        <f>SUM(E4:E34)</f>
        <v>14.299999999999955</v>
      </c>
      <c r="F35" s="69"/>
      <c r="G35" s="69"/>
    </row>
    <row r="36" spans="1:7" ht="15.75" thickBot="1" x14ac:dyDescent="0.3">
      <c r="C36" s="112"/>
      <c r="D36" s="112"/>
    </row>
    <row r="37" spans="1:7" ht="15.75" thickBot="1" x14ac:dyDescent="0.3">
      <c r="B37" s="86" t="s">
        <v>56</v>
      </c>
      <c r="C37" s="118"/>
      <c r="D37" s="87"/>
      <c r="E37" s="68">
        <f>SUM(G4:G34)</f>
        <v>34319.999999999891</v>
      </c>
    </row>
  </sheetData>
  <mergeCells count="9">
    <mergeCell ref="C36:D36"/>
    <mergeCell ref="B37:D37"/>
    <mergeCell ref="B35:D35"/>
    <mergeCell ref="A1:G1"/>
    <mergeCell ref="A2:A3"/>
    <mergeCell ref="B2:B3"/>
    <mergeCell ref="C3:D3"/>
    <mergeCell ref="F2:F3"/>
    <mergeCell ref="E2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="85" zoomScaleNormal="85" workbookViewId="0">
      <selection activeCell="Q21" sqref="Q21"/>
    </sheetView>
  </sheetViews>
  <sheetFormatPr defaultRowHeight="15" x14ac:dyDescent="0.25"/>
  <cols>
    <col min="1" max="1" width="7.5703125" style="7" bestFit="1" customWidth="1"/>
    <col min="2" max="2" width="11.85546875" style="58" customWidth="1"/>
    <col min="3" max="3" width="19.42578125" style="7" bestFit="1" customWidth="1"/>
    <col min="4" max="4" width="2" style="7" hidden="1" customWidth="1"/>
    <col min="5" max="5" width="9.85546875" style="7" bestFit="1" customWidth="1"/>
    <col min="6" max="6" width="5.7109375" style="7" customWidth="1"/>
    <col min="7" max="7" width="9.140625" style="7"/>
    <col min="8" max="8" width="3.140625" style="7" customWidth="1"/>
    <col min="9" max="9" width="9.140625" style="82"/>
    <col min="10" max="16384" width="9.140625" style="7"/>
  </cols>
  <sheetData>
    <row r="1" spans="1:16" ht="34.5" customHeight="1" thickBot="1" x14ac:dyDescent="0.3">
      <c r="A1" s="162" t="s">
        <v>66</v>
      </c>
      <c r="B1" s="163"/>
      <c r="C1" s="163"/>
      <c r="D1" s="163"/>
      <c r="E1" s="163"/>
      <c r="F1" s="163"/>
      <c r="G1" s="163"/>
      <c r="H1" s="163"/>
      <c r="I1" s="163"/>
      <c r="J1" s="163"/>
      <c r="K1" s="164"/>
    </row>
    <row r="2" spans="1:16" x14ac:dyDescent="0.25">
      <c r="A2" s="120" t="s">
        <v>4</v>
      </c>
      <c r="B2" s="120" t="s">
        <v>61</v>
      </c>
      <c r="C2" s="177" t="s">
        <v>31</v>
      </c>
      <c r="D2" s="178"/>
      <c r="E2" s="177" t="s">
        <v>32</v>
      </c>
      <c r="F2" s="178"/>
      <c r="G2" s="179" t="s">
        <v>33</v>
      </c>
      <c r="H2" s="178"/>
      <c r="I2" s="110" t="s">
        <v>34</v>
      </c>
      <c r="J2" s="177" t="s">
        <v>46</v>
      </c>
      <c r="K2" s="178"/>
      <c r="P2" s="79"/>
    </row>
    <row r="3" spans="1:16" ht="15.75" thickBot="1" x14ac:dyDescent="0.3">
      <c r="A3" s="165"/>
      <c r="B3" s="165"/>
      <c r="C3" s="132" t="s">
        <v>65</v>
      </c>
      <c r="D3" s="134"/>
      <c r="E3" s="180" t="s">
        <v>49</v>
      </c>
      <c r="F3" s="173"/>
      <c r="G3" s="172" t="s">
        <v>49</v>
      </c>
      <c r="H3" s="173"/>
      <c r="I3" s="127"/>
      <c r="J3" s="174" t="s">
        <v>64</v>
      </c>
      <c r="K3" s="175"/>
    </row>
    <row r="4" spans="1:16" x14ac:dyDescent="0.25">
      <c r="A4" s="84">
        <v>1</v>
      </c>
      <c r="B4" s="74">
        <v>44593</v>
      </c>
      <c r="C4" s="170">
        <v>19624</v>
      </c>
      <c r="D4" s="170"/>
      <c r="E4" s="170">
        <v>19502</v>
      </c>
      <c r="F4" s="170"/>
      <c r="G4" s="181">
        <f t="shared" ref="G4:G34" si="0">C4-E4</f>
        <v>122</v>
      </c>
      <c r="H4" s="181"/>
      <c r="I4" s="78">
        <v>1000</v>
      </c>
      <c r="J4" s="181">
        <f t="shared" ref="J4:J34" si="1">G4*I4</f>
        <v>122000</v>
      </c>
      <c r="K4" s="181"/>
    </row>
    <row r="5" spans="1:16" x14ac:dyDescent="0.25">
      <c r="A5" s="73">
        <v>2</v>
      </c>
      <c r="B5" s="74">
        <v>44594</v>
      </c>
      <c r="C5" s="176">
        <v>19674</v>
      </c>
      <c r="D5" s="176"/>
      <c r="E5" s="176">
        <v>19624</v>
      </c>
      <c r="F5" s="176"/>
      <c r="G5" s="170">
        <f t="shared" si="0"/>
        <v>50</v>
      </c>
      <c r="H5" s="170"/>
      <c r="I5" s="73">
        <v>1000</v>
      </c>
      <c r="J5" s="170">
        <f t="shared" si="1"/>
        <v>50000</v>
      </c>
      <c r="K5" s="170"/>
    </row>
    <row r="6" spans="1:16" x14ac:dyDescent="0.25">
      <c r="A6" s="73">
        <v>3</v>
      </c>
      <c r="B6" s="74">
        <v>44595</v>
      </c>
      <c r="C6" s="176">
        <v>19718</v>
      </c>
      <c r="D6" s="176"/>
      <c r="E6" s="176">
        <v>19674</v>
      </c>
      <c r="F6" s="176"/>
      <c r="G6" s="170">
        <f t="shared" si="0"/>
        <v>44</v>
      </c>
      <c r="H6" s="170"/>
      <c r="I6" s="73">
        <v>1000</v>
      </c>
      <c r="J6" s="170">
        <f t="shared" si="1"/>
        <v>44000</v>
      </c>
      <c r="K6" s="170"/>
    </row>
    <row r="7" spans="1:16" x14ac:dyDescent="0.25">
      <c r="A7" s="73">
        <v>4</v>
      </c>
      <c r="B7" s="74">
        <v>44596</v>
      </c>
      <c r="C7" s="176">
        <v>19762</v>
      </c>
      <c r="D7" s="176"/>
      <c r="E7" s="176">
        <v>19718</v>
      </c>
      <c r="F7" s="176"/>
      <c r="G7" s="170">
        <f t="shared" si="0"/>
        <v>44</v>
      </c>
      <c r="H7" s="170"/>
      <c r="I7" s="73">
        <v>1000</v>
      </c>
      <c r="J7" s="170">
        <f t="shared" si="1"/>
        <v>44000</v>
      </c>
      <c r="K7" s="170"/>
    </row>
    <row r="8" spans="1:16" x14ac:dyDescent="0.25">
      <c r="A8" s="73">
        <v>5</v>
      </c>
      <c r="B8" s="74">
        <v>44597</v>
      </c>
      <c r="C8" s="170">
        <v>19803</v>
      </c>
      <c r="D8" s="170"/>
      <c r="E8" s="170">
        <v>19762</v>
      </c>
      <c r="F8" s="170"/>
      <c r="G8" s="170">
        <f t="shared" si="0"/>
        <v>41</v>
      </c>
      <c r="H8" s="170"/>
      <c r="I8" s="73">
        <v>1000</v>
      </c>
      <c r="J8" s="170">
        <f t="shared" si="1"/>
        <v>41000</v>
      </c>
      <c r="K8" s="170"/>
      <c r="L8" s="79"/>
    </row>
    <row r="9" spans="1:16" x14ac:dyDescent="0.25">
      <c r="A9" s="73">
        <v>6</v>
      </c>
      <c r="B9" s="74">
        <v>44598</v>
      </c>
      <c r="C9" s="170">
        <v>19803</v>
      </c>
      <c r="D9" s="170"/>
      <c r="E9" s="170">
        <v>19803</v>
      </c>
      <c r="F9" s="170"/>
      <c r="G9" s="170">
        <f t="shared" si="0"/>
        <v>0</v>
      </c>
      <c r="H9" s="170"/>
      <c r="I9" s="73">
        <v>1000</v>
      </c>
      <c r="J9" s="170">
        <f t="shared" si="1"/>
        <v>0</v>
      </c>
      <c r="K9" s="170"/>
      <c r="L9" s="79"/>
    </row>
    <row r="10" spans="1:16" x14ac:dyDescent="0.25">
      <c r="A10" s="73">
        <v>7</v>
      </c>
      <c r="B10" s="74">
        <v>44599</v>
      </c>
      <c r="C10" s="170">
        <v>19858</v>
      </c>
      <c r="D10" s="170"/>
      <c r="E10" s="170">
        <v>19803</v>
      </c>
      <c r="F10" s="170"/>
      <c r="G10" s="170">
        <f t="shared" si="0"/>
        <v>55</v>
      </c>
      <c r="H10" s="170"/>
      <c r="I10" s="73">
        <v>1000</v>
      </c>
      <c r="J10" s="170">
        <f t="shared" si="1"/>
        <v>55000</v>
      </c>
      <c r="K10" s="170"/>
      <c r="L10" s="79"/>
    </row>
    <row r="11" spans="1:16" x14ac:dyDescent="0.25">
      <c r="A11" s="73">
        <v>8</v>
      </c>
      <c r="B11" s="74">
        <v>44600</v>
      </c>
      <c r="C11" s="170">
        <v>19905</v>
      </c>
      <c r="D11" s="170"/>
      <c r="E11" s="170">
        <v>19858</v>
      </c>
      <c r="F11" s="170"/>
      <c r="G11" s="170">
        <f t="shared" si="0"/>
        <v>47</v>
      </c>
      <c r="H11" s="170"/>
      <c r="I11" s="73">
        <v>1000</v>
      </c>
      <c r="J11" s="170">
        <f t="shared" si="1"/>
        <v>47000</v>
      </c>
      <c r="K11" s="170"/>
      <c r="L11" s="79"/>
    </row>
    <row r="12" spans="1:16" x14ac:dyDescent="0.25">
      <c r="A12" s="73">
        <v>9</v>
      </c>
      <c r="B12" s="74">
        <v>44601</v>
      </c>
      <c r="C12" s="170">
        <v>19960</v>
      </c>
      <c r="D12" s="170"/>
      <c r="E12" s="170">
        <v>19905</v>
      </c>
      <c r="F12" s="170"/>
      <c r="G12" s="170">
        <f t="shared" si="0"/>
        <v>55</v>
      </c>
      <c r="H12" s="170"/>
      <c r="I12" s="73">
        <v>1000</v>
      </c>
      <c r="J12" s="170">
        <f t="shared" si="1"/>
        <v>55000</v>
      </c>
      <c r="K12" s="170"/>
    </row>
    <row r="13" spans="1:16" x14ac:dyDescent="0.25">
      <c r="A13" s="73">
        <v>10</v>
      </c>
      <c r="B13" s="74">
        <v>44602</v>
      </c>
      <c r="C13" s="170"/>
      <c r="D13" s="170"/>
      <c r="E13" s="170"/>
      <c r="F13" s="170"/>
      <c r="G13" s="170">
        <f t="shared" si="0"/>
        <v>0</v>
      </c>
      <c r="H13" s="170"/>
      <c r="I13" s="73">
        <v>1000</v>
      </c>
      <c r="J13" s="170">
        <f t="shared" si="1"/>
        <v>0</v>
      </c>
      <c r="K13" s="170"/>
    </row>
    <row r="14" spans="1:16" x14ac:dyDescent="0.25">
      <c r="A14" s="73">
        <v>11</v>
      </c>
      <c r="B14" s="74">
        <v>44603</v>
      </c>
      <c r="C14" s="170"/>
      <c r="D14" s="170"/>
      <c r="E14" s="170"/>
      <c r="F14" s="170"/>
      <c r="G14" s="170">
        <f t="shared" si="0"/>
        <v>0</v>
      </c>
      <c r="H14" s="170"/>
      <c r="I14" s="73">
        <v>1000</v>
      </c>
      <c r="J14" s="170">
        <f t="shared" si="1"/>
        <v>0</v>
      </c>
      <c r="K14" s="170"/>
    </row>
    <row r="15" spans="1:16" x14ac:dyDescent="0.25">
      <c r="A15" s="73">
        <v>12</v>
      </c>
      <c r="B15" s="74">
        <v>44604</v>
      </c>
      <c r="C15" s="170"/>
      <c r="D15" s="170"/>
      <c r="E15" s="170"/>
      <c r="F15" s="170"/>
      <c r="G15" s="170">
        <f t="shared" si="0"/>
        <v>0</v>
      </c>
      <c r="H15" s="170"/>
      <c r="I15" s="73">
        <v>1000</v>
      </c>
      <c r="J15" s="170">
        <f t="shared" si="1"/>
        <v>0</v>
      </c>
      <c r="K15" s="170"/>
    </row>
    <row r="16" spans="1:16" x14ac:dyDescent="0.25">
      <c r="A16" s="73">
        <v>13</v>
      </c>
      <c r="B16" s="74">
        <v>44605</v>
      </c>
      <c r="C16" s="170"/>
      <c r="D16" s="170"/>
      <c r="E16" s="170"/>
      <c r="F16" s="170"/>
      <c r="G16" s="170">
        <f t="shared" si="0"/>
        <v>0</v>
      </c>
      <c r="H16" s="170"/>
      <c r="I16" s="73">
        <v>1000</v>
      </c>
      <c r="J16" s="170">
        <f t="shared" si="1"/>
        <v>0</v>
      </c>
      <c r="K16" s="170"/>
    </row>
    <row r="17" spans="1:11" x14ac:dyDescent="0.25">
      <c r="A17" s="73">
        <v>14</v>
      </c>
      <c r="B17" s="74">
        <v>44606</v>
      </c>
      <c r="C17" s="170"/>
      <c r="D17" s="170"/>
      <c r="E17" s="170"/>
      <c r="F17" s="170"/>
      <c r="G17" s="170">
        <f t="shared" si="0"/>
        <v>0</v>
      </c>
      <c r="H17" s="170"/>
      <c r="I17" s="73">
        <v>1000</v>
      </c>
      <c r="J17" s="170">
        <f t="shared" si="1"/>
        <v>0</v>
      </c>
      <c r="K17" s="170"/>
    </row>
    <row r="18" spans="1:11" x14ac:dyDescent="0.25">
      <c r="A18" s="73">
        <v>15</v>
      </c>
      <c r="B18" s="74">
        <v>44607</v>
      </c>
      <c r="C18" s="170"/>
      <c r="D18" s="170"/>
      <c r="E18" s="170"/>
      <c r="F18" s="170"/>
      <c r="G18" s="170">
        <f t="shared" si="0"/>
        <v>0</v>
      </c>
      <c r="H18" s="170"/>
      <c r="I18" s="73">
        <v>1000</v>
      </c>
      <c r="J18" s="170">
        <f t="shared" si="1"/>
        <v>0</v>
      </c>
      <c r="K18" s="170"/>
    </row>
    <row r="19" spans="1:11" x14ac:dyDescent="0.25">
      <c r="A19" s="73">
        <v>16</v>
      </c>
      <c r="B19" s="74">
        <v>44608</v>
      </c>
      <c r="C19" s="170"/>
      <c r="D19" s="170"/>
      <c r="E19" s="170"/>
      <c r="F19" s="170"/>
      <c r="G19" s="170">
        <f t="shared" si="0"/>
        <v>0</v>
      </c>
      <c r="H19" s="170"/>
      <c r="I19" s="73">
        <v>1000</v>
      </c>
      <c r="J19" s="170">
        <f t="shared" si="1"/>
        <v>0</v>
      </c>
      <c r="K19" s="170"/>
    </row>
    <row r="20" spans="1:11" x14ac:dyDescent="0.25">
      <c r="A20" s="73">
        <v>17</v>
      </c>
      <c r="B20" s="74">
        <v>44609</v>
      </c>
      <c r="C20" s="170"/>
      <c r="D20" s="170"/>
      <c r="E20" s="170"/>
      <c r="F20" s="170"/>
      <c r="G20" s="170">
        <f t="shared" si="0"/>
        <v>0</v>
      </c>
      <c r="H20" s="170"/>
      <c r="I20" s="73">
        <v>1000</v>
      </c>
      <c r="J20" s="170">
        <f t="shared" si="1"/>
        <v>0</v>
      </c>
      <c r="K20" s="170"/>
    </row>
    <row r="21" spans="1:11" x14ac:dyDescent="0.25">
      <c r="A21" s="73">
        <v>18</v>
      </c>
      <c r="B21" s="74">
        <v>44610</v>
      </c>
      <c r="C21" s="170"/>
      <c r="D21" s="170"/>
      <c r="E21" s="170"/>
      <c r="F21" s="170"/>
      <c r="G21" s="170">
        <f t="shared" si="0"/>
        <v>0</v>
      </c>
      <c r="H21" s="170"/>
      <c r="I21" s="73">
        <v>1000</v>
      </c>
      <c r="J21" s="170">
        <f t="shared" si="1"/>
        <v>0</v>
      </c>
      <c r="K21" s="170"/>
    </row>
    <row r="22" spans="1:11" x14ac:dyDescent="0.25">
      <c r="A22" s="73">
        <v>19</v>
      </c>
      <c r="B22" s="74">
        <v>44611</v>
      </c>
      <c r="C22" s="170"/>
      <c r="D22" s="170"/>
      <c r="E22" s="170"/>
      <c r="F22" s="170"/>
      <c r="G22" s="170">
        <f t="shared" si="0"/>
        <v>0</v>
      </c>
      <c r="H22" s="170"/>
      <c r="I22" s="73">
        <v>1000</v>
      </c>
      <c r="J22" s="170">
        <f t="shared" si="1"/>
        <v>0</v>
      </c>
      <c r="K22" s="170"/>
    </row>
    <row r="23" spans="1:11" x14ac:dyDescent="0.25">
      <c r="A23" s="73">
        <v>20</v>
      </c>
      <c r="B23" s="74">
        <v>44612</v>
      </c>
      <c r="C23" s="170"/>
      <c r="D23" s="170"/>
      <c r="E23" s="170"/>
      <c r="F23" s="170"/>
      <c r="G23" s="170">
        <f t="shared" si="0"/>
        <v>0</v>
      </c>
      <c r="H23" s="170"/>
      <c r="I23" s="73">
        <v>1000</v>
      </c>
      <c r="J23" s="170">
        <f t="shared" si="1"/>
        <v>0</v>
      </c>
      <c r="K23" s="170"/>
    </row>
    <row r="24" spans="1:11" x14ac:dyDescent="0.25">
      <c r="A24" s="73">
        <v>21</v>
      </c>
      <c r="B24" s="74">
        <v>44613</v>
      </c>
      <c r="C24" s="170"/>
      <c r="D24" s="170"/>
      <c r="E24" s="170"/>
      <c r="F24" s="170"/>
      <c r="G24" s="170">
        <f t="shared" si="0"/>
        <v>0</v>
      </c>
      <c r="H24" s="170"/>
      <c r="I24" s="73">
        <v>1000</v>
      </c>
      <c r="J24" s="170">
        <f t="shared" si="1"/>
        <v>0</v>
      </c>
      <c r="K24" s="170"/>
    </row>
    <row r="25" spans="1:11" x14ac:dyDescent="0.25">
      <c r="A25" s="73">
        <v>22</v>
      </c>
      <c r="B25" s="74">
        <v>44614</v>
      </c>
      <c r="C25" s="170"/>
      <c r="D25" s="170"/>
      <c r="E25" s="170"/>
      <c r="F25" s="170"/>
      <c r="G25" s="170">
        <f t="shared" si="0"/>
        <v>0</v>
      </c>
      <c r="H25" s="170"/>
      <c r="I25" s="73">
        <v>1000</v>
      </c>
      <c r="J25" s="170">
        <f t="shared" si="1"/>
        <v>0</v>
      </c>
      <c r="K25" s="170"/>
    </row>
    <row r="26" spans="1:11" x14ac:dyDescent="0.25">
      <c r="A26" s="73">
        <v>23</v>
      </c>
      <c r="B26" s="74">
        <v>44615</v>
      </c>
      <c r="C26" s="170"/>
      <c r="D26" s="170"/>
      <c r="E26" s="170"/>
      <c r="F26" s="170"/>
      <c r="G26" s="170">
        <f t="shared" si="0"/>
        <v>0</v>
      </c>
      <c r="H26" s="170"/>
      <c r="I26" s="73">
        <v>1000</v>
      </c>
      <c r="J26" s="170">
        <f t="shared" si="1"/>
        <v>0</v>
      </c>
      <c r="K26" s="170"/>
    </row>
    <row r="27" spans="1:11" x14ac:dyDescent="0.25">
      <c r="A27" s="73">
        <v>24</v>
      </c>
      <c r="B27" s="74">
        <v>44616</v>
      </c>
      <c r="C27" s="170"/>
      <c r="D27" s="170"/>
      <c r="E27" s="170"/>
      <c r="F27" s="170"/>
      <c r="G27" s="170">
        <f t="shared" si="0"/>
        <v>0</v>
      </c>
      <c r="H27" s="170"/>
      <c r="I27" s="73">
        <v>1000</v>
      </c>
      <c r="J27" s="170">
        <f t="shared" si="1"/>
        <v>0</v>
      </c>
      <c r="K27" s="170"/>
    </row>
    <row r="28" spans="1:11" x14ac:dyDescent="0.25">
      <c r="A28" s="73">
        <v>25</v>
      </c>
      <c r="B28" s="74">
        <v>44617</v>
      </c>
      <c r="C28" s="170"/>
      <c r="D28" s="170"/>
      <c r="E28" s="170"/>
      <c r="F28" s="170"/>
      <c r="G28" s="170">
        <f t="shared" si="0"/>
        <v>0</v>
      </c>
      <c r="H28" s="170"/>
      <c r="I28" s="73">
        <v>1000</v>
      </c>
      <c r="J28" s="170">
        <f t="shared" si="1"/>
        <v>0</v>
      </c>
      <c r="K28" s="170"/>
    </row>
    <row r="29" spans="1:11" x14ac:dyDescent="0.25">
      <c r="A29" s="73">
        <v>26</v>
      </c>
      <c r="B29" s="74">
        <v>44618</v>
      </c>
      <c r="C29" s="170"/>
      <c r="D29" s="170"/>
      <c r="E29" s="170"/>
      <c r="F29" s="170"/>
      <c r="G29" s="170">
        <f t="shared" si="0"/>
        <v>0</v>
      </c>
      <c r="H29" s="170"/>
      <c r="I29" s="73">
        <v>1000</v>
      </c>
      <c r="J29" s="170">
        <f t="shared" si="1"/>
        <v>0</v>
      </c>
      <c r="K29" s="170"/>
    </row>
    <row r="30" spans="1:11" x14ac:dyDescent="0.25">
      <c r="A30" s="73">
        <v>27</v>
      </c>
      <c r="B30" s="74">
        <v>44619</v>
      </c>
      <c r="C30" s="170"/>
      <c r="D30" s="170"/>
      <c r="E30" s="170"/>
      <c r="F30" s="170"/>
      <c r="G30" s="170">
        <f t="shared" si="0"/>
        <v>0</v>
      </c>
      <c r="H30" s="170"/>
      <c r="I30" s="73">
        <v>1000</v>
      </c>
      <c r="J30" s="170">
        <f t="shared" si="1"/>
        <v>0</v>
      </c>
      <c r="K30" s="170"/>
    </row>
    <row r="31" spans="1:11" x14ac:dyDescent="0.25">
      <c r="A31" s="73">
        <v>28</v>
      </c>
      <c r="B31" s="74">
        <v>44620</v>
      </c>
      <c r="C31" s="170"/>
      <c r="D31" s="170"/>
      <c r="E31" s="170"/>
      <c r="F31" s="170"/>
      <c r="G31" s="170">
        <f t="shared" si="0"/>
        <v>0</v>
      </c>
      <c r="H31" s="170"/>
      <c r="I31" s="73">
        <v>1000</v>
      </c>
      <c r="J31" s="170">
        <f t="shared" si="1"/>
        <v>0</v>
      </c>
      <c r="K31" s="170"/>
    </row>
    <row r="32" spans="1:11" x14ac:dyDescent="0.25">
      <c r="A32" s="73"/>
      <c r="B32" s="74"/>
      <c r="C32" s="170"/>
      <c r="D32" s="170"/>
      <c r="E32" s="170"/>
      <c r="F32" s="170"/>
      <c r="G32" s="170">
        <f t="shared" si="0"/>
        <v>0</v>
      </c>
      <c r="H32" s="170"/>
      <c r="I32" s="73">
        <v>1000</v>
      </c>
      <c r="J32" s="170">
        <f t="shared" si="1"/>
        <v>0</v>
      </c>
      <c r="K32" s="170"/>
    </row>
    <row r="33" spans="1:11" x14ac:dyDescent="0.25">
      <c r="A33" s="83"/>
      <c r="B33" s="72"/>
      <c r="C33" s="170"/>
      <c r="D33" s="170"/>
      <c r="E33" s="170"/>
      <c r="F33" s="170"/>
      <c r="G33" s="170">
        <f t="shared" si="0"/>
        <v>0</v>
      </c>
      <c r="H33" s="170"/>
      <c r="I33" s="73">
        <v>1000</v>
      </c>
      <c r="J33" s="170">
        <f t="shared" si="1"/>
        <v>0</v>
      </c>
      <c r="K33" s="170"/>
    </row>
    <row r="34" spans="1:11" x14ac:dyDescent="0.25">
      <c r="A34" s="83"/>
      <c r="B34" s="72"/>
      <c r="C34" s="170"/>
      <c r="D34" s="170"/>
      <c r="E34" s="170"/>
      <c r="F34" s="170"/>
      <c r="G34" s="170">
        <f t="shared" si="0"/>
        <v>0</v>
      </c>
      <c r="H34" s="170"/>
      <c r="I34" s="73">
        <v>1000</v>
      </c>
      <c r="J34" s="170">
        <f t="shared" si="1"/>
        <v>0</v>
      </c>
      <c r="K34" s="170"/>
    </row>
    <row r="37" spans="1:11" ht="22.5" customHeight="1" x14ac:dyDescent="0.25">
      <c r="C37" s="73" t="s">
        <v>63</v>
      </c>
      <c r="D37" s="171">
        <f>SUM(J4:J34)/100000</f>
        <v>4.58</v>
      </c>
      <c r="E37" s="171"/>
      <c r="F37" s="171"/>
      <c r="G37" s="8" t="s">
        <v>62</v>
      </c>
    </row>
  </sheetData>
  <mergeCells count="137">
    <mergeCell ref="C6:D6"/>
    <mergeCell ref="C4:D4"/>
    <mergeCell ref="A1:K1"/>
    <mergeCell ref="A2:A3"/>
    <mergeCell ref="B2:B3"/>
    <mergeCell ref="C2:D2"/>
    <mergeCell ref="E2:F2"/>
    <mergeCell ref="G2:H2"/>
    <mergeCell ref="J2:K2"/>
    <mergeCell ref="C3:D3"/>
    <mergeCell ref="E3:F3"/>
    <mergeCell ref="E6:F6"/>
    <mergeCell ref="G6:H6"/>
    <mergeCell ref="J6:K6"/>
    <mergeCell ref="E4:F4"/>
    <mergeCell ref="G4:H4"/>
    <mergeCell ref="J4:K4"/>
    <mergeCell ref="C5:D5"/>
    <mergeCell ref="E5:F5"/>
    <mergeCell ref="G5:H5"/>
    <mergeCell ref="C9:D9"/>
    <mergeCell ref="E9:F9"/>
    <mergeCell ref="G9:H9"/>
    <mergeCell ref="J9:K9"/>
    <mergeCell ref="C11:D11"/>
    <mergeCell ref="E11:F11"/>
    <mergeCell ref="G11:H11"/>
    <mergeCell ref="J11:K11"/>
    <mergeCell ref="G3:H3"/>
    <mergeCell ref="J3:K3"/>
    <mergeCell ref="I2:I3"/>
    <mergeCell ref="J5:K5"/>
    <mergeCell ref="C10:D10"/>
    <mergeCell ref="E10:F10"/>
    <mergeCell ref="G10:H10"/>
    <mergeCell ref="J10:K10"/>
    <mergeCell ref="C8:D8"/>
    <mergeCell ref="E8:F8"/>
    <mergeCell ref="G8:H8"/>
    <mergeCell ref="J8:K8"/>
    <mergeCell ref="C7:D7"/>
    <mergeCell ref="E7:F7"/>
    <mergeCell ref="G7:H7"/>
    <mergeCell ref="J7:K7"/>
    <mergeCell ref="C17:D17"/>
    <mergeCell ref="E17:F17"/>
    <mergeCell ref="G17:H17"/>
    <mergeCell ref="J17:K17"/>
    <mergeCell ref="C12:D12"/>
    <mergeCell ref="E12:F12"/>
    <mergeCell ref="G12:H12"/>
    <mergeCell ref="J12:K12"/>
    <mergeCell ref="C13:D13"/>
    <mergeCell ref="E13:F13"/>
    <mergeCell ref="G13:H13"/>
    <mergeCell ref="J13:K13"/>
    <mergeCell ref="C14:D14"/>
    <mergeCell ref="E14:F14"/>
    <mergeCell ref="G14:H14"/>
    <mergeCell ref="J14:K14"/>
    <mergeCell ref="C15:D15"/>
    <mergeCell ref="E15:F15"/>
    <mergeCell ref="G15:H15"/>
    <mergeCell ref="J15:K15"/>
    <mergeCell ref="C16:D16"/>
    <mergeCell ref="E16:F16"/>
    <mergeCell ref="G16:H16"/>
    <mergeCell ref="J16:K16"/>
    <mergeCell ref="C18:D18"/>
    <mergeCell ref="E18:F18"/>
    <mergeCell ref="G18:H18"/>
    <mergeCell ref="J18:K18"/>
    <mergeCell ref="C25:D25"/>
    <mergeCell ref="E25:F25"/>
    <mergeCell ref="G25:H25"/>
    <mergeCell ref="J25:K25"/>
    <mergeCell ref="C19:D19"/>
    <mergeCell ref="E19:F19"/>
    <mergeCell ref="G19:H19"/>
    <mergeCell ref="J19:K19"/>
    <mergeCell ref="C20:D20"/>
    <mergeCell ref="E20:F20"/>
    <mergeCell ref="G20:H20"/>
    <mergeCell ref="J20:K20"/>
    <mergeCell ref="C26:D26"/>
    <mergeCell ref="E26:F26"/>
    <mergeCell ref="G26:H26"/>
    <mergeCell ref="J26:K26"/>
    <mergeCell ref="C21:D21"/>
    <mergeCell ref="E21:F21"/>
    <mergeCell ref="G21:H21"/>
    <mergeCell ref="J21:K21"/>
    <mergeCell ref="C22:D22"/>
    <mergeCell ref="E22:F22"/>
    <mergeCell ref="G22:H22"/>
    <mergeCell ref="J22:K22"/>
    <mergeCell ref="C23:D23"/>
    <mergeCell ref="E23:F23"/>
    <mergeCell ref="G23:H23"/>
    <mergeCell ref="J23:K23"/>
    <mergeCell ref="C24:D24"/>
    <mergeCell ref="E24:F24"/>
    <mergeCell ref="G24:H24"/>
    <mergeCell ref="J24:K24"/>
    <mergeCell ref="D37:F37"/>
    <mergeCell ref="C32:D32"/>
    <mergeCell ref="E32:F32"/>
    <mergeCell ref="G32:H32"/>
    <mergeCell ref="J32:K32"/>
    <mergeCell ref="C30:D30"/>
    <mergeCell ref="E30:F30"/>
    <mergeCell ref="G30:H30"/>
    <mergeCell ref="J30:K30"/>
    <mergeCell ref="C31:D31"/>
    <mergeCell ref="C34:D34"/>
    <mergeCell ref="E34:F34"/>
    <mergeCell ref="G34:H34"/>
    <mergeCell ref="J34:K34"/>
    <mergeCell ref="E31:F31"/>
    <mergeCell ref="G31:H31"/>
    <mergeCell ref="J31:K31"/>
    <mergeCell ref="C33:D33"/>
    <mergeCell ref="E33:F33"/>
    <mergeCell ref="G33:H33"/>
    <mergeCell ref="J33:K33"/>
    <mergeCell ref="C27:D27"/>
    <mergeCell ref="E27:F27"/>
    <mergeCell ref="G27:H27"/>
    <mergeCell ref="J27:K27"/>
    <mergeCell ref="C28:D28"/>
    <mergeCell ref="E28:F28"/>
    <mergeCell ref="G28:H28"/>
    <mergeCell ref="J28:K28"/>
    <mergeCell ref="C29:D29"/>
    <mergeCell ref="E29:F29"/>
    <mergeCell ref="G29:H29"/>
    <mergeCell ref="J29:K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 Board</vt:lpstr>
      <vt:lpstr>Energy Meter</vt:lpstr>
      <vt:lpstr>Water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2022-02-11T13:10:29Z</dcterms:modified>
</cp:coreProperties>
</file>