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y773\OneDrive\Ashish\Excelr\Project\"/>
    </mc:Choice>
  </mc:AlternateContent>
  <xr:revisionPtr revIDLastSave="0" documentId="13_ncr:1_{BFFF94A7-1886-4AA1-B17A-86857578381D}" xr6:coauthVersionLast="47" xr6:coauthVersionMax="47" xr10:uidLastSave="{00000000-0000-0000-0000-000000000000}"/>
  <bookViews>
    <workbookView xWindow="-108" yWindow="-108" windowWidth="23256" windowHeight="12456" activeTab="1" xr2:uid="{EBF27842-1D04-4BF4-ABF2-66BF9E0BF8D4}"/>
  </bookViews>
  <sheets>
    <sheet name="Sheet2" sheetId="2" r:id="rId1"/>
    <sheet name="Sheet1" sheetId="1" r:id="rId2"/>
  </sheets>
  <definedNames>
    <definedName name="Slicer_grade">#N/A</definedName>
    <definedName name="Slicer_home_ownership">#N/A</definedName>
    <definedName name="Slicer_Year_issue_d">#N/A</definedName>
  </definedNames>
  <calcPr calcId="191029"/>
  <pivotCaches>
    <pivotCache cacheId="1188" r:id="rId3"/>
    <pivotCache cacheId="1189" r:id="rId4"/>
    <pivotCache cacheId="1190" r:id="rId5"/>
    <pivotCache cacheId="1191" r:id="rId6"/>
    <pivotCache cacheId="1192" r:id="rId7"/>
    <pivotCache cacheId="1193" r:id="rId8"/>
    <pivotCache cacheId="1194" r:id="rId9"/>
    <pivotCache cacheId="1195" r:id="rId10"/>
    <pivotCache cacheId="1196" r:id="rId11"/>
    <pivotCache cacheId="1197" r:id="rId12"/>
    <pivotCache cacheId="1202" r:id="rId13"/>
  </pivotCaches>
  <extLst>
    <ext xmlns:x14="http://schemas.microsoft.com/office/spreadsheetml/2009/9/main" uri="{876F7934-8845-4945-9796-88D515C7AA90}">
      <x14:pivotCaches>
        <pivotCache cacheId="427" r:id="rId14"/>
        <pivotCache cacheId="623" r:id="rId15"/>
        <pivotCache cacheId="864"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inance_1_8b0eff49-9895-4b07-8f31-d8a6405409c7" name="Finance_1" connection="Text Finance_1"/>
          <x15:modelTable id="Sheet1_e337b39e-bdc6-4451-9bb6-565a5f3427ed" name="Finance_2" connection="Excel Finance_2"/>
        </x15:modelTables>
        <x15:modelRelationships>
          <x15:modelRelationship fromTable="Finance_1" fromColumn="id" toTable="Finance_2" toColumn="id"/>
        </x15:modelRelationships>
        <x15:extLst>
          <ext xmlns:x16="http://schemas.microsoft.com/office/spreadsheetml/2014/11/main" uri="{9835A34E-60A6-4A7C-AAB8-D5F71C897F49}">
            <x16:modelTimeGroupings>
              <x16:modelTimeGrouping tableName="Finance_2" columnName="last_pymnt_d" columnId="last_pymnt_d">
                <x16:calculatedTimeColumn columnName="last_pymnt_d (Year)" columnId="last_pymnt_d (Year)" contentType="years" isSelected="1"/>
                <x16:calculatedTimeColumn columnName="last_pymnt_d (Quarter)" columnId="last_pymnt_d (Quarter)" contentType="quarters" isSelected="1"/>
                <x16:calculatedTimeColumn columnName="last_pymnt_d (Month Index)" columnId="last_pymnt_d (Month Index)" contentType="monthsindex" isSelected="1"/>
                <x16:calculatedTimeColumn columnName="last_pymnt_d (Month)" columnId="last_pymnt_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1" l="1"/>
  <c r="M5" i="1"/>
  <c r="I5" i="1"/>
  <c r="E5" i="1"/>
  <c r="A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B155B0-7E84-44FA-A7CA-F591A279CBEF}" name="Excel Finance_2" type="100" refreshedVersion="0">
    <extLst>
      <ext xmlns:x15="http://schemas.microsoft.com/office/spreadsheetml/2010/11/main" uri="{DE250136-89BD-433C-8126-D09CA5730AF9}">
        <x15:connection id="bef079a6-d669-4b1c-a7d8-c2257705936f"/>
      </ext>
    </extLst>
  </connection>
  <connection id="2" xr16:uid="{4C487289-C650-4DB7-B1FC-79EB2A92AD89}" name="Text Finance_1" type="100" refreshedVersion="0">
    <extLst>
      <ext xmlns:x15="http://schemas.microsoft.com/office/spreadsheetml/2010/11/main" uri="{DE250136-89BD-433C-8126-D09CA5730AF9}">
        <x15:connection id="bcb3fe1f-cac6-47ae-a733-1ece741fb5cb"/>
      </ext>
    </extLst>
  </connection>
  <connection id="3" xr16:uid="{83C1BDBA-2B90-411D-9E59-5D92CE797B9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<sst xmlns="http://schemas.openxmlformats.org/spreadsheetml/2006/main" count="183" uniqueCount="123">
  <si>
    <t>Number of customer</t>
  </si>
  <si>
    <t>Total Loan Amount</t>
  </si>
  <si>
    <t>Average Interest Rate</t>
  </si>
  <si>
    <t>Revolve Balance</t>
  </si>
  <si>
    <t>Average DTI</t>
  </si>
  <si>
    <t>Count of id</t>
  </si>
  <si>
    <t>Sum of loan_amnt</t>
  </si>
  <si>
    <t>Average of int_rate</t>
  </si>
  <si>
    <t>Sum of revol_bal</t>
  </si>
  <si>
    <t>Average of dti</t>
  </si>
  <si>
    <t>Row Labels</t>
  </si>
  <si>
    <t>Grand Total</t>
  </si>
  <si>
    <t>Not Verified</t>
  </si>
  <si>
    <t>Verified</t>
  </si>
  <si>
    <t>Count of loan_amnt2</t>
  </si>
  <si>
    <t>A</t>
  </si>
  <si>
    <t>B</t>
  </si>
  <si>
    <t>C</t>
  </si>
  <si>
    <t>D</t>
  </si>
  <si>
    <t>E</t>
  </si>
  <si>
    <t>F</t>
  </si>
  <si>
    <t>G</t>
  </si>
  <si>
    <t>A1</t>
  </si>
  <si>
    <t>A2</t>
  </si>
  <si>
    <t>A3</t>
  </si>
  <si>
    <t>A4</t>
  </si>
  <si>
    <t>A5</t>
  </si>
  <si>
    <t>B1</t>
  </si>
  <si>
    <t>B2</t>
  </si>
  <si>
    <t>B3</t>
  </si>
  <si>
    <t>B4</t>
  </si>
  <si>
    <t>B5</t>
  </si>
  <si>
    <t>C1</t>
  </si>
  <si>
    <t>C2</t>
  </si>
  <si>
    <t>C3</t>
  </si>
  <si>
    <t>C4</t>
  </si>
  <si>
    <t>C5</t>
  </si>
  <si>
    <t>D1</t>
  </si>
  <si>
    <t>D2</t>
  </si>
  <si>
    <t>D3</t>
  </si>
  <si>
    <t>D4</t>
  </si>
  <si>
    <t>D5</t>
  </si>
  <si>
    <t>E1</t>
  </si>
  <si>
    <t>E2</t>
  </si>
  <si>
    <t>E3</t>
  </si>
  <si>
    <t>E4</t>
  </si>
  <si>
    <t>E5</t>
  </si>
  <si>
    <t>F1</t>
  </si>
  <si>
    <t>F2</t>
  </si>
  <si>
    <t>F3</t>
  </si>
  <si>
    <t>F4</t>
  </si>
  <si>
    <t>F5</t>
  </si>
  <si>
    <t>G1</t>
  </si>
  <si>
    <t>G3</t>
  </si>
  <si>
    <t>G4</t>
  </si>
  <si>
    <t>G5</t>
  </si>
  <si>
    <t>G2</t>
  </si>
  <si>
    <t>AL</t>
  </si>
  <si>
    <t>AZ</t>
  </si>
  <si>
    <t>CA</t>
  </si>
  <si>
    <t>CO</t>
  </si>
  <si>
    <t>CT</t>
  </si>
  <si>
    <t>DE</t>
  </si>
  <si>
    <t>FL</t>
  </si>
  <si>
    <t>GA</t>
  </si>
  <si>
    <t>IL</t>
  </si>
  <si>
    <t>IN</t>
  </si>
  <si>
    <t>KS</t>
  </si>
  <si>
    <t>KY</t>
  </si>
  <si>
    <t>LA</t>
  </si>
  <si>
    <t>MA</t>
  </si>
  <si>
    <t>MD</t>
  </si>
  <si>
    <t>ME</t>
  </si>
  <si>
    <t>MO</t>
  </si>
  <si>
    <t>NC</t>
  </si>
  <si>
    <t>NE</t>
  </si>
  <si>
    <t>NH</t>
  </si>
  <si>
    <t>NJ</t>
  </si>
  <si>
    <t>NM</t>
  </si>
  <si>
    <t>NY</t>
  </si>
  <si>
    <t>OH</t>
  </si>
  <si>
    <t>SC</t>
  </si>
  <si>
    <t>SD</t>
  </si>
  <si>
    <t>TN</t>
  </si>
  <si>
    <t>TX</t>
  </si>
  <si>
    <t>UT</t>
  </si>
  <si>
    <t>VA</t>
  </si>
  <si>
    <t>WA</t>
  </si>
  <si>
    <t>WI</t>
  </si>
  <si>
    <t>WY</t>
  </si>
  <si>
    <t>AK</t>
  </si>
  <si>
    <t>AR</t>
  </si>
  <si>
    <t>DC</t>
  </si>
  <si>
    <t>HI</t>
  </si>
  <si>
    <t>IA</t>
  </si>
  <si>
    <t>ID</t>
  </si>
  <si>
    <t>MI</t>
  </si>
  <si>
    <t>MN</t>
  </si>
  <si>
    <t>MS</t>
  </si>
  <si>
    <t>MT</t>
  </si>
  <si>
    <t>NV</t>
  </si>
  <si>
    <t>OK</t>
  </si>
  <si>
    <t>OR</t>
  </si>
  <si>
    <t>PA</t>
  </si>
  <si>
    <t>RI</t>
  </si>
  <si>
    <t>VT</t>
  </si>
  <si>
    <t>WV</t>
  </si>
  <si>
    <t>MORTGAGE</t>
  </si>
  <si>
    <t>NONE</t>
  </si>
  <si>
    <t>OTHER</t>
  </si>
  <si>
    <t>OWN</t>
  </si>
  <si>
    <t>RENT</t>
  </si>
  <si>
    <t>Count of home_ownership</t>
  </si>
  <si>
    <t>Column Labels</t>
  </si>
  <si>
    <t>2008</t>
  </si>
  <si>
    <t>2009</t>
  </si>
  <si>
    <t>2010</t>
  </si>
  <si>
    <t>2011</t>
  </si>
  <si>
    <t>2012</t>
  </si>
  <si>
    <t>2013</t>
  </si>
  <si>
    <t>2014</t>
  </si>
  <si>
    <t>2015</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</si>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</sst>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 &quot;M&quot;"/>
    <numFmt numFmtId="165" formatCode="#,##0.00,,\ &quot;M&quot;"/>
    <numFmt numFmtId="168" formatCode="0.0000"/>
  </numFmts>
  <fonts count="6" x14ac:knownFonts="1">
    <font>
      <sz val="11"/>
      <color theme="1"/>
      <name val="Calibri"/>
      <family val="2"/>
      <scheme val="minor"/>
    </font>
    <font>
      <sz val="11"/>
      <color theme="1"/>
      <name val="Calibri"/>
      <family val="2"/>
      <scheme val="minor"/>
    </font>
    <font>
      <sz val="13"/>
      <color theme="0"/>
      <name val="Times New Roman"/>
      <family val="1"/>
    </font>
    <font>
      <sz val="11"/>
      <color theme="1"/>
      <name val="Times New Roman"/>
      <family val="1"/>
    </font>
    <font>
      <b/>
      <sz val="20"/>
      <color theme="1"/>
      <name val="Arial Black"/>
      <family val="2"/>
    </font>
    <font>
      <sz val="20"/>
      <color theme="1"/>
      <name val="Arial Black"/>
      <family val="2"/>
    </font>
  </fonts>
  <fills count="5">
    <fill>
      <patternFill patternType="none"/>
    </fill>
    <fill>
      <patternFill patternType="gray125"/>
    </fill>
    <fill>
      <patternFill patternType="solid">
        <fgColor theme="0" tint="-0.14999847407452621"/>
        <bgColor indexed="64"/>
      </patternFill>
    </fill>
    <fill>
      <patternFill patternType="solid">
        <fgColor theme="1"/>
        <bgColor indexed="64"/>
      </patternFill>
    </fill>
    <fill>
      <patternFill patternType="solid">
        <fgColor theme="9" tint="0.79998168889431442"/>
        <bgColor indexed="64"/>
      </patternFill>
    </fill>
  </fills>
  <borders count="9">
    <border>
      <left/>
      <right/>
      <top/>
      <bottom/>
      <diagonal/>
    </border>
    <border>
      <left style="thick">
        <color rgb="FFFFC000"/>
      </left>
      <right/>
      <top style="thick">
        <color rgb="FFFFC000"/>
      </top>
      <bottom/>
      <diagonal/>
    </border>
    <border>
      <left/>
      <right/>
      <top style="thick">
        <color rgb="FFFFC000"/>
      </top>
      <bottom/>
      <diagonal/>
    </border>
    <border>
      <left/>
      <right style="thick">
        <color rgb="FFFFC000"/>
      </right>
      <top style="thick">
        <color rgb="FFFFC000"/>
      </top>
      <bottom/>
      <diagonal/>
    </border>
    <border>
      <left style="thick">
        <color rgb="FFFFC000"/>
      </left>
      <right/>
      <top/>
      <bottom/>
      <diagonal/>
    </border>
    <border>
      <left/>
      <right style="thick">
        <color rgb="FFFFC000"/>
      </right>
      <top/>
      <bottom/>
      <diagonal/>
    </border>
    <border>
      <left style="thick">
        <color rgb="FFFFC000"/>
      </left>
      <right/>
      <top/>
      <bottom style="thick">
        <color rgb="FFFFC000"/>
      </bottom>
      <diagonal/>
    </border>
    <border>
      <left/>
      <right/>
      <top/>
      <bottom style="thick">
        <color rgb="FFFFC000"/>
      </bottom>
      <diagonal/>
    </border>
    <border>
      <left/>
      <right style="thick">
        <color rgb="FFFFC000"/>
      </right>
      <top/>
      <bottom style="thick">
        <color rgb="FFFFC000"/>
      </bottom>
      <diagonal/>
    </border>
  </borders>
  <cellStyleXfs count="2">
    <xf numFmtId="0" fontId="0" fillId="0" borderId="0"/>
    <xf numFmtId="9" fontId="1" fillId="0" borderId="0" applyFont="0" applyFill="0" applyBorder="0" applyAlignment="0" applyProtection="0"/>
  </cellStyleXfs>
  <cellXfs count="33">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2" fillId="3" borderId="4" xfId="0" applyFont="1" applyFill="1" applyBorder="1" applyAlignment="1">
      <alignment horizontal="center"/>
    </xf>
    <xf numFmtId="0" fontId="3" fillId="3" borderId="0" xfId="0" applyFont="1" applyFill="1" applyAlignment="1">
      <alignment horizontal="center"/>
    </xf>
    <xf numFmtId="3" fontId="4" fillId="4" borderId="4" xfId="0" applyNumberFormat="1" applyFont="1" applyFill="1" applyBorder="1" applyAlignment="1">
      <alignment horizontal="center"/>
    </xf>
    <xf numFmtId="3" fontId="4" fillId="4" borderId="0" xfId="0" applyNumberFormat="1" applyFont="1" applyFill="1" applyAlignment="1">
      <alignment horizontal="center"/>
    </xf>
    <xf numFmtId="164" fontId="4" fillId="4" borderId="4" xfId="0" applyNumberFormat="1" applyFont="1" applyFill="1" applyBorder="1" applyAlignment="1">
      <alignment horizontal="center"/>
    </xf>
    <xf numFmtId="164" fontId="4" fillId="4" borderId="0" xfId="0" applyNumberFormat="1" applyFont="1" applyFill="1" applyAlignment="1">
      <alignment horizontal="center"/>
    </xf>
    <xf numFmtId="164" fontId="4" fillId="4" borderId="5" xfId="0" applyNumberFormat="1" applyFont="1" applyFill="1" applyBorder="1" applyAlignment="1">
      <alignment horizontal="center"/>
    </xf>
    <xf numFmtId="10" fontId="5" fillId="4" borderId="4" xfId="1" applyNumberFormat="1" applyFont="1" applyFill="1" applyBorder="1" applyAlignment="1">
      <alignment horizontal="center"/>
    </xf>
    <xf numFmtId="10" fontId="5" fillId="4" borderId="0" xfId="1" applyNumberFormat="1" applyFont="1" applyFill="1" applyBorder="1" applyAlignment="1">
      <alignment horizontal="center"/>
    </xf>
    <xf numFmtId="10" fontId="5" fillId="4" borderId="5" xfId="1" applyNumberFormat="1" applyFont="1" applyFill="1" applyBorder="1" applyAlignment="1">
      <alignment horizontal="center"/>
    </xf>
    <xf numFmtId="165" fontId="4" fillId="4" borderId="4" xfId="0" applyNumberFormat="1" applyFont="1" applyFill="1" applyBorder="1" applyAlignment="1">
      <alignment horizontal="center"/>
    </xf>
    <xf numFmtId="165" fontId="4" fillId="4" borderId="0" xfId="0" applyNumberFormat="1" applyFont="1" applyFill="1" applyAlignment="1">
      <alignment horizontal="center"/>
    </xf>
    <xf numFmtId="165" fontId="4" fillId="4" borderId="5" xfId="0" applyNumberFormat="1" applyFont="1" applyFill="1" applyBorder="1" applyAlignment="1">
      <alignment horizontal="center"/>
    </xf>
    <xf numFmtId="0" fontId="4" fillId="4" borderId="4" xfId="0" applyFont="1" applyFill="1" applyBorder="1" applyAlignment="1">
      <alignment horizontal="center"/>
    </xf>
    <xf numFmtId="0" fontId="4" fillId="4" borderId="0" xfId="0" applyFont="1" applyFill="1" applyAlignment="1">
      <alignment horizontal="center"/>
    </xf>
    <xf numFmtId="0" fontId="0" fillId="2" borderId="6" xfId="0" applyFill="1" applyBorder="1"/>
    <xf numFmtId="0" fontId="0" fillId="2" borderId="7" xfId="0" applyFill="1" applyBorder="1"/>
    <xf numFmtId="0" fontId="0" fillId="2" borderId="8" xfId="0" applyFill="1" applyBorder="1"/>
    <xf numFmtId="0" fontId="0" fillId="0" borderId="0" xfId="0" applyNumberFormat="1"/>
    <xf numFmtId="0" fontId="0" fillId="0" borderId="0" xfId="0" pivotButton="1"/>
    <xf numFmtId="165" fontId="0" fillId="0" borderId="0" xfId="0" applyNumberFormat="1"/>
    <xf numFmtId="10" fontId="0" fillId="0" borderId="0" xfId="0" applyNumberFormat="1"/>
    <xf numFmtId="0" fontId="0" fillId="0" borderId="0" xfId="0" applyAlignment="1">
      <alignment horizontal="left"/>
    </xf>
    <xf numFmtId="0" fontId="0" fillId="0" borderId="0" xfId="0" applyAlignment="1">
      <alignment horizontal="left" indent="1"/>
    </xf>
    <xf numFmtId="168" fontId="0" fillId="0" borderId="0" xfId="0" applyNumberFormat="1"/>
    <xf numFmtId="2" fontId="0" fillId="0" borderId="0" xfId="0" applyNumberFormat="1"/>
  </cellXfs>
  <cellStyles count="2">
    <cellStyle name="Normal" xfId="0" builtinId="0"/>
    <cellStyle name="Percent" xfId="1" builtinId="5"/>
  </cellStyles>
  <dxfs count="0"/>
  <tableStyles count="1" defaultTableStyle="TableStyleMedium2" defaultPivotStyle="PivotStyleLight16">
    <tableStyle name="Invisible" pivot="0" table="0" count="0" xr9:uid="{92D748A1-110E-49F7-9685-F1EA38904A2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1.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9.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pivotCacheDefinition" Target="pivotCache/pivotCacheDefinition3.xml"/><Relationship Id="rId15" Type="http://schemas.openxmlformats.org/officeDocument/2006/relationships/pivotCacheDefinition" Target="pivotCache/pivotCacheDefinition13.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8.xml"/><Relationship Id="rId19" Type="http://schemas.microsoft.com/office/2007/relationships/slicerCache" Target="slicerCaches/slicerCache3.xml"/><Relationship Id="rId31" Type="http://schemas.openxmlformats.org/officeDocument/2006/relationships/customXml" Target="../customXml/item6.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pivotCacheDefinition" Target="pivotCache/pivotCacheDefinition12.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[Bank analyst dashboard.xlsx]Sheet2!PivotTable6</c:name>
    <c:fmtId val="6"/>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Year-Wise Loan Status</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Sheet2!$L$1</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Sheet2!$K$2:$K$7</c:f>
              <c:strCache>
                <c:ptCount val="5"/>
                <c:pt idx="0">
                  <c:v>2007</c:v>
                </c:pt>
                <c:pt idx="1">
                  <c:v>2008</c:v>
                </c:pt>
                <c:pt idx="2">
                  <c:v>2009</c:v>
                </c:pt>
                <c:pt idx="3">
                  <c:v>2010</c:v>
                </c:pt>
                <c:pt idx="4">
                  <c:v>2011</c:v>
                </c:pt>
              </c:strCache>
            </c:strRef>
          </c:cat>
          <c:val>
            <c:numRef>
              <c:f>Sheet2!$L$2:$L$7</c:f>
              <c:numCache>
                <c:formatCode>#,##0.00,,\ "M"</c:formatCode>
                <c:ptCount val="5"/>
                <c:pt idx="0">
                  <c:v>2219275</c:v>
                </c:pt>
                <c:pt idx="1">
                  <c:v>14390275</c:v>
                </c:pt>
                <c:pt idx="2">
                  <c:v>46436325</c:v>
                </c:pt>
                <c:pt idx="3">
                  <c:v>122050200</c:v>
                </c:pt>
                <c:pt idx="4">
                  <c:v>260506575</c:v>
                </c:pt>
              </c:numCache>
            </c:numRef>
          </c:val>
          <c:smooth val="0"/>
          <c:extLst>
            <c:ext xmlns:c16="http://schemas.microsoft.com/office/drawing/2014/chart" uri="{C3380CC4-5D6E-409C-BE32-E72D297353CC}">
              <c16:uniqueId val="{00000000-7853-4E0C-9798-2EE5ADB59B9C}"/>
            </c:ext>
          </c:extLst>
        </c:ser>
        <c:dLbls>
          <c:dLblPos val="t"/>
          <c:showLegendKey val="0"/>
          <c:showVal val="1"/>
          <c:showCatName val="0"/>
          <c:showSerName val="0"/>
          <c:showPercent val="0"/>
          <c:showBubbleSize val="0"/>
        </c:dLbls>
        <c:smooth val="0"/>
        <c:axId val="2121417872"/>
        <c:axId val="2121418832"/>
      </c:lineChart>
      <c:catAx>
        <c:axId val="212141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21418832"/>
        <c:crosses val="autoZero"/>
        <c:auto val="1"/>
        <c:lblAlgn val="ctr"/>
        <c:lblOffset val="100"/>
        <c:noMultiLvlLbl val="0"/>
      </c:catAx>
      <c:valAx>
        <c:axId val="2121418832"/>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2141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analyst dashboard.xlsx]Sheet2!PivotTable7</c:name>
    <c:fmtId val="14"/>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Total paymeant bt Verified Vs Not Verified Status</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Sheet2!$O$1</c:f>
              <c:strCache>
                <c:ptCount val="1"/>
                <c:pt idx="0">
                  <c:v>Count of loan_amnt2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80-460A-9BB5-72770A49F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80-460A-9BB5-72770A49FAE0}"/>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Sheet2!$N$2:$N$4</c:f>
              <c:strCache>
                <c:ptCount val="2"/>
                <c:pt idx="0">
                  <c:v>Not Verified</c:v>
                </c:pt>
                <c:pt idx="1">
                  <c:v>Verified</c:v>
                </c:pt>
              </c:strCache>
            </c:strRef>
          </c:cat>
          <c:val>
            <c:numRef>
              <c:f>Sheet2!$O$2:$O$4</c:f>
              <c:numCache>
                <c:formatCode>0.00%</c:formatCode>
                <c:ptCount val="2"/>
                <c:pt idx="0">
                  <c:v>16921</c:v>
                </c:pt>
                <c:pt idx="1">
                  <c:v>12809</c:v>
                </c:pt>
              </c:numCache>
            </c:numRef>
          </c:val>
          <c:extLst>
            <c:ext xmlns:c16="http://schemas.microsoft.com/office/drawing/2014/chart" uri="{C3380CC4-5D6E-409C-BE32-E72D297353CC}">
              <c16:uniqueId val="{00000004-CB80-460A-9BB5-72770A49FAE0}"/>
            </c:ext>
          </c:extLst>
        </c:ser>
        <c:ser>
          <c:idx val="1"/>
          <c:order val="1"/>
          <c:tx>
            <c:strRef>
              <c:f>Sheet2!$P$1</c:f>
              <c:strCache>
                <c:ptCount val="1"/>
                <c:pt idx="0">
                  <c:v>Sum of loan_amnt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CB80-460A-9BB5-72770A49F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CB80-460A-9BB5-72770A49FAE0}"/>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Sheet2!$N$2:$N$4</c:f>
              <c:strCache>
                <c:ptCount val="2"/>
                <c:pt idx="0">
                  <c:v>Not Verified</c:v>
                </c:pt>
                <c:pt idx="1">
                  <c:v>Verified</c:v>
                </c:pt>
              </c:strCache>
            </c:strRef>
          </c:cat>
          <c:val>
            <c:numRef>
              <c:f>Sheet2!$P$2:$P$4</c:f>
              <c:numCache>
                <c:formatCode>#,##0.00,,\ "M"</c:formatCode>
                <c:ptCount val="2"/>
                <c:pt idx="0">
                  <c:v>142499050</c:v>
                </c:pt>
                <c:pt idx="1">
                  <c:v>202236600</c:v>
                </c:pt>
              </c:numCache>
            </c:numRef>
          </c:val>
          <c:extLst>
            <c:ext xmlns:c16="http://schemas.microsoft.com/office/drawing/2014/chart" uri="{C3380CC4-5D6E-409C-BE32-E72D297353CC}">
              <c16:uniqueId val="{00000009-CB80-460A-9BB5-72770A49FAE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analyst dashboard.xlsx]Sheet2!PivotTable9</c:name>
    <c:fmtId val="13"/>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a:t>Staus wise loan status</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Sheet2!$V$1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Sheet2!$U$2:$U$52</c:f>
              <c:strCache>
                <c:ptCount val="50"/>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NE</c:v>
                </c:pt>
                <c:pt idx="29">
                  <c:v>NH</c:v>
                </c:pt>
                <c:pt idx="30">
                  <c:v>NJ</c:v>
                </c:pt>
                <c:pt idx="31">
                  <c:v>NM</c:v>
                </c:pt>
                <c:pt idx="32">
                  <c:v>NV</c:v>
                </c:pt>
                <c:pt idx="33">
                  <c:v>NY</c:v>
                </c:pt>
                <c:pt idx="34">
                  <c:v>OH</c:v>
                </c:pt>
                <c:pt idx="35">
                  <c:v>OK</c:v>
                </c:pt>
                <c:pt idx="36">
                  <c:v>OR</c:v>
                </c:pt>
                <c:pt idx="37">
                  <c:v>PA</c:v>
                </c:pt>
                <c:pt idx="38">
                  <c:v>RI</c:v>
                </c:pt>
                <c:pt idx="39">
                  <c:v>SC</c:v>
                </c:pt>
                <c:pt idx="40">
                  <c:v>SD</c:v>
                </c:pt>
                <c:pt idx="41">
                  <c:v>TN</c:v>
                </c:pt>
                <c:pt idx="42">
                  <c:v>TX</c:v>
                </c:pt>
                <c:pt idx="43">
                  <c:v>UT</c:v>
                </c:pt>
                <c:pt idx="44">
                  <c:v>VA</c:v>
                </c:pt>
                <c:pt idx="45">
                  <c:v>VT</c:v>
                </c:pt>
                <c:pt idx="46">
                  <c:v>WA</c:v>
                </c:pt>
                <c:pt idx="47">
                  <c:v>WI</c:v>
                </c:pt>
                <c:pt idx="48">
                  <c:v>WV</c:v>
                </c:pt>
                <c:pt idx="49">
                  <c:v>WY</c:v>
                </c:pt>
              </c:strCache>
            </c:strRef>
          </c:cat>
          <c:val>
            <c:numRef>
              <c:f>Sheet2!$V$2:$V$52</c:f>
              <c:numCache>
                <c:formatCode>#,##0.00,,\ "M"</c:formatCode>
                <c:ptCount val="50"/>
                <c:pt idx="0">
                  <c:v>1039300</c:v>
                </c:pt>
                <c:pt idx="1">
                  <c:v>5125625</c:v>
                </c:pt>
                <c:pt idx="2">
                  <c:v>2602075</c:v>
                </c:pt>
                <c:pt idx="3">
                  <c:v>9623625</c:v>
                </c:pt>
                <c:pt idx="4">
                  <c:v>80359325</c:v>
                </c:pt>
                <c:pt idx="5">
                  <c:v>9108275</c:v>
                </c:pt>
                <c:pt idx="6">
                  <c:v>8649375</c:v>
                </c:pt>
                <c:pt idx="7">
                  <c:v>2652350</c:v>
                </c:pt>
                <c:pt idx="8">
                  <c:v>1162100</c:v>
                </c:pt>
                <c:pt idx="9">
                  <c:v>30866175</c:v>
                </c:pt>
                <c:pt idx="10">
                  <c:v>15814800</c:v>
                </c:pt>
                <c:pt idx="11">
                  <c:v>1897525</c:v>
                </c:pt>
                <c:pt idx="12">
                  <c:v>56450</c:v>
                </c:pt>
                <c:pt idx="13">
                  <c:v>59750</c:v>
                </c:pt>
                <c:pt idx="14">
                  <c:v>17473900</c:v>
                </c:pt>
                <c:pt idx="15">
                  <c:v>86225</c:v>
                </c:pt>
                <c:pt idx="16">
                  <c:v>2952525</c:v>
                </c:pt>
                <c:pt idx="17">
                  <c:v>3536100</c:v>
                </c:pt>
                <c:pt idx="18">
                  <c:v>4577350</c:v>
                </c:pt>
                <c:pt idx="19">
                  <c:v>15228775</c:v>
                </c:pt>
                <c:pt idx="20">
                  <c:v>12074275</c:v>
                </c:pt>
                <c:pt idx="21">
                  <c:v>9200</c:v>
                </c:pt>
                <c:pt idx="22">
                  <c:v>8085325</c:v>
                </c:pt>
                <c:pt idx="23">
                  <c:v>6432025</c:v>
                </c:pt>
                <c:pt idx="24">
                  <c:v>7352125</c:v>
                </c:pt>
                <c:pt idx="25">
                  <c:v>139125</c:v>
                </c:pt>
                <c:pt idx="26">
                  <c:v>884925</c:v>
                </c:pt>
                <c:pt idx="27">
                  <c:v>9059825</c:v>
                </c:pt>
                <c:pt idx="28">
                  <c:v>31700</c:v>
                </c:pt>
                <c:pt idx="29">
                  <c:v>2000825</c:v>
                </c:pt>
                <c:pt idx="30">
                  <c:v>21930050</c:v>
                </c:pt>
                <c:pt idx="31">
                  <c:v>1972550</c:v>
                </c:pt>
                <c:pt idx="32">
                  <c:v>5456300</c:v>
                </c:pt>
                <c:pt idx="33">
                  <c:v>42972850</c:v>
                </c:pt>
                <c:pt idx="34">
                  <c:v>13302175</c:v>
                </c:pt>
                <c:pt idx="35">
                  <c:v>3393200</c:v>
                </c:pt>
                <c:pt idx="36">
                  <c:v>4854125</c:v>
                </c:pt>
                <c:pt idx="37">
                  <c:v>16119725</c:v>
                </c:pt>
                <c:pt idx="38">
                  <c:v>1909725</c:v>
                </c:pt>
                <c:pt idx="39">
                  <c:v>5177175</c:v>
                </c:pt>
                <c:pt idx="40">
                  <c:v>631150</c:v>
                </c:pt>
                <c:pt idx="41">
                  <c:v>162175</c:v>
                </c:pt>
                <c:pt idx="42">
                  <c:v>31899450</c:v>
                </c:pt>
                <c:pt idx="43">
                  <c:v>2911075</c:v>
                </c:pt>
                <c:pt idx="44">
                  <c:v>16246700</c:v>
                </c:pt>
                <c:pt idx="45">
                  <c:v>504100</c:v>
                </c:pt>
                <c:pt idx="46">
                  <c:v>9186650</c:v>
                </c:pt>
                <c:pt idx="47">
                  <c:v>5191950</c:v>
                </c:pt>
                <c:pt idx="48">
                  <c:v>1922050</c:v>
                </c:pt>
                <c:pt idx="49">
                  <c:v>918500</c:v>
                </c:pt>
              </c:numCache>
            </c:numRef>
          </c:val>
          <c:smooth val="0"/>
          <c:extLst>
            <c:ext xmlns:c16="http://schemas.microsoft.com/office/drawing/2014/chart" uri="{C3380CC4-5D6E-409C-BE32-E72D297353CC}">
              <c16:uniqueId val="{00000000-AADB-4400-BBA3-8C2F5EB317F6}"/>
            </c:ext>
          </c:extLst>
        </c:ser>
        <c:dLbls>
          <c:dLblPos val="t"/>
          <c:showLegendKey val="0"/>
          <c:showVal val="1"/>
          <c:showCatName val="0"/>
          <c:showSerName val="0"/>
          <c:showPercent val="0"/>
          <c:showBubbleSize val="0"/>
        </c:dLbls>
        <c:marker val="1"/>
        <c:smooth val="0"/>
        <c:axId val="2121431792"/>
        <c:axId val="2121433232"/>
      </c:lineChart>
      <c:catAx>
        <c:axId val="2121431792"/>
        <c:scaling>
          <c:orientation val="minMax"/>
        </c:scaling>
        <c:delete val="1"/>
        <c:axPos val="b"/>
        <c:numFmt formatCode="General" sourceLinked="1"/>
        <c:majorTickMark val="out"/>
        <c:minorTickMark val="none"/>
        <c:tickLblPos val="nextTo"/>
        <c:crossAx val="2121433232"/>
        <c:crosses val="autoZero"/>
        <c:auto val="1"/>
        <c:lblAlgn val="ctr"/>
        <c:lblOffset val="100"/>
        <c:noMultiLvlLbl val="0"/>
      </c:catAx>
      <c:valAx>
        <c:axId val="2121433232"/>
        <c:scaling>
          <c:orientation val="minMax"/>
        </c:scaling>
        <c:delete val="0"/>
        <c:axPos val="l"/>
        <c:numFmt formatCode="#,##0.00,,\ &quot;M&quot;" sourceLinked="1"/>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214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analyst dashboard.xlsx]Sheet2!PivotTable8</c:name>
    <c:fmtId val="19"/>
  </c:pivotSource>
  <c:chart>
    <c:title>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Sheet2!$S$1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Sheet2!$R$2:$R$44</c:f>
              <c:multiLvlStrCache>
                <c:ptCount val="35"/>
                <c:lvl>
                  <c:pt idx="0">
                    <c:v>A1</c:v>
                  </c:pt>
                  <c:pt idx="1">
                    <c:v>A2</c:v>
                  </c:pt>
                  <c:pt idx="2">
                    <c:v>A3</c:v>
                  </c:pt>
                  <c:pt idx="3">
                    <c:v>A4</c:v>
                  </c:pt>
                  <c:pt idx="4">
                    <c:v>A5</c:v>
                  </c:pt>
                  <c:pt idx="5">
                    <c:v>B1</c:v>
                  </c:pt>
                  <c:pt idx="6">
                    <c:v>B2</c:v>
                  </c:pt>
                  <c:pt idx="7">
                    <c:v>B3</c:v>
                  </c:pt>
                  <c:pt idx="8">
                    <c:v>B4</c:v>
                  </c:pt>
                  <c:pt idx="9">
                    <c:v>B5</c:v>
                  </c:pt>
                  <c:pt idx="10">
                    <c:v>C1</c:v>
                  </c:pt>
                  <c:pt idx="11">
                    <c:v>C2</c:v>
                  </c:pt>
                  <c:pt idx="12">
                    <c:v>C3</c:v>
                  </c:pt>
                  <c:pt idx="13">
                    <c:v>C4</c:v>
                  </c:pt>
                  <c:pt idx="14">
                    <c:v>C5</c:v>
                  </c:pt>
                  <c:pt idx="15">
                    <c:v>D1</c:v>
                  </c:pt>
                  <c:pt idx="16">
                    <c:v>D2</c:v>
                  </c:pt>
                  <c:pt idx="17">
                    <c:v>D3</c:v>
                  </c:pt>
                  <c:pt idx="18">
                    <c:v>D4</c:v>
                  </c:pt>
                  <c:pt idx="19">
                    <c:v>D5</c:v>
                  </c:pt>
                  <c:pt idx="20">
                    <c:v>E1</c:v>
                  </c:pt>
                  <c:pt idx="21">
                    <c:v>E2</c:v>
                  </c:pt>
                  <c:pt idx="22">
                    <c:v>E3</c:v>
                  </c:pt>
                  <c:pt idx="23">
                    <c:v>E4</c:v>
                  </c:pt>
                  <c:pt idx="24">
                    <c:v>E5</c:v>
                  </c:pt>
                  <c:pt idx="25">
                    <c:v>F1</c:v>
                  </c:pt>
                  <c:pt idx="26">
                    <c:v>F2</c:v>
                  </c:pt>
                  <c:pt idx="27">
                    <c:v>F3</c:v>
                  </c:pt>
                  <c:pt idx="28">
                    <c:v>F4</c:v>
                  </c:pt>
                  <c:pt idx="29">
                    <c:v>F5</c:v>
                  </c:pt>
                  <c:pt idx="30">
                    <c:v>G1</c:v>
                  </c:pt>
                  <c:pt idx="31">
                    <c:v>G2</c:v>
                  </c:pt>
                  <c:pt idx="32">
                    <c:v>G3</c:v>
                  </c:pt>
                  <c:pt idx="33">
                    <c:v>G4</c:v>
                  </c:pt>
                  <c:pt idx="34">
                    <c:v>G5</c:v>
                  </c:pt>
                </c:lvl>
                <c:lvl>
                  <c:pt idx="0">
                    <c:v>A</c:v>
                  </c:pt>
                  <c:pt idx="5">
                    <c:v>B</c:v>
                  </c:pt>
                  <c:pt idx="10">
                    <c:v>C</c:v>
                  </c:pt>
                  <c:pt idx="15">
                    <c:v>D</c:v>
                  </c:pt>
                  <c:pt idx="20">
                    <c:v>E</c:v>
                  </c:pt>
                  <c:pt idx="25">
                    <c:v>F</c:v>
                  </c:pt>
                  <c:pt idx="30">
                    <c:v>G</c:v>
                  </c:pt>
                </c:lvl>
              </c:multiLvlStrCache>
            </c:multiLvlStrRef>
          </c:cat>
          <c:val>
            <c:numRef>
              <c:f>Sheet2!$S$2:$S$44</c:f>
              <c:numCache>
                <c:formatCode>0.0000</c:formatCode>
                <c:ptCount val="35"/>
                <c:pt idx="0">
                  <c:v>531513868</c:v>
                </c:pt>
                <c:pt idx="1">
                  <c:v>531513868</c:v>
                </c:pt>
                <c:pt idx="2">
                  <c:v>531513868</c:v>
                </c:pt>
                <c:pt idx="3">
                  <c:v>531513868</c:v>
                </c:pt>
                <c:pt idx="4">
                  <c:v>531513868</c:v>
                </c:pt>
                <c:pt idx="5">
                  <c:v>531513868</c:v>
                </c:pt>
                <c:pt idx="6">
                  <c:v>531513868</c:v>
                </c:pt>
                <c:pt idx="7">
                  <c:v>531513868</c:v>
                </c:pt>
                <c:pt idx="8">
                  <c:v>531513868</c:v>
                </c:pt>
                <c:pt idx="9">
                  <c:v>531513868</c:v>
                </c:pt>
                <c:pt idx="10">
                  <c:v>531513868</c:v>
                </c:pt>
                <c:pt idx="11">
                  <c:v>531513868</c:v>
                </c:pt>
                <c:pt idx="12">
                  <c:v>531513868</c:v>
                </c:pt>
                <c:pt idx="13">
                  <c:v>531513868</c:v>
                </c:pt>
                <c:pt idx="14">
                  <c:v>531513868</c:v>
                </c:pt>
                <c:pt idx="15">
                  <c:v>531513868</c:v>
                </c:pt>
                <c:pt idx="16">
                  <c:v>531513868</c:v>
                </c:pt>
                <c:pt idx="17">
                  <c:v>531513868</c:v>
                </c:pt>
                <c:pt idx="18">
                  <c:v>531513868</c:v>
                </c:pt>
                <c:pt idx="19">
                  <c:v>531513868</c:v>
                </c:pt>
                <c:pt idx="20">
                  <c:v>531513868</c:v>
                </c:pt>
                <c:pt idx="21">
                  <c:v>531513868</c:v>
                </c:pt>
                <c:pt idx="22">
                  <c:v>531513868</c:v>
                </c:pt>
                <c:pt idx="23">
                  <c:v>531513868</c:v>
                </c:pt>
                <c:pt idx="24">
                  <c:v>531513868</c:v>
                </c:pt>
                <c:pt idx="25">
                  <c:v>531513868</c:v>
                </c:pt>
                <c:pt idx="26">
                  <c:v>531513868</c:v>
                </c:pt>
                <c:pt idx="27">
                  <c:v>531513868</c:v>
                </c:pt>
                <c:pt idx="28">
                  <c:v>531513868</c:v>
                </c:pt>
                <c:pt idx="29">
                  <c:v>531513868</c:v>
                </c:pt>
                <c:pt idx="30">
                  <c:v>531513868</c:v>
                </c:pt>
                <c:pt idx="31">
                  <c:v>531513868</c:v>
                </c:pt>
                <c:pt idx="32">
                  <c:v>531513868</c:v>
                </c:pt>
                <c:pt idx="33">
                  <c:v>531513868</c:v>
                </c:pt>
                <c:pt idx="34">
                  <c:v>531513868</c:v>
                </c:pt>
              </c:numCache>
            </c:numRef>
          </c:val>
          <c:extLst>
            <c:ext xmlns:c16="http://schemas.microsoft.com/office/drawing/2014/chart" uri="{C3380CC4-5D6E-409C-BE32-E72D297353CC}">
              <c16:uniqueId val="{00000000-8847-4762-9159-3E41B10360D4}"/>
            </c:ext>
          </c:extLst>
        </c:ser>
        <c:dLbls>
          <c:dLblPos val="outEnd"/>
          <c:showLegendKey val="0"/>
          <c:showVal val="1"/>
          <c:showCatName val="0"/>
          <c:showSerName val="0"/>
          <c:showPercent val="0"/>
          <c:showBubbleSize val="0"/>
        </c:dLbls>
        <c:gapWidth val="219"/>
        <c:overlap val="-27"/>
        <c:axId val="2121383792"/>
        <c:axId val="2121388112"/>
      </c:barChart>
      <c:catAx>
        <c:axId val="212138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21388112"/>
        <c:crosses val="autoZero"/>
        <c:auto val="1"/>
        <c:lblAlgn val="ctr"/>
        <c:lblOffset val="100"/>
        <c:noMultiLvlLbl val="0"/>
      </c:catAx>
      <c:valAx>
        <c:axId val="2121388112"/>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212138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analyst dashboard.xlsx]Sheet2!PivotTable10</c:name>
    <c:fmtId val="18"/>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IN"/>
              <a:t>Home</a:t>
            </a:r>
            <a:r>
              <a:rPr lang="en-IN" baseline="0"/>
              <a:t> ownership Vs last payment date</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Sheet2!$Y$3:$Y$4</c:f>
              <c:strCache>
                <c:ptCount val="1"/>
                <c:pt idx="0">
                  <c:v>MORTGAGE</c:v>
                </c:pt>
              </c:strCache>
            </c:strRef>
          </c:tx>
          <c:spPr>
            <a:solidFill>
              <a:schemeClr val="accent1"/>
            </a:solidFill>
            <a:ln>
              <a:noFill/>
            </a:ln>
            <a:effectLst/>
          </c:spPr>
          <c:invertIfNegative val="0"/>
          <c:cat>
            <c:strRef>
              <c:f>Sheet2!$X$5:$X$14</c:f>
              <c:strCache>
                <c:ptCount val="9"/>
                <c:pt idx="0">
                  <c:v>2008</c:v>
                </c:pt>
                <c:pt idx="1">
                  <c:v>2009</c:v>
                </c:pt>
                <c:pt idx="2">
                  <c:v>2010</c:v>
                </c:pt>
                <c:pt idx="3">
                  <c:v>2011</c:v>
                </c:pt>
                <c:pt idx="4">
                  <c:v>2012</c:v>
                </c:pt>
                <c:pt idx="5">
                  <c:v>2013</c:v>
                </c:pt>
                <c:pt idx="6">
                  <c:v>2014</c:v>
                </c:pt>
                <c:pt idx="7">
                  <c:v>2015</c:v>
                </c:pt>
                <c:pt idx="8">
                  <c:v>2016</c:v>
                </c:pt>
              </c:strCache>
            </c:strRef>
          </c:cat>
          <c:val>
            <c:numRef>
              <c:f>Sheet2!$Y$5:$Y$14</c:f>
              <c:numCache>
                <c:formatCode>General</c:formatCode>
                <c:ptCount val="9"/>
                <c:pt idx="0">
                  <c:v>56</c:v>
                </c:pt>
                <c:pt idx="1">
                  <c:v>229</c:v>
                </c:pt>
                <c:pt idx="2">
                  <c:v>706</c:v>
                </c:pt>
                <c:pt idx="3">
                  <c:v>2131</c:v>
                </c:pt>
                <c:pt idx="4">
                  <c:v>3786</c:v>
                </c:pt>
                <c:pt idx="5">
                  <c:v>4254</c:v>
                </c:pt>
                <c:pt idx="6">
                  <c:v>4172</c:v>
                </c:pt>
                <c:pt idx="7">
                  <c:v>1207</c:v>
                </c:pt>
                <c:pt idx="8">
                  <c:v>1104</c:v>
                </c:pt>
              </c:numCache>
            </c:numRef>
          </c:val>
          <c:extLst>
            <c:ext xmlns:c16="http://schemas.microsoft.com/office/drawing/2014/chart" uri="{C3380CC4-5D6E-409C-BE32-E72D297353CC}">
              <c16:uniqueId val="{00000000-5BFA-47BA-B081-319B37496729}"/>
            </c:ext>
          </c:extLst>
        </c:ser>
        <c:ser>
          <c:idx val="1"/>
          <c:order val="1"/>
          <c:tx>
            <c:strRef>
              <c:f>Sheet2!$Z$3:$Z$4</c:f>
              <c:strCache>
                <c:ptCount val="1"/>
                <c:pt idx="0">
                  <c:v>NONE</c:v>
                </c:pt>
              </c:strCache>
            </c:strRef>
          </c:tx>
          <c:spPr>
            <a:solidFill>
              <a:schemeClr val="accent2"/>
            </a:solidFill>
            <a:ln>
              <a:noFill/>
            </a:ln>
            <a:effectLst/>
          </c:spPr>
          <c:invertIfNegative val="0"/>
          <c:cat>
            <c:strRef>
              <c:f>Sheet2!$X$5:$X$14</c:f>
              <c:strCache>
                <c:ptCount val="9"/>
                <c:pt idx="0">
                  <c:v>2008</c:v>
                </c:pt>
                <c:pt idx="1">
                  <c:v>2009</c:v>
                </c:pt>
                <c:pt idx="2">
                  <c:v>2010</c:v>
                </c:pt>
                <c:pt idx="3">
                  <c:v>2011</c:v>
                </c:pt>
                <c:pt idx="4">
                  <c:v>2012</c:v>
                </c:pt>
                <c:pt idx="5">
                  <c:v>2013</c:v>
                </c:pt>
                <c:pt idx="6">
                  <c:v>2014</c:v>
                </c:pt>
                <c:pt idx="7">
                  <c:v>2015</c:v>
                </c:pt>
                <c:pt idx="8">
                  <c:v>2016</c:v>
                </c:pt>
              </c:strCache>
            </c:strRef>
          </c:cat>
          <c:val>
            <c:numRef>
              <c:f>Sheet2!$Z$5:$Z$14</c:f>
              <c:numCache>
                <c:formatCode>General</c:formatCode>
                <c:ptCount val="9"/>
                <c:pt idx="2">
                  <c:v>2</c:v>
                </c:pt>
                <c:pt idx="3">
                  <c:v>1</c:v>
                </c:pt>
              </c:numCache>
            </c:numRef>
          </c:val>
          <c:extLst>
            <c:ext xmlns:c16="http://schemas.microsoft.com/office/drawing/2014/chart" uri="{C3380CC4-5D6E-409C-BE32-E72D297353CC}">
              <c16:uniqueId val="{00000007-5BFA-47BA-B081-319B37496729}"/>
            </c:ext>
          </c:extLst>
        </c:ser>
        <c:ser>
          <c:idx val="2"/>
          <c:order val="2"/>
          <c:tx>
            <c:strRef>
              <c:f>Sheet2!$AA$3:$AA$4</c:f>
              <c:strCache>
                <c:ptCount val="1"/>
                <c:pt idx="0">
                  <c:v>OTHER</c:v>
                </c:pt>
              </c:strCache>
            </c:strRef>
          </c:tx>
          <c:spPr>
            <a:solidFill>
              <a:schemeClr val="accent3"/>
            </a:solidFill>
            <a:ln>
              <a:noFill/>
            </a:ln>
            <a:effectLst/>
          </c:spPr>
          <c:invertIfNegative val="0"/>
          <c:cat>
            <c:strRef>
              <c:f>Sheet2!$X$5:$X$14</c:f>
              <c:strCache>
                <c:ptCount val="9"/>
                <c:pt idx="0">
                  <c:v>2008</c:v>
                </c:pt>
                <c:pt idx="1">
                  <c:v>2009</c:v>
                </c:pt>
                <c:pt idx="2">
                  <c:v>2010</c:v>
                </c:pt>
                <c:pt idx="3">
                  <c:v>2011</c:v>
                </c:pt>
                <c:pt idx="4">
                  <c:v>2012</c:v>
                </c:pt>
                <c:pt idx="5">
                  <c:v>2013</c:v>
                </c:pt>
                <c:pt idx="6">
                  <c:v>2014</c:v>
                </c:pt>
                <c:pt idx="7">
                  <c:v>2015</c:v>
                </c:pt>
                <c:pt idx="8">
                  <c:v>2016</c:v>
                </c:pt>
              </c:strCache>
            </c:strRef>
          </c:cat>
          <c:val>
            <c:numRef>
              <c:f>Sheet2!$AA$5:$AA$14</c:f>
              <c:numCache>
                <c:formatCode>General</c:formatCode>
                <c:ptCount val="9"/>
                <c:pt idx="1">
                  <c:v>12</c:v>
                </c:pt>
                <c:pt idx="2">
                  <c:v>16</c:v>
                </c:pt>
                <c:pt idx="3">
                  <c:v>34</c:v>
                </c:pt>
                <c:pt idx="4">
                  <c:v>35</c:v>
                </c:pt>
                <c:pt idx="7">
                  <c:v>1</c:v>
                </c:pt>
              </c:numCache>
            </c:numRef>
          </c:val>
          <c:extLst>
            <c:ext xmlns:c16="http://schemas.microsoft.com/office/drawing/2014/chart" uri="{C3380CC4-5D6E-409C-BE32-E72D297353CC}">
              <c16:uniqueId val="{00000008-5BFA-47BA-B081-319B37496729}"/>
            </c:ext>
          </c:extLst>
        </c:ser>
        <c:ser>
          <c:idx val="3"/>
          <c:order val="3"/>
          <c:tx>
            <c:strRef>
              <c:f>Sheet2!$AB$3:$AB$4</c:f>
              <c:strCache>
                <c:ptCount val="1"/>
                <c:pt idx="0">
                  <c:v>OWN</c:v>
                </c:pt>
              </c:strCache>
            </c:strRef>
          </c:tx>
          <c:spPr>
            <a:solidFill>
              <a:schemeClr val="accent4"/>
            </a:solidFill>
            <a:ln>
              <a:noFill/>
            </a:ln>
            <a:effectLst/>
          </c:spPr>
          <c:invertIfNegative val="0"/>
          <c:cat>
            <c:strRef>
              <c:f>Sheet2!$X$5:$X$14</c:f>
              <c:strCache>
                <c:ptCount val="9"/>
                <c:pt idx="0">
                  <c:v>2008</c:v>
                </c:pt>
                <c:pt idx="1">
                  <c:v>2009</c:v>
                </c:pt>
                <c:pt idx="2">
                  <c:v>2010</c:v>
                </c:pt>
                <c:pt idx="3">
                  <c:v>2011</c:v>
                </c:pt>
                <c:pt idx="4">
                  <c:v>2012</c:v>
                </c:pt>
                <c:pt idx="5">
                  <c:v>2013</c:v>
                </c:pt>
                <c:pt idx="6">
                  <c:v>2014</c:v>
                </c:pt>
                <c:pt idx="7">
                  <c:v>2015</c:v>
                </c:pt>
                <c:pt idx="8">
                  <c:v>2016</c:v>
                </c:pt>
              </c:strCache>
            </c:strRef>
          </c:cat>
          <c:val>
            <c:numRef>
              <c:f>Sheet2!$AB$5:$AB$14</c:f>
              <c:numCache>
                <c:formatCode>General</c:formatCode>
                <c:ptCount val="9"/>
                <c:pt idx="0">
                  <c:v>11</c:v>
                </c:pt>
                <c:pt idx="1">
                  <c:v>39</c:v>
                </c:pt>
                <c:pt idx="2">
                  <c:v>185</c:v>
                </c:pt>
                <c:pt idx="3">
                  <c:v>422</c:v>
                </c:pt>
                <c:pt idx="4">
                  <c:v>700</c:v>
                </c:pt>
                <c:pt idx="5">
                  <c:v>703</c:v>
                </c:pt>
                <c:pt idx="6">
                  <c:v>673</c:v>
                </c:pt>
                <c:pt idx="7">
                  <c:v>160</c:v>
                </c:pt>
                <c:pt idx="8">
                  <c:v>160</c:v>
                </c:pt>
              </c:numCache>
            </c:numRef>
          </c:val>
          <c:extLst>
            <c:ext xmlns:c16="http://schemas.microsoft.com/office/drawing/2014/chart" uri="{C3380CC4-5D6E-409C-BE32-E72D297353CC}">
              <c16:uniqueId val="{00000009-5BFA-47BA-B081-319B37496729}"/>
            </c:ext>
          </c:extLst>
        </c:ser>
        <c:ser>
          <c:idx val="4"/>
          <c:order val="4"/>
          <c:tx>
            <c:strRef>
              <c:f>Sheet2!$AC$3:$AC$4</c:f>
              <c:strCache>
                <c:ptCount val="1"/>
                <c:pt idx="0">
                  <c:v>RENT</c:v>
                </c:pt>
              </c:strCache>
            </c:strRef>
          </c:tx>
          <c:spPr>
            <a:solidFill>
              <a:schemeClr val="accent5"/>
            </a:solidFill>
            <a:ln>
              <a:noFill/>
            </a:ln>
            <a:effectLst/>
          </c:spPr>
          <c:invertIfNegative val="0"/>
          <c:cat>
            <c:strRef>
              <c:f>Sheet2!$X$5:$X$14</c:f>
              <c:strCache>
                <c:ptCount val="9"/>
                <c:pt idx="0">
                  <c:v>2008</c:v>
                </c:pt>
                <c:pt idx="1">
                  <c:v>2009</c:v>
                </c:pt>
                <c:pt idx="2">
                  <c:v>2010</c:v>
                </c:pt>
                <c:pt idx="3">
                  <c:v>2011</c:v>
                </c:pt>
                <c:pt idx="4">
                  <c:v>2012</c:v>
                </c:pt>
                <c:pt idx="5">
                  <c:v>2013</c:v>
                </c:pt>
                <c:pt idx="6">
                  <c:v>2014</c:v>
                </c:pt>
                <c:pt idx="7">
                  <c:v>2015</c:v>
                </c:pt>
                <c:pt idx="8">
                  <c:v>2016</c:v>
                </c:pt>
              </c:strCache>
            </c:strRef>
          </c:cat>
          <c:val>
            <c:numRef>
              <c:f>Sheet2!$AC$5:$AC$14</c:f>
              <c:numCache>
                <c:formatCode>General</c:formatCode>
                <c:ptCount val="9"/>
                <c:pt idx="0">
                  <c:v>70</c:v>
                </c:pt>
                <c:pt idx="1">
                  <c:v>279</c:v>
                </c:pt>
                <c:pt idx="2">
                  <c:v>939</c:v>
                </c:pt>
                <c:pt idx="3">
                  <c:v>2408</c:v>
                </c:pt>
                <c:pt idx="4">
                  <c:v>4383</c:v>
                </c:pt>
                <c:pt idx="5">
                  <c:v>4501</c:v>
                </c:pt>
                <c:pt idx="6">
                  <c:v>4424</c:v>
                </c:pt>
                <c:pt idx="7">
                  <c:v>1063</c:v>
                </c:pt>
                <c:pt idx="8">
                  <c:v>780</c:v>
                </c:pt>
              </c:numCache>
            </c:numRef>
          </c:val>
          <c:extLst>
            <c:ext xmlns:c16="http://schemas.microsoft.com/office/drawing/2014/chart" uri="{C3380CC4-5D6E-409C-BE32-E72D297353CC}">
              <c16:uniqueId val="{0000000B-5BFA-47BA-B081-319B37496729}"/>
            </c:ext>
          </c:extLst>
        </c:ser>
        <c:dLbls>
          <c:showLegendKey val="0"/>
          <c:showVal val="0"/>
          <c:showCatName val="0"/>
          <c:showSerName val="0"/>
          <c:showPercent val="0"/>
          <c:showBubbleSize val="0"/>
        </c:dLbls>
        <c:gapWidth val="219"/>
        <c:overlap val="-27"/>
        <c:axId val="892566096"/>
        <c:axId val="892549776"/>
      </c:barChart>
      <c:catAx>
        <c:axId val="89256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92549776"/>
        <c:crosses val="autoZero"/>
        <c:auto val="1"/>
        <c:lblAlgn val="ctr"/>
        <c:lblOffset val="100"/>
        <c:noMultiLvlLbl val="0"/>
      </c:catAx>
      <c:valAx>
        <c:axId val="89254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89256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556260</xdr:colOff>
      <xdr:row>25</xdr:row>
      <xdr:rowOff>15021</xdr:rowOff>
    </xdr:from>
    <xdr:ext cx="4632960" cy="811293"/>
    <xdr:sp macro="" textlink="">
      <xdr:nvSpPr>
        <xdr:cNvPr id="2" name="TextBox 1">
          <a:extLst>
            <a:ext uri="{FF2B5EF4-FFF2-40B4-BE49-F238E27FC236}">
              <a16:creationId xmlns:a16="http://schemas.microsoft.com/office/drawing/2014/main" id="{755A61F6-7660-4B90-8D24-7E5541753A91}"/>
            </a:ext>
          </a:extLst>
        </xdr:cNvPr>
        <xdr:cNvSpPr txBox="1"/>
      </xdr:nvSpPr>
      <xdr:spPr>
        <a:xfrm>
          <a:off x="1165860" y="4625121"/>
          <a:ext cx="4632960" cy="811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xdr:from>
      <xdr:col>0</xdr:col>
      <xdr:colOff>0</xdr:colOff>
      <xdr:row>0</xdr:row>
      <xdr:rowOff>19792</xdr:rowOff>
    </xdr:from>
    <xdr:to>
      <xdr:col>19</xdr:col>
      <xdr:colOff>601980</xdr:colOff>
      <xdr:row>2</xdr:row>
      <xdr:rowOff>156952</xdr:rowOff>
    </xdr:to>
    <xdr:sp macro="" textlink="">
      <xdr:nvSpPr>
        <xdr:cNvPr id="6" name="Rectangle: Rounded Corners 5">
          <a:extLst>
            <a:ext uri="{FF2B5EF4-FFF2-40B4-BE49-F238E27FC236}">
              <a16:creationId xmlns:a16="http://schemas.microsoft.com/office/drawing/2014/main" id="{0EC0AA03-0F52-48B6-A808-75A55B27AD84}"/>
            </a:ext>
          </a:extLst>
        </xdr:cNvPr>
        <xdr:cNvSpPr/>
      </xdr:nvSpPr>
      <xdr:spPr>
        <a:xfrm>
          <a:off x="0" y="19792"/>
          <a:ext cx="12259590" cy="503316"/>
        </a:xfrm>
        <a:prstGeom prst="roundRect">
          <a:avLst/>
        </a:prstGeom>
        <a:solidFill>
          <a:schemeClr val="accent6">
            <a:lumMod val="75000"/>
          </a:schemeClr>
        </a:solidFill>
      </xdr:spPr>
      <xdr:style>
        <a:lnRef idx="2">
          <a:schemeClr val="dk1">
            <a:shade val="15000"/>
          </a:schemeClr>
        </a:lnRef>
        <a:fillRef idx="1001">
          <a:schemeClr val="dk2"/>
        </a:fillRef>
        <a:effectRef idx="0">
          <a:schemeClr val="dk1"/>
        </a:effectRef>
        <a:fontRef idx="minor">
          <a:schemeClr val="lt1"/>
        </a:fontRef>
      </xdr:style>
      <xdr:txBody>
        <a:bodyPr vertOverflow="clip" horzOverflow="clip" rtlCol="0" anchor="t"/>
        <a:lstStyle/>
        <a:p>
          <a:pPr algn="ctr"/>
          <a:r>
            <a:rPr lang="en-IN" sz="2200">
              <a:solidFill>
                <a:schemeClr val="bg1"/>
              </a:solidFill>
              <a:latin typeface="Algerian" panose="04020705040A02060702" pitchFamily="82" charset="0"/>
            </a:rPr>
            <a:t>BANK LOAN ANALYSIS DASHBOARD</a:t>
          </a:r>
        </a:p>
      </xdr:txBody>
    </xdr:sp>
    <xdr:clientData/>
  </xdr:twoCellAnchor>
  <xdr:twoCellAnchor>
    <xdr:from>
      <xdr:col>0</xdr:col>
      <xdr:colOff>0</xdr:colOff>
      <xdr:row>6</xdr:row>
      <xdr:rowOff>9302</xdr:rowOff>
    </xdr:from>
    <xdr:to>
      <xdr:col>6</xdr:col>
      <xdr:colOff>91440</xdr:colOff>
      <xdr:row>19</xdr:row>
      <xdr:rowOff>65512</xdr:rowOff>
    </xdr:to>
    <xdr:graphicFrame macro="">
      <xdr:nvGraphicFramePr>
        <xdr:cNvPr id="7" name="Chart 6">
          <a:extLst>
            <a:ext uri="{FF2B5EF4-FFF2-40B4-BE49-F238E27FC236}">
              <a16:creationId xmlns:a16="http://schemas.microsoft.com/office/drawing/2014/main" id="{B2358D1F-78AD-4E1A-AB08-96D4A803B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91440</xdr:colOff>
      <xdr:row>6</xdr:row>
      <xdr:rowOff>7620</xdr:rowOff>
    </xdr:from>
    <xdr:to>
      <xdr:col>12</xdr:col>
      <xdr:colOff>365760</xdr:colOff>
      <xdr:row>19</xdr:row>
      <xdr:rowOff>68580</xdr:rowOff>
    </xdr:to>
    <xdr:graphicFrame macro="">
      <xdr:nvGraphicFramePr>
        <xdr:cNvPr id="8" name="Chart 7">
          <a:extLst>
            <a:ext uri="{FF2B5EF4-FFF2-40B4-BE49-F238E27FC236}">
              <a16:creationId xmlns:a16="http://schemas.microsoft.com/office/drawing/2014/main" id="{BCFDF991-AD79-459E-839D-405011B09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xdr:colOff>
      <xdr:row>19</xdr:row>
      <xdr:rowOff>68580</xdr:rowOff>
    </xdr:from>
    <xdr:to>
      <xdr:col>9</xdr:col>
      <xdr:colOff>22860</xdr:colOff>
      <xdr:row>33</xdr:row>
      <xdr:rowOff>167640</xdr:rowOff>
    </xdr:to>
    <xdr:graphicFrame macro="">
      <xdr:nvGraphicFramePr>
        <xdr:cNvPr id="9" name="Chart 8">
          <a:extLst>
            <a:ext uri="{FF2B5EF4-FFF2-40B4-BE49-F238E27FC236}">
              <a16:creationId xmlns:a16="http://schemas.microsoft.com/office/drawing/2014/main" id="{F93B0E6E-71EF-41F5-8983-84D6C6F07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363484</xdr:colOff>
      <xdr:row>6</xdr:row>
      <xdr:rowOff>15240</xdr:rowOff>
    </xdr:from>
    <xdr:to>
      <xdr:col>19</xdr:col>
      <xdr:colOff>592084</xdr:colOff>
      <xdr:row>19</xdr:row>
      <xdr:rowOff>76200</xdr:rowOff>
    </xdr:to>
    <xdr:graphicFrame macro="">
      <xdr:nvGraphicFramePr>
        <xdr:cNvPr id="10" name="Chart 9">
          <a:extLst>
            <a:ext uri="{FF2B5EF4-FFF2-40B4-BE49-F238E27FC236}">
              <a16:creationId xmlns:a16="http://schemas.microsoft.com/office/drawing/2014/main" id="{ABE35733-9877-4E38-A47A-66C4C2325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22860</xdr:colOff>
      <xdr:row>19</xdr:row>
      <xdr:rowOff>66304</xdr:rowOff>
    </xdr:from>
    <xdr:to>
      <xdr:col>19</xdr:col>
      <xdr:colOff>586740</xdr:colOff>
      <xdr:row>33</xdr:row>
      <xdr:rowOff>150124</xdr:rowOff>
    </xdr:to>
    <xdr:graphicFrame macro="">
      <xdr:nvGraphicFramePr>
        <xdr:cNvPr id="12" name="Chart 11">
          <a:extLst>
            <a:ext uri="{FF2B5EF4-FFF2-40B4-BE49-F238E27FC236}">
              <a16:creationId xmlns:a16="http://schemas.microsoft.com/office/drawing/2014/main" id="{8562A4E2-4EE3-4AC1-B5F1-E7A76AED1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0</xdr:colOff>
      <xdr:row>0</xdr:row>
      <xdr:rowOff>1</xdr:rowOff>
    </xdr:from>
    <xdr:to>
      <xdr:col>21</xdr:col>
      <xdr:colOff>586740</xdr:colOff>
      <xdr:row>9</xdr:row>
      <xdr:rowOff>7621</xdr:rowOff>
    </xdr:to>
    <mc:AlternateContent xmlns:mc="http://schemas.openxmlformats.org/markup-compatibility/2006">
      <mc:Choice xmlns:a14="http://schemas.microsoft.com/office/drawing/2010/main" Requires="a14">
        <xdr:graphicFrame macro="">
          <xdr:nvGraphicFramePr>
            <xdr:cNvPr id="14" name="Year_issue_d">
              <a:extLst>
                <a:ext uri="{FF2B5EF4-FFF2-40B4-BE49-F238E27FC236}">
                  <a16:creationId xmlns:a16="http://schemas.microsoft.com/office/drawing/2014/main" id="{15B2715D-47A6-460F-A10B-7D4B1C2A3E2F}"/>
                </a:ext>
              </a:extLst>
            </xdr:cNvPr>
            <xdr:cNvGraphicFramePr/>
          </xdr:nvGraphicFramePr>
          <xdr:xfrm>
            <a:off x="0" y="0"/>
            <a:ext cx="0" cy="0"/>
          </xdr:xfrm>
          <a:graphic>
            <a:graphicData uri="http://schemas.microsoft.com/office/drawing/2010/slicer">
              <sle:slicer xmlns:sle="http://schemas.microsoft.com/office/drawing/2010/slicer" name="Year_issue_d"/>
            </a:graphicData>
          </a:graphic>
        </xdr:graphicFrame>
      </mc:Choice>
      <mc:Fallback>
        <xdr:sp macro="" textlink="">
          <xdr:nvSpPr>
            <xdr:cNvPr id="0" name=""/>
            <xdr:cNvSpPr>
              <a:spLocks noTextEdit="1"/>
            </xdr:cNvSpPr>
          </xdr:nvSpPr>
          <xdr:spPr>
            <a:xfrm>
              <a:off x="12271169" y="1"/>
              <a:ext cx="1200298" cy="16602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9</xdr:row>
      <xdr:rowOff>7621</xdr:rowOff>
    </xdr:from>
    <xdr:to>
      <xdr:col>21</xdr:col>
      <xdr:colOff>586740</xdr:colOff>
      <xdr:row>18</xdr:row>
      <xdr:rowOff>137161</xdr:rowOff>
    </xdr:to>
    <mc:AlternateContent xmlns:mc="http://schemas.openxmlformats.org/markup-compatibility/2006">
      <mc:Choice xmlns:a14="http://schemas.microsoft.com/office/drawing/2010/main" Requires="a14">
        <xdr:graphicFrame macro="">
          <xdr:nvGraphicFramePr>
            <xdr:cNvPr id="15" name="home_ownership">
              <a:extLst>
                <a:ext uri="{FF2B5EF4-FFF2-40B4-BE49-F238E27FC236}">
                  <a16:creationId xmlns:a16="http://schemas.microsoft.com/office/drawing/2014/main" id="{1BE7246B-1230-43A8-9204-285E0E1D2ADB}"/>
                </a:ext>
              </a:extLst>
            </xdr:cNvPr>
            <xdr:cNvGraphicFramePr/>
          </xdr:nvGraphicFramePr>
          <xdr:xfrm>
            <a:off x="0" y="0"/>
            <a:ext cx="0" cy="0"/>
          </xdr:xfrm>
          <a:graphic>
            <a:graphicData uri="http://schemas.microsoft.com/office/drawing/2010/slicer">
              <sle:slicer xmlns:sle="http://schemas.microsoft.com/office/drawing/2010/slicer" name="home_ownership"/>
            </a:graphicData>
          </a:graphic>
        </xdr:graphicFrame>
      </mc:Choice>
      <mc:Fallback>
        <xdr:sp macro="" textlink="">
          <xdr:nvSpPr>
            <xdr:cNvPr id="0" name=""/>
            <xdr:cNvSpPr>
              <a:spLocks noTextEdit="1"/>
            </xdr:cNvSpPr>
          </xdr:nvSpPr>
          <xdr:spPr>
            <a:xfrm>
              <a:off x="12271169" y="1660270"/>
              <a:ext cx="1200298" cy="1732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19</xdr:row>
      <xdr:rowOff>0</xdr:rowOff>
    </xdr:from>
    <xdr:to>
      <xdr:col>21</xdr:col>
      <xdr:colOff>594360</xdr:colOff>
      <xdr:row>33</xdr:row>
      <xdr:rowOff>129540</xdr:rowOff>
    </xdr:to>
    <mc:AlternateContent xmlns:mc="http://schemas.openxmlformats.org/markup-compatibility/2006">
      <mc:Choice xmlns:a14="http://schemas.microsoft.com/office/drawing/2010/main" Requires="a14">
        <xdr:graphicFrame macro="">
          <xdr:nvGraphicFramePr>
            <xdr:cNvPr id="16" name="grade">
              <a:extLst>
                <a:ext uri="{FF2B5EF4-FFF2-40B4-BE49-F238E27FC236}">
                  <a16:creationId xmlns:a16="http://schemas.microsoft.com/office/drawing/2014/main" id="{0587132D-FC25-40BD-92CC-D11B79A2D64E}"/>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dr:sp macro="" textlink="">
          <xdr:nvSpPr>
            <xdr:cNvPr id="0" name=""/>
            <xdr:cNvSpPr>
              <a:spLocks noTextEdit="1"/>
            </xdr:cNvSpPr>
          </xdr:nvSpPr>
          <xdr:spPr>
            <a:xfrm>
              <a:off x="12271169" y="3433948"/>
              <a:ext cx="1207918" cy="2623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9050923" createdVersion="5" refreshedVersion="8" minRefreshableVersion="3" recordCount="0" supportSubquery="1" supportAdvancedDrill="1" xr:uid="{E51DC476-75A7-4ED9-B1DB-550C95A24A3A}">
  <cacheSource type="external" connectionId="3"/>
  <cacheFields count="7">
    <cacheField name="[Finance_2].[last_pymnt_d].[last_pymnt_d]" caption="last_pymnt_d" numFmtId="0" hierarchy="46" level="1">
      <sharedItems containsSemiMixedTypes="0" containsNonDate="0" containsDate="1" containsString="0" minDate="2008-01-01T00:00:00" maxDate="2016-05-02T00:00:00" count="101">
        <d v="2008-01-01T00:00:00"/>
        <d v="2008-02-01T00:00:00"/>
        <d v="2008-03-01T00:00:00"/>
        <d v="2008-04-01T00:00:00"/>
        <d v="2008-05-01T00:00:00"/>
        <d v="2008-06-01T00:00:00"/>
        <d v="2008-07-01T00:00:00"/>
        <d v="2008-08-01T00:00:00"/>
        <d v="2008-09-01T00:00:00"/>
        <d v="2008-10-01T00:00:00"/>
        <d v="2008-11-01T00:00:00"/>
        <d v="2008-12-01T00:00:00"/>
        <d v="2009-01-01T00:00:00"/>
        <d v="2009-02-01T00:00:00"/>
        <d v="2009-03-01T00:00:00"/>
        <d v="2009-04-01T00:00:00"/>
        <d v="2009-05-01T00:00:00"/>
        <d v="2009-06-01T00:00:00"/>
        <d v="2009-07-01T00:00:00"/>
        <d v="2009-08-01T00:00:00"/>
        <d v="2009-09-01T00:00:00"/>
        <d v="2009-10-01T00:00:00"/>
        <d v="2009-11-01T00:00:00"/>
        <d v="2009-12-01T00:00:00"/>
        <d v="2010-01-01T00:00:00"/>
        <d v="2010-02-01T00:00:00"/>
        <d v="2010-03-01T00:00:00"/>
        <d v="2010-04-01T00:00:00"/>
        <d v="2010-05-01T00:00:00"/>
        <d v="2010-06-01T00:00:00"/>
        <d v="2010-07-01T00:00:00"/>
        <d v="2010-08-01T00:00:00"/>
        <d v="2010-09-01T00:00:00"/>
        <d v="2010-10-01T00:00:00"/>
        <d v="2010-11-01T00:00:00"/>
        <d v="2010-12-01T00:00:00"/>
        <d v="2011-01-01T00:00:00"/>
        <d v="2011-02-01T00:00:00"/>
        <d v="2011-03-01T00:00:00"/>
        <d v="2011-04-01T00:00:00"/>
        <d v="2011-05-01T00:00:00"/>
        <d v="2011-06-01T00:00:00"/>
        <d v="2011-07-01T00:00:00"/>
        <d v="2011-08-01T00:00:00"/>
        <d v="2011-09-01T00:00:00"/>
        <d v="2011-10-01T00:00:00"/>
        <d v="2011-11-01T00:00:00"/>
        <d v="2011-12-01T00:00:00"/>
        <d v="2012-01-01T00:00:00"/>
        <d v="2012-02-01T00:00:00"/>
        <d v="2012-03-01T00:00:00"/>
        <d v="2012-04-01T00:00:00"/>
        <d v="2012-05-01T00:00:00"/>
        <d v="2012-06-01T00:00:00"/>
        <d v="2012-07-01T00:00:00"/>
        <d v="2012-08-01T00:00:00"/>
        <d v="2012-09-01T00:00:00"/>
        <d v="2012-10-01T00:00:00"/>
        <d v="2012-11-01T00:00:00"/>
        <d v="2012-12-01T00:00:00"/>
        <d v="2013-01-01T00:00:00"/>
        <d v="2013-02-01T00:00:00"/>
        <d v="2013-03-01T00:00:00"/>
        <d v="2013-04-01T00:00:00"/>
        <d v="2013-05-01T00:00:00"/>
        <d v="2013-06-01T00:00:00"/>
        <d v="2013-07-01T00:00:00"/>
        <d v="2013-08-01T00:00:00"/>
        <d v="2013-09-01T00:00:00"/>
        <d v="2013-10-01T00:00:00"/>
        <d v="2013-11-01T00:00:00"/>
        <d v="2013-12-01T00:00:00"/>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sharedItems>
    </cacheField>
    <cacheField name="[Finance_2].[last_pymnt_d (Month)].[last_pymnt_d (Month)]" caption="last_pymnt_d (Month)" numFmtId="0" hierarchy="52" level="1">
      <sharedItems count="12">
        <s v="Jan"/>
        <s v="Feb"/>
        <s v="Mar"/>
        <s v="Apr"/>
        <s v="May"/>
        <s v="Jun"/>
        <s v="Jul"/>
        <s v="Aug"/>
        <s v="Sep"/>
        <s v="Oct"/>
        <s v="Nov"/>
        <s v="Dec"/>
      </sharedItems>
    </cacheField>
    <cacheField name="[Finance_2].[last_pymnt_d (Quarter)].[last_pymnt_d (Quarter)]" caption="last_pymnt_d (Quarter)" numFmtId="0" hierarchy="51" level="1">
      <sharedItems count="4">
        <s v="Qtr1"/>
        <s v="Qtr2"/>
        <s v="Qtr3"/>
        <s v="Qtr4"/>
      </sharedItems>
    </cacheField>
    <cacheField name="[Finance_2].[last_pymnt_d (Year)].[last_pymnt_d (Year)]" caption="last_pymnt_d (Year)" numFmtId="0" hierarchy="50" level="1">
      <sharedItems count="9">
        <s v="2008"/>
        <s v="2009"/>
        <s v="2010"/>
        <s v="2011"/>
        <s v="2012"/>
        <s v="2013"/>
        <s v="2014"/>
        <s v="2015"/>
        <s v="2016"/>
      </sharedItems>
    </cacheField>
    <cacheField name="[Measures].[Count of home_ownership]" caption="Count of home_ownership" numFmtId="0" hierarchy="70" level="32767"/>
    <cacheField name="[Finance_1].[home_ownership].[home_ownership]" caption="home_ownership" numFmtId="0" hierarchy="12" level="1">
      <sharedItems count="5">
        <s v="MORTGAGE"/>
        <s v="NONE"/>
        <s v="OTHER"/>
        <s v="OWN"/>
        <s v="RENT"/>
      </sharedItems>
    </cacheField>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6"/>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2" memberValueDatatype="130" unbalanced="0">
      <fieldsUsage count="2">
        <fieldUsage x="-1"/>
        <fieldUsage x="5"/>
      </fieldsUsage>
    </cacheHierarchy>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2" memberValueDatatype="7" unbalanced="0">
      <fieldsUsage count="2">
        <fieldUsage x="-1"/>
        <fieldUsage x="0"/>
      </fieldsUsage>
    </cacheHierarchy>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2" memberValueDatatype="130" unbalanced="0">
      <fieldsUsage count="2">
        <fieldUsage x="-1"/>
        <fieldUsage x="3"/>
      </fieldsUsage>
    </cacheHierarchy>
    <cacheHierarchy uniqueName="[Finance_2].[last_pymnt_d (Quarter)]" caption="last_pymnt_d (Quarter)" attribute="1" defaultMemberUniqueName="[Finance_2].[last_pymnt_d (Quarter)].[All]" allUniqueName="[Finance_2].[last_pymnt_d (Quarter)].[All]" dimensionUniqueName="[Finance_2]" displayFolder="" count="2" memberValueDatatype="130" unbalanced="0">
      <fieldsUsage count="2">
        <fieldUsage x="-1"/>
        <fieldUsage x="2"/>
      </fieldsUsage>
    </cacheHierarchy>
    <cacheHierarchy uniqueName="[Finance_2].[last_pymnt_d (Month)]" caption="last_pymnt_d (Month)" attribute="1" defaultMemberUniqueName="[Finance_2].[last_pymnt_d (Month)].[All]" allUniqueName="[Finance_2].[last_pymnt_d (Month)].[All]" dimensionUniqueName="[Finance_2]" displayFolder="" count="2" memberValueDatatype="130" unbalanced="0">
      <fieldsUsage count="2">
        <fieldUsage x="-1"/>
        <fieldUsage x="1"/>
      </fieldsUsage>
    </cacheHierarchy>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oneField="1" hidden="1">
      <fieldsUsage count="1">
        <fieldUsage x="4"/>
      </fieldsUsage>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8240738" createdVersion="5" refreshedVersion="8" minRefreshableVersion="3" recordCount="0" supportSubquery="1" supportAdvancedDrill="1" xr:uid="{5F1B9C9F-702E-4D9F-824A-DB5509382654}">
  <cacheSource type="external" connectionId="3"/>
  <cacheFields count="3">
    <cacheField name="[Measures].[Sum of loan_amnt]" caption="Sum of loan_amnt" numFmtId="0" hierarchy="59" level="32767"/>
    <cacheField name="[Finance_1].[addr_state].[addr_state]" caption="addr_state" numFmtId="0" hierarchy="22" level="1">
      <sharedItems count="50">
        <s v="AK"/>
        <s v="AL"/>
        <s v="AR"/>
        <s v="AZ"/>
        <s v="CA"/>
        <s v="CO"/>
        <s v="CT"/>
        <s v="DC"/>
        <s v="DE"/>
        <s v="FL"/>
        <s v="GA"/>
        <s v="HI"/>
        <s v="IA"/>
        <s v="ID"/>
        <s v="IL"/>
        <s v="IN"/>
        <s v="KS"/>
        <s v="KY"/>
        <s v="LA"/>
        <s v="MA"/>
        <s v="MD"/>
        <s v="ME"/>
        <s v="MI"/>
        <s v="MN"/>
        <s v="MO"/>
        <s v="MS"/>
        <s v="MT"/>
        <s v="NC"/>
        <s v="NE"/>
        <s v="NH"/>
        <s v="NJ"/>
        <s v="NM"/>
        <s v="NV"/>
        <s v="NY"/>
        <s v="OH"/>
        <s v="OK"/>
        <s v="OR"/>
        <s v="PA"/>
        <s v="RI"/>
        <s v="SC"/>
        <s v="SD"/>
        <s v="TN"/>
        <s v="TX"/>
        <s v="UT"/>
        <s v="VA"/>
        <s v="VT"/>
        <s v="WA"/>
        <s v="WI"/>
        <s v="WV"/>
        <s v="WY"/>
      </sharedItems>
    </cacheField>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2"/>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2" memberValueDatatype="130" unbalanced="0">
      <fieldsUsage count="2">
        <fieldUsage x="-1"/>
        <fieldUsage x="1"/>
      </fieldsUsage>
    </cacheHierarchy>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81597225" createdVersion="5" refreshedVersion="8" minRefreshableVersion="3" recordCount="0" supportSubquery="1" supportAdvancedDrill="1" xr:uid="{D2D5BE68-40BC-47ED-BEC1-D2081DB181DE}">
  <cacheSource type="external" connectionId="3"/>
  <cacheFields count="3">
    <cacheField name="[Finance_1].[grade].[grade]" caption="grade" numFmtId="0" hierarchy="8" level="1">
      <sharedItems count="7">
        <s v="A"/>
        <s v="B"/>
        <s v="C"/>
        <s v="D"/>
        <s v="E"/>
        <s v="F"/>
        <s v="G"/>
      </sharedItems>
    </cacheField>
    <cacheField name="[Finance_1].[sub_grade].[sub_grade]" caption="sub_grade" numFmtId="0" hierarchy="9" level="1">
      <sharedItems count="35">
        <s v="A1"/>
        <s v="A2"/>
        <s v="A3"/>
        <s v="A4"/>
        <s v="A5"/>
        <s v="B1"/>
        <s v="B2"/>
        <s v="B3"/>
        <s v="B4"/>
        <s v="B5"/>
        <s v="C1"/>
        <s v="C2"/>
        <s v="C3"/>
        <s v="C4"/>
        <s v="C5"/>
        <s v="D1"/>
        <s v="D2"/>
        <s v="D3"/>
        <s v="D4"/>
        <s v="D5"/>
        <s v="E1"/>
        <s v="E2"/>
        <s v="E3"/>
        <s v="E4"/>
        <s v="E5"/>
        <s v="F1"/>
        <s v="F2"/>
        <s v="F3"/>
        <s v="F4"/>
        <s v="F5"/>
        <s v="G1"/>
        <s v="G2"/>
        <s v="G3"/>
        <s v="G4"/>
        <s v="G5"/>
      </sharedItems>
    </cacheField>
    <cacheField name="[Measures].[Sum of revol_bal]" caption="Sum of revol_bal" numFmtId="0" hierarchy="62" level="32767"/>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0"/>
      </fieldsUsage>
    </cacheHierarchy>
    <cacheHierarchy uniqueName="[Finance_1].[sub_grade]" caption="sub_grade" attribute="1" defaultMemberUniqueName="[Finance_1].[sub_grade].[All]" allUniqueName="[Finance_1].[sub_grade].[All]" dimensionUniqueName="[Finance_1]" displayFolder="" count="2" memberValueDatatype="130" unbalanced="0">
      <fieldsUsage count="2">
        <fieldUsage x="-1"/>
        <fieldUsage x="1"/>
      </fieldsUsage>
    </cacheHierarchy>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80902778" createdVersion="5" refreshedVersion="8" minRefreshableVersion="3" recordCount="0" supportSubquery="1" supportAdvancedDrill="1" xr:uid="{76596C76-F3A9-49C6-B073-D7ECEC8ED9B3}">
  <cacheSource type="external" connectionId="3"/>
  <cacheFields count="4">
    <cacheField name="[Measures].[Sum of loan_amnt]" caption="Sum of loan_amnt" numFmtId="0" hierarchy="59" level="32767"/>
    <cacheField name="[Finance_1].[verification_status].[verification_status]" caption="verification_status" numFmtId="0" hierarchy="14" level="1">
      <sharedItems count="2">
        <s v="Not Verified"/>
        <s v="Verified"/>
      </sharedItems>
    </cacheField>
    <cacheField name="[Measures].[Count of loan_amnt]" caption="Count of loan_amnt" numFmtId="0" hierarchy="66"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3"/>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2" memberValueDatatype="130" unbalanced="0">
      <fieldsUsage count="2">
        <fieldUsage x="-1"/>
        <fieldUsage x="1"/>
      </fieldsUsage>
    </cacheHierarchy>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80439816" createdVersion="5" refreshedVersion="8" minRefreshableVersion="3" recordCount="0" supportSubquery="1" supportAdvancedDrill="1" xr:uid="{1D91BE58-CA6D-428C-A7E2-AB50565CA747}">
  <cacheSource type="external" connectionId="3"/>
  <cacheFields count="3">
    <cacheField name="[Measures].[Sum of loan_amnt]" caption="Sum of loan_amnt" numFmtId="0" hierarchy="59" level="32767"/>
    <cacheField name="[Finance_1].[Year_issue_d].[Year_issue_d]" caption="Year_issue_d" numFmtId="0" hierarchy="24" level="1">
      <sharedItems containsSemiMixedTypes="0" containsString="0" containsNumber="1" containsInteger="1" minValue="2007" maxValue="2011" count="5">
        <n v="2007"/>
        <n v="2008"/>
        <n v="2009"/>
        <n v="2010"/>
        <n v="2011"/>
      </sharedItems>
      <extLst>
        <ext xmlns:x15="http://schemas.microsoft.com/office/spreadsheetml/2010/11/main" uri="{4F2E5C28-24EA-4eb8-9CBF-B6C8F9C3D259}">
          <x15:cachedUniqueNames>
            <x15:cachedUniqueName index="0" name="[Finance_1].[Year_issue_d].&amp;[2007]"/>
            <x15:cachedUniqueName index="1" name="[Finance_1].[Year_issue_d].&amp;[2008]"/>
            <x15:cachedUniqueName index="2" name="[Finance_1].[Year_issue_d].&amp;[2009]"/>
            <x15:cachedUniqueName index="3" name="[Finance_1].[Year_issue_d].&amp;[2010]"/>
            <x15:cachedUniqueName index="4" name="[Finance_1].[Year_issue_d].&amp;[2011]"/>
          </x15:cachedUniqueNames>
        </ext>
      </extLst>
    </cacheField>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2"/>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2" memberValueDatatype="20" unbalanced="0">
      <fieldsUsage count="2">
        <fieldUsage x="-1"/>
        <fieldUsage x="1"/>
      </fieldsUsage>
    </cacheHierarchy>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9861108" createdVersion="5" refreshedVersion="8" minRefreshableVersion="3" recordCount="0" supportSubquery="1" supportAdvancedDrill="1" xr:uid="{306CB273-8266-46E3-B1C3-9752BE2E2622}">
  <cacheSource type="external" connectionId="3"/>
  <cacheFields count="2">
    <cacheField name="[Measures].[Average of dti]" caption="Average of dti" numFmtId="0" hierarchy="64"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1"/>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9629631" createdVersion="5" refreshedVersion="8" minRefreshableVersion="3" recordCount="0" supportSubquery="1" supportAdvancedDrill="1" xr:uid="{C22AD27E-4F8F-4A16-B652-137A7E6D0B4E}">
  <cacheSource type="external" connectionId="3"/>
  <cacheFields count="2">
    <cacheField name="[Measures].[Sum of revol_bal]" caption="Sum of revol_bal" numFmtId="0" hierarchy="62"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1"/>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9513892" createdVersion="5" refreshedVersion="8" minRefreshableVersion="3" recordCount="0" supportSubquery="1" supportAdvancedDrill="1" xr:uid="{9F7859B4-5FF8-47B5-B028-9BE8D6CCAC49}">
  <cacheSource type="external" connectionId="3"/>
  <cacheFields count="2">
    <cacheField name="[Measures].[Average of int_rate]" caption="Average of int_rate" numFmtId="0" hierarchy="61"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1"/>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9282408" createdVersion="5" refreshedVersion="8" minRefreshableVersion="3" recordCount="0" supportSubquery="1" supportAdvancedDrill="1" xr:uid="{4E5E3DB5-0179-46CA-8FF5-B1380C8A5C39}">
  <cacheSource type="external" connectionId="3"/>
  <cacheFields count="2">
    <cacheField name="[Measures].[Sum of loan_amnt]" caption="Sum of loan_amnt" numFmtId="0" hierarchy="59"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1"/>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7878703707" createdVersion="5" refreshedVersion="8" minRefreshableVersion="3" recordCount="0" supportSubquery="1" supportAdvancedDrill="1" xr:uid="{07F46157-2838-471F-8FC3-D7493BB36534}">
  <cacheSource type="external" connectionId="3"/>
  <cacheFields count="2">
    <cacheField name="[Measures].[Count of id]" caption="Count of id" numFmtId="0" hierarchy="58" level="32767"/>
    <cacheField name="[Finance_1].[grade].[grade]" caption="grade" numFmtId="0" hierarchy="8" level="1">
      <sharedItems containsSemiMixedTypes="0" containsNonDate="0" containsString="0"/>
    </cacheField>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1"/>
      </fieldsUsage>
    </cacheHierarchy>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88511458336" createdVersion="5" refreshedVersion="8" minRefreshableVersion="3" recordCount="0" supportSubquery="1" supportAdvancedDrill="1" xr:uid="{24591DBA-20E8-43B3-8B71-F401DA39692F}">
  <cacheSource type="external" connectionId="3"/>
  <cacheFields count="3">
    <cacheField name="[Finance_1].[grade].[grade]" caption="grade" numFmtId="0" hierarchy="8" level="1">
      <sharedItems count="7">
        <s v="A"/>
        <s v="B"/>
        <s v="C"/>
        <s v="D"/>
        <s v="E"/>
        <s v="F"/>
        <s v="G"/>
      </sharedItems>
    </cacheField>
    <cacheField name="[Finance_1].[sub_grade].[sub_grade]" caption="sub_grade" numFmtId="0" hierarchy="9" level="1">
      <sharedItems count="35">
        <s v="A1"/>
        <s v="A2"/>
        <s v="A3"/>
        <s v="A4"/>
        <s v="A5"/>
        <s v="B1"/>
        <s v="B2"/>
        <s v="B3"/>
        <s v="B4"/>
        <s v="B5"/>
        <s v="C1"/>
        <s v="C2"/>
        <s v="C3"/>
        <s v="C4"/>
        <s v="C5"/>
        <s v="D1"/>
        <s v="D2"/>
        <s v="D3"/>
        <s v="D4"/>
        <s v="D5"/>
        <s v="E1"/>
        <s v="E2"/>
        <s v="E3"/>
        <s v="E4"/>
        <s v="E5"/>
        <s v="F1"/>
        <s v="F2"/>
        <s v="F3"/>
        <s v="F4"/>
        <s v="F5"/>
        <s v="G1"/>
        <s v="G2"/>
        <s v="G3"/>
        <s v="G4"/>
        <s v="G5"/>
      </sharedItems>
    </cacheField>
    <cacheField name="[Measures].[Sum of revol_bal]" caption="Sum of revol_bal" numFmtId="0" hierarchy="62" level="32767"/>
  </cacheFields>
  <cacheHierarchies count="74">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fieldsUsage count="2">
        <fieldUsage x="-1"/>
        <fieldUsage x="0"/>
      </fieldsUsage>
    </cacheHierarchy>
    <cacheHierarchy uniqueName="[Finance_1].[sub_grade]" caption="sub_grade" attribute="1" defaultMemberUniqueName="[Finance_1].[sub_grade].[All]" allUniqueName="[Finance_1].[sub_grade].[All]" dimensionUniqueName="[Finance_1]" displayFolder="" count="2" memberValueDatatype="130" unbalanced="0">
      <fieldsUsage count="2">
        <fieldUsage x="-1"/>
        <fieldUsage x="1"/>
      </fieldsUsage>
    </cacheHierarchy>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2"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y uniqueName="[Measures].[Count of sub_grade]" caption="Count of sub_grade" measure="1" displayFolder="" measureGroup="Finance_1" count="0" hidden="1">
      <extLst>
        <ext xmlns:x15="http://schemas.microsoft.com/office/spreadsheetml/2010/11/main" uri="{B97F6D7D-B522-45F9-BDA1-12C45D357490}">
          <x15:cacheHierarchy aggregatedColumn="9"/>
        </ext>
      </extLst>
    </cacheHierarchy>
    <cacheHierarchy uniqueName="[Measures].[Count of revol_bal]" caption="Count of revol_bal" measure="1" displayFolder="" measureGroup="Finance_2" count="0" hidden="1">
      <extLst>
        <ext xmlns:x15="http://schemas.microsoft.com/office/spreadsheetml/2010/11/main" uri="{B97F6D7D-B522-45F9-BDA1-12C45D357490}">
          <x15:cacheHierarchy aggregatedColumn="33"/>
        </ext>
      </extLst>
    </cacheHierarchy>
  </cacheHierarchies>
  <kpis count="0"/>
  <dimensions count="3">
    <dimension name="Finance_1" uniqueName="[Finance_1]" caption="Finance_1"/>
    <dimension name="Finance_2" uniqueName="[Finance_2]" caption="Finance_2"/>
    <dimension measure="1" name="Measures" uniqueName="[Measures]" caption="Measures"/>
  </dimensions>
  <measureGroups count="2">
    <measureGroup name="Finance_1" caption="Finance_1"/>
    <measureGroup name="Finance_2" caption="Finance_2"/>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3469803241" createdVersion="3" refreshedVersion="8" minRefreshableVersion="3" recordCount="0" supportSubquery="1" supportAdvancedDrill="1" xr:uid="{56A3F287-C980-42D7-B39D-D144236A9D40}">
  <cacheSource type="external" connectionId="3">
    <extLst>
      <ext xmlns:x14="http://schemas.microsoft.com/office/spreadsheetml/2009/9/main" uri="{F057638F-6D5F-4e77-A914-E7F072B9BCA8}">
        <x14:sourceConnection name="ThisWorkbookDataModel"/>
      </ext>
    </extLst>
  </cacheSource>
  <cacheFields count="0"/>
  <cacheHierarchies count="72">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0" memberValueDatatype="130" unbalanced="0"/>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2"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165003250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3569571759" createdVersion="3" refreshedVersion="8" minRefreshableVersion="3" recordCount="0" supportSubquery="1" supportAdvancedDrill="1" xr:uid="{8627B7DA-DC30-4C09-A421-D5D047B3641A}">
  <cacheSource type="external" connectionId="3">
    <extLst>
      <ext xmlns:x14="http://schemas.microsoft.com/office/spreadsheetml/2009/9/main" uri="{F057638F-6D5F-4e77-A914-E7F072B9BCA8}">
        <x14:sourceConnection name="ThisWorkbookDataModel"/>
      </ext>
    </extLst>
  </cacheSource>
  <cacheFields count="0"/>
  <cacheHierarchies count="72">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0" memberValueDatatype="130" unbalanced="0"/>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2"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462399774"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yadav" refreshedDate="45831.53680277778" createdVersion="3" refreshedVersion="8" minRefreshableVersion="3" recordCount="0" supportSubquery="1" supportAdvancedDrill="1" xr:uid="{D4689B51-ECD7-4AB7-AE49-F7DD97AA80A2}">
  <cacheSource type="external" connectionId="3">
    <extLst>
      <ext xmlns:x14="http://schemas.microsoft.com/office/spreadsheetml/2009/9/main" uri="{F057638F-6D5F-4e77-A914-E7F072B9BCA8}">
        <x14:sourceConnection name="ThisWorkbookDataModel"/>
      </ext>
    </extLst>
  </cacheSource>
  <cacheFields count="0"/>
  <cacheHierarchies count="72">
    <cacheHierarchy uniqueName="[Finance_1].[id]" caption="id" attribute="1" defaultMemberUniqueName="[Finance_1].[id].[All]" allUniqueName="[Finance_1].[id].[All]" dimensionUniqueName="[Finance_1]" displayFolder="" count="0" memberValueDatatype="3" unbalanced="0"/>
    <cacheHierarchy uniqueName="[Finance_1].[member_id]" caption="member_id" attribute="1" defaultMemberUniqueName="[Finance_1].[member_id].[All]" allUniqueName="[Finance_1].[member_id].[All]" dimensionUniqueName="[Finance_1]" displayFolder="" count="0" memberValueDatatype="3" unbalanced="0"/>
    <cacheHierarchy uniqueName="[Finance_1].[loan_amnt]" caption="loan_amnt" attribute="1" defaultMemberUniqueName="[Finance_1].[loan_amnt].[All]" allUniqueName="[Finance_1].[loan_amnt].[All]" dimensionUniqueName="[Finance_1]" displayFolder="" count="0" memberValueDatatype="3" unbalanced="0"/>
    <cacheHierarchy uniqueName="[Finance_1].[funded_amnt]" caption="funded_amnt" attribute="1" defaultMemberUniqueName="[Finance_1].[funded_amnt].[All]" allUniqueName="[Finance_1].[funded_amnt].[All]" dimensionUniqueName="[Finance_1]" displayFolder="" count="0" memberValueDatatype="3" unbalanced="0"/>
    <cacheHierarchy uniqueName="[Finance_1].[funded_amnt_inv]" caption="funded_amnt_inv" attribute="1" defaultMemberUniqueName="[Finance_1].[funded_amnt_inv].[All]" allUniqueName="[Finance_1].[funded_amnt_inv].[All]" dimensionUniqueName="[Finance_1]" displayFolder="" count="0" memberValueDatatype="5" unbalanced="0"/>
    <cacheHierarchy uniqueName="[Finance_1].[term]" caption="term" attribute="1" defaultMemberUniqueName="[Finance_1].[term].[All]" allUniqueName="[Finance_1].[term].[All]" dimensionUniqueName="[Finance_1]" displayFolder="" count="0" memberValueDatatype="130" unbalanced="0"/>
    <cacheHierarchy uniqueName="[Finance_1].[int_rate]" caption="int_rate" attribute="1" defaultMemberUniqueName="[Finance_1].[int_rate].[All]" allUniqueName="[Finance_1].[int_rate].[All]" dimensionUniqueName="[Finance_1]" displayFolder="" count="0" memberValueDatatype="5" unbalanced="0"/>
    <cacheHierarchy uniqueName="[Finance_1].[installment]" caption="installment" attribute="1" defaultMemberUniqueName="[Finance_1].[installment].[All]" allUniqueName="[Finance_1].[installment].[All]" dimensionUniqueName="[Finance_1]" displayFolder="" count="0" memberValueDatatype="5" unbalanced="0"/>
    <cacheHierarchy uniqueName="[Finance_1].[grade]" caption="grade" attribute="1" defaultMemberUniqueName="[Finance_1].[grade].[All]" allUniqueName="[Finance_1].[grade].[All]" dimensionUniqueName="[Finance_1]" displayFolder="" count="2" memberValueDatatype="130" unbalanced="0"/>
    <cacheHierarchy uniqueName="[Finance_1].[sub_grade]" caption="sub_grade" attribute="1" defaultMemberUniqueName="[Finance_1].[sub_grade].[All]" allUniqueName="[Finance_1].[sub_grade].[All]" dimensionUniqueName="[Finance_1]" displayFolder="" count="0" memberValueDatatype="130" unbalanced="0"/>
    <cacheHierarchy uniqueName="[Finance_1].[emp_title]" caption="emp_title" attribute="1" defaultMemberUniqueName="[Finance_1].[emp_title].[All]" allUniqueName="[Finance_1].[emp_title].[All]" dimensionUniqueName="[Finance_1]" displayFolder="" count="0" memberValueDatatype="130" unbalanced="0"/>
    <cacheHierarchy uniqueName="[Finance_1].[emp_length]" caption="emp_length" attribute="1" defaultMemberUniqueName="[Finance_1].[emp_length].[All]" allUniqueName="[Finance_1].[emp_length].[All]" dimensionUniqueName="[Finance_1]" displayFolder="" count="0" memberValueDatatype="130" unbalanced="0"/>
    <cacheHierarchy uniqueName="[Finance_1].[home_ownership]" caption="home_ownership" attribute="1" defaultMemberUniqueName="[Finance_1].[home_ownership].[All]" allUniqueName="[Finance_1].[home_ownership].[All]" dimensionUniqueName="[Finance_1]" displayFolder="" count="0" memberValueDatatype="130" unbalanced="0"/>
    <cacheHierarchy uniqueName="[Finance_1].[annual_inc]" caption="annual_inc" attribute="1" defaultMemberUniqueName="[Finance_1].[annual_inc].[All]" allUniqueName="[Finance_1].[annual_inc].[All]" dimensionUniqueName="[Finance_1]" displayFolder="" count="0" memberValueDatatype="5" unbalanced="0"/>
    <cacheHierarchy uniqueName="[Finance_1].[verification_status]" caption="verification_status" attribute="1" defaultMemberUniqueName="[Finance_1].[verification_status].[All]" allUniqueName="[Finance_1].[verification_status].[All]" dimensionUniqueName="[Finance_1]" displayFolder="" count="0" memberValueDatatype="130" unbalanced="0"/>
    <cacheHierarchy uniqueName="[Finance_1].[issue_d]" caption="issue_d" attribute="1" time="1" defaultMemberUniqueName="[Finance_1].[issue_d].[All]" allUniqueName="[Finance_1].[issue_d].[All]" dimensionUniqueName="[Finance_1]" displayFolder="" count="0" memberValueDatatype="7" unbalanced="0"/>
    <cacheHierarchy uniqueName="[Finance_1].[loan_status]" caption="loan_status" attribute="1" defaultMemberUniqueName="[Finance_1].[loan_status].[All]" allUniqueName="[Finance_1].[loan_status].[All]" dimensionUniqueName="[Finance_1]" displayFolder="" count="0" memberValueDatatype="130" unbalanced="0"/>
    <cacheHierarchy uniqueName="[Finance_1].[pymnt_plan]" caption="pymnt_plan" attribute="1" defaultMemberUniqueName="[Finance_1].[pymnt_plan].[All]" allUniqueName="[Finance_1].[pymnt_plan].[All]" dimensionUniqueName="[Finance_1]" displayFolder="" count="0" memberValueDatatype="130" unbalanced="0"/>
    <cacheHierarchy uniqueName="[Finance_1].[desc]" caption="desc" attribute="1" defaultMemberUniqueName="[Finance_1].[desc].[All]" allUniqueName="[Finance_1].[desc].[All]" dimensionUniqueName="[Finance_1]" displayFolder="" count="0" memberValueDatatype="130" unbalanced="0"/>
    <cacheHierarchy uniqueName="[Finance_1].[purpose]" caption="purpose" attribute="1" defaultMemberUniqueName="[Finance_1].[purpose].[All]" allUniqueName="[Finance_1].[purpose].[All]" dimensionUniqueName="[Finance_1]" displayFolder="" count="0" memberValueDatatype="130" unbalanced="0"/>
    <cacheHierarchy uniqueName="[Finance_1].[title]" caption="title" attribute="1" defaultMemberUniqueName="[Finance_1].[title].[All]" allUniqueName="[Finance_1].[title].[All]" dimensionUniqueName="[Finance_1]" displayFolder="" count="0" memberValueDatatype="130" unbalanced="0"/>
    <cacheHierarchy uniqueName="[Finance_1].[zip_code]" caption="zip_code" attribute="1" defaultMemberUniqueName="[Finance_1].[zip_code].[All]" allUniqueName="[Finance_1].[zip_code].[All]" dimensionUniqueName="[Finance_1]" displayFolder="" count="0" memberValueDatatype="130" unbalanced="0"/>
    <cacheHierarchy uniqueName="[Finance_1].[addr_state]" caption="addr_state" attribute="1" defaultMemberUniqueName="[Finance_1].[addr_state].[All]" allUniqueName="[Finance_1].[addr_state].[All]" dimensionUniqueName="[Finance_1]" displayFolder="" count="0" memberValueDatatype="130" unbalanced="0"/>
    <cacheHierarchy uniqueName="[Finance_1].[dti]" caption="dti" attribute="1" defaultMemberUniqueName="[Finance_1].[dti].[All]" allUniqueName="[Finance_1].[dti].[All]" dimensionUniqueName="[Finance_1]" displayFolder="" count="0" memberValueDatatype="5" unbalanced="0"/>
    <cacheHierarchy uniqueName="[Finance_1].[Year_issue_d]" caption="Year_issue_d" attribute="1" defaultMemberUniqueName="[Finance_1].[Year_issue_d].[All]" allUniqueName="[Finance_1].[Year_issue_d].[All]" dimensionUniqueName="[Finance_1]" displayFolder="" count="0" memberValueDatatype="20" unbalanced="0"/>
    <cacheHierarchy uniqueName="[Finance_2].[id]" caption="id" attribute="1" defaultMemberUniqueName="[Finance_2].[id].[All]" allUniqueName="[Finance_2].[id].[All]" dimensionUniqueName="[Finance_2]" displayFolder="" count="0" memberValueDatatype="5" unbalanced="0"/>
    <cacheHierarchy uniqueName="[Finance_2].[delinq_2yrs]" caption="delinq_2yrs" attribute="1" defaultMemberUniqueName="[Finance_2].[delinq_2yrs].[All]" allUniqueName="[Finance_2].[delinq_2yrs].[All]" dimensionUniqueName="[Finance_2]" displayFolder="" count="0" memberValueDatatype="5" unbalanced="0"/>
    <cacheHierarchy uniqueName="[Finance_2].[earliest_cr_line]" caption="earliest_cr_line" attribute="1" time="1" defaultMemberUniqueName="[Finance_2].[earliest_cr_line].[All]" allUniqueName="[Finance_2].[earliest_cr_line].[All]" dimensionUniqueName="[Finance_2]" displayFolder="" count="0" memberValueDatatype="7" unbalanced="0"/>
    <cacheHierarchy uniqueName="[Finance_2].[inq_last_6mths]" caption="inq_last_6mths" attribute="1" defaultMemberUniqueName="[Finance_2].[inq_last_6mths].[All]" allUniqueName="[Finance_2].[inq_last_6mths].[All]" dimensionUniqueName="[Finance_2]" displayFolder="" count="0" memberValueDatatype="5" unbalanced="0"/>
    <cacheHierarchy uniqueName="[Finance_2].[mths_since_last_delinq]" caption="mths_since_last_delinq" attribute="1" defaultMemberUniqueName="[Finance_2].[mths_since_last_delinq].[All]" allUniqueName="[Finance_2].[mths_since_last_delinq].[All]" dimensionUniqueName="[Finance_2]" displayFolder="" count="0" memberValueDatatype="130" unbalanced="0"/>
    <cacheHierarchy uniqueName="[Finance_2].[mths_since_last_record]" caption="mths_since_last_record" attribute="1" defaultMemberUniqueName="[Finance_2].[mths_since_last_record].[All]" allUniqueName="[Finance_2].[mths_since_last_record].[All]" dimensionUniqueName="[Finance_2]" displayFolder="" count="0" memberValueDatatype="130" unbalanced="0"/>
    <cacheHierarchy uniqueName="[Finance_2].[open_acc]" caption="open_acc" attribute="1" defaultMemberUniqueName="[Finance_2].[open_acc].[All]" allUniqueName="[Finance_2].[open_acc].[All]" dimensionUniqueName="[Finance_2]" displayFolder="" count="0" memberValueDatatype="5" unbalanced="0"/>
    <cacheHierarchy uniqueName="[Finance_2].[pub_rec]" caption="pub_rec" attribute="1" defaultMemberUniqueName="[Finance_2].[pub_rec].[All]" allUniqueName="[Finance_2].[pub_rec].[All]" dimensionUniqueName="[Finance_2]" displayFolder="" count="0" memberValueDatatype="5" unbalanced="0"/>
    <cacheHierarchy uniqueName="[Finance_2].[revol_bal]" caption="revol_bal" attribute="1" defaultMemberUniqueName="[Finance_2].[revol_bal].[All]" allUniqueName="[Finance_2].[revol_bal].[All]" dimensionUniqueName="[Finance_2]" displayFolder="" count="0" memberValueDatatype="5" unbalanced="0"/>
    <cacheHierarchy uniqueName="[Finance_2].[revol_util]" caption="revol_util" attribute="1" defaultMemberUniqueName="[Finance_2].[revol_util].[All]" allUniqueName="[Finance_2].[revol_util].[All]" dimensionUniqueName="[Finance_2]" displayFolder="" count="0" memberValueDatatype="5" unbalanced="0"/>
    <cacheHierarchy uniqueName="[Finance_2].[total_acc]" caption="total_acc" attribute="1" defaultMemberUniqueName="[Finance_2].[total_acc].[All]" allUniqueName="[Finance_2].[total_acc].[All]" dimensionUniqueName="[Finance_2]" displayFolder="" count="0" memberValueDatatype="5" unbalanced="0"/>
    <cacheHierarchy uniqueName="[Finance_2].[initial_list_status]" caption="initial_list_status" attribute="1" defaultMemberUniqueName="[Finance_2].[initial_list_status].[All]" allUniqueName="[Finance_2].[initial_list_status].[All]" dimensionUniqueName="[Finance_2]" displayFolder="" count="0" memberValueDatatype="130" unbalanced="0"/>
    <cacheHierarchy uniqueName="[Finance_2].[out_prncp]" caption="out_prncp" attribute="1" defaultMemberUniqueName="[Finance_2].[out_prncp].[All]" allUniqueName="[Finance_2].[out_prncp].[All]" dimensionUniqueName="[Finance_2]" displayFolder="" count="0" memberValueDatatype="5" unbalanced="0"/>
    <cacheHierarchy uniqueName="[Finance_2].[out_prncp_inv]" caption="out_prncp_inv" attribute="1" defaultMemberUniqueName="[Finance_2].[out_prncp_inv].[All]" allUniqueName="[Finance_2].[out_prncp_inv].[All]" dimensionUniqueName="[Finance_2]" displayFolder="" count="0" memberValueDatatype="5" unbalanced="0"/>
    <cacheHierarchy uniqueName="[Finance_2].[total_pymnt]" caption="total_pymnt" attribute="1" defaultMemberUniqueName="[Finance_2].[total_pymnt].[All]" allUniqueName="[Finance_2].[total_pymnt].[All]" dimensionUniqueName="[Finance_2]" displayFolder="" count="0" memberValueDatatype="5" unbalanced="0"/>
    <cacheHierarchy uniqueName="[Finance_2].[total_pymnt_inv]" caption="total_pymnt_inv" attribute="1" defaultMemberUniqueName="[Finance_2].[total_pymnt_inv].[All]" allUniqueName="[Finance_2].[total_pymnt_inv].[All]" dimensionUniqueName="[Finance_2]" displayFolder="" count="0" memberValueDatatype="5" unbalanced="0"/>
    <cacheHierarchy uniqueName="[Finance_2].[total_rec_prncp]" caption="total_rec_prncp" attribute="1" defaultMemberUniqueName="[Finance_2].[total_rec_prncp].[All]" allUniqueName="[Finance_2].[total_rec_prncp].[All]" dimensionUniqueName="[Finance_2]" displayFolder="" count="0" memberValueDatatype="5" unbalanced="0"/>
    <cacheHierarchy uniqueName="[Finance_2].[total_rec_int]" caption="total_rec_int" attribute="1" defaultMemberUniqueName="[Finance_2].[total_rec_int].[All]" allUniqueName="[Finance_2].[total_rec_int].[All]" dimensionUniqueName="[Finance_2]" displayFolder="" count="0" memberValueDatatype="5" unbalanced="0"/>
    <cacheHierarchy uniqueName="[Finance_2].[total_rec_late_fee]" caption="total_rec_late_fee" attribute="1" defaultMemberUniqueName="[Finance_2].[total_rec_late_fee].[All]" allUniqueName="[Finance_2].[total_rec_late_fee].[All]" dimensionUniqueName="[Finance_2]" displayFolder="" count="0" memberValueDatatype="5" unbalanced="0"/>
    <cacheHierarchy uniqueName="[Finance_2].[recoveries]" caption="recoveries" attribute="1" defaultMemberUniqueName="[Finance_2].[recoveries].[All]" allUniqueName="[Finance_2].[recoveries].[All]" dimensionUniqueName="[Finance_2]" displayFolder="" count="0" memberValueDatatype="5" unbalanced="0"/>
    <cacheHierarchy uniqueName="[Finance_2].[collection_recovery_fee]" caption="collection_recovery_fee" attribute="1" defaultMemberUniqueName="[Finance_2].[collection_recovery_fee].[All]" allUniqueName="[Finance_2].[collection_recovery_fee].[All]" dimensionUniqueName="[Finance_2]" displayFolder="" count="0" memberValueDatatype="5" unbalanced="0"/>
    <cacheHierarchy uniqueName="[Finance_2].[last_pymnt_d]" caption="last_pymnt_d" attribute="1" time="1" defaultMemberUniqueName="[Finance_2].[last_pymnt_d].[All]" allUniqueName="[Finance_2].[last_pymnt_d].[All]" dimensionUniqueName="[Finance_2]" displayFolder="" count="0" memberValueDatatype="7" unbalanced="0"/>
    <cacheHierarchy uniqueName="[Finance_2].[last_pymnt_amnt]" caption="last_pymnt_amnt" attribute="1" defaultMemberUniqueName="[Finance_2].[last_pymnt_amnt].[All]" allUniqueName="[Finance_2].[last_pymnt_amnt].[All]" dimensionUniqueName="[Finance_2]" displayFolder="" count="0" memberValueDatatype="5" unbalanced="0"/>
    <cacheHierarchy uniqueName="[Finance_2].[next_pymnt_d]" caption="next_pymnt_d" attribute="1" defaultMemberUniqueName="[Finance_2].[next_pymnt_d].[All]" allUniqueName="[Finance_2].[next_pymnt_d].[All]" dimensionUniqueName="[Finance_2]" displayFolder="" count="0" memberValueDatatype="130" unbalanced="0"/>
    <cacheHierarchy uniqueName="[Finance_2].[last_credit_pull_d]" caption="last_credit_pull_d" attribute="1" time="1" defaultMemberUniqueName="[Finance_2].[last_credit_pull_d].[All]" allUniqueName="[Finance_2].[last_credit_pull_d].[All]" dimensionUniqueName="[Finance_2]" displayFolder="" count="0" memberValueDatatype="7" unbalanced="0"/>
    <cacheHierarchy uniqueName="[Finance_2].[last_pymnt_d (Year)]" caption="last_pymnt_d (Year)" attribute="1" defaultMemberUniqueName="[Finance_2].[last_pymnt_d (Year)].[All]" allUniqueName="[Finance_2].[last_pymnt_d (Year)].[All]" dimensionUniqueName="[Finance_2]" displayFolder="" count="0" memberValueDatatype="130" unbalanced="0"/>
    <cacheHierarchy uniqueName="[Finance_2].[last_pymnt_d (Quarter)]" caption="last_pymnt_d (Quarter)" attribute="1" defaultMemberUniqueName="[Finance_2].[last_pymnt_d (Quarter)].[All]" allUniqueName="[Finance_2].[last_pymnt_d (Quarter)].[All]" dimensionUniqueName="[Finance_2]" displayFolder="" count="0" memberValueDatatype="130" unbalanced="0"/>
    <cacheHierarchy uniqueName="[Finance_2].[last_pymnt_d (Month)]" caption="last_pymnt_d (Month)" attribute="1" defaultMemberUniqueName="[Finance_2].[last_pymnt_d (Month)].[All]" allUniqueName="[Finance_2].[last_pymnt_d (Month)].[All]" dimensionUniqueName="[Finance_2]" displayFolder="" count="0" memberValueDatatype="130" unbalanced="0"/>
    <cacheHierarchy uniqueName="[Finance_2].[last_pymnt_d (Month Index)]" caption="last_pymnt_d (Month Index)" attribute="1" defaultMemberUniqueName="[Finance_2].[last_pymnt_d (Month Index)].[All]" allUniqueName="[Finance_2].[last_pymnt_d (Month Index)].[All]" dimensionUniqueName="[Finance_2]" displayFolder="" count="0" memberValueDatatype="20" unbalanced="0" hidden="1"/>
    <cacheHierarchy uniqueName="[Measures].[__XL_Count Finance_1]" caption="__XL_Count Finance_1" measure="1" displayFolder="" measureGroup="Finance_1" count="0" hidden="1"/>
    <cacheHierarchy uniqueName="[Measures].[__XL_Count Sheet1]" caption="__XL_Count Sheet1" measure="1" displayFolder="" measureGroup="Finance_2" count="0" hidden="1"/>
    <cacheHierarchy uniqueName="[Measures].[__No measures defined]" caption="__No measures defined" measure="1" displayFolder="" count="0" hidden="1"/>
    <cacheHierarchy uniqueName="[Measures].[Sum of id]" caption="Sum of id" measure="1" displayFolder="" measureGroup="Finance_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Finance_1" count="0" hidden="1">
      <extLst>
        <ext xmlns:x15="http://schemas.microsoft.com/office/spreadsheetml/2010/11/main" uri="{B97F6D7D-B522-45F9-BDA1-12C45D357490}">
          <x15:cacheHierarchy aggregatedColumn="0"/>
        </ext>
      </extLst>
    </cacheHierarchy>
    <cacheHierarchy uniqueName="[Measures].[Sum of loan_amnt]" caption="Sum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int_rate]" caption="Sum of int_rate" measure="1" displayFolder="" measureGroup="Finance_1" count="0" hidden="1">
      <extLst>
        <ext xmlns:x15="http://schemas.microsoft.com/office/spreadsheetml/2010/11/main" uri="{B97F6D7D-B522-45F9-BDA1-12C45D357490}">
          <x15:cacheHierarchy aggregatedColumn="6"/>
        </ext>
      </extLst>
    </cacheHierarchy>
    <cacheHierarchy uniqueName="[Measures].[Average of int_rate]" caption="Average of int_rate" measure="1" displayFolder="" measureGroup="Finance_1" count="0" hidden="1">
      <extLst>
        <ext xmlns:x15="http://schemas.microsoft.com/office/spreadsheetml/2010/11/main" uri="{B97F6D7D-B522-45F9-BDA1-12C45D357490}">
          <x15:cacheHierarchy aggregatedColumn="6"/>
        </ext>
      </extLst>
    </cacheHierarchy>
    <cacheHierarchy uniqueName="[Measures].[Sum of revol_bal]" caption="Sum of revol_bal" measure="1" displayFolder="" measureGroup="Finance_2" count="0" hidden="1">
      <extLst>
        <ext xmlns:x15="http://schemas.microsoft.com/office/spreadsheetml/2010/11/main" uri="{B97F6D7D-B522-45F9-BDA1-12C45D357490}">
          <x15:cacheHierarchy aggregatedColumn="33"/>
        </ext>
      </extLst>
    </cacheHierarchy>
    <cacheHierarchy uniqueName="[Measures].[Sum of dti]" caption="Sum of dti" measure="1" displayFolder="" measureGroup="Finance_1" count="0" hidden="1">
      <extLst>
        <ext xmlns:x15="http://schemas.microsoft.com/office/spreadsheetml/2010/11/main" uri="{B97F6D7D-B522-45F9-BDA1-12C45D357490}">
          <x15:cacheHierarchy aggregatedColumn="23"/>
        </ext>
      </extLst>
    </cacheHierarchy>
    <cacheHierarchy uniqueName="[Measures].[Average of dti]" caption="Average of dti" measure="1" displayFolder="" measureGroup="Finance_1" count="0" hidden="1">
      <extLst>
        <ext xmlns:x15="http://schemas.microsoft.com/office/spreadsheetml/2010/11/main" uri="{B97F6D7D-B522-45F9-BDA1-12C45D357490}">
          <x15:cacheHierarchy aggregatedColumn="23"/>
        </ext>
      </extLst>
    </cacheHierarchy>
    <cacheHierarchy uniqueName="[Measures].[Sum of Year_issue_d]" caption="Sum of Year_issue_d" measure="1" displayFolder="" measureGroup="Finance_1" count="0" hidden="1">
      <extLst>
        <ext xmlns:x15="http://schemas.microsoft.com/office/spreadsheetml/2010/11/main" uri="{B97F6D7D-B522-45F9-BDA1-12C45D357490}">
          <x15:cacheHierarchy aggregatedColumn="24"/>
        </ext>
      </extLst>
    </cacheHierarchy>
    <cacheHierarchy uniqueName="[Measures].[Count of loan_amnt]" caption="Count of loan_amnt" measure="1" displayFolder="" measureGroup="Finance_1" count="0" hidden="1">
      <extLst>
        <ext xmlns:x15="http://schemas.microsoft.com/office/spreadsheetml/2010/11/main" uri="{B97F6D7D-B522-45F9-BDA1-12C45D357490}">
          <x15:cacheHierarchy aggregatedColumn="2"/>
        </ext>
      </extLst>
    </cacheHierarchy>
    <cacheHierarchy uniqueName="[Measures].[Sum of revol_util]" caption="Sum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util]" caption="Average of revol_util" measure="1" displayFolder="" measureGroup="Finance_2" count="0" hidden="1">
      <extLst>
        <ext xmlns:x15="http://schemas.microsoft.com/office/spreadsheetml/2010/11/main" uri="{B97F6D7D-B522-45F9-BDA1-12C45D357490}">
          <x15:cacheHierarchy aggregatedColumn="34"/>
        </ext>
      </extLst>
    </cacheHierarchy>
    <cacheHierarchy uniqueName="[Measures].[Average of revol_bal]" caption="Average of revol_bal" measure="1" displayFolder="" measureGroup="Finance_2" count="0" hidden="1">
      <extLst>
        <ext xmlns:x15="http://schemas.microsoft.com/office/spreadsheetml/2010/11/main" uri="{B97F6D7D-B522-45F9-BDA1-12C45D357490}">
          <x15:cacheHierarchy aggregatedColumn="33"/>
        </ext>
      </extLst>
    </cacheHierarchy>
    <cacheHierarchy uniqueName="[Measures].[Count of home_ownership]" caption="Count of home_ownership" measure="1" displayFolder="" measureGroup="Finance_1" count="0" hidden="1">
      <extLst>
        <ext xmlns:x15="http://schemas.microsoft.com/office/spreadsheetml/2010/11/main" uri="{B97F6D7D-B522-45F9-BDA1-12C45D357490}">
          <x15:cacheHierarchy aggregatedColumn="12"/>
        </ext>
      </extLst>
    </cacheHierarchy>
    <cacheHierarchy uniqueName="[Measures].[Count of last_pymnt_d]" caption="Count of last_pymnt_d" measure="1" displayFolder="" measureGroup="Finance_2"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20774913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68EE2A-ECF7-42E6-ADE3-AE17040CABFF}" name="PivotTable7" cacheId="1191" applyNumberFormats="0" applyBorderFormats="0" applyFontFormats="0" applyPatternFormats="0" applyAlignmentFormats="0" applyWidthHeightFormats="1" dataCaption="Values" tag="695c5e72-15df-4d50-9628-bd66b89376ae" updatedVersion="8" minRefreshableVersion="3" useAutoFormatting="1" subtotalHiddenItems="1" itemPrintTitles="1" createdVersion="5" indent="0" outline="1" outlineData="1" multipleFieldFilters="0" chartFormat="17">
  <location ref="N1:P4" firstHeaderRow="0" firstDataRow="1" firstDataCol="1"/>
  <pivotFields count="4">
    <pivotField dataField="1" subtotalTop="0" showAll="0" defaultSubtotal="0"/>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Count of loan_amnt2" fld="2" subtotal="count" baseField="1" baseItem="0" numFmtId="10"/>
    <dataField name="Sum of loan_amnt" fld="0" baseField="0" baseItem="0" numFmtId="165"/>
  </dataFields>
  <chartFormats count="8">
    <chartFormat chart="0" format="0"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 count="1" selected="0">
            <x v="0"/>
          </reference>
        </references>
      </pivotArea>
    </chartFormat>
    <chartFormat chart="14" format="10">
      <pivotArea type="data" outline="0" fieldPosition="0">
        <references count="2">
          <reference field="4294967294" count="1" selected="0">
            <x v="0"/>
          </reference>
          <reference field="1" count="1" selected="0">
            <x v="1"/>
          </reference>
        </references>
      </pivotArea>
    </chartFormat>
    <chartFormat chart="14" format="11" series="1">
      <pivotArea type="data" outline="0" fieldPosition="0">
        <references count="1">
          <reference field="4294967294" count="1" selected="0">
            <x v="1"/>
          </reference>
        </references>
      </pivotArea>
    </chartFormat>
    <chartFormat chart="14" format="12">
      <pivotArea type="data" outline="0" fieldPosition="0">
        <references count="2">
          <reference field="4294967294" count="1" selected="0">
            <x v="1"/>
          </reference>
          <reference field="1" count="1" selected="0">
            <x v="0"/>
          </reference>
        </references>
      </pivotArea>
    </chartFormat>
    <chartFormat chart="14" format="13">
      <pivotArea type="data" outline="0" fieldPosition="0">
        <references count="2">
          <reference field="4294967294" count="1" selected="0">
            <x v="1"/>
          </reference>
          <reference field="1"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caption="Average of dti"/>
    <pivotHierarchy dragToData="1"/>
    <pivotHierarchy dragToData="1" caption="Count of loan_amnt2"/>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50CFA-D53C-47E0-B5C1-8BA905C6DE7D}" name="PivotTable12" cacheId="1202" applyNumberFormats="0" applyBorderFormats="0" applyFontFormats="0" applyPatternFormats="0" applyAlignmentFormats="0" applyWidthHeightFormats="1" dataCaption="Values" tag="58e8eb09-7dc7-418f-a948-7bb548f1204a" updatedVersion="8" minRefreshableVersion="3" useAutoFormatting="1" subtotalHiddenItems="1" itemPrintTitles="1" createdVersion="5" indent="0" outline="1" outlineData="1" multipleFieldFilters="0" chartFormat="20">
  <location ref="AF1:AN38" firstHeaderRow="1" firstDataRow="2" firstDataCol="1"/>
  <pivotFields count="3">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0"/>
  </colFields>
  <colItems count="8">
    <i>
      <x/>
    </i>
    <i>
      <x v="1"/>
    </i>
    <i>
      <x v="2"/>
    </i>
    <i>
      <x v="3"/>
    </i>
    <i>
      <x v="4"/>
    </i>
    <i>
      <x v="5"/>
    </i>
    <i>
      <x v="6"/>
    </i>
    <i t="grand">
      <x/>
    </i>
  </colItems>
  <dataFields count="1">
    <dataField name="Sum of revol_bal" fld="2" baseField="1" baseItem="0" numFmtId="2"/>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caption="Sum of revol_bal"/>
    <pivotHierarchy dragToData="1"/>
    <pivotHierarchy dragToData="1" caption="Average of dti"/>
    <pivotHierarchy dragToData="1"/>
    <pivotHierarchy dragToData="1"/>
    <pivotHierarchy dragToData="1"/>
    <pivotHierarchy dragToData="1" caption="Average of revol_util"/>
    <pivotHierarchy dragToData="1" caption="Average of revol_bal"/>
    <pivotHierarchy dragToData="1"/>
    <pivotHierarchy dragToData="1"/>
    <pivotHierarchy dragToData="1"/>
    <pivotHierarchy dragToData="1" caption="Count of revol_bal"/>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BB2AF6-F892-4DF9-BCEE-A4CAE4A01ECE}" name="PivotTable10" cacheId="1188" applyNumberFormats="0" applyBorderFormats="0" applyFontFormats="0" applyPatternFormats="0" applyAlignmentFormats="0" applyWidthHeightFormats="1" dataCaption="Values" tag="3ca84909-128e-42b7-aa5f-0fac2faf1efd" updatedVersion="8" minRefreshableVersion="3" useAutoFormatting="1" subtotalHiddenItems="1" itemPrintTitles="1" createdVersion="5" indent="0" outline="1" outlineData="1" multipleFieldFilters="0" chartFormat="19">
  <location ref="X3:AD14" firstHeaderRow="1" firstDataRow="2" firstDataCol="1"/>
  <pivotFields count="7">
    <pivotField axis="axisRow" allDrilled="1" subtotalTop="0" showAll="0" dataSourceSort="1" defaultSubtotal="0" defaultAttributeDrillState="1">
      <items count="10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4">
    <field x="3"/>
    <field x="2"/>
    <field x="1"/>
    <field x="0"/>
  </rowFields>
  <rowItems count="10">
    <i>
      <x/>
    </i>
    <i>
      <x v="1"/>
    </i>
    <i>
      <x v="2"/>
    </i>
    <i>
      <x v="3"/>
    </i>
    <i>
      <x v="4"/>
    </i>
    <i>
      <x v="5"/>
    </i>
    <i>
      <x v="6"/>
    </i>
    <i>
      <x v="7"/>
    </i>
    <i>
      <x v="8"/>
    </i>
    <i t="grand">
      <x/>
    </i>
  </rowItems>
  <colFields count="1">
    <field x="5"/>
  </colFields>
  <colItems count="6">
    <i>
      <x/>
    </i>
    <i>
      <x v="1"/>
    </i>
    <i>
      <x v="2"/>
    </i>
    <i>
      <x v="3"/>
    </i>
    <i>
      <x v="4"/>
    </i>
    <i t="grand">
      <x/>
    </i>
  </colItems>
  <dataFields count="1">
    <dataField name="Count of home_ownership" fld="4" subtotal="count" baseField="0" baseItem="0"/>
  </dataFields>
  <chartFormats count="5">
    <chartFormat chart="18" format="11" series="1">
      <pivotArea type="data" outline="0" fieldPosition="0">
        <references count="2">
          <reference field="4294967294" count="1" selected="0">
            <x v="0"/>
          </reference>
          <reference field="5" count="1" selected="0">
            <x v="0"/>
          </reference>
        </references>
      </pivotArea>
    </chartFormat>
    <chartFormat chart="18" format="12" series="1">
      <pivotArea type="data" outline="0" fieldPosition="0">
        <references count="2">
          <reference field="4294967294" count="1" selected="0">
            <x v="0"/>
          </reference>
          <reference field="5" count="1" selected="0">
            <x v="1"/>
          </reference>
        </references>
      </pivotArea>
    </chartFormat>
    <chartFormat chart="18" format="13" series="1">
      <pivotArea type="data" outline="0" fieldPosition="0">
        <references count="2">
          <reference field="4294967294" count="1" selected="0">
            <x v="0"/>
          </reference>
          <reference field="5" count="1" selected="0">
            <x v="2"/>
          </reference>
        </references>
      </pivotArea>
    </chartFormat>
    <chartFormat chart="18" format="14" series="1">
      <pivotArea type="data" outline="0" fieldPosition="0">
        <references count="2">
          <reference field="4294967294" count="1" selected="0">
            <x v="0"/>
          </reference>
          <reference field="5" count="1" selected="0">
            <x v="3"/>
          </reference>
        </references>
      </pivotArea>
    </chartFormat>
    <chartFormat chart="18" format="15" series="1">
      <pivotArea type="data" outline="0" fieldPosition="0">
        <references count="2">
          <reference field="4294967294" count="1" selected="0">
            <x v="0"/>
          </reference>
          <reference field="5" count="1" selected="0">
            <x v="4"/>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caption="Average of dti"/>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50"/>
    <rowHierarchyUsage hierarchyUsage="51"/>
    <rowHierarchyUsage hierarchyUsage="52"/>
    <rowHierarchyUsage hierarchyUsage="46"/>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BFF11D-C47A-4946-BB33-F844DC6F95EC}" name="PivotTable9" cacheId="1189" applyNumberFormats="0" applyBorderFormats="0" applyFontFormats="0" applyPatternFormats="0" applyAlignmentFormats="0" applyWidthHeightFormats="1" dataCaption="Values" tag="552c591f-17c0-4ec1-bfc4-cab14b3b007c" updatedVersion="8" minRefreshableVersion="3" useAutoFormatting="1" subtotalHiddenItems="1" itemPrintTitles="1" createdVersion="5" indent="0" outline="1" outlineData="1" multipleFieldFilters="0" chartFormat="14">
  <location ref="U1:V52"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loan_amnt" fld="0" baseField="0" baseItem="0" numFmtId="165"/>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caption="Average of dti"/>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2A12C0-80F4-4B69-97E4-0DFE34EBACD1}" name="PivotTable8" cacheId="1190" applyNumberFormats="0" applyBorderFormats="0" applyFontFormats="0" applyPatternFormats="0" applyAlignmentFormats="0" applyWidthHeightFormats="1" dataCaption="Values" tag="8c12197a-a17c-4cc4-bfbb-77668cdc14d6" updatedVersion="8" minRefreshableVersion="3" useAutoFormatting="1" subtotalHiddenItems="1" itemPrintTitles="1" createdVersion="5" indent="0" outline="1" outlineData="1" multipleFieldFilters="0" chartFormat="20">
  <location ref="R1:S44" firstHeaderRow="1" firstDataRow="1" firstDataCol="1"/>
  <pivotFields count="3">
    <pivotField axis="axisRow"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s>
  <rowFields count="2">
    <field x="0"/>
    <field x="1"/>
  </rowFields>
  <rowItems count="43">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x v="5"/>
    </i>
    <i r="1">
      <x v="25"/>
    </i>
    <i r="1">
      <x v="26"/>
    </i>
    <i r="1">
      <x v="27"/>
    </i>
    <i r="1">
      <x v="28"/>
    </i>
    <i r="1">
      <x v="29"/>
    </i>
    <i>
      <x v="6"/>
    </i>
    <i r="1">
      <x v="30"/>
    </i>
    <i r="1">
      <x v="31"/>
    </i>
    <i r="1">
      <x v="32"/>
    </i>
    <i r="1">
      <x v="33"/>
    </i>
    <i r="1">
      <x v="34"/>
    </i>
    <i t="grand">
      <x/>
    </i>
  </rowItems>
  <colItems count="1">
    <i/>
  </colItems>
  <dataFields count="1">
    <dataField name="Sum of revol_bal" fld="2" baseField="0" baseItem="0" numFmtId="168"/>
  </dataFields>
  <chartFormats count="2">
    <chartFormat chart="10"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caption="Sum of revol_bal"/>
    <pivotHierarchy dragToData="1"/>
    <pivotHierarchy dragToData="1" caption="Average of dti"/>
    <pivotHierarchy dragToData="1"/>
    <pivotHierarchy dragToData="1"/>
    <pivotHierarchy dragToData="1"/>
    <pivotHierarchy dragToData="1" caption="Average of revol_util"/>
    <pivotHierarchy dragToData="1" caption="Average of revol_bal"/>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04AE5E-1070-4E67-A77F-16D12DC4A27E}" name="PivotTable6" cacheId="1192" applyNumberFormats="0" applyBorderFormats="0" applyFontFormats="0" applyPatternFormats="0" applyAlignmentFormats="0" applyWidthHeightFormats="1" dataCaption="Values" tag="455bda8f-e8c5-4def-b85f-0e7bb440071f" updatedVersion="8" minRefreshableVersion="3" useAutoFormatting="1" subtotalHiddenItems="1" itemPrintTitles="1" createdVersion="5" indent="0" outline="1" outlineData="1" multipleFieldFilters="0" chartFormat="10">
  <location ref="K1:L7"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loan_amnt" fld="0" baseField="1" baseItem="0" numFmtId="165"/>
  </dataFields>
  <chartFormats count="1">
    <chartFormat chart="6"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caption="Average of dti"/>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94681F-41CA-4696-95FF-051F53952218}" name="PivotTable5" cacheId="1193" applyNumberFormats="0" applyBorderFormats="0" applyFontFormats="0" applyPatternFormats="0" applyAlignmentFormats="0" applyWidthHeightFormats="1" dataCaption="Values" tag="4e4e4852-1a03-474c-8e38-fb21302d5969" updatedVersion="8" minRefreshableVersion="3" useAutoFormatting="1" subtotalHiddenItems="1" itemPrintTitles="1" createdVersion="5" indent="0" outline="1" outlineData="1" multipleFieldFilters="0">
  <location ref="I1:I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ti" fld="0" subtotal="average"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caption="Average of dti"/>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F02D1F-49D7-44D6-8E67-3D553D2BC371}" name="PivotTable4" cacheId="1194" applyNumberFormats="0" applyBorderFormats="0" applyFontFormats="0" applyPatternFormats="0" applyAlignmentFormats="0" applyWidthHeightFormats="1" dataCaption="Values" tag="f434032c-332b-4dc3-86ec-0b75f596ce99" updatedVersion="8" minRefreshableVersion="3" useAutoFormatting="1" subtotalHiddenItems="1" itemPrintTitles="1" createdVersion="5" indent="0" outline="1" outlineData="1" multipleFieldFilters="0">
  <location ref="G1:G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ol_bal" fld="0" baseField="0" baseItem="0" numFmtId="165"/>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activeTabTopLevelEntity name="[Financ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420788-5420-4F92-B581-0EB406519A53}" name="PivotTable3" cacheId="1195" applyNumberFormats="0" applyBorderFormats="0" applyFontFormats="0" applyPatternFormats="0" applyAlignmentFormats="0" applyWidthHeightFormats="1" dataCaption="Values" tag="b2b733ca-a4db-46b8-b488-00a2275b21ae" updatedVersion="8" minRefreshableVersion="3" useAutoFormatting="1" subtotalHiddenItems="1" itemPrintTitles="1" createdVersion="5"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int_rate" fld="0" subtotal="average" baseField="0" baseItem="0" numFmtId="10"/>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caption="Average of int_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061691-C7D9-4694-9752-2BDCF5E400ED}" name="PivotTable2" cacheId="1196" applyNumberFormats="0" applyBorderFormats="0" applyFontFormats="0" applyPatternFormats="0" applyAlignmentFormats="0" applyWidthHeightFormats="1" dataCaption="Values" tag="a0d60632-b573-45d6-8f8f-fb3c99ddc210" updatedVersion="8" minRefreshableVersion="3" useAutoFormatting="1" subtotalHiddenItems="1" itemPrintTitles="1" createdVersion="5"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oan_amnt" fld="0" baseField="0" baseItem="0" numFmtId="165"/>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3AC9D9-EFB1-4B55-A1D9-1BF8A16DEBF8}" name="PivotTable1" cacheId="1197" applyNumberFormats="0" applyBorderFormats="0" applyFontFormats="0" applyPatternFormats="0" applyAlignmentFormats="0" applyWidthHeightFormats="1" dataCaption="Values" tag="f28bcb20-219a-4a81-a550-c575801c4322" updatedVersion="8" minRefreshableVersion="3" useAutoFormatting="1" subtotalHiddenItems="1" itemPrintTitles="1" createdVersion="5"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id" fld="0"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nanc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ssue_d" xr10:uid="{A1059B6A-41F5-463C-A02D-8F40557FF26B}" sourceName="[Finance_1].[Year_issue_d]">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s>
  <data>
    <olap pivotCacheId="1650032507">
      <levels count="2">
        <level uniqueName="[Finance_1].[Year_issue_d].[(All)]" sourceCaption="(All)" count="0"/>
        <level uniqueName="[Finance_1].[Year_issue_d].[Year_issue_d]" sourceCaption="Year_issue_d" count="5">
          <ranges>
            <range startItem="0">
              <i n="[Finance_1].[Year_issue_d].&amp;[2007]" c="2007"/>
              <i n="[Finance_1].[Year_issue_d].&amp;[2008]" c="2008"/>
              <i n="[Finance_1].[Year_issue_d].&amp;[2009]" c="2009"/>
              <i n="[Finance_1].[Year_issue_d].&amp;[2010]" c="2010"/>
              <i n="[Finance_1].[Year_issue_d].&amp;[2011]" c="2011"/>
            </range>
          </ranges>
        </level>
      </levels>
      <selections count="1">
        <selection n="[Finance_1].[Year_issue_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ownership" xr10:uid="{D8C33427-FCE3-43DA-8115-8488F5A312AB}" sourceName="[Finance_1].[home_ownership]">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s>
  <data>
    <olap pivotCacheId="462399774">
      <levels count="2">
        <level uniqueName="[Finance_1].[home_ownership].[(All)]" sourceCaption="(All)" count="0"/>
        <level uniqueName="[Finance_1].[home_ownership].[home_ownership]" sourceCaption="home_ownership" count="5">
          <ranges>
            <range startItem="0">
              <i n="[Finance_1].[home_ownership].&amp;[MORTGAGE]" c="MORTGAGE"/>
              <i n="[Finance_1].[home_ownership].&amp;[NONE]" c="NONE"/>
              <i n="[Finance_1].[home_ownership].&amp;[OTHER]" c="OTHER"/>
              <i n="[Finance_1].[home_ownership].&amp;[OWN]" c="OWN"/>
              <i n="[Finance_1].[home_ownership].&amp;[RENT]" c="RENT"/>
            </range>
          </ranges>
        </level>
      </levels>
      <selections count="1">
        <selection n="[Finance_1].[home_ownershi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81A15691-E92E-417A-AE72-984F4CC129C3}" sourceName="[Finance_1].[grad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12"/>
  </pivotTables>
  <data>
    <olap pivotCacheId="2077491366">
      <levels count="2">
        <level uniqueName="[Finance_1].[grade].[(All)]" sourceCaption="(All)" count="0"/>
        <level uniqueName="[Finance_1].[grade].[grade]" sourceCaption="grade" count="7">
          <ranges>
            <range startItem="0">
              <i n="[Finance_1].[grade].&amp;[A]" c="A"/>
              <i n="[Finance_1].[grade].&amp;[B]" c="B"/>
              <i n="[Finance_1].[grade].&amp;[C]" c="C"/>
              <i n="[Finance_1].[grade].&amp;[D]" c="D"/>
              <i n="[Finance_1].[grade].&amp;[E]" c="E"/>
              <i n="[Finance_1].[grade].&amp;[F]" c="F"/>
              <i n="[Finance_1].[grade].&amp;[G]" c="G"/>
            </range>
          </ranges>
        </level>
      </levels>
      <selections count="1">
        <selection n="[Finance_1].[gra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issue_d" xr10:uid="{1EA9F552-5B96-4ADD-A48A-C0644DB2F53E}" cache="Slicer_Year_issue_d" caption="Year_issue_d" level="1" rowHeight="234950"/>
  <slicer name="home_ownership" xr10:uid="{46E075D2-56D9-4ABD-A378-3204E8E7A197}" cache="Slicer_home_ownership" caption="home_ownership" level="1" rowHeight="234950"/>
  <slicer name="grade" xr10:uid="{4A25B3EE-869E-45D2-BB6C-492C90D27BF1}" cache="Slicer_grade" caption="grad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0FED-0745-458D-87C2-B8887A75F200}">
  <dimension ref="A1:AN52"/>
  <sheetViews>
    <sheetView topLeftCell="AE1" workbookViewId="0">
      <selection activeCell="AF1" sqref="AF1"/>
    </sheetView>
  </sheetViews>
  <sheetFormatPr defaultRowHeight="14.4" x14ac:dyDescent="0.3"/>
  <cols>
    <col min="1" max="1" width="10.33203125" bestFit="1" customWidth="1"/>
    <col min="2" max="2" width="12" bestFit="1" customWidth="1"/>
    <col min="3" max="3" width="16.6640625" bestFit="1" customWidth="1"/>
    <col min="5" max="5" width="17.33203125" bestFit="1" customWidth="1"/>
    <col min="7" max="7" width="15.33203125" bestFit="1" customWidth="1"/>
    <col min="9" max="9" width="12.77734375" bestFit="1" customWidth="1"/>
    <col min="11" max="11" width="12.5546875" bestFit="1" customWidth="1"/>
    <col min="12" max="12" width="16.6640625" bestFit="1" customWidth="1"/>
    <col min="14" max="14" width="12.5546875" bestFit="1" customWidth="1"/>
    <col min="15" max="15" width="19.109375" bestFit="1" customWidth="1"/>
    <col min="16" max="16" width="16.6640625" bestFit="1" customWidth="1"/>
    <col min="18" max="18" width="12.5546875" bestFit="1" customWidth="1"/>
    <col min="19" max="20" width="15.33203125" bestFit="1" customWidth="1"/>
    <col min="21" max="21" width="12.5546875" bestFit="1" customWidth="1"/>
    <col min="22" max="22" width="16.6640625" bestFit="1" customWidth="1"/>
    <col min="24" max="24" width="23.77734375" bestFit="1" customWidth="1"/>
    <col min="25" max="25" width="15.5546875" bestFit="1" customWidth="1"/>
    <col min="26" max="26" width="6" bestFit="1" customWidth="1"/>
    <col min="27" max="27" width="6.6640625" bestFit="1" customWidth="1"/>
    <col min="28" max="28" width="5.44140625" bestFit="1" customWidth="1"/>
    <col min="29" max="29" width="6" bestFit="1" customWidth="1"/>
    <col min="30" max="30" width="10.77734375" bestFit="1" customWidth="1"/>
    <col min="31" max="31" width="10.33203125" bestFit="1" customWidth="1"/>
    <col min="32" max="32" width="15.33203125" bestFit="1" customWidth="1"/>
    <col min="33" max="33" width="15.5546875" bestFit="1" customWidth="1"/>
    <col min="34" max="40" width="12.5546875" bestFit="1" customWidth="1"/>
    <col min="41" max="41" width="14.6640625" bestFit="1" customWidth="1"/>
    <col min="42" max="42" width="12.5546875" bestFit="1" customWidth="1"/>
    <col min="43" max="43" width="16.6640625" bestFit="1" customWidth="1"/>
    <col min="44" max="68" width="14.6640625" bestFit="1" customWidth="1"/>
    <col min="69" max="124" width="10.33203125" bestFit="1" customWidth="1"/>
    <col min="125" max="126" width="10.77734375" bestFit="1" customWidth="1"/>
  </cols>
  <sheetData>
    <row r="1" spans="1:40" x14ac:dyDescent="0.3">
      <c r="A1" t="s">
        <v>5</v>
      </c>
      <c r="C1" t="s">
        <v>6</v>
      </c>
      <c r="E1" t="s">
        <v>7</v>
      </c>
      <c r="G1" t="s">
        <v>8</v>
      </c>
      <c r="I1" t="s">
        <v>9</v>
      </c>
      <c r="K1" s="26" t="s">
        <v>10</v>
      </c>
      <c r="L1" t="s">
        <v>6</v>
      </c>
      <c r="N1" s="26" t="s">
        <v>10</v>
      </c>
      <c r="O1" t="s">
        <v>14</v>
      </c>
      <c r="P1" t="s">
        <v>6</v>
      </c>
      <c r="R1" s="26" t="s">
        <v>10</v>
      </c>
      <c r="S1" t="s">
        <v>8</v>
      </c>
      <c r="U1" s="26" t="s">
        <v>10</v>
      </c>
      <c r="V1" t="s">
        <v>6</v>
      </c>
      <c r="AF1" s="26" t="s">
        <v>8</v>
      </c>
      <c r="AG1" s="26" t="s">
        <v>113</v>
      </c>
    </row>
    <row r="2" spans="1:40" x14ac:dyDescent="0.3">
      <c r="A2" s="25">
        <v>39717</v>
      </c>
      <c r="C2" s="27">
        <v>445602650</v>
      </c>
      <c r="E2" s="28">
        <v>0.12011430873429532</v>
      </c>
      <c r="G2" s="27">
        <v>531513868</v>
      </c>
      <c r="I2" s="25">
        <v>13.315129541506156</v>
      </c>
      <c r="K2" s="29">
        <v>2007</v>
      </c>
      <c r="L2" s="27">
        <v>2219275</v>
      </c>
      <c r="N2" s="29" t="s">
        <v>12</v>
      </c>
      <c r="O2" s="28">
        <v>16921</v>
      </c>
      <c r="P2" s="27">
        <v>142499050</v>
      </c>
      <c r="R2" s="29" t="s">
        <v>15</v>
      </c>
      <c r="S2" s="31"/>
      <c r="U2" s="29" t="s">
        <v>90</v>
      </c>
      <c r="V2" s="27">
        <v>1039300</v>
      </c>
      <c r="AF2" s="26" t="s">
        <v>10</v>
      </c>
      <c r="AG2" t="s">
        <v>15</v>
      </c>
      <c r="AH2" t="s">
        <v>16</v>
      </c>
      <c r="AI2" t="s">
        <v>17</v>
      </c>
      <c r="AJ2" t="s">
        <v>18</v>
      </c>
      <c r="AK2" t="s">
        <v>19</v>
      </c>
      <c r="AL2" t="s">
        <v>20</v>
      </c>
      <c r="AM2" t="s">
        <v>21</v>
      </c>
      <c r="AN2" t="s">
        <v>11</v>
      </c>
    </row>
    <row r="3" spans="1:40" x14ac:dyDescent="0.3">
      <c r="K3" s="29">
        <v>2008</v>
      </c>
      <c r="L3" s="27">
        <v>14390275</v>
      </c>
      <c r="N3" s="29" t="s">
        <v>13</v>
      </c>
      <c r="O3" s="28">
        <v>12809</v>
      </c>
      <c r="P3" s="27">
        <v>202236600</v>
      </c>
      <c r="R3" s="30" t="s">
        <v>22</v>
      </c>
      <c r="S3" s="31">
        <v>531513868</v>
      </c>
      <c r="U3" s="29" t="s">
        <v>57</v>
      </c>
      <c r="V3" s="27">
        <v>5125625</v>
      </c>
      <c r="X3" s="26" t="s">
        <v>112</v>
      </c>
      <c r="Y3" s="26" t="s">
        <v>113</v>
      </c>
      <c r="AF3" s="29" t="s">
        <v>22</v>
      </c>
      <c r="AG3" s="32">
        <v>531513868</v>
      </c>
      <c r="AH3" s="32"/>
      <c r="AI3" s="32"/>
      <c r="AJ3" s="32"/>
      <c r="AK3" s="32"/>
      <c r="AL3" s="32"/>
      <c r="AM3" s="32"/>
      <c r="AN3" s="32">
        <v>531513868</v>
      </c>
    </row>
    <row r="4" spans="1:40" x14ac:dyDescent="0.3">
      <c r="K4" s="29">
        <v>2009</v>
      </c>
      <c r="L4" s="27">
        <v>46436325</v>
      </c>
      <c r="N4" s="29" t="s">
        <v>11</v>
      </c>
      <c r="O4" s="28">
        <v>29730</v>
      </c>
      <c r="P4" s="27">
        <v>344735650</v>
      </c>
      <c r="R4" s="30" t="s">
        <v>23</v>
      </c>
      <c r="S4" s="31">
        <v>531513868</v>
      </c>
      <c r="U4" s="29" t="s">
        <v>91</v>
      </c>
      <c r="V4" s="27">
        <v>2602075</v>
      </c>
      <c r="X4" s="26" t="s">
        <v>10</v>
      </c>
      <c r="Y4" t="s">
        <v>107</v>
      </c>
      <c r="Z4" t="s">
        <v>108</v>
      </c>
      <c r="AA4" t="s">
        <v>109</v>
      </c>
      <c r="AB4" t="s">
        <v>110</v>
      </c>
      <c r="AC4" t="s">
        <v>111</v>
      </c>
      <c r="AD4" t="s">
        <v>11</v>
      </c>
      <c r="AF4" s="29" t="s">
        <v>23</v>
      </c>
      <c r="AG4" s="32">
        <v>531513868</v>
      </c>
      <c r="AH4" s="32"/>
      <c r="AI4" s="32"/>
      <c r="AJ4" s="32"/>
      <c r="AK4" s="32"/>
      <c r="AL4" s="32"/>
      <c r="AM4" s="32"/>
      <c r="AN4" s="32">
        <v>531513868</v>
      </c>
    </row>
    <row r="5" spans="1:40" x14ac:dyDescent="0.3">
      <c r="K5" s="29">
        <v>2010</v>
      </c>
      <c r="L5" s="27">
        <v>122050200</v>
      </c>
      <c r="R5" s="30" t="s">
        <v>24</v>
      </c>
      <c r="S5" s="31">
        <v>531513868</v>
      </c>
      <c r="U5" s="29" t="s">
        <v>58</v>
      </c>
      <c r="V5" s="27">
        <v>9623625</v>
      </c>
      <c r="X5" s="29" t="s">
        <v>114</v>
      </c>
      <c r="Y5" s="25">
        <v>56</v>
      </c>
      <c r="Z5" s="25"/>
      <c r="AA5" s="25"/>
      <c r="AB5" s="25">
        <v>11</v>
      </c>
      <c r="AC5" s="25">
        <v>70</v>
      </c>
      <c r="AD5" s="25">
        <v>137</v>
      </c>
      <c r="AF5" s="29" t="s">
        <v>24</v>
      </c>
      <c r="AG5" s="32">
        <v>531513868</v>
      </c>
      <c r="AH5" s="32"/>
      <c r="AI5" s="32"/>
      <c r="AJ5" s="32"/>
      <c r="AK5" s="32"/>
      <c r="AL5" s="32"/>
      <c r="AM5" s="32"/>
      <c r="AN5" s="32">
        <v>531513868</v>
      </c>
    </row>
    <row r="6" spans="1:40" x14ac:dyDescent="0.3">
      <c r="K6" s="29">
        <v>2011</v>
      </c>
      <c r="L6" s="27">
        <v>260506575</v>
      </c>
      <c r="R6" s="30" t="s">
        <v>25</v>
      </c>
      <c r="S6" s="31">
        <v>531513868</v>
      </c>
      <c r="U6" s="29" t="s">
        <v>59</v>
      </c>
      <c r="V6" s="27">
        <v>80359325</v>
      </c>
      <c r="X6" s="29" t="s">
        <v>115</v>
      </c>
      <c r="Y6" s="25">
        <v>229</v>
      </c>
      <c r="Z6" s="25"/>
      <c r="AA6" s="25">
        <v>12</v>
      </c>
      <c r="AB6" s="25">
        <v>39</v>
      </c>
      <c r="AC6" s="25">
        <v>279</v>
      </c>
      <c r="AD6" s="25">
        <v>559</v>
      </c>
      <c r="AF6" s="29" t="s">
        <v>25</v>
      </c>
      <c r="AG6" s="32">
        <v>531513868</v>
      </c>
      <c r="AH6" s="32"/>
      <c r="AI6" s="32"/>
      <c r="AJ6" s="32"/>
      <c r="AK6" s="32"/>
      <c r="AL6" s="32"/>
      <c r="AM6" s="32"/>
      <c r="AN6" s="32">
        <v>531513868</v>
      </c>
    </row>
    <row r="7" spans="1:40" x14ac:dyDescent="0.3">
      <c r="K7" s="29" t="s">
        <v>11</v>
      </c>
      <c r="L7" s="27">
        <v>445602650</v>
      </c>
      <c r="R7" s="30" t="s">
        <v>26</v>
      </c>
      <c r="S7" s="31">
        <v>531513868</v>
      </c>
      <c r="U7" s="29" t="s">
        <v>60</v>
      </c>
      <c r="V7" s="27">
        <v>9108275</v>
      </c>
      <c r="X7" s="29" t="s">
        <v>116</v>
      </c>
      <c r="Y7" s="25">
        <v>706</v>
      </c>
      <c r="Z7" s="25">
        <v>2</v>
      </c>
      <c r="AA7" s="25">
        <v>16</v>
      </c>
      <c r="AB7" s="25">
        <v>185</v>
      </c>
      <c r="AC7" s="25">
        <v>939</v>
      </c>
      <c r="AD7" s="25">
        <v>1848</v>
      </c>
      <c r="AF7" s="29" t="s">
        <v>26</v>
      </c>
      <c r="AG7" s="32">
        <v>531513868</v>
      </c>
      <c r="AH7" s="32"/>
      <c r="AI7" s="32"/>
      <c r="AJ7" s="32"/>
      <c r="AK7" s="32"/>
      <c r="AL7" s="32"/>
      <c r="AM7" s="32"/>
      <c r="AN7" s="32">
        <v>531513868</v>
      </c>
    </row>
    <row r="8" spans="1:40" x14ac:dyDescent="0.3">
      <c r="R8" s="29" t="s">
        <v>16</v>
      </c>
      <c r="S8" s="31"/>
      <c r="U8" s="29" t="s">
        <v>61</v>
      </c>
      <c r="V8" s="27">
        <v>8649375</v>
      </c>
      <c r="X8" s="29" t="s">
        <v>117</v>
      </c>
      <c r="Y8" s="25">
        <v>2131</v>
      </c>
      <c r="Z8" s="25">
        <v>1</v>
      </c>
      <c r="AA8" s="25">
        <v>34</v>
      </c>
      <c r="AB8" s="25">
        <v>422</v>
      </c>
      <c r="AC8" s="25">
        <v>2408</v>
      </c>
      <c r="AD8" s="25">
        <v>4996</v>
      </c>
      <c r="AF8" s="29" t="s">
        <v>27</v>
      </c>
      <c r="AG8" s="32"/>
      <c r="AH8" s="32">
        <v>531513868</v>
      </c>
      <c r="AI8" s="32"/>
      <c r="AJ8" s="32"/>
      <c r="AK8" s="32"/>
      <c r="AL8" s="32"/>
      <c r="AM8" s="32"/>
      <c r="AN8" s="32">
        <v>531513868</v>
      </c>
    </row>
    <row r="9" spans="1:40" x14ac:dyDescent="0.3">
      <c r="R9" s="30" t="s">
        <v>27</v>
      </c>
      <c r="S9" s="31">
        <v>531513868</v>
      </c>
      <c r="U9" s="29" t="s">
        <v>92</v>
      </c>
      <c r="V9" s="27">
        <v>2652350</v>
      </c>
      <c r="X9" s="29" t="s">
        <v>118</v>
      </c>
      <c r="Y9" s="25">
        <v>3786</v>
      </c>
      <c r="Z9" s="25"/>
      <c r="AA9" s="25">
        <v>35</v>
      </c>
      <c r="AB9" s="25">
        <v>700</v>
      </c>
      <c r="AC9" s="25">
        <v>4383</v>
      </c>
      <c r="AD9" s="25">
        <v>8904</v>
      </c>
      <c r="AF9" s="29" t="s">
        <v>28</v>
      </c>
      <c r="AG9" s="32"/>
      <c r="AH9" s="32">
        <v>531513868</v>
      </c>
      <c r="AI9" s="32"/>
      <c r="AJ9" s="32"/>
      <c r="AK9" s="32"/>
      <c r="AL9" s="32"/>
      <c r="AM9" s="32"/>
      <c r="AN9" s="32">
        <v>531513868</v>
      </c>
    </row>
    <row r="10" spans="1:40" x14ac:dyDescent="0.3">
      <c r="R10" s="30" t="s">
        <v>28</v>
      </c>
      <c r="S10" s="31">
        <v>531513868</v>
      </c>
      <c r="U10" s="29" t="s">
        <v>62</v>
      </c>
      <c r="V10" s="27">
        <v>1162100</v>
      </c>
      <c r="X10" s="29" t="s">
        <v>119</v>
      </c>
      <c r="Y10" s="25">
        <v>4254</v>
      </c>
      <c r="Z10" s="25"/>
      <c r="AA10" s="25"/>
      <c r="AB10" s="25">
        <v>703</v>
      </c>
      <c r="AC10" s="25">
        <v>4501</v>
      </c>
      <c r="AD10" s="25">
        <v>9458</v>
      </c>
      <c r="AF10" s="29" t="s">
        <v>29</v>
      </c>
      <c r="AG10" s="32"/>
      <c r="AH10" s="32">
        <v>531513868</v>
      </c>
      <c r="AI10" s="32"/>
      <c r="AJ10" s="32"/>
      <c r="AK10" s="32"/>
      <c r="AL10" s="32"/>
      <c r="AM10" s="32"/>
      <c r="AN10" s="32">
        <v>531513868</v>
      </c>
    </row>
    <row r="11" spans="1:40" x14ac:dyDescent="0.3">
      <c r="R11" s="30" t="s">
        <v>29</v>
      </c>
      <c r="S11" s="31">
        <v>531513868</v>
      </c>
      <c r="U11" s="29" t="s">
        <v>63</v>
      </c>
      <c r="V11" s="27">
        <v>30866175</v>
      </c>
      <c r="X11" s="29" t="s">
        <v>120</v>
      </c>
      <c r="Y11" s="25">
        <v>4172</v>
      </c>
      <c r="Z11" s="25"/>
      <c r="AA11" s="25"/>
      <c r="AB11" s="25">
        <v>673</v>
      </c>
      <c r="AC11" s="25">
        <v>4424</v>
      </c>
      <c r="AD11" s="25">
        <v>9269</v>
      </c>
      <c r="AF11" s="29" t="s">
        <v>30</v>
      </c>
      <c r="AG11" s="32"/>
      <c r="AH11" s="32">
        <v>531513868</v>
      </c>
      <c r="AI11" s="32"/>
      <c r="AJ11" s="32"/>
      <c r="AK11" s="32"/>
      <c r="AL11" s="32"/>
      <c r="AM11" s="32"/>
      <c r="AN11" s="32">
        <v>531513868</v>
      </c>
    </row>
    <row r="12" spans="1:40" x14ac:dyDescent="0.3">
      <c r="R12" s="30" t="s">
        <v>30</v>
      </c>
      <c r="S12" s="31">
        <v>531513868</v>
      </c>
      <c r="U12" s="29" t="s">
        <v>64</v>
      </c>
      <c r="V12" s="27">
        <v>15814800</v>
      </c>
      <c r="X12" s="29" t="s">
        <v>121</v>
      </c>
      <c r="Y12" s="25">
        <v>1207</v>
      </c>
      <c r="Z12" s="25"/>
      <c r="AA12" s="25">
        <v>1</v>
      </c>
      <c r="AB12" s="25">
        <v>160</v>
      </c>
      <c r="AC12" s="25">
        <v>1063</v>
      </c>
      <c r="AD12" s="25">
        <v>2431</v>
      </c>
      <c r="AF12" s="29" t="s">
        <v>31</v>
      </c>
      <c r="AG12" s="32"/>
      <c r="AH12" s="32">
        <v>531513868</v>
      </c>
      <c r="AI12" s="32"/>
      <c r="AJ12" s="32"/>
      <c r="AK12" s="32"/>
      <c r="AL12" s="32"/>
      <c r="AM12" s="32"/>
      <c r="AN12" s="32">
        <v>531513868</v>
      </c>
    </row>
    <row r="13" spans="1:40" x14ac:dyDescent="0.3">
      <c r="R13" s="30" t="s">
        <v>31</v>
      </c>
      <c r="S13" s="31">
        <v>531513868</v>
      </c>
      <c r="U13" s="29" t="s">
        <v>93</v>
      </c>
      <c r="V13" s="27">
        <v>1897525</v>
      </c>
      <c r="X13" s="29" t="s">
        <v>122</v>
      </c>
      <c r="Y13" s="25">
        <v>1104</v>
      </c>
      <c r="Z13" s="25"/>
      <c r="AA13" s="25"/>
      <c r="AB13" s="25">
        <v>160</v>
      </c>
      <c r="AC13" s="25">
        <v>780</v>
      </c>
      <c r="AD13" s="25">
        <v>2044</v>
      </c>
      <c r="AF13" s="29" t="s">
        <v>32</v>
      </c>
      <c r="AG13" s="32"/>
      <c r="AH13" s="32"/>
      <c r="AI13" s="32">
        <v>531513868</v>
      </c>
      <c r="AJ13" s="32"/>
      <c r="AK13" s="32"/>
      <c r="AL13" s="32"/>
      <c r="AM13" s="32"/>
      <c r="AN13" s="32">
        <v>531513868</v>
      </c>
    </row>
    <row r="14" spans="1:40" x14ac:dyDescent="0.3">
      <c r="R14" s="29" t="s">
        <v>17</v>
      </c>
      <c r="S14" s="31"/>
      <c r="U14" s="29" t="s">
        <v>94</v>
      </c>
      <c r="V14" s="27">
        <v>56450</v>
      </c>
      <c r="X14" s="29" t="s">
        <v>11</v>
      </c>
      <c r="Y14" s="25">
        <v>17645</v>
      </c>
      <c r="Z14" s="25">
        <v>3</v>
      </c>
      <c r="AA14" s="25">
        <v>98</v>
      </c>
      <c r="AB14" s="25">
        <v>3053</v>
      </c>
      <c r="AC14" s="25">
        <v>18847</v>
      </c>
      <c r="AD14" s="25">
        <v>39646</v>
      </c>
      <c r="AF14" s="29" t="s">
        <v>33</v>
      </c>
      <c r="AG14" s="32"/>
      <c r="AH14" s="32"/>
      <c r="AI14" s="32">
        <v>531513868</v>
      </c>
      <c r="AJ14" s="32"/>
      <c r="AK14" s="32"/>
      <c r="AL14" s="32"/>
      <c r="AM14" s="32"/>
      <c r="AN14" s="32">
        <v>531513868</v>
      </c>
    </row>
    <row r="15" spans="1:40" x14ac:dyDescent="0.3">
      <c r="R15" s="30" t="s">
        <v>32</v>
      </c>
      <c r="S15" s="31">
        <v>531513868</v>
      </c>
      <c r="U15" s="29" t="s">
        <v>95</v>
      </c>
      <c r="V15" s="27">
        <v>59750</v>
      </c>
      <c r="AF15" s="29" t="s">
        <v>34</v>
      </c>
      <c r="AG15" s="32"/>
      <c r="AH15" s="32"/>
      <c r="AI15" s="32">
        <v>531513868</v>
      </c>
      <c r="AJ15" s="32"/>
      <c r="AK15" s="32"/>
      <c r="AL15" s="32"/>
      <c r="AM15" s="32"/>
      <c r="AN15" s="32">
        <v>531513868</v>
      </c>
    </row>
    <row r="16" spans="1:40" x14ac:dyDescent="0.3">
      <c r="R16" s="30" t="s">
        <v>33</v>
      </c>
      <c r="S16" s="31">
        <v>531513868</v>
      </c>
      <c r="U16" s="29" t="s">
        <v>65</v>
      </c>
      <c r="V16" s="27">
        <v>17473900</v>
      </c>
      <c r="AF16" s="29" t="s">
        <v>35</v>
      </c>
      <c r="AG16" s="32"/>
      <c r="AH16" s="32"/>
      <c r="AI16" s="32">
        <v>531513868</v>
      </c>
      <c r="AJ16" s="32"/>
      <c r="AK16" s="32"/>
      <c r="AL16" s="32"/>
      <c r="AM16" s="32"/>
      <c r="AN16" s="32">
        <v>531513868</v>
      </c>
    </row>
    <row r="17" spans="18:40" x14ac:dyDescent="0.3">
      <c r="R17" s="30" t="s">
        <v>34</v>
      </c>
      <c r="S17" s="31">
        <v>531513868</v>
      </c>
      <c r="U17" s="29" t="s">
        <v>66</v>
      </c>
      <c r="V17" s="27">
        <v>86225</v>
      </c>
      <c r="AF17" s="29" t="s">
        <v>36</v>
      </c>
      <c r="AG17" s="32"/>
      <c r="AH17" s="32"/>
      <c r="AI17" s="32">
        <v>531513868</v>
      </c>
      <c r="AJ17" s="32"/>
      <c r="AK17" s="32"/>
      <c r="AL17" s="32"/>
      <c r="AM17" s="32"/>
      <c r="AN17" s="32">
        <v>531513868</v>
      </c>
    </row>
    <row r="18" spans="18:40" x14ac:dyDescent="0.3">
      <c r="R18" s="30" t="s">
        <v>35</v>
      </c>
      <c r="S18" s="31">
        <v>531513868</v>
      </c>
      <c r="U18" s="29" t="s">
        <v>67</v>
      </c>
      <c r="V18" s="27">
        <v>2952525</v>
      </c>
      <c r="AF18" s="29" t="s">
        <v>37</v>
      </c>
      <c r="AG18" s="32"/>
      <c r="AH18" s="32"/>
      <c r="AI18" s="32"/>
      <c r="AJ18" s="32">
        <v>531513868</v>
      </c>
      <c r="AK18" s="32"/>
      <c r="AL18" s="32"/>
      <c r="AM18" s="32"/>
      <c r="AN18" s="32">
        <v>531513868</v>
      </c>
    </row>
    <row r="19" spans="18:40" x14ac:dyDescent="0.3">
      <c r="R19" s="30" t="s">
        <v>36</v>
      </c>
      <c r="S19" s="31">
        <v>531513868</v>
      </c>
      <c r="U19" s="29" t="s">
        <v>68</v>
      </c>
      <c r="V19" s="27">
        <v>3536100</v>
      </c>
      <c r="AF19" s="29" t="s">
        <v>38</v>
      </c>
      <c r="AG19" s="32"/>
      <c r="AH19" s="32"/>
      <c r="AI19" s="32"/>
      <c r="AJ19" s="32">
        <v>531513868</v>
      </c>
      <c r="AK19" s="32"/>
      <c r="AL19" s="32"/>
      <c r="AM19" s="32"/>
      <c r="AN19" s="32">
        <v>531513868</v>
      </c>
    </row>
    <row r="20" spans="18:40" x14ac:dyDescent="0.3">
      <c r="R20" s="29" t="s">
        <v>18</v>
      </c>
      <c r="S20" s="31"/>
      <c r="U20" s="29" t="s">
        <v>69</v>
      </c>
      <c r="V20" s="27">
        <v>4577350</v>
      </c>
      <c r="AF20" s="29" t="s">
        <v>39</v>
      </c>
      <c r="AG20" s="32"/>
      <c r="AH20" s="32"/>
      <c r="AI20" s="32"/>
      <c r="AJ20" s="32">
        <v>531513868</v>
      </c>
      <c r="AK20" s="32"/>
      <c r="AL20" s="32"/>
      <c r="AM20" s="32"/>
      <c r="AN20" s="32">
        <v>531513868</v>
      </c>
    </row>
    <row r="21" spans="18:40" x14ac:dyDescent="0.3">
      <c r="R21" s="30" t="s">
        <v>37</v>
      </c>
      <c r="S21" s="31">
        <v>531513868</v>
      </c>
      <c r="U21" s="29" t="s">
        <v>70</v>
      </c>
      <c r="V21" s="27">
        <v>15228775</v>
      </c>
      <c r="AF21" s="29" t="s">
        <v>40</v>
      </c>
      <c r="AG21" s="32"/>
      <c r="AH21" s="32"/>
      <c r="AI21" s="32"/>
      <c r="AJ21" s="32">
        <v>531513868</v>
      </c>
      <c r="AK21" s="32"/>
      <c r="AL21" s="32"/>
      <c r="AM21" s="32"/>
      <c r="AN21" s="32">
        <v>531513868</v>
      </c>
    </row>
    <row r="22" spans="18:40" x14ac:dyDescent="0.3">
      <c r="R22" s="30" t="s">
        <v>38</v>
      </c>
      <c r="S22" s="31">
        <v>531513868</v>
      </c>
      <c r="U22" s="29" t="s">
        <v>71</v>
      </c>
      <c r="V22" s="27">
        <v>12074275</v>
      </c>
      <c r="AF22" s="29" t="s">
        <v>41</v>
      </c>
      <c r="AG22" s="32"/>
      <c r="AH22" s="32"/>
      <c r="AI22" s="32"/>
      <c r="AJ22" s="32">
        <v>531513868</v>
      </c>
      <c r="AK22" s="32"/>
      <c r="AL22" s="32"/>
      <c r="AM22" s="32"/>
      <c r="AN22" s="32">
        <v>531513868</v>
      </c>
    </row>
    <row r="23" spans="18:40" x14ac:dyDescent="0.3">
      <c r="R23" s="30" t="s">
        <v>39</v>
      </c>
      <c r="S23" s="31">
        <v>531513868</v>
      </c>
      <c r="U23" s="29" t="s">
        <v>72</v>
      </c>
      <c r="V23" s="27">
        <v>9200</v>
      </c>
      <c r="AF23" s="29" t="s">
        <v>42</v>
      </c>
      <c r="AG23" s="32"/>
      <c r="AH23" s="32"/>
      <c r="AI23" s="32"/>
      <c r="AJ23" s="32"/>
      <c r="AK23" s="32">
        <v>531513868</v>
      </c>
      <c r="AL23" s="32"/>
      <c r="AM23" s="32"/>
      <c r="AN23" s="32">
        <v>531513868</v>
      </c>
    </row>
    <row r="24" spans="18:40" x14ac:dyDescent="0.3">
      <c r="R24" s="30" t="s">
        <v>40</v>
      </c>
      <c r="S24" s="31">
        <v>531513868</v>
      </c>
      <c r="U24" s="29" t="s">
        <v>96</v>
      </c>
      <c r="V24" s="27">
        <v>8085325</v>
      </c>
      <c r="AF24" s="29" t="s">
        <v>43</v>
      </c>
      <c r="AG24" s="32"/>
      <c r="AH24" s="32"/>
      <c r="AI24" s="32"/>
      <c r="AJ24" s="32"/>
      <c r="AK24" s="32">
        <v>531513868</v>
      </c>
      <c r="AL24" s="32"/>
      <c r="AM24" s="32"/>
      <c r="AN24" s="32">
        <v>531513868</v>
      </c>
    </row>
    <row r="25" spans="18:40" x14ac:dyDescent="0.3">
      <c r="R25" s="30" t="s">
        <v>41</v>
      </c>
      <c r="S25" s="31">
        <v>531513868</v>
      </c>
      <c r="U25" s="29" t="s">
        <v>97</v>
      </c>
      <c r="V25" s="27">
        <v>6432025</v>
      </c>
      <c r="AF25" s="29" t="s">
        <v>44</v>
      </c>
      <c r="AG25" s="32"/>
      <c r="AH25" s="32"/>
      <c r="AI25" s="32"/>
      <c r="AJ25" s="32"/>
      <c r="AK25" s="32">
        <v>531513868</v>
      </c>
      <c r="AL25" s="32"/>
      <c r="AM25" s="32"/>
      <c r="AN25" s="32">
        <v>531513868</v>
      </c>
    </row>
    <row r="26" spans="18:40" x14ac:dyDescent="0.3">
      <c r="R26" s="29" t="s">
        <v>19</v>
      </c>
      <c r="S26" s="31"/>
      <c r="U26" s="29" t="s">
        <v>73</v>
      </c>
      <c r="V26" s="27">
        <v>7352125</v>
      </c>
      <c r="AF26" s="29" t="s">
        <v>45</v>
      </c>
      <c r="AG26" s="32"/>
      <c r="AH26" s="32"/>
      <c r="AI26" s="32"/>
      <c r="AJ26" s="32"/>
      <c r="AK26" s="32">
        <v>531513868</v>
      </c>
      <c r="AL26" s="32"/>
      <c r="AM26" s="32"/>
      <c r="AN26" s="32">
        <v>531513868</v>
      </c>
    </row>
    <row r="27" spans="18:40" x14ac:dyDescent="0.3">
      <c r="R27" s="30" t="s">
        <v>42</v>
      </c>
      <c r="S27" s="31">
        <v>531513868</v>
      </c>
      <c r="U27" s="29" t="s">
        <v>98</v>
      </c>
      <c r="V27" s="27">
        <v>139125</v>
      </c>
      <c r="AF27" s="29" t="s">
        <v>46</v>
      </c>
      <c r="AG27" s="32"/>
      <c r="AH27" s="32"/>
      <c r="AI27" s="32"/>
      <c r="AJ27" s="32"/>
      <c r="AK27" s="32">
        <v>531513868</v>
      </c>
      <c r="AL27" s="32"/>
      <c r="AM27" s="32"/>
      <c r="AN27" s="32">
        <v>531513868</v>
      </c>
    </row>
    <row r="28" spans="18:40" x14ac:dyDescent="0.3">
      <c r="R28" s="30" t="s">
        <v>43</v>
      </c>
      <c r="S28" s="31">
        <v>531513868</v>
      </c>
      <c r="U28" s="29" t="s">
        <v>99</v>
      </c>
      <c r="V28" s="27">
        <v>884925</v>
      </c>
      <c r="AF28" s="29" t="s">
        <v>47</v>
      </c>
      <c r="AG28" s="32"/>
      <c r="AH28" s="32"/>
      <c r="AI28" s="32"/>
      <c r="AJ28" s="32"/>
      <c r="AK28" s="32"/>
      <c r="AL28" s="32">
        <v>531513868</v>
      </c>
      <c r="AM28" s="32"/>
      <c r="AN28" s="32">
        <v>531513868</v>
      </c>
    </row>
    <row r="29" spans="18:40" x14ac:dyDescent="0.3">
      <c r="R29" s="30" t="s">
        <v>44</v>
      </c>
      <c r="S29" s="31">
        <v>531513868</v>
      </c>
      <c r="U29" s="29" t="s">
        <v>74</v>
      </c>
      <c r="V29" s="27">
        <v>9059825</v>
      </c>
      <c r="AF29" s="29" t="s">
        <v>48</v>
      </c>
      <c r="AG29" s="32"/>
      <c r="AH29" s="32"/>
      <c r="AI29" s="32"/>
      <c r="AJ29" s="32"/>
      <c r="AK29" s="32"/>
      <c r="AL29" s="32">
        <v>531513868</v>
      </c>
      <c r="AM29" s="32"/>
      <c r="AN29" s="32">
        <v>531513868</v>
      </c>
    </row>
    <row r="30" spans="18:40" x14ac:dyDescent="0.3">
      <c r="R30" s="30" t="s">
        <v>45</v>
      </c>
      <c r="S30" s="31">
        <v>531513868</v>
      </c>
      <c r="U30" s="29" t="s">
        <v>75</v>
      </c>
      <c r="V30" s="27">
        <v>31700</v>
      </c>
      <c r="AF30" s="29" t="s">
        <v>49</v>
      </c>
      <c r="AG30" s="32"/>
      <c r="AH30" s="32"/>
      <c r="AI30" s="32"/>
      <c r="AJ30" s="32"/>
      <c r="AK30" s="32"/>
      <c r="AL30" s="32">
        <v>531513868</v>
      </c>
      <c r="AM30" s="32"/>
      <c r="AN30" s="32">
        <v>531513868</v>
      </c>
    </row>
    <row r="31" spans="18:40" x14ac:dyDescent="0.3">
      <c r="R31" s="30" t="s">
        <v>46</v>
      </c>
      <c r="S31" s="31">
        <v>531513868</v>
      </c>
      <c r="U31" s="29" t="s">
        <v>76</v>
      </c>
      <c r="V31" s="27">
        <v>2000825</v>
      </c>
      <c r="AF31" s="29" t="s">
        <v>50</v>
      </c>
      <c r="AG31" s="32"/>
      <c r="AH31" s="32"/>
      <c r="AI31" s="32"/>
      <c r="AJ31" s="32"/>
      <c r="AK31" s="32"/>
      <c r="AL31" s="32">
        <v>531513868</v>
      </c>
      <c r="AM31" s="32"/>
      <c r="AN31" s="32">
        <v>531513868</v>
      </c>
    </row>
    <row r="32" spans="18:40" x14ac:dyDescent="0.3">
      <c r="R32" s="29" t="s">
        <v>20</v>
      </c>
      <c r="S32" s="31"/>
      <c r="U32" s="29" t="s">
        <v>77</v>
      </c>
      <c r="V32" s="27">
        <v>21930050</v>
      </c>
      <c r="AF32" s="29" t="s">
        <v>51</v>
      </c>
      <c r="AG32" s="32"/>
      <c r="AH32" s="32"/>
      <c r="AI32" s="32"/>
      <c r="AJ32" s="32"/>
      <c r="AK32" s="32"/>
      <c r="AL32" s="32">
        <v>531513868</v>
      </c>
      <c r="AM32" s="32"/>
      <c r="AN32" s="32">
        <v>531513868</v>
      </c>
    </row>
    <row r="33" spans="18:40" x14ac:dyDescent="0.3">
      <c r="R33" s="30" t="s">
        <v>47</v>
      </c>
      <c r="S33" s="31">
        <v>531513868</v>
      </c>
      <c r="U33" s="29" t="s">
        <v>78</v>
      </c>
      <c r="V33" s="27">
        <v>1972550</v>
      </c>
      <c r="AF33" s="29" t="s">
        <v>52</v>
      </c>
      <c r="AG33" s="32"/>
      <c r="AH33" s="32"/>
      <c r="AI33" s="32"/>
      <c r="AJ33" s="32"/>
      <c r="AK33" s="32"/>
      <c r="AL33" s="32"/>
      <c r="AM33" s="32">
        <v>531513868</v>
      </c>
      <c r="AN33" s="32">
        <v>531513868</v>
      </c>
    </row>
    <row r="34" spans="18:40" x14ac:dyDescent="0.3">
      <c r="R34" s="30" t="s">
        <v>48</v>
      </c>
      <c r="S34" s="31">
        <v>531513868</v>
      </c>
      <c r="U34" s="29" t="s">
        <v>100</v>
      </c>
      <c r="V34" s="27">
        <v>5456300</v>
      </c>
      <c r="AF34" s="29" t="s">
        <v>56</v>
      </c>
      <c r="AG34" s="32"/>
      <c r="AH34" s="32"/>
      <c r="AI34" s="32"/>
      <c r="AJ34" s="32"/>
      <c r="AK34" s="32"/>
      <c r="AL34" s="32"/>
      <c r="AM34" s="32">
        <v>531513868</v>
      </c>
      <c r="AN34" s="32">
        <v>531513868</v>
      </c>
    </row>
    <row r="35" spans="18:40" x14ac:dyDescent="0.3">
      <c r="R35" s="30" t="s">
        <v>49</v>
      </c>
      <c r="S35" s="31">
        <v>531513868</v>
      </c>
      <c r="U35" s="29" t="s">
        <v>79</v>
      </c>
      <c r="V35" s="27">
        <v>42972850</v>
      </c>
      <c r="AF35" s="29" t="s">
        <v>53</v>
      </c>
      <c r="AG35" s="32"/>
      <c r="AH35" s="32"/>
      <c r="AI35" s="32"/>
      <c r="AJ35" s="32"/>
      <c r="AK35" s="32"/>
      <c r="AL35" s="32"/>
      <c r="AM35" s="32">
        <v>531513868</v>
      </c>
      <c r="AN35" s="32">
        <v>531513868</v>
      </c>
    </row>
    <row r="36" spans="18:40" x14ac:dyDescent="0.3">
      <c r="R36" s="30" t="s">
        <v>50</v>
      </c>
      <c r="S36" s="31">
        <v>531513868</v>
      </c>
      <c r="U36" s="29" t="s">
        <v>80</v>
      </c>
      <c r="V36" s="27">
        <v>13302175</v>
      </c>
      <c r="AF36" s="29" t="s">
        <v>54</v>
      </c>
      <c r="AG36" s="32"/>
      <c r="AH36" s="32"/>
      <c r="AI36" s="32"/>
      <c r="AJ36" s="32"/>
      <c r="AK36" s="32"/>
      <c r="AL36" s="32"/>
      <c r="AM36" s="32">
        <v>531513868</v>
      </c>
      <c r="AN36" s="32">
        <v>531513868</v>
      </c>
    </row>
    <row r="37" spans="18:40" x14ac:dyDescent="0.3">
      <c r="R37" s="30" t="s">
        <v>51</v>
      </c>
      <c r="S37" s="31">
        <v>531513868</v>
      </c>
      <c r="U37" s="29" t="s">
        <v>101</v>
      </c>
      <c r="V37" s="27">
        <v>3393200</v>
      </c>
      <c r="AF37" s="29" t="s">
        <v>55</v>
      </c>
      <c r="AG37" s="32"/>
      <c r="AH37" s="32"/>
      <c r="AI37" s="32"/>
      <c r="AJ37" s="32"/>
      <c r="AK37" s="32"/>
      <c r="AL37" s="32"/>
      <c r="AM37" s="32">
        <v>531513868</v>
      </c>
      <c r="AN37" s="32">
        <v>531513868</v>
      </c>
    </row>
    <row r="38" spans="18:40" x14ac:dyDescent="0.3">
      <c r="R38" s="29" t="s">
        <v>21</v>
      </c>
      <c r="S38" s="31"/>
      <c r="U38" s="29" t="s">
        <v>102</v>
      </c>
      <c r="V38" s="27">
        <v>4854125</v>
      </c>
      <c r="AF38" s="29" t="s">
        <v>11</v>
      </c>
      <c r="AG38" s="32">
        <v>531513868</v>
      </c>
      <c r="AH38" s="32">
        <v>531513868</v>
      </c>
      <c r="AI38" s="32">
        <v>531513868</v>
      </c>
      <c r="AJ38" s="32">
        <v>531513868</v>
      </c>
      <c r="AK38" s="32">
        <v>531513868</v>
      </c>
      <c r="AL38" s="32">
        <v>531513868</v>
      </c>
      <c r="AM38" s="32">
        <v>531513868</v>
      </c>
      <c r="AN38" s="32">
        <v>531513868</v>
      </c>
    </row>
    <row r="39" spans="18:40" x14ac:dyDescent="0.3">
      <c r="R39" s="30" t="s">
        <v>52</v>
      </c>
      <c r="S39" s="31">
        <v>531513868</v>
      </c>
      <c r="U39" s="29" t="s">
        <v>103</v>
      </c>
      <c r="V39" s="27">
        <v>16119725</v>
      </c>
    </row>
    <row r="40" spans="18:40" x14ac:dyDescent="0.3">
      <c r="R40" s="30" t="s">
        <v>56</v>
      </c>
      <c r="S40" s="31">
        <v>531513868</v>
      </c>
      <c r="U40" s="29" t="s">
        <v>104</v>
      </c>
      <c r="V40" s="27">
        <v>1909725</v>
      </c>
    </row>
    <row r="41" spans="18:40" x14ac:dyDescent="0.3">
      <c r="R41" s="30" t="s">
        <v>53</v>
      </c>
      <c r="S41" s="31">
        <v>531513868</v>
      </c>
      <c r="U41" s="29" t="s">
        <v>81</v>
      </c>
      <c r="V41" s="27">
        <v>5177175</v>
      </c>
    </row>
    <row r="42" spans="18:40" x14ac:dyDescent="0.3">
      <c r="R42" s="30" t="s">
        <v>54</v>
      </c>
      <c r="S42" s="31">
        <v>531513868</v>
      </c>
      <c r="U42" s="29" t="s">
        <v>82</v>
      </c>
      <c r="V42" s="27">
        <v>631150</v>
      </c>
    </row>
    <row r="43" spans="18:40" x14ac:dyDescent="0.3">
      <c r="R43" s="30" t="s">
        <v>55</v>
      </c>
      <c r="S43" s="31">
        <v>531513868</v>
      </c>
      <c r="U43" s="29" t="s">
        <v>83</v>
      </c>
      <c r="V43" s="27">
        <v>162175</v>
      </c>
    </row>
    <row r="44" spans="18:40" x14ac:dyDescent="0.3">
      <c r="R44" s="29" t="s">
        <v>11</v>
      </c>
      <c r="S44" s="31">
        <v>531513868</v>
      </c>
      <c r="U44" s="29" t="s">
        <v>84</v>
      </c>
      <c r="V44" s="27">
        <v>31899450</v>
      </c>
    </row>
    <row r="45" spans="18:40" x14ac:dyDescent="0.3">
      <c r="U45" s="29" t="s">
        <v>85</v>
      </c>
      <c r="V45" s="27">
        <v>2911075</v>
      </c>
    </row>
    <row r="46" spans="18:40" x14ac:dyDescent="0.3">
      <c r="U46" s="29" t="s">
        <v>86</v>
      </c>
      <c r="V46" s="27">
        <v>16246700</v>
      </c>
    </row>
    <row r="47" spans="18:40" x14ac:dyDescent="0.3">
      <c r="U47" s="29" t="s">
        <v>105</v>
      </c>
      <c r="V47" s="27">
        <v>504100</v>
      </c>
    </row>
    <row r="48" spans="18:40" x14ac:dyDescent="0.3">
      <c r="U48" s="29" t="s">
        <v>87</v>
      </c>
      <c r="V48" s="27">
        <v>9186650</v>
      </c>
    </row>
    <row r="49" spans="21:22" x14ac:dyDescent="0.3">
      <c r="U49" s="29" t="s">
        <v>88</v>
      </c>
      <c r="V49" s="27">
        <v>5191950</v>
      </c>
    </row>
    <row r="50" spans="21:22" x14ac:dyDescent="0.3">
      <c r="U50" s="29" t="s">
        <v>106</v>
      </c>
      <c r="V50" s="27">
        <v>1922050</v>
      </c>
    </row>
    <row r="51" spans="21:22" x14ac:dyDescent="0.3">
      <c r="U51" s="29" t="s">
        <v>89</v>
      </c>
      <c r="V51" s="27">
        <v>918500</v>
      </c>
    </row>
    <row r="52" spans="21:22" x14ac:dyDescent="0.3">
      <c r="U52" s="29" t="s">
        <v>11</v>
      </c>
      <c r="V52" s="27">
        <v>445602650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7ED6A-2309-4ADB-A7EA-F8BB71B247C7}">
  <dimension ref="A1:V35"/>
  <sheetViews>
    <sheetView tabSelected="1" zoomScale="77" workbookViewId="0">
      <selection activeCell="U20" sqref="U20"/>
    </sheetView>
  </sheetViews>
  <sheetFormatPr defaultRowHeight="14.4" x14ac:dyDescent="0.3"/>
  <sheetData>
    <row r="1" spans="1:22" ht="15" thickTop="1" x14ac:dyDescent="0.3">
      <c r="A1" s="1"/>
      <c r="B1" s="2"/>
      <c r="C1" s="2"/>
      <c r="D1" s="2"/>
      <c r="E1" s="2"/>
      <c r="F1" s="2"/>
      <c r="G1" s="2"/>
      <c r="H1" s="2"/>
      <c r="I1" s="2"/>
      <c r="J1" s="2"/>
      <c r="K1" s="2"/>
      <c r="L1" s="2"/>
      <c r="M1" s="2"/>
      <c r="N1" s="2"/>
      <c r="O1" s="2"/>
      <c r="P1" s="2"/>
      <c r="Q1" s="2"/>
      <c r="R1" s="2"/>
      <c r="S1" s="2"/>
      <c r="T1" s="2"/>
      <c r="U1" s="2"/>
      <c r="V1" s="3"/>
    </row>
    <row r="2" spans="1:22" x14ac:dyDescent="0.3">
      <c r="A2" s="4"/>
      <c r="B2" s="5"/>
      <c r="C2" s="5"/>
      <c r="D2" s="5"/>
      <c r="E2" s="5"/>
      <c r="F2" s="5"/>
      <c r="G2" s="5"/>
      <c r="H2" s="5"/>
      <c r="I2" s="5"/>
      <c r="J2" s="5"/>
      <c r="K2" s="5"/>
      <c r="L2" s="5"/>
      <c r="M2" s="5"/>
      <c r="N2" s="5"/>
      <c r="O2" s="5"/>
      <c r="P2" s="5"/>
      <c r="Q2" s="5"/>
      <c r="R2" s="5"/>
      <c r="S2" s="5"/>
      <c r="T2" s="5"/>
      <c r="U2" s="5"/>
      <c r="V2" s="6"/>
    </row>
    <row r="3" spans="1:22" x14ac:dyDescent="0.3">
      <c r="A3" s="4"/>
      <c r="B3" s="5"/>
      <c r="C3" s="5"/>
      <c r="D3" s="5"/>
      <c r="E3" s="5"/>
      <c r="F3" s="5"/>
      <c r="G3" s="5"/>
      <c r="H3" s="5"/>
      <c r="I3" s="5"/>
      <c r="J3" s="5"/>
      <c r="K3" s="5"/>
      <c r="L3" s="5"/>
      <c r="M3" s="5"/>
      <c r="N3" s="5"/>
      <c r="O3" s="5"/>
      <c r="P3" s="5"/>
      <c r="Q3" s="5"/>
      <c r="R3" s="5"/>
      <c r="S3" s="5"/>
      <c r="T3" s="5"/>
      <c r="U3" s="5"/>
      <c r="V3" s="6"/>
    </row>
    <row r="4" spans="1:22" ht="16.8" x14ac:dyDescent="0.3">
      <c r="A4" s="7" t="s">
        <v>0</v>
      </c>
      <c r="B4" s="8"/>
      <c r="C4" s="8"/>
      <c r="D4" s="8"/>
      <c r="E4" s="7" t="s">
        <v>1</v>
      </c>
      <c r="F4" s="8"/>
      <c r="G4" s="8"/>
      <c r="H4" s="8"/>
      <c r="I4" s="7" t="s">
        <v>2</v>
      </c>
      <c r="J4" s="8"/>
      <c r="K4" s="8"/>
      <c r="L4" s="8"/>
      <c r="M4" s="7" t="s">
        <v>3</v>
      </c>
      <c r="N4" s="8"/>
      <c r="O4" s="8"/>
      <c r="P4" s="8"/>
      <c r="Q4" s="7" t="s">
        <v>4</v>
      </c>
      <c r="R4" s="8"/>
      <c r="S4" s="8"/>
      <c r="T4" s="8"/>
      <c r="U4" s="5"/>
      <c r="V4" s="6"/>
    </row>
    <row r="5" spans="1:22" ht="14.4" customHeight="1" x14ac:dyDescent="0.3">
      <c r="A5" s="9">
        <f>GETPIVOTDATA("[Measures].[Count of id]",Sheet2!$A$1)</f>
        <v>39717</v>
      </c>
      <c r="B5" s="10"/>
      <c r="C5" s="10"/>
      <c r="D5" s="10"/>
      <c r="E5" s="11">
        <f>GETPIVOTDATA("[Measures].[Sum of loan_amnt]",Sheet2!$C$1)</f>
        <v>445602650</v>
      </c>
      <c r="F5" s="12"/>
      <c r="G5" s="12"/>
      <c r="H5" s="13"/>
      <c r="I5" s="14">
        <f>GETPIVOTDATA("[Measures].[Average of int_rate]",Sheet2!$E$1)</f>
        <v>0.12011430873429532</v>
      </c>
      <c r="J5" s="15"/>
      <c r="K5" s="15"/>
      <c r="L5" s="16"/>
      <c r="M5" s="17">
        <f>GETPIVOTDATA("[Measures].[Sum of revol_bal]",Sheet2!$G$1)</f>
        <v>531513868</v>
      </c>
      <c r="N5" s="18"/>
      <c r="O5" s="18"/>
      <c r="P5" s="19"/>
      <c r="Q5" s="20">
        <f>GETPIVOTDATA("[Measures].[Average of dti]",Sheet2!$I$1)</f>
        <v>13.315129541506156</v>
      </c>
      <c r="R5" s="21"/>
      <c r="S5" s="21"/>
      <c r="T5" s="21"/>
      <c r="U5" s="5"/>
      <c r="V5" s="6"/>
    </row>
    <row r="6" spans="1:22" ht="14.4" customHeight="1" x14ac:dyDescent="0.3">
      <c r="A6" s="9"/>
      <c r="B6" s="10"/>
      <c r="C6" s="10"/>
      <c r="D6" s="10"/>
      <c r="E6" s="11"/>
      <c r="F6" s="12"/>
      <c r="G6" s="12"/>
      <c r="H6" s="13"/>
      <c r="I6" s="14"/>
      <c r="J6" s="15"/>
      <c r="K6" s="15"/>
      <c r="L6" s="16"/>
      <c r="M6" s="17"/>
      <c r="N6" s="18"/>
      <c r="O6" s="18"/>
      <c r="P6" s="19"/>
      <c r="Q6" s="20"/>
      <c r="R6" s="21"/>
      <c r="S6" s="21"/>
      <c r="T6" s="21"/>
      <c r="U6" s="5"/>
      <c r="V6" s="6"/>
    </row>
    <row r="7" spans="1:22" x14ac:dyDescent="0.3">
      <c r="A7" s="4"/>
      <c r="B7" s="5"/>
      <c r="C7" s="5"/>
      <c r="D7" s="5"/>
      <c r="E7" s="5"/>
      <c r="F7" s="5"/>
      <c r="G7" s="5"/>
      <c r="H7" s="5"/>
      <c r="I7" s="5"/>
      <c r="J7" s="5"/>
      <c r="K7" s="5"/>
      <c r="L7" s="5"/>
      <c r="M7" s="5"/>
      <c r="N7" s="5"/>
      <c r="O7" s="5"/>
      <c r="P7" s="5"/>
      <c r="Q7" s="5"/>
      <c r="R7" s="5"/>
      <c r="S7" s="5"/>
      <c r="T7" s="5"/>
      <c r="U7" s="5"/>
      <c r="V7" s="6"/>
    </row>
    <row r="8" spans="1:22" x14ac:dyDescent="0.3">
      <c r="A8" s="4"/>
      <c r="B8" s="5"/>
      <c r="C8" s="5"/>
      <c r="D8" s="5"/>
      <c r="E8" s="5"/>
      <c r="F8" s="5"/>
      <c r="G8" s="5"/>
      <c r="H8" s="5"/>
      <c r="I8" s="5"/>
      <c r="J8" s="5"/>
      <c r="K8" s="5"/>
      <c r="L8" s="5"/>
      <c r="M8" s="5"/>
      <c r="N8" s="5"/>
      <c r="O8" s="5"/>
      <c r="P8" s="5"/>
      <c r="Q8" s="5"/>
      <c r="R8" s="5"/>
      <c r="S8" s="5"/>
      <c r="T8" s="5"/>
      <c r="U8" s="5"/>
      <c r="V8" s="6"/>
    </row>
    <row r="9" spans="1:22" x14ac:dyDescent="0.3">
      <c r="A9" s="4"/>
      <c r="B9" s="5"/>
      <c r="C9" s="5"/>
      <c r="D9" s="5"/>
      <c r="E9" s="5"/>
      <c r="F9" s="5"/>
      <c r="G9" s="5"/>
      <c r="H9" s="5"/>
      <c r="I9" s="5"/>
      <c r="J9" s="5"/>
      <c r="K9" s="5"/>
      <c r="L9" s="5"/>
      <c r="M9" s="5"/>
      <c r="N9" s="5"/>
      <c r="O9" s="5"/>
      <c r="P9" s="5"/>
      <c r="Q9" s="5"/>
      <c r="R9" s="5"/>
      <c r="S9" s="5"/>
      <c r="T9" s="5"/>
      <c r="U9" s="5"/>
      <c r="V9" s="6"/>
    </row>
    <row r="10" spans="1:22" x14ac:dyDescent="0.3">
      <c r="A10" s="4"/>
      <c r="B10" s="5"/>
      <c r="C10" s="5"/>
      <c r="D10" s="5"/>
      <c r="E10" s="5"/>
      <c r="F10" s="5"/>
      <c r="G10" s="5"/>
      <c r="H10" s="5"/>
      <c r="I10" s="5"/>
      <c r="J10" s="5"/>
      <c r="K10" s="5"/>
      <c r="L10" s="5"/>
      <c r="M10" s="5"/>
      <c r="N10" s="5"/>
      <c r="O10" s="5"/>
      <c r="P10" s="5"/>
      <c r="Q10" s="5"/>
      <c r="R10" s="5"/>
      <c r="S10" s="5"/>
      <c r="T10" s="5"/>
      <c r="U10" s="5"/>
      <c r="V10" s="6"/>
    </row>
    <row r="11" spans="1:22" x14ac:dyDescent="0.3">
      <c r="A11" s="4"/>
      <c r="B11" s="5"/>
      <c r="C11" s="5"/>
      <c r="D11" s="5"/>
      <c r="E11" s="5"/>
      <c r="F11" s="5"/>
      <c r="G11" s="5"/>
      <c r="H11" s="5"/>
      <c r="I11" s="5"/>
      <c r="J11" s="5"/>
      <c r="K11" s="5"/>
      <c r="L11" s="5"/>
      <c r="M11" s="5"/>
      <c r="N11" s="5"/>
      <c r="O11" s="5"/>
      <c r="P11" s="5"/>
      <c r="Q11" s="5"/>
      <c r="R11" s="5"/>
      <c r="S11" s="5"/>
      <c r="T11" s="5"/>
      <c r="U11" s="5"/>
      <c r="V11" s="6"/>
    </row>
    <row r="12" spans="1:22" x14ac:dyDescent="0.3">
      <c r="A12" s="4"/>
      <c r="B12" s="5"/>
      <c r="C12" s="5"/>
      <c r="D12" s="5"/>
      <c r="E12" s="5"/>
      <c r="F12" s="5"/>
      <c r="G12" s="5"/>
      <c r="H12" s="5"/>
      <c r="I12" s="5"/>
      <c r="J12" s="5"/>
      <c r="K12" s="5"/>
      <c r="L12" s="5"/>
      <c r="M12" s="5"/>
      <c r="N12" s="5"/>
      <c r="O12" s="5"/>
      <c r="P12" s="5"/>
      <c r="Q12" s="5"/>
      <c r="R12" s="5"/>
      <c r="S12" s="5"/>
      <c r="T12" s="5"/>
      <c r="U12" s="5"/>
      <c r="V12" s="6"/>
    </row>
    <row r="13" spans="1:22" x14ac:dyDescent="0.3">
      <c r="A13" s="4"/>
      <c r="B13" s="5"/>
      <c r="C13" s="5"/>
      <c r="D13" s="5"/>
      <c r="E13" s="5"/>
      <c r="F13" s="5"/>
      <c r="G13" s="5"/>
      <c r="H13" s="5"/>
      <c r="I13" s="5"/>
      <c r="J13" s="5"/>
      <c r="K13" s="5"/>
      <c r="L13" s="5"/>
      <c r="M13" s="5"/>
      <c r="N13" s="5"/>
      <c r="O13" s="5"/>
      <c r="P13" s="5"/>
      <c r="Q13" s="5"/>
      <c r="R13" s="5"/>
      <c r="S13" s="5"/>
      <c r="T13" s="5"/>
      <c r="U13" s="5"/>
      <c r="V13" s="6"/>
    </row>
    <row r="14" spans="1:22" x14ac:dyDescent="0.3">
      <c r="A14" s="4"/>
      <c r="B14" s="5"/>
      <c r="C14" s="5"/>
      <c r="D14" s="5"/>
      <c r="E14" s="5"/>
      <c r="F14" s="5"/>
      <c r="G14" s="5"/>
      <c r="H14" s="5"/>
      <c r="I14" s="5"/>
      <c r="J14" s="5"/>
      <c r="K14" s="5"/>
      <c r="L14" s="5"/>
      <c r="M14" s="5"/>
      <c r="N14" s="5"/>
      <c r="O14" s="5"/>
      <c r="P14" s="5"/>
      <c r="Q14" s="5"/>
      <c r="R14" s="5"/>
      <c r="S14" s="5"/>
      <c r="T14" s="5"/>
      <c r="U14" s="5"/>
      <c r="V14" s="6"/>
    </row>
    <row r="15" spans="1:22" x14ac:dyDescent="0.3">
      <c r="A15" s="4"/>
      <c r="B15" s="5"/>
      <c r="C15" s="5"/>
      <c r="D15" s="5"/>
      <c r="E15" s="5"/>
      <c r="F15" s="5"/>
      <c r="G15" s="5"/>
      <c r="H15" s="5"/>
      <c r="I15" s="5"/>
      <c r="J15" s="5"/>
      <c r="K15" s="5"/>
      <c r="L15" s="5"/>
      <c r="M15" s="5"/>
      <c r="N15" s="5"/>
      <c r="O15" s="5"/>
      <c r="P15" s="5"/>
      <c r="Q15" s="5"/>
      <c r="R15" s="5"/>
      <c r="S15" s="5"/>
      <c r="T15" s="5"/>
      <c r="U15" s="5"/>
      <c r="V15" s="6"/>
    </row>
    <row r="16" spans="1:22" x14ac:dyDescent="0.3">
      <c r="A16" s="4"/>
      <c r="B16" s="5"/>
      <c r="C16" s="5"/>
      <c r="D16" s="5"/>
      <c r="E16" s="5"/>
      <c r="F16" s="5"/>
      <c r="G16" s="5"/>
      <c r="H16" s="5"/>
      <c r="I16" s="5"/>
      <c r="J16" s="5"/>
      <c r="K16" s="5"/>
      <c r="L16" s="5"/>
      <c r="M16" s="5"/>
      <c r="N16" s="5"/>
      <c r="O16" s="5"/>
      <c r="P16" s="5"/>
      <c r="Q16" s="5"/>
      <c r="R16" s="5"/>
      <c r="S16" s="5"/>
      <c r="T16" s="5"/>
      <c r="U16" s="5"/>
      <c r="V16" s="6"/>
    </row>
    <row r="17" spans="1:22" x14ac:dyDescent="0.3">
      <c r="A17" s="4"/>
      <c r="B17" s="5"/>
      <c r="C17" s="5"/>
      <c r="D17" s="5"/>
      <c r="E17" s="5"/>
      <c r="F17" s="5"/>
      <c r="G17" s="5"/>
      <c r="H17" s="5"/>
      <c r="I17" s="5"/>
      <c r="J17" s="5"/>
      <c r="K17" s="5"/>
      <c r="L17" s="5"/>
      <c r="M17" s="5"/>
      <c r="N17" s="5"/>
      <c r="O17" s="5"/>
      <c r="P17" s="5"/>
      <c r="Q17" s="5"/>
      <c r="R17" s="5"/>
      <c r="S17" s="5"/>
      <c r="T17" s="5"/>
      <c r="U17" s="5"/>
      <c r="V17" s="6"/>
    </row>
    <row r="18" spans="1:22" x14ac:dyDescent="0.3">
      <c r="A18" s="4"/>
      <c r="B18" s="5"/>
      <c r="C18" s="5"/>
      <c r="D18" s="5"/>
      <c r="E18" s="5"/>
      <c r="F18" s="5"/>
      <c r="G18" s="5"/>
      <c r="H18" s="5"/>
      <c r="I18" s="5"/>
      <c r="J18" s="5"/>
      <c r="K18" s="5"/>
      <c r="L18" s="5"/>
      <c r="M18" s="5"/>
      <c r="N18" s="5"/>
      <c r="O18" s="5"/>
      <c r="P18" s="5"/>
      <c r="Q18" s="5"/>
      <c r="R18" s="5"/>
      <c r="S18" s="5"/>
      <c r="T18" s="5"/>
      <c r="U18" s="5"/>
      <c r="V18" s="6"/>
    </row>
    <row r="19" spans="1:22" x14ac:dyDescent="0.3">
      <c r="A19" s="4"/>
      <c r="B19" s="5"/>
      <c r="C19" s="5"/>
      <c r="D19" s="5"/>
      <c r="E19" s="5"/>
      <c r="F19" s="5"/>
      <c r="G19" s="5"/>
      <c r="H19" s="5"/>
      <c r="I19" s="5"/>
      <c r="J19" s="5"/>
      <c r="K19" s="5"/>
      <c r="L19" s="5"/>
      <c r="M19" s="5"/>
      <c r="N19" s="5"/>
      <c r="O19" s="5"/>
      <c r="P19" s="5"/>
      <c r="Q19" s="5"/>
      <c r="R19" s="5"/>
      <c r="S19" s="5"/>
      <c r="T19" s="5"/>
      <c r="U19" s="5"/>
      <c r="V19" s="6"/>
    </row>
    <row r="20" spans="1:22" x14ac:dyDescent="0.3">
      <c r="A20" s="4"/>
      <c r="B20" s="5"/>
      <c r="C20" s="5"/>
      <c r="D20" s="5"/>
      <c r="E20" s="5"/>
      <c r="F20" s="5"/>
      <c r="G20" s="5"/>
      <c r="H20" s="5"/>
      <c r="I20" s="5"/>
      <c r="J20" s="5"/>
      <c r="K20" s="5"/>
      <c r="L20" s="5"/>
      <c r="M20" s="5"/>
      <c r="N20" s="5"/>
      <c r="O20" s="5"/>
      <c r="P20" s="5"/>
      <c r="Q20" s="5"/>
      <c r="R20" s="5"/>
      <c r="S20" s="5"/>
      <c r="T20" s="5"/>
      <c r="U20" s="5"/>
      <c r="V20" s="6"/>
    </row>
    <row r="21" spans="1:22" x14ac:dyDescent="0.3">
      <c r="A21" s="4"/>
      <c r="B21" s="5"/>
      <c r="C21" s="5"/>
      <c r="D21" s="5"/>
      <c r="E21" s="5"/>
      <c r="F21" s="5"/>
      <c r="G21" s="5"/>
      <c r="H21" s="5"/>
      <c r="I21" s="5"/>
      <c r="J21" s="5"/>
      <c r="K21" s="5"/>
      <c r="L21" s="5"/>
      <c r="M21" s="5"/>
      <c r="N21" s="5"/>
      <c r="O21" s="5"/>
      <c r="P21" s="5"/>
      <c r="Q21" s="5"/>
      <c r="R21" s="5"/>
      <c r="S21" s="5"/>
      <c r="T21" s="5"/>
      <c r="U21" s="5"/>
      <c r="V21" s="6"/>
    </row>
    <row r="22" spans="1:22" x14ac:dyDescent="0.3">
      <c r="A22" s="4"/>
      <c r="B22" s="5"/>
      <c r="C22" s="5"/>
      <c r="D22" s="5"/>
      <c r="E22" s="5"/>
      <c r="F22" s="5"/>
      <c r="G22" s="5"/>
      <c r="H22" s="5"/>
      <c r="I22" s="5"/>
      <c r="J22" s="5"/>
      <c r="K22" s="5"/>
      <c r="L22" s="5"/>
      <c r="M22" s="5"/>
      <c r="N22" s="5"/>
      <c r="O22" s="5"/>
      <c r="P22" s="5"/>
      <c r="Q22" s="5"/>
      <c r="R22" s="5"/>
      <c r="S22" s="5"/>
      <c r="T22" s="5"/>
      <c r="U22" s="5"/>
      <c r="V22" s="6"/>
    </row>
    <row r="23" spans="1:22" x14ac:dyDescent="0.3">
      <c r="A23" s="4"/>
      <c r="B23" s="5"/>
      <c r="C23" s="5"/>
      <c r="D23" s="5"/>
      <c r="E23" s="5"/>
      <c r="F23" s="5"/>
      <c r="G23" s="5"/>
      <c r="H23" s="5"/>
      <c r="I23" s="5"/>
      <c r="J23" s="5"/>
      <c r="K23" s="5"/>
      <c r="L23" s="5"/>
      <c r="M23" s="5"/>
      <c r="N23" s="5"/>
      <c r="O23" s="5"/>
      <c r="P23" s="5"/>
      <c r="Q23" s="5"/>
      <c r="R23" s="5"/>
      <c r="S23" s="5"/>
      <c r="T23" s="5"/>
      <c r="U23" s="5"/>
      <c r="V23" s="6"/>
    </row>
    <row r="24" spans="1:22" x14ac:dyDescent="0.3">
      <c r="A24" s="4"/>
      <c r="B24" s="5"/>
      <c r="C24" s="5"/>
      <c r="D24" s="5"/>
      <c r="E24" s="5"/>
      <c r="F24" s="5"/>
      <c r="G24" s="5"/>
      <c r="H24" s="5"/>
      <c r="I24" s="5"/>
      <c r="J24" s="5"/>
      <c r="K24" s="5"/>
      <c r="L24" s="5"/>
      <c r="M24" s="5"/>
      <c r="N24" s="5"/>
      <c r="O24" s="5"/>
      <c r="P24" s="5"/>
      <c r="Q24" s="5"/>
      <c r="R24" s="5"/>
      <c r="S24" s="5"/>
      <c r="T24" s="5"/>
      <c r="U24" s="5"/>
      <c r="V24" s="6"/>
    </row>
    <row r="25" spans="1:22" x14ac:dyDescent="0.3">
      <c r="A25" s="4"/>
      <c r="B25" s="5"/>
      <c r="C25" s="5"/>
      <c r="D25" s="5"/>
      <c r="E25" s="5"/>
      <c r="F25" s="5"/>
      <c r="G25" s="5"/>
      <c r="H25" s="5"/>
      <c r="I25" s="5"/>
      <c r="J25" s="5"/>
      <c r="K25" s="5"/>
      <c r="L25" s="5"/>
      <c r="M25" s="5"/>
      <c r="N25" s="5"/>
      <c r="O25" s="5"/>
      <c r="P25" s="5"/>
      <c r="Q25" s="5"/>
      <c r="R25" s="5"/>
      <c r="S25" s="5"/>
      <c r="T25" s="5"/>
      <c r="U25" s="5"/>
      <c r="V25" s="6"/>
    </row>
    <row r="26" spans="1:22" x14ac:dyDescent="0.3">
      <c r="A26" s="4"/>
      <c r="B26" s="5"/>
      <c r="C26" s="5"/>
      <c r="D26" s="5"/>
      <c r="E26" s="5"/>
      <c r="F26" s="5"/>
      <c r="G26" s="5"/>
      <c r="H26" s="5"/>
      <c r="I26" s="5"/>
      <c r="J26" s="5"/>
      <c r="K26" s="5"/>
      <c r="L26" s="5"/>
      <c r="M26" s="5"/>
      <c r="N26" s="5"/>
      <c r="O26" s="5"/>
      <c r="P26" s="5"/>
      <c r="Q26" s="5"/>
      <c r="R26" s="5"/>
      <c r="S26" s="5"/>
      <c r="T26" s="5"/>
      <c r="U26" s="5"/>
      <c r="V26" s="6"/>
    </row>
    <row r="27" spans="1:22" x14ac:dyDescent="0.3">
      <c r="A27" s="4"/>
      <c r="B27" s="5"/>
      <c r="C27" s="5"/>
      <c r="D27" s="5"/>
      <c r="E27" s="5"/>
      <c r="F27" s="5"/>
      <c r="G27" s="5"/>
      <c r="H27" s="5"/>
      <c r="I27" s="5"/>
      <c r="J27" s="5"/>
      <c r="K27" s="5"/>
      <c r="L27" s="5"/>
      <c r="M27" s="5"/>
      <c r="N27" s="5"/>
      <c r="O27" s="5"/>
      <c r="P27" s="5"/>
      <c r="Q27" s="5"/>
      <c r="R27" s="5"/>
      <c r="S27" s="5"/>
      <c r="T27" s="5"/>
      <c r="U27" s="5"/>
      <c r="V27" s="6"/>
    </row>
    <row r="28" spans="1:22" x14ac:dyDescent="0.3">
      <c r="A28" s="4"/>
      <c r="B28" s="5"/>
      <c r="C28" s="5"/>
      <c r="D28" s="5"/>
      <c r="E28" s="5"/>
      <c r="F28" s="5"/>
      <c r="G28" s="5"/>
      <c r="H28" s="5"/>
      <c r="I28" s="5"/>
      <c r="J28" s="5"/>
      <c r="K28" s="5"/>
      <c r="L28" s="5"/>
      <c r="M28" s="5"/>
      <c r="N28" s="5"/>
      <c r="O28" s="5"/>
      <c r="P28" s="5"/>
      <c r="Q28" s="5"/>
      <c r="R28" s="5"/>
      <c r="S28" s="5"/>
      <c r="T28" s="5"/>
      <c r="U28" s="5"/>
      <c r="V28" s="6"/>
    </row>
    <row r="29" spans="1:22" x14ac:dyDescent="0.3">
      <c r="A29" s="4"/>
      <c r="B29" s="5"/>
      <c r="C29" s="5"/>
      <c r="D29" s="5"/>
      <c r="E29" s="5"/>
      <c r="F29" s="5"/>
      <c r="G29" s="5"/>
      <c r="H29" s="5"/>
      <c r="I29" s="5"/>
      <c r="J29" s="5"/>
      <c r="K29" s="5"/>
      <c r="L29" s="5"/>
      <c r="M29" s="5"/>
      <c r="N29" s="5"/>
      <c r="O29" s="5"/>
      <c r="P29" s="5"/>
      <c r="Q29" s="5"/>
      <c r="R29" s="5"/>
      <c r="S29" s="5"/>
      <c r="T29" s="5"/>
      <c r="U29" s="5"/>
      <c r="V29" s="6"/>
    </row>
    <row r="30" spans="1:22" x14ac:dyDescent="0.3">
      <c r="A30" s="4"/>
      <c r="B30" s="5"/>
      <c r="C30" s="5"/>
      <c r="D30" s="5"/>
      <c r="E30" s="5"/>
      <c r="F30" s="5"/>
      <c r="G30" s="5"/>
      <c r="H30" s="5"/>
      <c r="I30" s="5"/>
      <c r="J30" s="5"/>
      <c r="K30" s="5"/>
      <c r="L30" s="5"/>
      <c r="M30" s="5"/>
      <c r="N30" s="5"/>
      <c r="O30" s="5"/>
      <c r="P30" s="5"/>
      <c r="Q30" s="5"/>
      <c r="R30" s="5"/>
      <c r="S30" s="5"/>
      <c r="T30" s="5"/>
      <c r="U30" s="5"/>
      <c r="V30" s="6"/>
    </row>
    <row r="31" spans="1:22" x14ac:dyDescent="0.3">
      <c r="A31" s="4"/>
      <c r="B31" s="5"/>
      <c r="C31" s="5"/>
      <c r="D31" s="5"/>
      <c r="E31" s="5"/>
      <c r="F31" s="5"/>
      <c r="G31" s="5"/>
      <c r="H31" s="5"/>
      <c r="I31" s="5"/>
      <c r="J31" s="5"/>
      <c r="K31" s="5"/>
      <c r="L31" s="5"/>
      <c r="M31" s="5"/>
      <c r="N31" s="5"/>
      <c r="O31" s="5"/>
      <c r="P31" s="5"/>
      <c r="Q31" s="5"/>
      <c r="R31" s="5"/>
      <c r="S31" s="5"/>
      <c r="T31" s="5"/>
      <c r="U31" s="5"/>
      <c r="V31" s="6"/>
    </row>
    <row r="32" spans="1:22" x14ac:dyDescent="0.3">
      <c r="A32" s="4"/>
      <c r="B32" s="5"/>
      <c r="C32" s="5"/>
      <c r="D32" s="5"/>
      <c r="E32" s="5"/>
      <c r="F32" s="5"/>
      <c r="G32" s="5"/>
      <c r="H32" s="5"/>
      <c r="I32" s="5"/>
      <c r="J32" s="5"/>
      <c r="K32" s="5"/>
      <c r="L32" s="5"/>
      <c r="M32" s="5"/>
      <c r="N32" s="5"/>
      <c r="O32" s="5"/>
      <c r="P32" s="5"/>
      <c r="Q32" s="5"/>
      <c r="R32" s="5"/>
      <c r="S32" s="5"/>
      <c r="T32" s="5"/>
      <c r="U32" s="5"/>
      <c r="V32" s="6"/>
    </row>
    <row r="33" spans="1:22" x14ac:dyDescent="0.3">
      <c r="A33" s="4"/>
      <c r="B33" s="5"/>
      <c r="C33" s="5"/>
      <c r="D33" s="5"/>
      <c r="E33" s="5"/>
      <c r="F33" s="5"/>
      <c r="G33" s="5"/>
      <c r="H33" s="5"/>
      <c r="I33" s="5"/>
      <c r="J33" s="5"/>
      <c r="K33" s="5"/>
      <c r="L33" s="5"/>
      <c r="M33" s="5"/>
      <c r="N33" s="5"/>
      <c r="O33" s="5"/>
      <c r="P33" s="5"/>
      <c r="Q33" s="5"/>
      <c r="R33" s="5"/>
      <c r="S33" s="5"/>
      <c r="T33" s="5"/>
      <c r="U33" s="5"/>
      <c r="V33" s="6"/>
    </row>
    <row r="34" spans="1:22" ht="15" thickBot="1" x14ac:dyDescent="0.35">
      <c r="A34" s="22"/>
      <c r="B34" s="23"/>
      <c r="C34" s="23"/>
      <c r="D34" s="23"/>
      <c r="E34" s="23"/>
      <c r="F34" s="23"/>
      <c r="G34" s="23"/>
      <c r="H34" s="23"/>
      <c r="I34" s="23"/>
      <c r="J34" s="23"/>
      <c r="K34" s="23"/>
      <c r="L34" s="23"/>
      <c r="M34" s="23"/>
      <c r="N34" s="23"/>
      <c r="O34" s="23"/>
      <c r="P34" s="23"/>
      <c r="Q34" s="23"/>
      <c r="R34" s="23"/>
      <c r="S34" s="23"/>
      <c r="T34" s="23"/>
      <c r="U34" s="23"/>
      <c r="V34" s="24"/>
    </row>
    <row r="35" spans="1:22" ht="15" thickTop="1" x14ac:dyDescent="0.3"/>
  </sheetData>
  <mergeCells count="10">
    <mergeCell ref="A4:D4"/>
    <mergeCell ref="E4:H4"/>
    <mergeCell ref="I4:L4"/>
    <mergeCell ref="M4:P4"/>
    <mergeCell ref="Q4:T4"/>
    <mergeCell ref="A5:D6"/>
    <mergeCell ref="E5:H6"/>
    <mergeCell ref="I5:L6"/>
    <mergeCell ref="M5:P6"/>
    <mergeCell ref="Q5:T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FA4066B-FA65-4344-8F21-81346A20B8A3}">
  <ds:schemaRefs/>
</ds:datastoreItem>
</file>

<file path=customXml/itemProps2.xml><?xml version="1.0" encoding="utf-8"?>
<ds:datastoreItem xmlns:ds="http://schemas.openxmlformats.org/officeDocument/2006/customXml" ds:itemID="{3F2FFE11-E691-4CAE-A4C1-C02126C383A1}">
  <ds:schemaRefs/>
</ds:datastoreItem>
</file>

<file path=customXml/itemProps3.xml><?xml version="1.0" encoding="utf-8"?>
<ds:datastoreItem xmlns:ds="http://schemas.openxmlformats.org/officeDocument/2006/customXml" ds:itemID="{1AD8BF66-E449-4ADB-AECD-A740907A7C97}">
  <ds:schemaRefs/>
</ds:datastoreItem>
</file>

<file path=customXml/itemProps4.xml><?xml version="1.0" encoding="utf-8"?>
<ds:datastoreItem xmlns:ds="http://schemas.openxmlformats.org/officeDocument/2006/customXml" ds:itemID="{A2DD93E3-78BA-45A2-A7AD-CE5F95F2C451}">
  <ds:schemaRefs/>
</ds:datastoreItem>
</file>

<file path=customXml/itemProps5.xml><?xml version="1.0" encoding="utf-8"?>
<ds:datastoreItem xmlns:ds="http://schemas.openxmlformats.org/officeDocument/2006/customXml" ds:itemID="{54B4AE4F-E28E-429D-894C-314E0D0A18CA}">
  <ds:schemaRefs/>
</ds:datastoreItem>
</file>

<file path=customXml/itemProps6.xml><?xml version="1.0" encoding="utf-8"?>
<ds:datastoreItem xmlns:ds="http://schemas.openxmlformats.org/officeDocument/2006/customXml" ds:itemID="{B91DAF45-E289-4C29-9EDA-4A86DEAD3241}">
  <ds:schemaRefs/>
</ds:datastoreItem>
</file>

<file path=customXml/itemProps7.xml><?xml version="1.0" encoding="utf-8"?>
<ds:datastoreItem xmlns:ds="http://schemas.openxmlformats.org/officeDocument/2006/customXml" ds:itemID="{BB1DAFAE-6640-4975-9565-B3CC2D4B8235}">
  <ds:schemaRefs/>
</ds:datastoreItem>
</file>

<file path=customXml/itemProps8.xml><?xml version="1.0" encoding="utf-8"?>
<ds:datastoreItem xmlns:ds="http://schemas.openxmlformats.org/officeDocument/2006/customXml" ds:itemID="{5892F440-9D4D-4028-89D6-F0346617B101}">
  <ds:schemaRefs/>
</ds:datastoreItem>
</file>

<file path=customXml/itemProps9.xml><?xml version="1.0" encoding="utf-8"?>
<ds:datastoreItem xmlns:ds="http://schemas.openxmlformats.org/officeDocument/2006/customXml" ds:itemID="{2E7F82BA-CD68-49E7-9D1A-BD263F317B2C}">
  <ds:schemaRefs/>
</ds:datastoreItem>
</file>

<file path=customXml/itemProps10.xml><?xml version="1.0" encoding="utf-8"?>
<ds:datastoreItem xmlns:ds="http://schemas.openxmlformats.org/officeDocument/2006/customXml" ds:itemID="{D882C1BE-3A72-4382-9783-D8CD5FF2C4EF}">
  <ds:schemaRefs/>
</ds:datastoreItem>
</file>

<file path=customXml/itemProps11.xml><?xml version="1.0" encoding="utf-8"?>
<ds:datastoreItem xmlns:ds="http://schemas.openxmlformats.org/officeDocument/2006/customXml" ds:itemID="{44F49099-8763-4386-B4C8-C89C37F02002}">
  <ds:schemaRefs/>
</ds:datastoreItem>
</file>

<file path=customXml/itemProps12.xml><?xml version="1.0" encoding="utf-8"?>
<ds:datastoreItem xmlns:ds="http://schemas.openxmlformats.org/officeDocument/2006/customXml" ds:itemID="{F1E439C8-53F5-481E-91DA-8FFB2BD83FD4}">
  <ds:schemaRefs/>
</ds:datastoreItem>
</file>

<file path=customXml/itemProps13.xml><?xml version="1.0" encoding="utf-8"?>
<ds:datastoreItem xmlns:ds="http://schemas.openxmlformats.org/officeDocument/2006/customXml" ds:itemID="{6F4D5E62-C8AC-4AA6-A266-9ABB770E9DD5}">
  <ds:schemaRefs/>
</ds:datastoreItem>
</file>

<file path=customXml/itemProps14.xml><?xml version="1.0" encoding="utf-8"?>
<ds:datastoreItem xmlns:ds="http://schemas.openxmlformats.org/officeDocument/2006/customXml" ds:itemID="{DE9069A2-AF8B-4B62-B2B8-F00CE0984742}">
  <ds:schemaRefs/>
</ds:datastoreItem>
</file>

<file path=customXml/itemProps15.xml><?xml version="1.0" encoding="utf-8"?>
<ds:datastoreItem xmlns:ds="http://schemas.openxmlformats.org/officeDocument/2006/customXml" ds:itemID="{AAD3519D-2CCF-426D-9CE0-FCBC01F1CCB4}">
  <ds:schemaRefs/>
</ds:datastoreItem>
</file>

<file path=customXml/itemProps16.xml><?xml version="1.0" encoding="utf-8"?>
<ds:datastoreItem xmlns:ds="http://schemas.openxmlformats.org/officeDocument/2006/customXml" ds:itemID="{E685AACA-4AB2-45ED-92EF-1DC309E8DC40}">
  <ds:schemaRefs/>
</ds:datastoreItem>
</file>

<file path=customXml/itemProps17.xml><?xml version="1.0" encoding="utf-8"?>
<ds:datastoreItem xmlns:ds="http://schemas.openxmlformats.org/officeDocument/2006/customXml" ds:itemID="{93311407-557C-4F77-8C83-2BA1953B17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yadav</dc:creator>
  <cp:lastModifiedBy>Ashish yadav</cp:lastModifiedBy>
  <dcterms:created xsi:type="dcterms:W3CDTF">2025-06-23T05:52:06Z</dcterms:created>
  <dcterms:modified xsi:type="dcterms:W3CDTF">2025-06-23T08:45:05Z</dcterms:modified>
</cp:coreProperties>
</file>