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rag\Desktop\home\estudios\universidad\4 curso\2 cuatri\pdigs\documentation\"/>
    </mc:Choice>
  </mc:AlternateContent>
  <xr:revisionPtr revIDLastSave="0" documentId="13_ncr:1_{4204890A-FC32-47C8-97C6-EF1D9D44CCC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7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D5" i="12" s="1"/>
  <c r="G8" i="2"/>
  <c r="G9" i="2"/>
  <c r="G10" i="2"/>
  <c r="G11" i="2"/>
  <c r="G12" i="2"/>
  <c r="G13" i="2"/>
  <c r="G14" i="2"/>
  <c r="G15" i="2"/>
  <c r="D8" i="12" s="1"/>
  <c r="G16" i="2"/>
  <c r="G17" i="2"/>
  <c r="G18" i="2"/>
  <c r="D9" i="12" s="1"/>
  <c r="G19" i="2"/>
  <c r="G20" i="2"/>
  <c r="G21" i="2"/>
  <c r="G22" i="2"/>
  <c r="G23" i="2"/>
  <c r="G24" i="2"/>
  <c r="G25" i="2"/>
  <c r="G26" i="2"/>
  <c r="D10" i="12" s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G5" i="12"/>
  <c r="G6" i="12"/>
  <c r="D7" i="12"/>
  <c r="G7" i="12"/>
  <c r="G8" i="12"/>
  <c r="G9" i="12"/>
  <c r="G10" i="12"/>
  <c r="D11" i="12"/>
  <c r="F11" i="12"/>
  <c r="G11" i="12"/>
  <c r="F12" i="12"/>
  <c r="G12" i="12"/>
  <c r="D13" i="12"/>
  <c r="G13" i="12"/>
  <c r="D14" i="12"/>
  <c r="G14" i="12"/>
  <c r="D15" i="12"/>
  <c r="F15" i="12"/>
  <c r="G15" i="12"/>
  <c r="D16" i="12"/>
  <c r="G16" i="12"/>
  <c r="D17" i="12"/>
  <c r="G17" i="12"/>
  <c r="D18" i="12"/>
  <c r="G18" i="12"/>
  <c r="D19" i="12"/>
  <c r="G19" i="12"/>
  <c r="D20" i="12"/>
  <c r="E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12" i="12" l="1"/>
  <c r="D6" i="12"/>
  <c r="G4" i="12"/>
  <c r="D3" i="12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19" i="12"/>
  <c r="F19" i="12" s="1"/>
  <c r="E2" i="12"/>
  <c r="E8" i="12" l="1"/>
  <c r="F8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14" i="12" l="1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<sst xmlns="http://schemas.openxmlformats.org/spreadsheetml/2006/main" count="190" uniqueCount="53">
  <si>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</si>
  <si>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</si>
  <si>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</si>
  <si>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</si>
  <si>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</si>
  <si>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</si>
  <si>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</si>
  <si>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</si>
  <si>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</si>
  <si>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</si>
  <si>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</si>
  <si>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</si>
  <si>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</si>
  <si>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</si>
  <si>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</si>
  <si>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</si>
  <si>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</si>
  <si>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</si>
  <si>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</si>
  <si>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</si>
  <si>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</si>
  <si>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</si>
  <si>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Pepe</t>
  </si>
  <si>
    <t>Peña Seco</t>
  </si>
  <si>
    <t>Willy</t>
  </si>
  <si>
    <t>Escovilla Biason</t>
  </si>
  <si>
    <t>Sara</t>
  </si>
  <si>
    <t>González Ramírez</t>
  </si>
  <si>
    <t>Díaz Martel</t>
  </si>
  <si>
    <t>Aparicio González</t>
  </si>
  <si>
    <t>Antonio</t>
  </si>
  <si>
    <t>Jose R.</t>
  </si>
  <si>
    <t>Daniel</t>
  </si>
  <si>
    <t>Choose Project Idea</t>
  </si>
  <si>
    <t>Project Decision Meeting</t>
  </si>
  <si>
    <t>30-ene</t>
  </si>
  <si>
    <t>Executive Summary</t>
  </si>
  <si>
    <t>Base scaffold</t>
  </si>
  <si>
    <t>Desicion of tools for creating summary meeting</t>
  </si>
  <si>
    <t>Description of Proposal</t>
  </si>
  <si>
    <t>Market and Competition</t>
  </si>
  <si>
    <t>Income Sources</t>
  </si>
  <si>
    <t>Stakeholders</t>
  </si>
  <si>
    <t>SWOT</t>
  </si>
  <si>
    <t>Product Backlog</t>
  </si>
  <si>
    <t>Tools used in the document</t>
  </si>
  <si>
    <t>This line has stopped working</t>
  </si>
  <si>
    <t>Logo</t>
  </si>
  <si>
    <t>Corporative Identity Design</t>
  </si>
  <si>
    <t>31-ene</t>
  </si>
  <si>
    <t>01-feb</t>
  </si>
  <si>
    <t>02-feb</t>
  </si>
  <si>
    <t>03-feb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</si>
</sst>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7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Antonio</c:v>
                </c:pt>
                <c:pt idx="1">
                  <c:v>Daniel</c:v>
                </c:pt>
                <c:pt idx="2">
                  <c:v>Pepe</c:v>
                </c:pt>
                <c:pt idx="3">
                  <c:v>Sara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HOURS_PERSON_TASK!$B$3:$B$9</c:f>
              <c:numCache>
                <c:formatCode>[h]:mm:ss;@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Choose Project Idea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Antonio</c:v>
                </c:pt>
                <c:pt idx="1">
                  <c:v>Daniel</c:v>
                </c:pt>
                <c:pt idx="2">
                  <c:v>Pepe</c:v>
                </c:pt>
                <c:pt idx="3">
                  <c:v>Sara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HOURS_PERSON_TASK!$C$3:$C$9</c:f>
              <c:numCache>
                <c:formatCode>[h]:mm:ss;@</c:formatCode>
                <c:ptCount val="6"/>
                <c:pt idx="0">
                  <c:v>2.4999999999999998E-2</c:v>
                </c:pt>
                <c:pt idx="1">
                  <c:v>2.8472222222222222E-2</c:v>
                </c:pt>
                <c:pt idx="2">
                  <c:v>2.8472222222222222E-2</c:v>
                </c:pt>
                <c:pt idx="3">
                  <c:v>2.8472222222222222E-2</c:v>
                </c:pt>
                <c:pt idx="4">
                  <c:v>2.8472222222222222E-2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3640-B625-CBC1F4780304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Executive Summary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Antonio</c:v>
                </c:pt>
                <c:pt idx="1">
                  <c:v>Daniel</c:v>
                </c:pt>
                <c:pt idx="2">
                  <c:v>Pepe</c:v>
                </c:pt>
                <c:pt idx="3">
                  <c:v>Sara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HOURS_PERSON_TASK!$D$3:$D$9</c:f>
              <c:numCache>
                <c:formatCode>[h]:mm:ss;@</c:formatCode>
                <c:ptCount val="6"/>
                <c:pt idx="0">
                  <c:v>0.21944444444444444</c:v>
                </c:pt>
                <c:pt idx="1">
                  <c:v>0.19791666666666666</c:v>
                </c:pt>
                <c:pt idx="2">
                  <c:v>0.19027777777777777</c:v>
                </c:pt>
                <c:pt idx="3">
                  <c:v>0.18124999999999997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A-3640-B625-CBC1F4780304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Corporative Identity Design</c:v>
                </c:pt>
              </c:strCache>
            </c:strRef>
          </c:tx>
          <c:invertIfNegative val="0"/>
          <c:cat>
            <c:strRef>
              <c:f>HOURS_PERSON_TASK!$A$3:$A$9</c:f>
              <c:strCache>
                <c:ptCount val="6"/>
                <c:pt idx="0">
                  <c:v>Antonio</c:v>
                </c:pt>
                <c:pt idx="1">
                  <c:v>Daniel</c:v>
                </c:pt>
                <c:pt idx="2">
                  <c:v>Pepe</c:v>
                </c:pt>
                <c:pt idx="3">
                  <c:v>Sara</c:v>
                </c:pt>
                <c:pt idx="4">
                  <c:v>Willy</c:v>
                </c:pt>
                <c:pt idx="5">
                  <c:v>(en blanco)</c:v>
                </c:pt>
              </c:strCache>
            </c:strRef>
          </c:cat>
          <c:val>
            <c:numRef>
              <c:f>HOURS_PERSON_TASK!$E$3:$E$9</c:f>
              <c:numCache>
                <c:formatCode>[h]:mm:ss;@</c:formatCode>
                <c:ptCount val="6"/>
                <c:pt idx="2">
                  <c:v>3.0555555555555555E-2</c:v>
                </c:pt>
                <c:pt idx="3">
                  <c:v>4.7916666666666663E-2</c:v>
                </c:pt>
                <c:pt idx="4">
                  <c:v>3.0555555555555555E-2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FD8-AC76-9442BC29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HOURS_TASK_SUBTASK!$A$2:$A$18</c:f>
              <c:multiLvlStrCache>
                <c:ptCount val="12"/>
                <c:lvl>
                  <c:pt idx="0">
                    <c:v>(en blanco)</c:v>
                  </c:pt>
                  <c:pt idx="1">
                    <c:v>Project Decision Meeting</c:v>
                  </c:pt>
                  <c:pt idx="2">
                    <c:v>Base scaffold</c:v>
                  </c:pt>
                  <c:pt idx="3">
                    <c:v>Desicion of tools for creating summary meeting</c:v>
                  </c:pt>
                  <c:pt idx="4">
                    <c:v>Description of Proposal</c:v>
                  </c:pt>
                  <c:pt idx="5">
                    <c:v>Market and Competition</c:v>
                  </c:pt>
                  <c:pt idx="6">
                    <c:v>Income Sources</c:v>
                  </c:pt>
                  <c:pt idx="7">
                    <c:v>Stakeholders</c:v>
                  </c:pt>
                  <c:pt idx="8">
                    <c:v>SWOT</c:v>
                  </c:pt>
                  <c:pt idx="9">
                    <c:v>Product Backlog</c:v>
                  </c:pt>
                  <c:pt idx="10">
                    <c:v>Tools used in the document</c:v>
                  </c:pt>
                  <c:pt idx="11">
                    <c:v>Logo</c:v>
                  </c:pt>
                </c:lvl>
                <c:lvl>
                  <c:pt idx="0">
                    <c:v>(en blanco)</c:v>
                  </c:pt>
                  <c:pt idx="1">
                    <c:v>Choose Project Idea</c:v>
                  </c:pt>
                  <c:pt idx="2">
                    <c:v>Executive Summary</c:v>
                  </c:pt>
                  <c:pt idx="11">
                    <c:v>Corporative Identity Design</c:v>
                  </c:pt>
                </c:lvl>
              </c:multiLvlStrCache>
            </c:multiLvlStrRef>
          </c:cat>
          <c:val>
            <c:numRef>
              <c:f>HOURS_TASK_SUBTASK!$B$2:$B$18</c:f>
              <c:numCache>
                <c:formatCode>[h]:mm:ss;@</c:formatCode>
                <c:ptCount val="12"/>
                <c:pt idx="0">
                  <c:v>0</c:v>
                </c:pt>
                <c:pt idx="1">
                  <c:v>0.1388888888888889</c:v>
                </c:pt>
                <c:pt idx="2">
                  <c:v>2.2222222222222223E-2</c:v>
                </c:pt>
                <c:pt idx="3">
                  <c:v>3.3333333333333333E-2</c:v>
                </c:pt>
                <c:pt idx="4">
                  <c:v>3.6111111111111115E-2</c:v>
                </c:pt>
                <c:pt idx="5">
                  <c:v>0.19930555555555557</c:v>
                </c:pt>
                <c:pt idx="6">
                  <c:v>0.1013888888888889</c:v>
                </c:pt>
                <c:pt idx="7">
                  <c:v>0.11666666666666667</c:v>
                </c:pt>
                <c:pt idx="8">
                  <c:v>0.10972222222222222</c:v>
                </c:pt>
                <c:pt idx="9">
                  <c:v>0.28749999999999998</c:v>
                </c:pt>
                <c:pt idx="10">
                  <c:v>3.888888888888889E-2</c:v>
                </c:pt>
                <c:pt idx="11">
                  <c:v>0.10902777777777778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Antonio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HOURS_PERSON_DAY!$B$3:$B$9</c:f>
              <c:numCache>
                <c:formatCode>[h]:mm:ss;@</c:formatCode>
                <c:ptCount val="6"/>
                <c:pt idx="1">
                  <c:v>3.6111111111111108E-2</c:v>
                </c:pt>
                <c:pt idx="2">
                  <c:v>9.3055555555555558E-2</c:v>
                </c:pt>
                <c:pt idx="3">
                  <c:v>9.5833333333333326E-2</c:v>
                </c:pt>
                <c:pt idx="4">
                  <c:v>1.9444444444444445E-2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Daniel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HOURS_PERSON_DAY!$C$3:$C$9</c:f>
              <c:numCache>
                <c:formatCode>[h]:mm:ss;@</c:formatCode>
                <c:ptCount val="6"/>
                <c:pt idx="1">
                  <c:v>3.9583333333333331E-2</c:v>
                </c:pt>
                <c:pt idx="2">
                  <c:v>5.7638888888888892E-2</c:v>
                </c:pt>
                <c:pt idx="3">
                  <c:v>9.5833333333333326E-2</c:v>
                </c:pt>
                <c:pt idx="4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5-E941-8304-7EDEB24CCDB4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Pepe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HOURS_PERSON_DAY!$D$3:$D$9</c:f>
              <c:numCache>
                <c:formatCode>[h]:mm:ss;@</c:formatCode>
                <c:ptCount val="6"/>
                <c:pt idx="1">
                  <c:v>3.9583333333333331E-2</c:v>
                </c:pt>
                <c:pt idx="2">
                  <c:v>0.12430555555555556</c:v>
                </c:pt>
                <c:pt idx="3">
                  <c:v>5.486111111111111E-2</c:v>
                </c:pt>
                <c:pt idx="5">
                  <c:v>3.0555555555555555E-2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5-E941-8304-7EDEB24CCDB4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Sara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HOURS_PERSON_DAY!$E$3:$E$9</c:f>
              <c:numCache>
                <c:formatCode>[h]:mm:ss;@</c:formatCode>
                <c:ptCount val="6"/>
                <c:pt idx="1">
                  <c:v>3.9583333333333331E-2</c:v>
                </c:pt>
                <c:pt idx="3">
                  <c:v>0.15069444444444444</c:v>
                </c:pt>
                <c:pt idx="4">
                  <c:v>1.9444444444444445E-2</c:v>
                </c:pt>
                <c:pt idx="5">
                  <c:v>4.7916666666666663E-2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5-E941-8304-7EDEB24CCDB4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Willy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HOURS_PERSON_DAY!$F$3:$F$9</c:f>
              <c:numCache>
                <c:formatCode>[h]:mm:ss;@</c:formatCode>
                <c:ptCount val="6"/>
                <c:pt idx="1">
                  <c:v>3.9583333333333331E-2</c:v>
                </c:pt>
                <c:pt idx="2">
                  <c:v>8.5416666666666669E-2</c:v>
                </c:pt>
                <c:pt idx="4">
                  <c:v>5.9722222222222225E-2</c:v>
                </c:pt>
                <c:pt idx="5">
                  <c:v>3.0555555555555555E-2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5-E941-8304-7EDEB24CCDB4}"/>
            </c:ext>
          </c:extLst>
        </c:ser>
        <c:ser>
          <c:idx val="5"/>
          <c:order val="5"/>
          <c:tx>
            <c:strRef>
              <c:f>HOURS_PERSON_DAY!$G$1:$G$2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HOURS_PERSON_DAY!$A$3:$A$9</c:f>
              <c:strCache>
                <c:ptCount val="6"/>
                <c:pt idx="0">
                  <c:v>(en blanco)</c:v>
                </c:pt>
                <c:pt idx="1">
                  <c:v>30-ene</c:v>
                </c:pt>
                <c:pt idx="2">
                  <c:v>31-ene</c:v>
                </c:pt>
                <c:pt idx="3">
                  <c:v>01-feb</c:v>
                </c:pt>
                <c:pt idx="4">
                  <c:v>02-feb</c:v>
                </c:pt>
                <c:pt idx="5">
                  <c:v>03-feb</c:v>
                </c:pt>
              </c:strCache>
            </c:strRef>
          </c:cat>
          <c:val>
            <c:numRef>
              <c:f>HOURS_PERSON_DAY!$G$3:$G$9</c:f>
              <c:numCache>
                <c:formatCode>[h]:mm:ss;@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5-E941-8304-7EDEB24C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T" refreshedDate="45325.800990625001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4-01-30T00:00:00" maxDate="2024-02-04T00:00:00" count="6">
        <d v="2024-01-30T00:00:00"/>
        <m/>
        <d v="2024-01-31T00:00:00"/>
        <d v="2024-02-01T00:00:00"/>
        <d v="2024-02-02T00:00:00"/>
        <d v="2024-02-03T00:00:00"/>
      </sharedItems>
      <fieldGroup par="7" base="0">
        <rangePr groupBy="days" startDate="2024-01-30T00:00:00" endDate="2024-02-0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2/2024"/>
        </groupItems>
      </fieldGroup>
    </cacheField>
    <cacheField name="STARTING TIME" numFmtId="164">
      <sharedItems containsNonDate="0" containsDate="1" containsString="0" containsBlank="1" minDate="1899-12-30T11:15:00" maxDate="1899-12-30T22:13:00" count="13">
        <d v="1899-12-30T11:15:00"/>
        <d v="1899-12-30T11:20:00"/>
        <d v="1899-12-30T12:00:00"/>
        <m/>
        <d v="1899-12-30T18:02:00"/>
        <d v="1899-12-30T18:37:00"/>
        <d v="1899-12-30T18:32:00"/>
        <d v="1899-12-30T20:00:00"/>
        <d v="1899-12-30T16:12:00"/>
        <d v="1899-12-30T17:40:00"/>
        <d v="1899-12-30T22:13:00"/>
        <d v="1899-12-30T18:00:00"/>
        <d v="1899-12-30T17:46:00"/>
      </sharedItems>
      <fieldGroup base="1">
        <rangePr groupBy="hours" startDate="1899-12-30T11:15:00" endDate="1899-12-30T22:13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1:56:00" maxDate="1899-12-30T23:39:00" count="15">
        <d v="1899-12-30T11:56:00"/>
        <d v="1899-12-30T12:16:00"/>
        <m/>
        <d v="1899-12-30T18:28:00"/>
        <d v="1899-12-30T21:10:00"/>
        <d v="1899-12-30T20:51:00"/>
        <d v="1899-12-30T19:45:00"/>
        <d v="1899-12-30T20:24:00"/>
        <d v="1899-12-30T20:10:00"/>
        <d v="1899-12-30T17:31:00"/>
        <d v="1899-12-30T19:58:00"/>
        <d v="1899-12-30T23:39:00"/>
        <d v="1899-12-30T23:01:00"/>
        <d v="1899-12-30T18:30:00"/>
        <d v="1899-12-30T18:55:00"/>
      </sharedItems>
      <fieldGroup par="8" base="2">
        <rangePr groupBy="minutes" startDate="1899-12-30T11:56:00" endDate="1899-12-30T23:39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4">
        <s v="Choose Project Idea"/>
        <s v="Executive Summary"/>
        <m/>
        <s v="Corporative Identity Design"/>
      </sharedItems>
    </cacheField>
    <cacheField name="SUBTASK" numFmtId="0">
      <sharedItems containsBlank="1" count="12">
        <s v="Project Decision Meeting"/>
        <s v="Base scaffold"/>
        <s v="Desicion of tools for creating summary meeting"/>
        <m/>
        <s v="Description of Proposal"/>
        <s v="Market and Competition"/>
        <s v="Income Sources"/>
        <s v="Stakeholders"/>
        <s v="SWOT"/>
        <s v="Product Backlog"/>
        <s v="Tools used in the document"/>
        <s v="Logo"/>
      </sharedItems>
    </cacheField>
    <cacheField name="AUTHOR" numFmtId="0">
      <sharedItems containsBlank="1" count="6">
        <s v="Pepe"/>
        <s v="Willy"/>
        <s v="Sara"/>
        <s v="Daniel"/>
        <s v="Antonio"/>
        <m/>
      </sharedItems>
    </cacheField>
    <cacheField name="DURATION" numFmtId="164">
      <sharedItems containsDate="1" containsBlank="1" containsMixedTypes="1" minDate="1899-12-30T00:10:00" maxDate="1899-12-30T02:33:00"/>
    </cacheField>
    <cacheField name="Meses" numFmtId="0" databaseField="0">
      <fieldGroup base="0">
        <rangePr groupBy="months" startDate="2024-01-30T00:00:00" endDate="2024-02-04T00:00:00"/>
        <groupItems count="14">
          <s v="&lt;30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2/2024"/>
        </groupItems>
      </fieldGroup>
    </cacheField>
    <cacheField name="Horas" numFmtId="0" databaseField="0">
      <fieldGroup base="2">
        <rangePr groupBy="hours" startDate="1899-12-30T11:56:00" endDate="1899-12-30T23:39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0:41:00"/>
  </r>
  <r>
    <x v="0"/>
    <x v="0"/>
    <x v="0"/>
    <x v="0"/>
    <x v="0"/>
    <x v="1"/>
    <d v="1899-12-30T00:41:00"/>
  </r>
  <r>
    <x v="0"/>
    <x v="0"/>
    <x v="0"/>
    <x v="0"/>
    <x v="0"/>
    <x v="2"/>
    <d v="1899-12-30T00:41:00"/>
  </r>
  <r>
    <x v="0"/>
    <x v="0"/>
    <x v="0"/>
    <x v="0"/>
    <x v="0"/>
    <x v="3"/>
    <d v="1899-12-30T00:41:00"/>
  </r>
  <r>
    <x v="0"/>
    <x v="1"/>
    <x v="0"/>
    <x v="0"/>
    <x v="0"/>
    <x v="4"/>
    <d v="1899-12-30T00:36:00"/>
  </r>
  <r>
    <x v="0"/>
    <x v="2"/>
    <x v="1"/>
    <x v="1"/>
    <x v="1"/>
    <x v="0"/>
    <d v="1899-12-30T00:16:00"/>
  </r>
  <r>
    <x v="0"/>
    <x v="2"/>
    <x v="1"/>
    <x v="1"/>
    <x v="1"/>
    <x v="1"/>
    <d v="1899-12-30T00:16:00"/>
  </r>
  <r>
    <x v="0"/>
    <x v="2"/>
    <x v="1"/>
    <x v="1"/>
    <x v="2"/>
    <x v="3"/>
    <d v="1899-12-30T00:16:00"/>
  </r>
  <r>
    <x v="0"/>
    <x v="2"/>
    <x v="1"/>
    <x v="1"/>
    <x v="2"/>
    <x v="2"/>
    <d v="1899-12-30T00:16:00"/>
  </r>
  <r>
    <x v="1"/>
    <x v="3"/>
    <x v="2"/>
    <x v="2"/>
    <x v="3"/>
    <x v="5"/>
    <s v=""/>
  </r>
  <r>
    <x v="0"/>
    <x v="2"/>
    <x v="1"/>
    <x v="1"/>
    <x v="2"/>
    <x v="4"/>
    <d v="1899-12-30T00:16:00"/>
  </r>
  <r>
    <x v="2"/>
    <x v="4"/>
    <x v="3"/>
    <x v="1"/>
    <x v="4"/>
    <x v="0"/>
    <d v="1899-12-30T00:26:00"/>
  </r>
  <r>
    <x v="2"/>
    <x v="4"/>
    <x v="3"/>
    <x v="1"/>
    <x v="4"/>
    <x v="1"/>
    <d v="1899-12-30T00:26:00"/>
  </r>
  <r>
    <x v="2"/>
    <x v="5"/>
    <x v="4"/>
    <x v="1"/>
    <x v="5"/>
    <x v="0"/>
    <d v="1899-12-30T02:33:00"/>
  </r>
  <r>
    <x v="2"/>
    <x v="5"/>
    <x v="5"/>
    <x v="1"/>
    <x v="5"/>
    <x v="4"/>
    <d v="1899-12-30T02:14:00"/>
  </r>
  <r>
    <x v="2"/>
    <x v="6"/>
    <x v="6"/>
    <x v="1"/>
    <x v="6"/>
    <x v="1"/>
    <d v="1899-12-30T01:13:00"/>
  </r>
  <r>
    <x v="2"/>
    <x v="6"/>
    <x v="6"/>
    <x v="1"/>
    <x v="6"/>
    <x v="3"/>
    <d v="1899-12-30T01:13:00"/>
  </r>
  <r>
    <x v="2"/>
    <x v="7"/>
    <x v="7"/>
    <x v="1"/>
    <x v="7"/>
    <x v="1"/>
    <d v="1899-12-30T00:24:00"/>
  </r>
  <r>
    <x v="2"/>
    <x v="7"/>
    <x v="8"/>
    <x v="1"/>
    <x v="7"/>
    <x v="3"/>
    <d v="1899-12-30T00:10:00"/>
  </r>
  <r>
    <x v="3"/>
    <x v="8"/>
    <x v="9"/>
    <x v="1"/>
    <x v="8"/>
    <x v="0"/>
    <d v="1899-12-30T01:19:00"/>
  </r>
  <r>
    <x v="3"/>
    <x v="8"/>
    <x v="9"/>
    <x v="1"/>
    <x v="8"/>
    <x v="2"/>
    <d v="1899-12-30T01:19:00"/>
  </r>
  <r>
    <x v="3"/>
    <x v="9"/>
    <x v="10"/>
    <x v="1"/>
    <x v="9"/>
    <x v="4"/>
    <d v="1899-12-30T02:18:00"/>
  </r>
  <r>
    <x v="3"/>
    <x v="9"/>
    <x v="10"/>
    <x v="1"/>
    <x v="9"/>
    <x v="3"/>
    <d v="1899-12-30T02:18:00"/>
  </r>
  <r>
    <x v="3"/>
    <x v="9"/>
    <x v="10"/>
    <x v="1"/>
    <x v="9"/>
    <x v="2"/>
    <d v="1899-12-30T02:18:00"/>
  </r>
  <r>
    <x v="4"/>
    <x v="10"/>
    <x v="11"/>
    <x v="1"/>
    <x v="7"/>
    <x v="1"/>
    <d v="1899-12-30T01:26:00"/>
  </r>
  <r>
    <x v="4"/>
    <x v="10"/>
    <x v="12"/>
    <x v="1"/>
    <x v="7"/>
    <x v="3"/>
    <d v="1899-12-30T00:48:00"/>
  </r>
  <r>
    <x v="4"/>
    <x v="11"/>
    <x v="3"/>
    <x v="1"/>
    <x v="10"/>
    <x v="2"/>
    <d v="1899-12-30T00:28:00"/>
  </r>
  <r>
    <x v="4"/>
    <x v="11"/>
    <x v="3"/>
    <x v="1"/>
    <x v="10"/>
    <x v="4"/>
    <d v="1899-12-30T00:28:00"/>
  </r>
  <r>
    <x v="5"/>
    <x v="12"/>
    <x v="13"/>
    <x v="3"/>
    <x v="11"/>
    <x v="0"/>
    <d v="1899-12-30T00:44:00"/>
  </r>
  <r>
    <x v="1"/>
    <x v="3"/>
    <x v="2"/>
    <x v="2"/>
    <x v="3"/>
    <x v="5"/>
    <s v=""/>
  </r>
  <r>
    <x v="5"/>
    <x v="12"/>
    <x v="14"/>
    <x v="3"/>
    <x v="11"/>
    <x v="2"/>
    <d v="1899-12-30T01:09:00"/>
  </r>
  <r>
    <x v="5"/>
    <x v="12"/>
    <x v="13"/>
    <x v="3"/>
    <x v="11"/>
    <x v="1"/>
    <d v="1899-12-30T00:44:00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s v=""/>
  </r>
  <r>
    <x v="1"/>
    <x v="3"/>
    <x v="2"/>
    <x v="2"/>
    <x v="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72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18" firstHeaderRow="1" firstDataRow="1" firstDataCol="1"/>
  <pivotFields count="9">
    <pivotField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3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17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t="grand">
      <x/>
    </i>
  </rowItems>
  <colItems count="1">
    <i/>
  </colItems>
  <dataFields count="1">
    <dataField name="Suma de DURATION" fld="6" baseField="3" baseItem="4"/>
  </dataFields>
  <formats count="2">
    <format dxfId="71">
      <pivotArea outline="0" collapsedLevelsAreSubtotals="1" fieldPosition="0"/>
    </format>
    <format dxfId="7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72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F9" firstHeaderRow="1" firstDataRow="2" firstDataCol="1"/>
  <pivotFields count="9">
    <pivotField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showAll="0" sortType="ascending">
      <items count="7">
        <item x="4"/>
        <item x="3"/>
        <item x="0"/>
        <item x="2"/>
        <item x="1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RATION" fld="6" baseField="5" baseItem="2"/>
  </dataFields>
  <formats count="3">
    <format dxfId="69">
      <pivotArea type="topRight" dataOnly="0" labelOnly="1" outline="0" fieldPosition="0"/>
    </format>
    <format dxfId="68">
      <pivotArea outline="0" collapsedLevelsAreSubtotals="1" fieldPosition="0"/>
    </format>
    <format dxfId="67">
      <pivotArea dataOnly="0" labelOnly="1" grandCol="1" outline="0" fieldPosition="0"/>
    </format>
  </formats>
  <chartFormats count="5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72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H9" firstHeaderRow="1" firstDataRow="2" firstDataCol="1"/>
  <pivotFields count="9">
    <pivotField axis="axisRow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7">
        <item x="4"/>
        <item x="3"/>
        <item x="0"/>
        <item x="2"/>
        <item x="1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7">
    <i>
      <x/>
    </i>
    <i>
      <x v="21"/>
    </i>
    <i>
      <x v="22"/>
    </i>
    <i>
      <x v="247"/>
    </i>
    <i>
      <x v="248"/>
    </i>
    <i>
      <x v="249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0" baseItem="264"/>
  </dataFields>
  <formats count="3">
    <format dxfId="66">
      <pivotArea type="topRight" dataOnly="0" labelOnly="1" outline="0" fieldPosition="0"/>
    </format>
    <format dxfId="65">
      <pivotArea outline="0" collapsedLevelsAreSubtotals="1" fieldPosition="0"/>
    </format>
    <format dxfId="64">
      <pivotArea dataOnly="0" labelOnly="1" grandCol="1" outline="0" fieldPosition="0"/>
    </format>
  </formats>
  <chartFormats count="5">
    <chartFormat chart="2" format="3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F15" sqref="F15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31</v>
      </c>
    </row>
    <row r="3" spans="1:3" x14ac:dyDescent="0.25">
      <c r="A3" s="6" t="s">
        <v>24</v>
      </c>
      <c r="B3" s="7" t="s">
        <v>25</v>
      </c>
      <c r="C3" s="7" t="s">
        <v>24</v>
      </c>
    </row>
    <row r="4" spans="1:3" x14ac:dyDescent="0.25">
      <c r="A4" s="6" t="s">
        <v>26</v>
      </c>
      <c r="B4" s="7" t="s">
        <v>27</v>
      </c>
      <c r="C4" s="7" t="s">
        <v>26</v>
      </c>
    </row>
    <row r="5" spans="1:3" x14ac:dyDescent="0.25">
      <c r="A5" s="6" t="s">
        <v>32</v>
      </c>
      <c r="B5" s="7" t="s">
        <v>28</v>
      </c>
      <c r="C5" s="7" t="s">
        <v>32</v>
      </c>
    </row>
    <row r="6" spans="1:3" x14ac:dyDescent="0.25">
      <c r="A6" s="6" t="s">
        <v>30</v>
      </c>
      <c r="B6" s="7" t="s">
        <v>29</v>
      </c>
      <c r="C6" s="7" t="s">
        <v>30</v>
      </c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D10" sqref="D10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42578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33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0.16666666666666666</v>
      </c>
      <c r="G2" s="27">
        <f>IF(A2="","",SUMIF(TRACKING!D:D,A2,TRACKING!G:G))</f>
        <v>0.1388888888888889</v>
      </c>
    </row>
    <row r="3" spans="1:7" x14ac:dyDescent="0.25">
      <c r="A3" s="9"/>
      <c r="B3" s="9" t="s">
        <v>34</v>
      </c>
      <c r="C3" s="30">
        <v>0.16666666666666666</v>
      </c>
      <c r="D3" s="27">
        <f>IF(B3="","",SUMIF(TRACKING!E:E,B3,TRACKING!G:G))</f>
        <v>0.1388888888888889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36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 t="shared" si="1"/>
        <v>0.82638888888888884</v>
      </c>
      <c r="G4" s="27">
        <f>IF(A4="","",SUMIF(TRACKING!D:D,A4,TRACKING!G:G))</f>
        <v>0.94513888888888831</v>
      </c>
    </row>
    <row r="5" spans="1:7" x14ac:dyDescent="0.25">
      <c r="A5" s="9"/>
      <c r="B5" s="9" t="s">
        <v>37</v>
      </c>
      <c r="C5" s="30">
        <v>2.7777777777777776E-2</v>
      </c>
      <c r="D5" s="27">
        <f>IF(B5="","",SUMIF(TRACKING!E:E,B5,TRACKING!G:G))</f>
        <v>2.2222222222222365E-2</v>
      </c>
      <c r="E5" s="12">
        <f>IF(AND(A5="",B5=""),"",COUNTIF(D$1:D5,""))</f>
        <v>2</v>
      </c>
      <c r="F5" s="27" t="str">
        <f t="shared" si="1"/>
        <v/>
      </c>
      <c r="G5" s="27" t="str">
        <f>IF(A5="","",SUMIF(TRACKING!D:D,A5,TRACKING!G:G))</f>
        <v/>
      </c>
    </row>
    <row r="6" spans="1:7" x14ac:dyDescent="0.25">
      <c r="A6" s="9"/>
      <c r="B6" s="9" t="s">
        <v>38</v>
      </c>
      <c r="C6" s="30">
        <v>4.1666666666666664E-2</v>
      </c>
      <c r="D6" s="27">
        <f>IF(B6="","",SUMIF(TRACKING!E:E,B6,TRACKING!G:G))</f>
        <v>3.3333333333333548E-2</v>
      </c>
      <c r="E6" s="12">
        <f>IF(AND(A6="",B6=""),"",COUNTIF(D$1:D6,""))</f>
        <v>2</v>
      </c>
      <c r="F6" s="27" t="str">
        <f t="shared" si="1"/>
        <v/>
      </c>
      <c r="G6" s="27" t="str">
        <f>IF(A6="","",SUMIF(TRACKING!D:D,A6,TRACKING!G:G))</f>
        <v/>
      </c>
    </row>
    <row r="7" spans="1:7" x14ac:dyDescent="0.25">
      <c r="A7" s="9"/>
      <c r="B7" s="9" t="s">
        <v>39</v>
      </c>
      <c r="C7" s="30">
        <v>4.1666666666666664E-2</v>
      </c>
      <c r="D7" s="27">
        <f>IF(B7="","",SUMIF(TRACKING!E:E,B7,TRACKING!G:G))</f>
        <v>3.6111111111110761E-2</v>
      </c>
      <c r="E7" s="12">
        <f>IF(AND(A7="",B7=""),"",COUNTIF(D$1:D7,""))</f>
        <v>2</v>
      </c>
      <c r="F7" s="27" t="str">
        <f t="shared" si="1"/>
        <v/>
      </c>
      <c r="G7" s="27" t="str">
        <f>IF(A7="","",SUMIF(TRACKING!D:D,A7,TRACKING!G:G))</f>
        <v/>
      </c>
    </row>
    <row r="8" spans="1:7" x14ac:dyDescent="0.25">
      <c r="A8" s="9"/>
      <c r="B8" s="9" t="s">
        <v>40</v>
      </c>
      <c r="C8" s="30">
        <v>0.16666666666666666</v>
      </c>
      <c r="D8" s="27">
        <f>IF(B8="","",SUMIF(TRACKING!E:E,B8,TRACKING!G:G))</f>
        <v>0.19930555555555562</v>
      </c>
      <c r="E8" s="12">
        <f>IF(AND(A8="",B8=""),"",COUNTIF(D$1:D8,""))</f>
        <v>2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 t="s">
        <v>41</v>
      </c>
      <c r="C9" s="30">
        <v>8.3333333333333329E-2</v>
      </c>
      <c r="D9" s="27">
        <f>IF(B9="","",SUMIF(TRACKING!E:E,B9,TRACKING!G:G))</f>
        <v>0.10138888888888875</v>
      </c>
      <c r="E9" s="12">
        <f>IF(AND(A9="",B9=""),"",COUNTIF(D$1:D9,""))</f>
        <v>2</v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 t="s">
        <v>42</v>
      </c>
      <c r="C10" s="30">
        <v>8.3333333333333329E-2</v>
      </c>
      <c r="D10" s="27">
        <f>IF(B10="","",SUMIF(TRACKING!E:E,B10,TRACKING!G:G))</f>
        <v>0.11666666666666659</v>
      </c>
      <c r="E10" s="12">
        <f>IF(AND(A10="",B10=""),"",COUNTIF(D$1:D10,""))</f>
        <v>2</v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 t="s">
        <v>43</v>
      </c>
      <c r="C11" s="30">
        <v>0.10416666666666667</v>
      </c>
      <c r="D11" s="27">
        <f>IF(B11="","",SUMIF(TRACKING!E:E,B11,TRACKING!G:G))</f>
        <v>0.10972222222222228</v>
      </c>
      <c r="E11" s="12">
        <f>IF(AND(A11="",B11=""),"",COUNTIF(D$1:D11,""))</f>
        <v>2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44</v>
      </c>
      <c r="C12" s="30">
        <v>0.25</v>
      </c>
      <c r="D12" s="27">
        <f>IF(B12="","",SUMIF(TRACKING!E:E,B12,TRACKING!G:G))</f>
        <v>0.28749999999999964</v>
      </c>
      <c r="E12" s="12">
        <f>IF(AND(A12="",B12=""),"",COUNTIF(D$1:D12,""))</f>
        <v>2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 t="s">
        <v>45</v>
      </c>
      <c r="C13" s="30">
        <v>2.7777777777777776E-2</v>
      </c>
      <c r="D13" s="27">
        <f>IF(B13="","",SUMIF(TRACKING!E:E,B13,TRACKING!G:G))</f>
        <v>3.8888888888888751E-2</v>
      </c>
      <c r="E13" s="12">
        <f>IF(AND(A13="",B13=""),"",COUNTIF(D$1:D13,""))</f>
        <v>2</v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 t="s">
        <v>48</v>
      </c>
      <c r="B14" s="9"/>
      <c r="C14" s="30"/>
      <c r="D14" s="27" t="str">
        <f>IF(B14="","",SUMIF(TRACKING!E:E,B14,TRACKING!G:G))</f>
        <v/>
      </c>
      <c r="E14" s="12">
        <f>IF(AND(A14="",B14=""),"",COUNTIF(D$1:D14,""))</f>
        <v>3</v>
      </c>
      <c r="F14" s="27">
        <f t="shared" si="1"/>
        <v>8.3333333333333329E-2</v>
      </c>
      <c r="G14" s="27">
        <f>IF(A14="","",SUMIF(TRACKING!D:D,A14,TRACKING!G:G))</f>
        <v>0.10902777777777817</v>
      </c>
    </row>
    <row r="15" spans="1:7" x14ac:dyDescent="0.25">
      <c r="A15" s="9"/>
      <c r="B15" s="9" t="s">
        <v>47</v>
      </c>
      <c r="C15" s="30">
        <v>8.3333333333333329E-2</v>
      </c>
      <c r="D15" s="27">
        <f>IF(B15="","",SUMIF(TRACKING!E:E,B15,TRACKING!G:G))</f>
        <v>0.10902777777777817</v>
      </c>
      <c r="E15" s="12">
        <f>IF(AND(A15="",B15=""),"",COUNTIF(D$1:D15,""))</f>
        <v>3</v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/>
      <c r="B17" s="9"/>
      <c r="C17" s="30"/>
      <c r="D17" s="27" t="str">
        <f>IF(B17="","",SUMIF(TRACKING!E:E,B17,TRACKING!G:G))</f>
        <v/>
      </c>
      <c r="E17" s="12" t="str">
        <f>IF(AND(A17="",B17=""),"",COUNTIF(D$1:D17,""))</f>
        <v/>
      </c>
      <c r="F17" s="27" t="str">
        <f t="shared" si="1"/>
        <v/>
      </c>
      <c r="G17" s="27" t="str">
        <f>IF(A17="","",SUMIF(TRACKING!D:D,A17,TRACKING!G:G))</f>
        <v/>
      </c>
    </row>
    <row r="18" spans="1:7" x14ac:dyDescent="0.25">
      <c r="A18" s="9"/>
      <c r="B18" s="9"/>
      <c r="C18" s="30"/>
      <c r="D18" s="27" t="str">
        <f>IF(B18="","",SUMIF(TRACKING!E:E,B18,TRACKING!G:G))</f>
        <v/>
      </c>
      <c r="E18" s="12" t="str">
        <f>IF(AND(A18="",B18=""),"",COUNTIF(D$1:D18,""))</f>
        <v/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/>
      <c r="C19" s="30"/>
      <c r="D19" s="27" t="str">
        <f>IF(B19="","",SUMIF(TRACKING!E:E,B19,TRACKING!G:G))</f>
        <v/>
      </c>
      <c r="E19" s="12" t="str">
        <f>IF(AND(A19="",B19=""),"",COUNTIF(D$1:D19,""))</f>
        <v/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/>
      <c r="C20" s="30"/>
      <c r="D20" s="27" t="str">
        <f>IF(B20="","",SUMIF(TRACKING!E:E,B20,TRACKING!G:G))</f>
        <v/>
      </c>
      <c r="E20" s="12" t="str">
        <f>IF(AND(A20="",B20=""),"",COUNTIF(D$1:D20,""))</f>
        <v/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D36" sqref="D36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45321</v>
      </c>
      <c r="B2" s="17">
        <v>0.46875</v>
      </c>
      <c r="C2" s="17">
        <v>0.49722222222222223</v>
      </c>
      <c r="D2" s="9" t="s">
        <v>33</v>
      </c>
      <c r="E2" s="9" t="s">
        <v>34</v>
      </c>
      <c r="F2" s="9" t="s">
        <v>22</v>
      </c>
      <c r="G2" s="21">
        <f t="shared" ref="G2:G65" si="0">IF(D2="","",IF(C2&gt;B2,C2-B2,C2-B2+1))</f>
        <v>2.8472222222222232E-2</v>
      </c>
    </row>
    <row r="3" spans="1:8" x14ac:dyDescent="0.25">
      <c r="A3" s="16">
        <v>45321</v>
      </c>
      <c r="B3" s="17">
        <v>0.46875</v>
      </c>
      <c r="C3" s="17">
        <v>0.49722222222222223</v>
      </c>
      <c r="D3" s="9" t="s">
        <v>33</v>
      </c>
      <c r="E3" s="9" t="s">
        <v>34</v>
      </c>
      <c r="F3" s="9" t="s">
        <v>24</v>
      </c>
      <c r="G3" s="21">
        <f t="shared" si="0"/>
        <v>2.8472222222222232E-2</v>
      </c>
    </row>
    <row r="4" spans="1:8" x14ac:dyDescent="0.25">
      <c r="A4" s="16">
        <v>45321</v>
      </c>
      <c r="B4" s="17">
        <v>0.46875</v>
      </c>
      <c r="C4" s="17">
        <v>0.49722222222222223</v>
      </c>
      <c r="D4" s="9" t="s">
        <v>33</v>
      </c>
      <c r="E4" s="9" t="s">
        <v>34</v>
      </c>
      <c r="F4" s="9" t="s">
        <v>26</v>
      </c>
      <c r="G4" s="21">
        <f t="shared" si="0"/>
        <v>2.8472222222222232E-2</v>
      </c>
    </row>
    <row r="5" spans="1:8" x14ac:dyDescent="0.25">
      <c r="A5" s="16">
        <v>45321</v>
      </c>
      <c r="B5" s="17">
        <v>0.46875</v>
      </c>
      <c r="C5" s="17">
        <v>0.49722222222222223</v>
      </c>
      <c r="D5" s="9" t="s">
        <v>33</v>
      </c>
      <c r="E5" s="9" t="s">
        <v>34</v>
      </c>
      <c r="F5" s="9" t="s">
        <v>32</v>
      </c>
      <c r="G5" s="21">
        <f t="shared" si="0"/>
        <v>2.8472222222222232E-2</v>
      </c>
    </row>
    <row r="6" spans="1:8" x14ac:dyDescent="0.25">
      <c r="A6" s="16">
        <v>45321</v>
      </c>
      <c r="B6" s="17">
        <v>0.47222222222222227</v>
      </c>
      <c r="C6" s="17">
        <v>0.49722222222222223</v>
      </c>
      <c r="D6" s="9" t="s">
        <v>33</v>
      </c>
      <c r="E6" s="9" t="s">
        <v>34</v>
      </c>
      <c r="F6" s="9" t="s">
        <v>30</v>
      </c>
      <c r="G6" s="21">
        <f t="shared" si="0"/>
        <v>2.4999999999999967E-2</v>
      </c>
    </row>
    <row r="7" spans="1:8" x14ac:dyDescent="0.25">
      <c r="A7" s="16">
        <v>45321</v>
      </c>
      <c r="B7" s="17">
        <v>0.5</v>
      </c>
      <c r="C7" s="17">
        <v>0.51111111111111118</v>
      </c>
      <c r="D7" s="9" t="s">
        <v>36</v>
      </c>
      <c r="E7" s="9" t="s">
        <v>37</v>
      </c>
      <c r="F7" s="9" t="s">
        <v>22</v>
      </c>
      <c r="G7" s="21">
        <f t="shared" si="0"/>
        <v>1.1111111111111183E-2</v>
      </c>
    </row>
    <row r="8" spans="1:8" x14ac:dyDescent="0.25">
      <c r="A8" s="16">
        <v>45321</v>
      </c>
      <c r="B8" s="17">
        <v>0.5</v>
      </c>
      <c r="C8" s="17">
        <v>0.51111111111111118</v>
      </c>
      <c r="D8" s="9" t="s">
        <v>36</v>
      </c>
      <c r="E8" s="9" t="s">
        <v>37</v>
      </c>
      <c r="F8" s="9" t="s">
        <v>24</v>
      </c>
      <c r="G8" s="21">
        <f t="shared" si="0"/>
        <v>1.1111111111111183E-2</v>
      </c>
    </row>
    <row r="9" spans="1:8" x14ac:dyDescent="0.25">
      <c r="A9" s="16">
        <v>45321</v>
      </c>
      <c r="B9" s="17">
        <v>0.5</v>
      </c>
      <c r="C9" s="17">
        <v>0.51111111111111118</v>
      </c>
      <c r="D9" s="9" t="s">
        <v>36</v>
      </c>
      <c r="E9" s="9" t="s">
        <v>38</v>
      </c>
      <c r="F9" s="9" t="s">
        <v>32</v>
      </c>
      <c r="G9" s="21">
        <f t="shared" si="0"/>
        <v>1.1111111111111183E-2</v>
      </c>
    </row>
    <row r="10" spans="1:8" x14ac:dyDescent="0.25">
      <c r="A10" s="16">
        <v>45321</v>
      </c>
      <c r="B10" s="17">
        <v>0.5</v>
      </c>
      <c r="C10" s="17">
        <v>0.51111111111111118</v>
      </c>
      <c r="D10" s="9" t="s">
        <v>36</v>
      </c>
      <c r="E10" s="9" t="s">
        <v>38</v>
      </c>
      <c r="F10" s="9" t="s">
        <v>26</v>
      </c>
      <c r="G10" s="21">
        <f t="shared" si="0"/>
        <v>1.1111111111111183E-2</v>
      </c>
    </row>
    <row r="11" spans="1:8" x14ac:dyDescent="0.25">
      <c r="A11" s="16"/>
      <c r="B11" s="17"/>
      <c r="C11" s="17"/>
      <c r="D11" s="9"/>
      <c r="E11" s="9"/>
      <c r="F11" s="9"/>
      <c r="G11" s="21" t="str">
        <f>IF(D11="","",IF(C11&gt;B11,C11-B11,C11-B11+1))</f>
        <v/>
      </c>
      <c r="H11" s="10" t="s">
        <v>46</v>
      </c>
    </row>
    <row r="12" spans="1:8" x14ac:dyDescent="0.25">
      <c r="A12" s="16">
        <v>45321</v>
      </c>
      <c r="B12" s="17">
        <v>0.5</v>
      </c>
      <c r="C12" s="17">
        <v>0.51111111111111118</v>
      </c>
      <c r="D12" s="9" t="s">
        <v>36</v>
      </c>
      <c r="E12" s="9" t="s">
        <v>38</v>
      </c>
      <c r="F12" s="9" t="s">
        <v>30</v>
      </c>
      <c r="G12" s="21">
        <f>IF(D12="","",IF(C12&gt;B12,C12-B12,C12-B12+1))</f>
        <v>1.1111111111111183E-2</v>
      </c>
    </row>
    <row r="13" spans="1:8" x14ac:dyDescent="0.25">
      <c r="A13" s="16">
        <v>45322</v>
      </c>
      <c r="B13" s="17">
        <v>0.75138888888888899</v>
      </c>
      <c r="C13" s="17">
        <v>0.76944444444444438</v>
      </c>
      <c r="D13" s="9" t="s">
        <v>36</v>
      </c>
      <c r="E13" s="9" t="s">
        <v>39</v>
      </c>
      <c r="F13" s="9" t="s">
        <v>22</v>
      </c>
      <c r="G13" s="21">
        <f t="shared" si="0"/>
        <v>1.805555555555538E-2</v>
      </c>
    </row>
    <row r="14" spans="1:8" x14ac:dyDescent="0.25">
      <c r="A14" s="16">
        <v>45322</v>
      </c>
      <c r="B14" s="17">
        <v>0.75138888888888899</v>
      </c>
      <c r="C14" s="17">
        <v>0.76944444444444438</v>
      </c>
      <c r="D14" s="9" t="s">
        <v>36</v>
      </c>
      <c r="E14" s="9" t="s">
        <v>39</v>
      </c>
      <c r="F14" s="9" t="s">
        <v>24</v>
      </c>
      <c r="G14" s="21">
        <f t="shared" si="0"/>
        <v>1.805555555555538E-2</v>
      </c>
    </row>
    <row r="15" spans="1:8" x14ac:dyDescent="0.25">
      <c r="A15" s="16">
        <v>45322</v>
      </c>
      <c r="B15" s="17">
        <v>0.77569444444444446</v>
      </c>
      <c r="C15" s="17">
        <v>0.88194444444444453</v>
      </c>
      <c r="D15" s="9" t="s">
        <v>36</v>
      </c>
      <c r="E15" s="9" t="s">
        <v>40</v>
      </c>
      <c r="F15" s="9" t="s">
        <v>22</v>
      </c>
      <c r="G15" s="21">
        <f t="shared" si="0"/>
        <v>0.10625000000000007</v>
      </c>
    </row>
    <row r="16" spans="1:8" x14ac:dyDescent="0.25">
      <c r="A16" s="16">
        <v>45322</v>
      </c>
      <c r="B16" s="17">
        <v>0.77569444444444446</v>
      </c>
      <c r="C16" s="17">
        <v>0.86875000000000002</v>
      </c>
      <c r="D16" s="9" t="s">
        <v>36</v>
      </c>
      <c r="E16" s="9" t="s">
        <v>40</v>
      </c>
      <c r="F16" s="9" t="s">
        <v>30</v>
      </c>
      <c r="G16" s="21">
        <f t="shared" si="0"/>
        <v>9.3055555555555558E-2</v>
      </c>
    </row>
    <row r="17" spans="1:8" x14ac:dyDescent="0.25">
      <c r="A17" s="16">
        <v>45322</v>
      </c>
      <c r="B17" s="17">
        <v>0.77222222222222225</v>
      </c>
      <c r="C17" s="17">
        <v>0.82291666666666663</v>
      </c>
      <c r="D17" s="9" t="s">
        <v>36</v>
      </c>
      <c r="E17" s="9" t="s">
        <v>41</v>
      </c>
      <c r="F17" s="9" t="s">
        <v>24</v>
      </c>
      <c r="G17" s="21">
        <f t="shared" si="0"/>
        <v>5.0694444444444375E-2</v>
      </c>
    </row>
    <row r="18" spans="1:8" x14ac:dyDescent="0.25">
      <c r="A18" s="16">
        <v>45322</v>
      </c>
      <c r="B18" s="17">
        <v>0.77222222222222225</v>
      </c>
      <c r="C18" s="17">
        <v>0.82291666666666663</v>
      </c>
      <c r="D18" s="9" t="s">
        <v>36</v>
      </c>
      <c r="E18" s="9" t="s">
        <v>41</v>
      </c>
      <c r="F18" s="9" t="s">
        <v>32</v>
      </c>
      <c r="G18" s="21">
        <f t="shared" si="0"/>
        <v>5.0694444444444375E-2</v>
      </c>
    </row>
    <row r="19" spans="1:8" x14ac:dyDescent="0.25">
      <c r="A19" s="16">
        <v>45322</v>
      </c>
      <c r="B19" s="17">
        <v>0.83333333333333337</v>
      </c>
      <c r="C19" s="17">
        <v>0.85</v>
      </c>
      <c r="D19" s="9" t="s">
        <v>36</v>
      </c>
      <c r="E19" s="9" t="s">
        <v>42</v>
      </c>
      <c r="F19" s="9" t="s">
        <v>24</v>
      </c>
      <c r="G19" s="21">
        <f t="shared" si="0"/>
        <v>1.6666666666666607E-2</v>
      </c>
    </row>
    <row r="20" spans="1:8" x14ac:dyDescent="0.25">
      <c r="A20" s="16">
        <v>45322</v>
      </c>
      <c r="B20" s="17">
        <v>0.83333333333333337</v>
      </c>
      <c r="C20" s="17">
        <v>0.84027777777777779</v>
      </c>
      <c r="D20" s="9" t="s">
        <v>36</v>
      </c>
      <c r="E20" s="9" t="s">
        <v>42</v>
      </c>
      <c r="F20" s="9" t="s">
        <v>32</v>
      </c>
      <c r="G20" s="21">
        <f t="shared" si="0"/>
        <v>6.9444444444444198E-3</v>
      </c>
    </row>
    <row r="21" spans="1:8" x14ac:dyDescent="0.25">
      <c r="A21" s="16">
        <v>45323</v>
      </c>
      <c r="B21" s="17">
        <v>0.67499999999999993</v>
      </c>
      <c r="C21" s="17">
        <v>0.72986111111111107</v>
      </c>
      <c r="D21" s="9" t="s">
        <v>36</v>
      </c>
      <c r="E21" s="9" t="s">
        <v>43</v>
      </c>
      <c r="F21" s="9" t="s">
        <v>22</v>
      </c>
      <c r="G21" s="21">
        <f t="shared" si="0"/>
        <v>5.4861111111111138E-2</v>
      </c>
    </row>
    <row r="22" spans="1:8" x14ac:dyDescent="0.25">
      <c r="A22" s="16">
        <v>45323</v>
      </c>
      <c r="B22" s="17">
        <v>0.67499999999999993</v>
      </c>
      <c r="C22" s="17">
        <v>0.72986111111111107</v>
      </c>
      <c r="D22" s="9" t="s">
        <v>36</v>
      </c>
      <c r="E22" s="9" t="s">
        <v>43</v>
      </c>
      <c r="F22" s="9" t="s">
        <v>26</v>
      </c>
      <c r="G22" s="21">
        <f t="shared" si="0"/>
        <v>5.4861111111111138E-2</v>
      </c>
    </row>
    <row r="23" spans="1:8" x14ac:dyDescent="0.25">
      <c r="A23" s="16">
        <v>45323</v>
      </c>
      <c r="B23" s="17">
        <v>0.73611111111111116</v>
      </c>
      <c r="C23" s="17">
        <v>0.83194444444444438</v>
      </c>
      <c r="D23" s="9" t="s">
        <v>36</v>
      </c>
      <c r="E23" s="9" t="s">
        <v>44</v>
      </c>
      <c r="F23" s="9" t="s">
        <v>30</v>
      </c>
      <c r="G23" s="21">
        <f t="shared" si="0"/>
        <v>9.5833333333333215E-2</v>
      </c>
    </row>
    <row r="24" spans="1:8" x14ac:dyDescent="0.25">
      <c r="A24" s="16">
        <v>45323</v>
      </c>
      <c r="B24" s="17">
        <v>0.73611111111111116</v>
      </c>
      <c r="C24" s="17">
        <v>0.83194444444444438</v>
      </c>
      <c r="D24" s="9" t="s">
        <v>36</v>
      </c>
      <c r="E24" s="9" t="s">
        <v>44</v>
      </c>
      <c r="F24" s="9" t="s">
        <v>32</v>
      </c>
      <c r="G24" s="21">
        <f t="shared" si="0"/>
        <v>9.5833333333333215E-2</v>
      </c>
    </row>
    <row r="25" spans="1:8" x14ac:dyDescent="0.25">
      <c r="A25" s="16">
        <v>45323</v>
      </c>
      <c r="B25" s="17">
        <v>0.73611111111111116</v>
      </c>
      <c r="C25" s="17">
        <v>0.83194444444444438</v>
      </c>
      <c r="D25" s="9" t="s">
        <v>36</v>
      </c>
      <c r="E25" s="9" t="s">
        <v>44</v>
      </c>
      <c r="F25" s="9" t="s">
        <v>26</v>
      </c>
      <c r="G25" s="21">
        <f t="shared" si="0"/>
        <v>9.5833333333333215E-2</v>
      </c>
    </row>
    <row r="26" spans="1:8" x14ac:dyDescent="0.25">
      <c r="A26" s="16">
        <v>45324</v>
      </c>
      <c r="B26" s="17">
        <v>0.92569444444444438</v>
      </c>
      <c r="C26" s="17">
        <v>0.98541666666666661</v>
      </c>
      <c r="D26" s="9" t="s">
        <v>36</v>
      </c>
      <c r="E26" s="9" t="s">
        <v>42</v>
      </c>
      <c r="F26" s="9" t="s">
        <v>24</v>
      </c>
      <c r="G26" s="21">
        <f t="shared" si="0"/>
        <v>5.9722222222222232E-2</v>
      </c>
    </row>
    <row r="27" spans="1:8" x14ac:dyDescent="0.25">
      <c r="A27" s="16">
        <v>45324</v>
      </c>
      <c r="B27" s="17">
        <v>0.92569444444444438</v>
      </c>
      <c r="C27" s="17">
        <v>0.9590277777777777</v>
      </c>
      <c r="D27" s="9" t="s">
        <v>36</v>
      </c>
      <c r="E27" s="9" t="s">
        <v>42</v>
      </c>
      <c r="F27" s="9" t="s">
        <v>32</v>
      </c>
      <c r="G27" s="21">
        <f t="shared" si="0"/>
        <v>3.3333333333333326E-2</v>
      </c>
    </row>
    <row r="28" spans="1:8" x14ac:dyDescent="0.25">
      <c r="A28" s="16">
        <v>45324</v>
      </c>
      <c r="B28" s="17">
        <v>0.75</v>
      </c>
      <c r="C28" s="17">
        <v>0.76944444444444438</v>
      </c>
      <c r="D28" s="9" t="s">
        <v>36</v>
      </c>
      <c r="E28" s="9" t="s">
        <v>45</v>
      </c>
      <c r="F28" s="9" t="s">
        <v>26</v>
      </c>
      <c r="G28" s="21">
        <f t="shared" si="0"/>
        <v>1.9444444444444375E-2</v>
      </c>
    </row>
    <row r="29" spans="1:8" x14ac:dyDescent="0.25">
      <c r="A29" s="16">
        <v>45324</v>
      </c>
      <c r="B29" s="17">
        <v>0.75</v>
      </c>
      <c r="C29" s="17">
        <v>0.76944444444444438</v>
      </c>
      <c r="D29" s="9" t="s">
        <v>36</v>
      </c>
      <c r="E29" s="9" t="s">
        <v>45</v>
      </c>
      <c r="F29" s="9" t="s">
        <v>30</v>
      </c>
      <c r="G29" s="21">
        <f t="shared" si="0"/>
        <v>1.9444444444444375E-2</v>
      </c>
    </row>
    <row r="30" spans="1:8" x14ac:dyDescent="0.25">
      <c r="A30" s="16">
        <v>45325</v>
      </c>
      <c r="B30" s="17">
        <v>0.7402777777777777</v>
      </c>
      <c r="C30" s="17">
        <v>0.77083333333333337</v>
      </c>
      <c r="D30" s="9" t="s">
        <v>48</v>
      </c>
      <c r="E30" s="9" t="s">
        <v>47</v>
      </c>
      <c r="F30" s="9" t="s">
        <v>22</v>
      </c>
      <c r="G30" s="21">
        <f t="shared" si="0"/>
        <v>3.0555555555555669E-2</v>
      </c>
    </row>
    <row r="31" spans="1:8" x14ac:dyDescent="0.25">
      <c r="A31" s="33"/>
      <c r="B31" s="17"/>
      <c r="C31" s="17"/>
      <c r="D31" s="9"/>
      <c r="E31" s="9"/>
      <c r="F31" s="9"/>
      <c r="G31" s="21" t="str">
        <f t="shared" si="0"/>
        <v/>
      </c>
      <c r="H31" s="10" t="s">
        <v>46</v>
      </c>
    </row>
    <row r="32" spans="1:8" x14ac:dyDescent="0.25">
      <c r="A32" s="16">
        <v>45325</v>
      </c>
      <c r="B32" s="17">
        <v>0.7402777777777777</v>
      </c>
      <c r="C32" s="17">
        <v>0.78819444444444453</v>
      </c>
      <c r="D32" s="9" t="s">
        <v>48</v>
      </c>
      <c r="E32" s="9" t="s">
        <v>47</v>
      </c>
      <c r="F32" s="9" t="s">
        <v>26</v>
      </c>
      <c r="G32" s="21">
        <f t="shared" si="0"/>
        <v>4.7916666666666829E-2</v>
      </c>
    </row>
    <row r="33" spans="1:7" x14ac:dyDescent="0.25">
      <c r="A33" s="16">
        <v>45325</v>
      </c>
      <c r="B33" s="17">
        <v>0.7402777777777777</v>
      </c>
      <c r="C33" s="17">
        <v>0.77083333333333337</v>
      </c>
      <c r="D33" s="9" t="s">
        <v>48</v>
      </c>
      <c r="E33" s="9" t="s">
        <v>47</v>
      </c>
      <c r="F33" s="9" t="s">
        <v>24</v>
      </c>
      <c r="G33" s="21">
        <f t="shared" si="0"/>
        <v>3.0555555555555669E-2</v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/>
  </sheetViews>
  <sheetFormatPr baseColWidth="10" defaultColWidth="11.42578125" defaultRowHeight="15" x14ac:dyDescent="0.25"/>
  <cols>
    <col min="1" max="1" width="47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33</v>
      </c>
      <c r="B4" s="29">
        <v>0.1388888888888889</v>
      </c>
    </row>
    <row r="5" spans="1:2" x14ac:dyDescent="0.25">
      <c r="A5" s="32" t="s">
        <v>34</v>
      </c>
      <c r="B5" s="29">
        <v>0.1388888888888889</v>
      </c>
    </row>
    <row r="6" spans="1:2" x14ac:dyDescent="0.25">
      <c r="A6" s="3" t="s">
        <v>36</v>
      </c>
      <c r="B6" s="29">
        <v>0.94513888888888897</v>
      </c>
    </row>
    <row r="7" spans="1:2" x14ac:dyDescent="0.25">
      <c r="A7" s="32" t="s">
        <v>37</v>
      </c>
      <c r="B7" s="29">
        <v>2.2222222222222223E-2</v>
      </c>
    </row>
    <row r="8" spans="1:2" x14ac:dyDescent="0.25">
      <c r="A8" s="32" t="s">
        <v>38</v>
      </c>
      <c r="B8" s="29">
        <v>3.3333333333333333E-2</v>
      </c>
    </row>
    <row r="9" spans="1:2" x14ac:dyDescent="0.25">
      <c r="A9" s="32" t="s">
        <v>39</v>
      </c>
      <c r="B9" s="29">
        <v>3.6111111111111115E-2</v>
      </c>
    </row>
    <row r="10" spans="1:2" x14ac:dyDescent="0.25">
      <c r="A10" s="32" t="s">
        <v>40</v>
      </c>
      <c r="B10" s="29">
        <v>0.19930555555555557</v>
      </c>
    </row>
    <row r="11" spans="1:2" x14ac:dyDescent="0.25">
      <c r="A11" s="32" t="s">
        <v>41</v>
      </c>
      <c r="B11" s="29">
        <v>0.1013888888888889</v>
      </c>
    </row>
    <row r="12" spans="1:2" x14ac:dyDescent="0.25">
      <c r="A12" s="32" t="s">
        <v>42</v>
      </c>
      <c r="B12" s="29">
        <v>0.11666666666666667</v>
      </c>
    </row>
    <row r="13" spans="1:2" x14ac:dyDescent="0.25">
      <c r="A13" s="32" t="s">
        <v>43</v>
      </c>
      <c r="B13" s="29">
        <v>0.10972222222222222</v>
      </c>
    </row>
    <row r="14" spans="1:2" x14ac:dyDescent="0.25">
      <c r="A14" s="32" t="s">
        <v>44</v>
      </c>
      <c r="B14" s="29">
        <v>0.28749999999999998</v>
      </c>
    </row>
    <row r="15" spans="1:2" x14ac:dyDescent="0.25">
      <c r="A15" s="32" t="s">
        <v>45</v>
      </c>
      <c r="B15" s="29">
        <v>3.888888888888889E-2</v>
      </c>
    </row>
    <row r="16" spans="1:2" x14ac:dyDescent="0.25">
      <c r="A16" s="3" t="s">
        <v>48</v>
      </c>
      <c r="B16" s="29">
        <v>0.10902777777777778</v>
      </c>
    </row>
    <row r="17" spans="1:2" x14ac:dyDescent="0.25">
      <c r="A17" s="32" t="s">
        <v>47</v>
      </c>
      <c r="B17" s="29">
        <v>0.10902777777777778</v>
      </c>
    </row>
    <row r="18" spans="1:2" x14ac:dyDescent="0.25">
      <c r="A18" s="3" t="s">
        <v>19</v>
      </c>
      <c r="B18" s="29">
        <v>1.1930555555555555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E20" sqref="E20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18.7109375" bestFit="1" customWidth="1"/>
    <col min="4" max="4" width="18.42578125" bestFit="1" customWidth="1"/>
    <col min="5" max="5" width="25.5703125" style="1" bestFit="1" customWidth="1"/>
    <col min="6" max="6" width="12.5703125" style="1" bestFit="1" customWidth="1"/>
    <col min="7" max="7" width="17.85546875" style="1" customWidth="1"/>
    <col min="8" max="8" width="31.42578125" style="1" customWidth="1"/>
    <col min="9" max="9" width="12.140625" style="1" customWidth="1"/>
    <col min="10" max="10" width="25.42578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42578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G1"/>
      <c r="H1"/>
      <c r="I1"/>
    </row>
    <row r="2" spans="1:9" x14ac:dyDescent="0.25">
      <c r="A2" s="2" t="s">
        <v>18</v>
      </c>
      <c r="B2" t="s">
        <v>21</v>
      </c>
      <c r="C2" t="s">
        <v>33</v>
      </c>
      <c r="D2" t="s">
        <v>36</v>
      </c>
      <c r="E2" t="s">
        <v>48</v>
      </c>
      <c r="F2" s="29" t="s">
        <v>19</v>
      </c>
      <c r="G2"/>
      <c r="H2"/>
      <c r="I2"/>
    </row>
    <row r="3" spans="1:9" x14ac:dyDescent="0.25">
      <c r="A3" s="3" t="s">
        <v>30</v>
      </c>
      <c r="C3" s="29">
        <v>2.4999999999999998E-2</v>
      </c>
      <c r="D3" s="29">
        <v>0.21944444444444444</v>
      </c>
      <c r="E3" s="29"/>
      <c r="F3" s="29">
        <v>0.24444444444444444</v>
      </c>
      <c r="G3"/>
      <c r="H3"/>
      <c r="I3"/>
    </row>
    <row r="4" spans="1:9" x14ac:dyDescent="0.25">
      <c r="A4" s="3" t="s">
        <v>32</v>
      </c>
      <c r="C4" s="29">
        <v>2.8472222222222222E-2</v>
      </c>
      <c r="D4" s="29">
        <v>0.19791666666666666</v>
      </c>
      <c r="E4" s="29"/>
      <c r="F4" s="29">
        <v>0.22638888888888889</v>
      </c>
      <c r="G4"/>
      <c r="H4"/>
      <c r="I4"/>
    </row>
    <row r="5" spans="1:9" x14ac:dyDescent="0.25">
      <c r="A5" s="3" t="s">
        <v>22</v>
      </c>
      <c r="C5" s="29">
        <v>2.8472222222222222E-2</v>
      </c>
      <c r="D5" s="29">
        <v>0.19027777777777777</v>
      </c>
      <c r="E5" s="29">
        <v>3.0555555555555555E-2</v>
      </c>
      <c r="F5" s="29">
        <v>0.24930555555555556</v>
      </c>
      <c r="G5"/>
      <c r="H5"/>
      <c r="I5"/>
    </row>
    <row r="6" spans="1:9" x14ac:dyDescent="0.25">
      <c r="A6" s="3" t="s">
        <v>26</v>
      </c>
      <c r="C6" s="29">
        <v>2.8472222222222222E-2</v>
      </c>
      <c r="D6" s="29">
        <v>0.18124999999999997</v>
      </c>
      <c r="E6" s="29">
        <v>4.7916666666666663E-2</v>
      </c>
      <c r="F6" s="29">
        <v>0.25763888888888886</v>
      </c>
      <c r="G6"/>
      <c r="H6"/>
      <c r="I6"/>
    </row>
    <row r="7" spans="1:9" x14ac:dyDescent="0.25">
      <c r="A7" s="3" t="s">
        <v>24</v>
      </c>
      <c r="C7" s="29">
        <v>2.8472222222222222E-2</v>
      </c>
      <c r="D7" s="29">
        <v>0.15625</v>
      </c>
      <c r="E7" s="29">
        <v>3.0555555555555555E-2</v>
      </c>
      <c r="F7" s="29">
        <v>0.21527777777777779</v>
      </c>
      <c r="G7"/>
      <c r="H7"/>
      <c r="I7"/>
    </row>
    <row r="8" spans="1:9" x14ac:dyDescent="0.25">
      <c r="A8" s="3" t="s">
        <v>21</v>
      </c>
      <c r="B8" s="29">
        <v>0</v>
      </c>
      <c r="C8" s="29"/>
      <c r="D8" s="29"/>
      <c r="E8" s="29"/>
      <c r="F8" s="29">
        <v>0</v>
      </c>
      <c r="G8"/>
      <c r="H8"/>
      <c r="I8"/>
    </row>
    <row r="9" spans="1:9" x14ac:dyDescent="0.25">
      <c r="A9" s="3" t="s">
        <v>19</v>
      </c>
      <c r="B9" s="29">
        <v>0</v>
      </c>
      <c r="C9" s="29">
        <v>0.1388888888888889</v>
      </c>
      <c r="D9" s="29">
        <v>0.94513888888888875</v>
      </c>
      <c r="E9" s="29">
        <v>0.10902777777777778</v>
      </c>
      <c r="F9" s="29">
        <v>1.1930555555555555</v>
      </c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6" width="7.140625" style="29" bestFit="1" customWidth="1"/>
    <col min="7" max="7" width="11" style="29" bestFit="1" customWidth="1"/>
    <col min="8" max="8" width="12.5703125" style="29" bestFit="1" customWidth="1"/>
    <col min="9" max="104" width="11.42578125" style="29"/>
  </cols>
  <sheetData>
    <row r="1" spans="1:8" x14ac:dyDescent="0.25">
      <c r="A1" s="2" t="s">
        <v>20</v>
      </c>
      <c r="B1" s="2" t="s">
        <v>1</v>
      </c>
      <c r="C1" s="1"/>
      <c r="D1" s="1"/>
      <c r="E1" s="1"/>
      <c r="F1" s="1"/>
      <c r="G1" s="1"/>
      <c r="H1" s="1"/>
    </row>
    <row r="2" spans="1:8" x14ac:dyDescent="0.25">
      <c r="A2" s="2" t="s">
        <v>18</v>
      </c>
      <c r="B2" t="s">
        <v>30</v>
      </c>
      <c r="C2" t="s">
        <v>32</v>
      </c>
      <c r="D2" t="s">
        <v>22</v>
      </c>
      <c r="E2" t="s">
        <v>26</v>
      </c>
      <c r="F2" t="s">
        <v>24</v>
      </c>
      <c r="G2" t="s">
        <v>21</v>
      </c>
      <c r="H2" s="29" t="s">
        <v>19</v>
      </c>
    </row>
    <row r="3" spans="1:8" x14ac:dyDescent="0.25">
      <c r="A3" s="3" t="s">
        <v>21</v>
      </c>
      <c r="G3" s="29">
        <v>0</v>
      </c>
      <c r="H3" s="29">
        <v>0</v>
      </c>
    </row>
    <row r="4" spans="1:8" x14ac:dyDescent="0.25">
      <c r="A4" s="3" t="s">
        <v>35</v>
      </c>
      <c r="B4" s="29">
        <v>3.6111111111111108E-2</v>
      </c>
      <c r="C4" s="29">
        <v>3.9583333333333331E-2</v>
      </c>
      <c r="D4" s="29">
        <v>3.9583333333333331E-2</v>
      </c>
      <c r="E4" s="29">
        <v>3.9583333333333331E-2</v>
      </c>
      <c r="F4" s="29">
        <v>3.9583333333333331E-2</v>
      </c>
      <c r="H4" s="29">
        <v>0.19444444444444445</v>
      </c>
    </row>
    <row r="5" spans="1:8" x14ac:dyDescent="0.25">
      <c r="A5" s="3" t="s">
        <v>49</v>
      </c>
      <c r="B5" s="29">
        <v>9.3055555555555558E-2</v>
      </c>
      <c r="C5" s="29">
        <v>5.7638888888888892E-2</v>
      </c>
      <c r="D5" s="29">
        <v>0.12430555555555556</v>
      </c>
      <c r="F5" s="29">
        <v>8.5416666666666669E-2</v>
      </c>
      <c r="H5" s="29">
        <v>0.36041666666666672</v>
      </c>
    </row>
    <row r="6" spans="1:8" x14ac:dyDescent="0.25">
      <c r="A6" s="3" t="s">
        <v>50</v>
      </c>
      <c r="B6" s="29">
        <v>9.5833333333333326E-2</v>
      </c>
      <c r="C6" s="29">
        <v>9.5833333333333326E-2</v>
      </c>
      <c r="D6" s="29">
        <v>5.486111111111111E-2</v>
      </c>
      <c r="E6" s="29">
        <v>0.15069444444444444</v>
      </c>
      <c r="H6" s="29">
        <v>0.3972222222222222</v>
      </c>
    </row>
    <row r="7" spans="1:8" x14ac:dyDescent="0.25">
      <c r="A7" s="3" t="s">
        <v>51</v>
      </c>
      <c r="B7" s="29">
        <v>1.9444444444444445E-2</v>
      </c>
      <c r="C7" s="29">
        <v>3.3333333333333333E-2</v>
      </c>
      <c r="E7" s="29">
        <v>1.9444444444444445E-2</v>
      </c>
      <c r="F7" s="29">
        <v>5.9722222222222225E-2</v>
      </c>
      <c r="H7" s="29">
        <v>0.13194444444444445</v>
      </c>
    </row>
    <row r="8" spans="1:8" x14ac:dyDescent="0.25">
      <c r="A8" s="3" t="s">
        <v>52</v>
      </c>
      <c r="D8" s="29">
        <v>3.0555555555555555E-2</v>
      </c>
      <c r="E8" s="29">
        <v>4.7916666666666663E-2</v>
      </c>
      <c r="F8" s="29">
        <v>3.0555555555555555E-2</v>
      </c>
      <c r="H8" s="29">
        <v>0.10902777777777778</v>
      </c>
    </row>
    <row r="9" spans="1:8" x14ac:dyDescent="0.25">
      <c r="A9" s="3" t="s">
        <v>19</v>
      </c>
      <c r="B9" s="29">
        <v>0.24444444444444441</v>
      </c>
      <c r="C9" s="29">
        <v>0.22638888888888886</v>
      </c>
      <c r="D9" s="29">
        <v>0.24930555555555556</v>
      </c>
      <c r="E9" s="29">
        <v>0.25763888888888886</v>
      </c>
      <c r="F9" s="29">
        <v>0.21527777777777779</v>
      </c>
      <c r="G9" s="29">
        <v>0</v>
      </c>
      <c r="H9" s="29">
        <v>1.1930555555555555</v>
      </c>
    </row>
    <row r="10" spans="1:8" x14ac:dyDescent="0.25">
      <c r="B10"/>
      <c r="C10"/>
      <c r="D10"/>
      <c r="E10"/>
      <c r="F10"/>
      <c r="G10"/>
    </row>
    <row r="11" spans="1:8" x14ac:dyDescent="0.25">
      <c r="B11"/>
      <c r="C11"/>
      <c r="D11"/>
      <c r="E11"/>
      <c r="F11"/>
      <c r="G11"/>
    </row>
    <row r="12" spans="1:8" x14ac:dyDescent="0.25">
      <c r="B12"/>
      <c r="C12"/>
      <c r="D12"/>
      <c r="E12"/>
      <c r="F12"/>
      <c r="G12"/>
    </row>
    <row r="13" spans="1:8" x14ac:dyDescent="0.25">
      <c r="B13"/>
      <c r="C13"/>
      <c r="D13"/>
      <c r="E13"/>
      <c r="F13"/>
      <c r="G13"/>
    </row>
    <row r="14" spans="1:8" x14ac:dyDescent="0.25">
      <c r="B14"/>
      <c r="C14"/>
      <c r="D14"/>
      <c r="E14"/>
      <c r="F14"/>
      <c r="G14"/>
    </row>
    <row r="15" spans="1:8" x14ac:dyDescent="0.25">
      <c r="B15"/>
      <c r="C15"/>
      <c r="D15"/>
      <c r="E15"/>
      <c r="F15"/>
      <c r="G15"/>
    </row>
    <row r="16" spans="1:8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W23" sqref="W2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Sara González Ramírez</cp:lastModifiedBy>
  <cp:revision/>
  <dcterms:created xsi:type="dcterms:W3CDTF">2019-05-20T10:51:03Z</dcterms:created>
  <dcterms:modified xsi:type="dcterms:W3CDTF">2024-02-03T19:16:26Z</dcterms:modified>
  <cp:category/>
  <cp:contentStatus/>
</cp:coreProperties>
</file>