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55" firstSheet="2" activeTab="5"/>
  </bookViews>
  <sheets>
    <sheet name="Child_Health_Data Raw" sheetId="1" r:id="rId1"/>
    <sheet name="Health Status by Age Group" sheetId="3" r:id="rId2"/>
    <sheet name="Nutrient Intake vs. BMI" sheetId="4" r:id="rId3"/>
    <sheet name="CORRELATION OF SUGAR AND SCREEN" sheetId="5" r:id="rId4"/>
    <sheet name="Sheet7" sheetId="6" r:id="rId5"/>
    <sheet name="Child_Health" sheetId="2" r:id="rId6"/>
  </sheets>
  <definedNames>
    <definedName name="_xlnm._FilterDatabase" localSheetId="5" hidden="1">Child_Health!$A$1:$L$101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<sst xmlns="http://schemas.openxmlformats.org/spreadsheetml/2006/main" count="655" uniqueCount="132">
  <si>
    <t>ChildID</t>
  </si>
  <si>
    <t>Age_Months</t>
  </si>
  <si>
    <t>Gender</t>
  </si>
  <si>
    <t>Height_cm</t>
  </si>
  <si>
    <t>Weight_kg</t>
  </si>
  <si>
    <t>Daily_Fruit_Servings</t>
  </si>
  <si>
    <t>Daily_Veggie_Servings</t>
  </si>
  <si>
    <t>Daily_Sugar_Drinks</t>
  </si>
  <si>
    <t>ScreenTime_Hours</t>
  </si>
  <si>
    <t>Region</t>
  </si>
  <si>
    <t>C001</t>
  </si>
  <si>
    <t>Female</t>
  </si>
  <si>
    <t>South</t>
  </si>
  <si>
    <t>C002</t>
  </si>
  <si>
    <t>Central</t>
  </si>
  <si>
    <t>C003</t>
  </si>
  <si>
    <t>C004</t>
  </si>
  <si>
    <t>C005</t>
  </si>
  <si>
    <t>C006</t>
  </si>
  <si>
    <t>Male</t>
  </si>
  <si>
    <t>East</t>
  </si>
  <si>
    <t>C007</t>
  </si>
  <si>
    <t>C008</t>
  </si>
  <si>
    <t>C009</t>
  </si>
  <si>
    <t>North</t>
  </si>
  <si>
    <t>C010</t>
  </si>
  <si>
    <t>C011</t>
  </si>
  <si>
    <t>West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</si>
  <si>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</si>
  <si>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</si>
  <si>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</si>
  <si>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</si>
  <si>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</si>
  <si>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</si>
  <si>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</si>
  <si>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</si>
  <si>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</si>
  <si>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</si>
  <si>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</si>
  <si>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</si>
  <si>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</si>
  <si>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</si>
  <si>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</si>
  <si>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</si>
  <si>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</si>
  <si>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</si>
  <si>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</si>
  <si>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</si>
  <si>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</si>
  <si>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</si>
  <si>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</si>
  <si>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</si>
  <si>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</si>
  <si>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</si>
  <si>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</si>
  <si>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</si>
  <si>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</si>
  <si>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</si>
  <si>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</si>
  <si>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</si>
  <si>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</si>
  <si>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</si>
  <si>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</si>
  <si>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</si>
  <si>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</si>
  <si>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</si>
  <si>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</si>
  <si>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</si>
  <si>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</si>
  <si>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</si>
  <si>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</si>
  <si>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</si>
  <si>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</si>
  <si>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</si>
  <si>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</si>
  <si>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</si>
  <si>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</si>
  <si>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</si>
  <si>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</si>
  <si>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</si>
  <si>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</si>
  <si>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</si>
  <si>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</si>
  <si>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</si>
  <si>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</si>
  <si>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</si>
  <si>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</si>
  <si>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</si>
  <si>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</si>
  <si>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</si>
  <si>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</si>
  <si>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</si>
  <si>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</si>
  <si>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</si>
  <si>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</si>
  <si>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</si>
  <si>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</si>
  <si>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</si>
  <si>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</si>
  <si>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</si>
  <si>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</si>
  <si>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</si>
  <si>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</si>
  <si>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</si>
  <si>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</si>
  <si>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</si>
  <si>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</si>
  <si>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</si>
  <si>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</si>
  <si>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</si>
  <si>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</si>
  <si>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</si>
  <si>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</si>
  <si>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</si>
  <si>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</si>
  <si>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</si>
  <si>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</si>
  <si>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 xml:space="preserve">Count of Health Status </t>
  </si>
  <si>
    <t xml:space="preserve">Health Status </t>
  </si>
  <si>
    <t>AGE GROUP</t>
  </si>
  <si>
    <t>Healthy weight</t>
  </si>
  <si>
    <t>under Weight</t>
  </si>
  <si>
    <t>Grand Total</t>
  </si>
  <si>
    <t>24-36 months</t>
  </si>
  <si>
    <t>37-48 months</t>
  </si>
  <si>
    <t>49-60 months</t>
  </si>
  <si>
    <t>(ALL)</t>
  </si>
  <si>
    <t>Average of BMI</t>
  </si>
  <si>
    <t>Sum of Daily_Sugar_Drinks</t>
  </si>
  <si>
    <t>Sum of ScreenTime_Hours</t>
  </si>
  <si>
    <t>Average of Daily_Fruit_Servings</t>
  </si>
  <si>
    <t>BMI</t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</si>
</sst>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  <numFmt numFmtId="180" formatCode="_ * #,##0.00_ ;_ * \-#,##0.00_ ;_ * &quot;-&quot;??_ ;_ @_ "/>
    <numFmt numFmtId="181" formatCode="#,##0.000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4" borderId="6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81" fontId="0" fillId="0" borderId="0" xfId="0" applyNumberForma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81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[Book1]Health Status by Age Group!PivotTable2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'Health Status by Age Group'!$B$3:$B$4</c:f>
              <c:strCache>
                <c:ptCount val="1"/>
                <c:pt idx="0">
                  <c:v>Healthy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'Health Status by Age Group'!$A$5:$A$8</c:f>
              <c:strCache>
                <c:ptCount val="3"/>
                <c:pt idx="0">
                  <c:v>24-36 months</c:v>
                </c:pt>
                <c:pt idx="1">
                  <c:v>37-48 months</c:v>
                </c:pt>
                <c:pt idx="2">
                  <c:v>49-60 months</c:v>
                </c:pt>
              </c:strCache>
            </c:strRef>
          </c:cat>
          <c:val>
            <c:numRef>
              <c:f>'Health Status by Age Group'!$B$5:$B$8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'Health Status by Age Group'!$C$3:$C$4</c:f>
              <c:strCache>
                <c:ptCount val="1"/>
                <c:pt idx="0">
                  <c:v>under Weight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'Health Status by Age Group'!$A$5:$A$8</c:f>
              <c:strCache>
                <c:ptCount val="3"/>
                <c:pt idx="0">
                  <c:v>24-36 months</c:v>
                </c:pt>
                <c:pt idx="1">
                  <c:v>37-48 months</c:v>
                </c:pt>
                <c:pt idx="2">
                  <c:v>49-60 months</c:v>
                </c:pt>
              </c:strCache>
            </c:strRef>
          </c:cat>
          <c:val>
            <c:numRef>
              <c:f>'Health Status by Age Group'!$C$5:$C$8</c:f>
              <c:numCache>
                <c:formatCode>General</c:formatCode>
                <c:ptCount val="3"/>
                <c:pt idx="0">
                  <c:v>33</c:v>
                </c:pt>
                <c:pt idx="1">
                  <c:v>22</c:v>
                </c:pt>
                <c:pt idx="2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374813"/>
        <c:axId val="208376609"/>
      </c:barChart>
      <c:catAx>
        <c:axId val="3563748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376609"/>
        <c:crosses val="autoZero"/>
        <c:auto val="1"/>
        <c:lblAlgn val="ctr"/>
        <c:lblOffset val="100"/>
        <c:noMultiLvlLbl val="0"/>
      </c:catAx>
      <c:valAx>
        <c:axId val="2083766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3748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[Book1]CORRELATION OF SUGAR AND SCREEN!PivotTable4</c:name>
    <c:fmtId val="0"/>
  </c:pivotSource>
  <c:chart>
    <c:autoTitleDeleted val="0"/>
    <c:plotArea>
      <c:layout/>
      <c:pieChart>
        <c:varyColors val="1"/>
        <c:ser>
          <c:idx val="0"/>
          <c:order val="0"/>
          <c:tx>
            <c:strRef>
              <c:f>'CORRELATION OF SUGAR AND SCREEN'!$B$3</c:f>
              <c:strCache>
                <c:ptCount val="1"/>
                <c:pt idx="0">
                  <c:v>Sum of Daily_Sugar_Drinks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'CORRELATION OF SUGAR AND SCREEN'!$A$4:$A$6</c:f>
              <c:strCache>
                <c:ptCount val="2"/>
                <c:pt idx="0">
                  <c:v>Healthy weight</c:v>
                </c:pt>
                <c:pt idx="1">
                  <c:v>under Weight</c:v>
                </c:pt>
              </c:strCache>
            </c:strRef>
          </c:cat>
          <c:val>
            <c:numRef>
              <c:f>'CORRELATION OF SUGAR AND SCREEN'!$B$4:$B$6</c:f>
              <c:numCache>
                <c:formatCode>General</c:formatCode>
                <c:ptCount val="2"/>
                <c:pt idx="0">
                  <c:v>38</c:v>
                </c:pt>
                <c:pt idx="1">
                  <c:v>99</c:v>
                </c:pt>
              </c:numCache>
            </c:numRef>
          </c:val>
        </c:ser>
        <c:ser>
          <c:idx val="1"/>
          <c:order val="1"/>
          <c:tx>
            <c:strRef>
              <c:f>'CORRELATION OF SUGAR AND SCREEN'!$C$3</c:f>
              <c:strCache>
                <c:ptCount val="1"/>
                <c:pt idx="0">
                  <c:v>Sum of ScreenTime_Hours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'CORRELATION OF SUGAR AND SCREEN'!$A$4:$A$6</c:f>
              <c:strCache>
                <c:ptCount val="2"/>
                <c:pt idx="0">
                  <c:v>Healthy weight</c:v>
                </c:pt>
                <c:pt idx="1">
                  <c:v>under Weight</c:v>
                </c:pt>
              </c:strCache>
            </c:strRef>
          </c:cat>
          <c:val>
            <c:numRef>
              <c:f>'CORRELATION OF SUGAR AND SCREEN'!$C$4:$C$6</c:f>
              <c:numCache>
                <c:formatCode>General</c:formatCode>
                <c:ptCount val="2"/>
                <c:pt idx="0">
                  <c:v>40.5</c:v>
                </c:pt>
                <c:pt idx="1">
                  <c:v>98.7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[Book1]Sheet7!PivotTable5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Average of BMI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Sheet7!$A$4:$A$9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17.280514841003</c:v>
                </c:pt>
                <c:pt idx="1">
                  <c:v>16.371172019628</c:v>
                </c:pt>
                <c:pt idx="2">
                  <c:v>16.789441132948</c:v>
                </c:pt>
                <c:pt idx="3">
                  <c:v>17.1888102681205</c:v>
                </c:pt>
                <c:pt idx="4">
                  <c:v>17.9123688154191</c:v>
                </c:pt>
              </c:numCache>
            </c:numRef>
          </c:val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Average of Daily_Fruit_Servings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Sheet7!$A$4:$A$9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Sheet7!$C$4:$C$9</c:f>
              <c:numCache>
                <c:formatCode>General</c:formatCode>
                <c:ptCount val="5"/>
                <c:pt idx="0">
                  <c:v>2.33333333333333</c:v>
                </c:pt>
                <c:pt idx="1">
                  <c:v>2.14285714285714</c:v>
                </c:pt>
                <c:pt idx="2">
                  <c:v>2</c:v>
                </c:pt>
                <c:pt idx="3">
                  <c:v>2.5</c:v>
                </c:pt>
                <c:pt idx="4">
                  <c:v>1.58333333333333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018054"/>
        <c:axId val="892431602"/>
      </c:barChart>
      <c:catAx>
        <c:axId val="2370180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1602"/>
        <c:crosses val="autoZero"/>
        <c:auto val="1"/>
        <c:lblAlgn val="ctr"/>
        <c:lblOffset val="100"/>
        <c:noMultiLvlLbl val="0"/>
      </c:catAx>
      <c:valAx>
        <c:axId val="8924316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70180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193675</xdr:colOff>
      <xdr:row>2</xdr:row>
      <xdr:rowOff>25400</xdr:rowOff>
    </xdr:from>
    <xdr:to>
      <xdr:col>11</xdr:col>
      <xdr:colOff>650875</xdr:colOff>
      <xdr:row>17</xdr:row>
      <xdr:rowOff>53975</xdr:rowOff>
    </xdr:to>
    <xdr:graphicFrame>
      <xdr:nvGraphicFramePr>
        <xdr:cNvPr id="2" name="Chart 1"/>
        <xdr:cNvGraphicFramePr/>
      </xdr:nvGraphicFramePr>
      <xdr:xfrm>
        <a:off x="5813425" y="387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1517650</xdr:colOff>
      <xdr:row>11</xdr:row>
      <xdr:rowOff>130175</xdr:rowOff>
    </xdr:from>
    <xdr:to>
      <xdr:col>9</xdr:col>
      <xdr:colOff>12700</xdr:colOff>
      <xdr:row>26</xdr:row>
      <xdr:rowOff>158750</xdr:rowOff>
    </xdr:to>
    <xdr:graphicFrame>
      <xdr:nvGraphicFramePr>
        <xdr:cNvPr id="2" name="Chart 1"/>
        <xdr:cNvGraphicFramePr/>
      </xdr:nvGraphicFramePr>
      <xdr:xfrm>
        <a:off x="4699000" y="2120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1517650</xdr:colOff>
      <xdr:row>11</xdr:row>
      <xdr:rowOff>130175</xdr:rowOff>
    </xdr:from>
    <xdr:to>
      <xdr:col>6</xdr:col>
      <xdr:colOff>269875</xdr:colOff>
      <xdr:row>26</xdr:row>
      <xdr:rowOff>158750</xdr:rowOff>
    </xdr:to>
    <xdr:graphicFrame>
      <xdr:nvGraphicFramePr>
        <xdr:cNvPr id="2" name="Chart 1"/>
        <xdr:cNvGraphicFramePr/>
      </xdr:nvGraphicFramePr>
      <xdr:xfrm>
        <a:off x="4699000" y="2120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18.5078703704" refreshedBy="cd-user" recordCount="100">
  <cacheSource type="worksheet">
    <worksheetSource ref="A1:M101" sheet="Child_Health"/>
  </cacheSource>
  <cacheFields count="13">
    <cacheField name="ChildID" numFmtId="0">
      <sharedItems count="100">
        <s v="C079"/>
        <s v="C087"/>
        <s v="C073"/>
        <s v="C062"/>
        <s v="C069"/>
        <s v="C059"/>
        <s v="C017"/>
        <s v="C066"/>
        <s v="C004"/>
        <s v="C042"/>
        <s v="C092"/>
        <s v="C074"/>
        <s v="C009"/>
        <s v="C053"/>
        <s v="C030"/>
        <s v="C003"/>
        <s v="C060"/>
        <s v="C038"/>
        <s v="C027"/>
        <s v="C072"/>
        <s v="C036"/>
        <s v="C100"/>
        <s v="C008"/>
        <s v="C096"/>
        <s v="C061"/>
        <s v="C090"/>
        <s v="C063"/>
        <s v="C031"/>
        <s v="C006"/>
        <s v="C056"/>
        <s v="C075"/>
        <s v="C023"/>
        <s v="C065"/>
        <s v="C093"/>
        <s v="C054"/>
        <s v="C012"/>
        <s v="C040"/>
        <s v="C058"/>
        <s v="C047"/>
        <s v="C082"/>
        <s v="C046"/>
        <s v="C080"/>
        <s v="C007"/>
        <s v="C015"/>
        <s v="C022"/>
        <s v="C033"/>
        <s v="C019"/>
        <s v="C067"/>
        <s v="C014"/>
        <s v="C052"/>
        <s v="C016"/>
        <s v="C098"/>
        <s v="C078"/>
        <s v="C043"/>
        <s v="C026"/>
        <s v="C057"/>
        <s v="C071"/>
        <s v="C025"/>
        <s v="C002"/>
        <s v="C094"/>
        <s v="C095"/>
        <s v="C097"/>
        <s v="C091"/>
        <s v="C086"/>
        <s v="C021"/>
        <s v="C035"/>
        <s v="C013"/>
        <s v="C044"/>
        <s v="C048"/>
        <s v="C041"/>
        <s v="C020"/>
        <s v="C064"/>
        <s v="C001"/>
        <s v="C077"/>
        <s v="C089"/>
        <s v="C051"/>
        <s v="C039"/>
        <s v="C018"/>
        <s v="C085"/>
        <s v="C029"/>
        <s v="C076"/>
        <s v="C034"/>
        <s v="C099"/>
        <s v="C045"/>
        <s v="C005"/>
        <s v="C088"/>
        <s v="C011"/>
        <s v="C010"/>
        <s v="C081"/>
        <s v="C050"/>
        <s v="C083"/>
        <s v="C068"/>
        <s v="C084"/>
        <s v="C055"/>
        <s v="C049"/>
        <s v="C032"/>
        <s v="C024"/>
        <s v="C037"/>
        <s v="C070"/>
        <s v="C028"/>
      </sharedItems>
    </cacheField>
    <cacheField name="Age_Months" numFmtId="0">
      <sharedItems containsSemiMixedTypes="0" containsString="0" containsNumber="1" containsInteger="1" minValue="25" maxValue="59" count="34">
        <n v="48"/>
        <n v="56"/>
        <n v="52"/>
        <n v="47"/>
        <n v="53"/>
        <n v="59"/>
        <n v="38"/>
        <n v="50"/>
        <n v="39"/>
        <n v="45"/>
        <n v="58"/>
        <n v="25"/>
        <n v="28"/>
        <n v="43"/>
        <n v="35"/>
        <n v="31"/>
        <n v="32"/>
        <n v="44"/>
        <n v="49"/>
        <n v="46"/>
        <n v="51"/>
        <n v="41"/>
        <n v="26"/>
        <n v="57"/>
        <n v="42"/>
        <n v="27"/>
        <n v="34"/>
        <n v="54"/>
        <n v="40"/>
        <n v="30"/>
        <n v="29"/>
        <n v="55"/>
        <n v="36"/>
        <n v="33"/>
      </sharedItems>
    </cacheField>
    <cacheField name="Gender" numFmtId="0">
      <sharedItems count="2">
        <s v="Male"/>
        <s v="Female"/>
      </sharedItems>
    </cacheField>
    <cacheField name="Height_cm" numFmtId="0">
      <sharedItems containsSemiMixedTypes="0" containsString="0" containsNumber="1" minValue="88.93" maxValue="115.19" count="98">
        <n v="101.32"/>
        <n v="106.73"/>
        <n v="104.99"/>
        <n v="103.57"/>
        <n v="105.92"/>
        <n v="110.75"/>
        <n v="98.91"/>
        <n v="104.56"/>
        <n v="100.65"/>
        <n v="107.27"/>
        <n v="113.49"/>
        <n v="88.93"/>
        <n v="91.47"/>
        <n v="96.54"/>
        <n v="103.22"/>
        <n v="94.96"/>
        <n v="108"/>
        <n v="96.26"/>
        <n v="101.41"/>
        <n v="97.69"/>
        <n v="102.36"/>
        <n v="106.6"/>
        <n v="102.65"/>
        <n v="109.15"/>
        <n v="98.63"/>
        <n v="106.44"/>
        <n v="92.72"/>
        <n v="105.42"/>
        <n v="108.82"/>
        <n v="96.28"/>
        <n v="105.5"/>
        <n v="103.85"/>
        <n v="104.84"/>
        <n v="92.08"/>
        <n v="110.58"/>
        <n v="96.02"/>
        <n v="108.23"/>
        <n v="105.35"/>
        <n v="93.16"/>
        <n v="104.87"/>
        <n v="99.12"/>
        <n v="109.83"/>
        <n v="110.28"/>
        <n v="92.58"/>
        <n v="111.44"/>
        <n v="106.22"/>
        <n v="109.26"/>
        <n v="97.32"/>
        <n v="108.39"/>
        <n v="100.6"/>
        <n v="99.65"/>
        <n v="112.41"/>
        <n v="103.74"/>
        <n v="112.46"/>
        <n v="96.67"/>
        <n v="104.76"/>
        <n v="108.22"/>
        <n v="107.91"/>
        <n v="99.08"/>
        <n v="96.42"/>
        <n v="108.1"/>
        <n v="107.71"/>
        <n v="97.77"/>
        <n v="110.72"/>
        <n v="101.02"/>
        <n v="93.15"/>
        <n v="97.37"/>
        <n v="103.32"/>
        <n v="111.49"/>
        <n v="97"/>
        <n v="98.22"/>
        <n v="113.3"/>
        <n v="104.41"/>
        <n v="103.84"/>
        <n v="96.45"/>
        <n v="98.46"/>
        <n v="97.25"/>
        <n v="115.19"/>
        <n v="105.06"/>
        <n v="101.47"/>
        <n v="114.63"/>
        <n v="110.12"/>
        <n v="107.31"/>
        <n v="90.06"/>
        <n v="99.72"/>
        <n v="96.25"/>
        <n v="111.89"/>
        <n v="112.98"/>
        <n v="97.21"/>
        <n v="100.81"/>
        <n v="103.58"/>
        <n v="101.16"/>
        <n v="114.47"/>
        <n v="108.71"/>
        <n v="97.29"/>
        <n v="102.67"/>
        <n v="105.34"/>
        <n v="102.28"/>
      </sharedItems>
    </cacheField>
    <cacheField name="Weight_kg" numFmtId="0">
      <sharedItems containsSemiMixedTypes="0" containsString="0" containsNumber="1" minValue="11.75" maxValue="25.26" count="94">
        <n v="21.93"/>
        <n v="24.09"/>
        <n v="22.77"/>
        <n v="22.13"/>
        <n v="22.98"/>
        <n v="24.56"/>
        <n v="19.49"/>
        <n v="21.62"/>
        <n v="20.01"/>
        <n v="22.7"/>
        <n v="25.26"/>
        <n v="15.5"/>
        <n v="16.39"/>
        <n v="18.24"/>
        <n v="20.74"/>
        <n v="17.3"/>
        <n v="22.24"/>
        <n v="17.63"/>
        <n v="19.45"/>
        <n v="18.04"/>
        <n v="19.6"/>
        <n v="21.21"/>
        <n v="19.55"/>
        <n v="22.09"/>
        <n v="17.96"/>
        <n v="20.73"/>
        <n v="15.7"/>
        <n v="20.23"/>
        <n v="21.54"/>
        <n v="16.84"/>
        <n v="20.18"/>
        <n v="19.47"/>
        <n v="19.83"/>
        <n v="15.29"/>
        <n v="21.99"/>
        <n v="16.55"/>
        <n v="21"/>
        <n v="19.88"/>
        <n v="15.53"/>
        <n v="19.66"/>
        <n v="17.43"/>
        <n v="21.35"/>
        <n v="21.49"/>
        <n v="15.13"/>
        <n v="21.87"/>
        <n v="19.48"/>
        <n v="20.61"/>
        <n v="16.28"/>
        <n v="20.1"/>
        <n v="17.31"/>
        <n v="16.94"/>
        <n v="21.55"/>
        <n v="18.21"/>
        <n v="21.36"/>
        <n v="15.72"/>
        <n v="18.4"/>
        <n v="19.27"/>
        <n v="16.21"/>
        <n v="15.34"/>
        <n v="19.25"/>
        <n v="19.08"/>
        <n v="20.15"/>
        <n v="16.76"/>
        <n v="14.24"/>
        <n v="15.55"/>
        <n v="17.41"/>
        <n v="15.12"/>
        <n v="15.49"/>
        <n v="20.45"/>
        <n v="17.34"/>
        <n v="17.13"/>
        <n v="14.77"/>
        <n v="15.38"/>
        <n v="14.98"/>
        <n v="14.69"/>
        <n v="20.76"/>
        <n v="17.26"/>
        <n v="15.96"/>
        <n v="20.11"/>
        <n v="18.51"/>
        <n v="12.16"/>
        <n v="14.9"/>
        <n v="13.5"/>
        <n v="17.95"/>
        <n v="18.22"/>
        <n v="13.41"/>
        <n v="14.39"/>
        <n v="14.14"/>
        <n v="18.01"/>
        <n v="16.2"/>
        <n v="12.89"/>
        <n v="13.79"/>
        <n v="13.89"/>
        <n v="11.75"/>
      </sharedItems>
    </cacheField>
    <cacheField name="Daily_Fruit_Servings" numFmtId="0">
      <sharedItems containsSemiMixedTypes="0" containsString="0" containsNumber="1" containsInteger="1" minValue="0" maxValue="4" count="5">
        <n v="4"/>
        <n v="0"/>
        <n v="3"/>
        <n v="2"/>
        <n v="1"/>
      </sharedItems>
    </cacheField>
    <cacheField name="Daily_Veggie_Servings" numFmtId="0">
      <sharedItems containsSemiMixedTypes="0" containsString="0" containsNumber="1" containsInteger="1" minValue="0" maxValue="4" count="5">
        <n v="2"/>
        <n v="1"/>
        <n v="0"/>
        <n v="4"/>
        <n v="3"/>
      </sharedItems>
    </cacheField>
    <cacheField name="Daily_Sugar_Drinks" numFmtId="0">
      <sharedItems containsSemiMixedTypes="0" containsString="0" containsNumber="1" containsInteger="1" minValue="0" maxValue="3" count="4">
        <n v="2"/>
        <n v="3"/>
        <n v="1"/>
        <n v="0"/>
      </sharedItems>
    </cacheField>
    <cacheField name="ScreenTime_Hours" numFmtId="0">
      <sharedItems containsSemiMixedTypes="0" containsString="0" containsNumber="1" minValue="0.5" maxValue="3.8" count="27">
        <n v="2.8"/>
        <n v="1.7"/>
        <n v="1.1"/>
        <n v="0.6"/>
        <n v="0.8"/>
        <n v="3.1"/>
        <n v="2"/>
        <n v="1.5"/>
        <n v="3"/>
        <n v="3.8"/>
        <n v="1.9"/>
        <n v="2.1"/>
        <n v="2.2"/>
        <n v="0.9"/>
        <n v="2.5"/>
        <n v="1.3"/>
        <n v="2.6"/>
        <n v="0.5"/>
        <n v="2.3"/>
        <n v="2.9"/>
        <n v="1"/>
        <n v="1.6"/>
        <n v="0.7"/>
        <n v="1.2"/>
        <n v="1.4"/>
        <n v="1.8"/>
        <n v="3.2"/>
      </sharedItems>
    </cacheField>
    <cacheField name="Region" numFmtId="0">
      <sharedItems count="5">
        <s v="Central"/>
        <s v="West"/>
        <s v="South"/>
        <s v="North"/>
        <s v="East"/>
      </sharedItems>
    </cacheField>
    <cacheField name="BMI" numFmtId="176">
      <sharedItems containsSemiMixedTypes="0" containsString="0" containsNumber="1" minValue="11.2319827525688" maxValue="21.3623127734045" count="100">
        <n v="21.3623127734045"/>
        <n v="21.1477311763268"/>
        <n v="20.6569957029729"/>
        <n v="20.6306761336331"/>
        <n v="20.483024296967"/>
        <n v="20.0235415212307"/>
        <n v="19.9219311749715"/>
        <n v="19.7753664717497"/>
        <n v="19.752384463728"/>
        <n v="19.7273748063643"/>
        <n v="19.6118315431248"/>
        <n v="19.599054182521"/>
        <n v="19.5894207996311"/>
        <n v="19.5708750872159"/>
        <n v="19.4661937914593"/>
        <n v="19.1851275649074"/>
        <n v="19.0672153635117"/>
        <n v="19.0265741344182"/>
        <n v="18.9128962527679"/>
        <n v="18.9032428607434"/>
        <n v="18.7066283005173"/>
        <n v="18.6649254282989"/>
        <n v="18.5536284087844"/>
        <n v="18.5416438900604"/>
        <n v="18.4624046794836"/>
        <n v="18.2974079219356"/>
        <n v="18.2621878817612"/>
        <n v="18.2032887862954"/>
        <n v="18.1898139001322"/>
        <n v="18.1664439802964"/>
        <n v="18.1307697491072"/>
        <n v="18.053148301699"/>
        <n v="18.0413357845046"/>
        <n v="18.0333687851987"/>
        <n v="17.9834105123412"/>
        <n v="17.9504191851304"/>
        <n v="17.9276753015258"/>
        <n v="17.912132789452"/>
        <n v="17.8942086090939"/>
        <n v="17.8764376086095"/>
        <n v="17.7408653780386"/>
        <n v="17.6992927304594"/>
        <n v="17.670258407754"/>
        <n v="17.6524331353134"/>
        <n v="17.610292772446"/>
        <n v="17.2653886284762"/>
        <n v="17.2645633754227"/>
        <n v="17.1889837112629"/>
        <n v="17.1087241802221"/>
        <n v="17.1041346355268"/>
        <n v="17.0592054629739"/>
        <n v="17.054436677672"/>
        <n v="16.9206662159693"/>
        <n v="16.8890448894051"/>
        <n v="16.8216698291656"/>
        <n v="16.7658989197075"/>
        <n v="16.6928965722473"/>
        <n v="16.5484883891915"/>
        <n v="16.5124311204462"/>
        <n v="16.5002720716309"/>
        <n v="16.4732521451597"/>
        <n v="16.446228448405"/>
        <n v="16.4452814799799"/>
        <n v="16.4370129097197"/>
        <n v="16.4232568839218"/>
        <n v="16.4113486089106"/>
        <n v="16.4013672559455"/>
        <n v="16.3090992670891"/>
        <n v="16.2751144706516"/>
        <n v="16.0697204803911"/>
        <n v="16.0565249384472"/>
        <n v="15.930649869244"/>
        <n v="15.9061436984688"/>
        <n v="15.8864918411875"/>
        <n v="15.8772773532998"/>
        <n v="15.8648756563035"/>
        <n v="15.8391763205371"/>
        <n v="15.8011080007991"/>
        <n v="15.6458006576828"/>
        <n v="15.6374523180014"/>
        <n v="15.5009232616013"/>
        <n v="15.3043710250159"/>
        <n v="15.2641987890501"/>
        <n v="15.0580489088034"/>
        <n v="14.9923492167903"/>
        <n v="14.9837917609338"/>
        <n v="14.5724405464665"/>
        <n v="14.3377797677249"/>
        <n v="14.2739848619298"/>
        <n v="14.190800401461"/>
        <n v="14.1596841006949"/>
        <n v="14.0928872638738"/>
        <n v="13.817573013463"/>
        <n v="13.7445443564874"/>
        <n v="13.7080608330908"/>
        <n v="13.6180997371242"/>
        <n v="13.0820902873126"/>
        <n v="12.7427388107308"/>
        <n v="12.6564313040618"/>
        <n v="11.2319827525688"/>
      </sharedItems>
    </cacheField>
    <cacheField name="Health Status " numFmtId="0">
      <sharedItems count="2">
        <s v="Healthy weight"/>
        <s v="under Weight"/>
      </sharedItems>
    </cacheField>
    <cacheField name="AGE GROUP" numFmtId="0">
      <sharedItems count="3">
        <s v="37-48 months"/>
        <s v="49-60 months"/>
        <s v="24-36 month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0"/>
    <x v="1"/>
  </r>
  <r>
    <x v="2"/>
    <x v="2"/>
    <x v="1"/>
    <x v="2"/>
    <x v="2"/>
    <x v="2"/>
    <x v="0"/>
    <x v="2"/>
    <x v="2"/>
    <x v="0"/>
    <x v="2"/>
    <x v="0"/>
    <x v="1"/>
  </r>
  <r>
    <x v="3"/>
    <x v="3"/>
    <x v="1"/>
    <x v="3"/>
    <x v="3"/>
    <x v="2"/>
    <x v="0"/>
    <x v="3"/>
    <x v="3"/>
    <x v="2"/>
    <x v="3"/>
    <x v="0"/>
    <x v="0"/>
  </r>
  <r>
    <x v="4"/>
    <x v="4"/>
    <x v="0"/>
    <x v="4"/>
    <x v="4"/>
    <x v="3"/>
    <x v="2"/>
    <x v="3"/>
    <x v="4"/>
    <x v="1"/>
    <x v="4"/>
    <x v="0"/>
    <x v="1"/>
  </r>
  <r>
    <x v="5"/>
    <x v="5"/>
    <x v="0"/>
    <x v="5"/>
    <x v="5"/>
    <x v="0"/>
    <x v="3"/>
    <x v="2"/>
    <x v="1"/>
    <x v="2"/>
    <x v="5"/>
    <x v="0"/>
    <x v="1"/>
  </r>
  <r>
    <x v="6"/>
    <x v="6"/>
    <x v="1"/>
    <x v="6"/>
    <x v="6"/>
    <x v="1"/>
    <x v="2"/>
    <x v="1"/>
    <x v="5"/>
    <x v="0"/>
    <x v="6"/>
    <x v="0"/>
    <x v="0"/>
  </r>
  <r>
    <x v="7"/>
    <x v="7"/>
    <x v="1"/>
    <x v="7"/>
    <x v="7"/>
    <x v="0"/>
    <x v="1"/>
    <x v="2"/>
    <x v="6"/>
    <x v="2"/>
    <x v="7"/>
    <x v="0"/>
    <x v="1"/>
  </r>
  <r>
    <x v="8"/>
    <x v="8"/>
    <x v="1"/>
    <x v="8"/>
    <x v="8"/>
    <x v="3"/>
    <x v="2"/>
    <x v="2"/>
    <x v="7"/>
    <x v="0"/>
    <x v="8"/>
    <x v="0"/>
    <x v="0"/>
  </r>
  <r>
    <x v="9"/>
    <x v="9"/>
    <x v="0"/>
    <x v="9"/>
    <x v="9"/>
    <x v="0"/>
    <x v="2"/>
    <x v="3"/>
    <x v="4"/>
    <x v="2"/>
    <x v="9"/>
    <x v="0"/>
    <x v="0"/>
  </r>
  <r>
    <x v="10"/>
    <x v="10"/>
    <x v="0"/>
    <x v="10"/>
    <x v="10"/>
    <x v="1"/>
    <x v="3"/>
    <x v="1"/>
    <x v="8"/>
    <x v="1"/>
    <x v="10"/>
    <x v="0"/>
    <x v="1"/>
  </r>
  <r>
    <x v="11"/>
    <x v="11"/>
    <x v="0"/>
    <x v="11"/>
    <x v="11"/>
    <x v="2"/>
    <x v="2"/>
    <x v="1"/>
    <x v="9"/>
    <x v="0"/>
    <x v="11"/>
    <x v="0"/>
    <x v="2"/>
  </r>
  <r>
    <x v="12"/>
    <x v="12"/>
    <x v="0"/>
    <x v="12"/>
    <x v="12"/>
    <x v="2"/>
    <x v="0"/>
    <x v="1"/>
    <x v="4"/>
    <x v="3"/>
    <x v="12"/>
    <x v="0"/>
    <x v="2"/>
  </r>
  <r>
    <x v="13"/>
    <x v="8"/>
    <x v="1"/>
    <x v="13"/>
    <x v="13"/>
    <x v="0"/>
    <x v="4"/>
    <x v="2"/>
    <x v="10"/>
    <x v="1"/>
    <x v="13"/>
    <x v="0"/>
    <x v="0"/>
  </r>
  <r>
    <x v="14"/>
    <x v="13"/>
    <x v="0"/>
    <x v="14"/>
    <x v="14"/>
    <x v="3"/>
    <x v="0"/>
    <x v="1"/>
    <x v="11"/>
    <x v="2"/>
    <x v="14"/>
    <x v="0"/>
    <x v="0"/>
  </r>
  <r>
    <x v="15"/>
    <x v="14"/>
    <x v="1"/>
    <x v="15"/>
    <x v="15"/>
    <x v="2"/>
    <x v="4"/>
    <x v="0"/>
    <x v="3"/>
    <x v="0"/>
    <x v="15"/>
    <x v="0"/>
    <x v="2"/>
  </r>
  <r>
    <x v="16"/>
    <x v="1"/>
    <x v="0"/>
    <x v="16"/>
    <x v="16"/>
    <x v="3"/>
    <x v="3"/>
    <x v="0"/>
    <x v="2"/>
    <x v="0"/>
    <x v="16"/>
    <x v="0"/>
    <x v="1"/>
  </r>
  <r>
    <x v="17"/>
    <x v="15"/>
    <x v="1"/>
    <x v="17"/>
    <x v="17"/>
    <x v="2"/>
    <x v="4"/>
    <x v="0"/>
    <x v="1"/>
    <x v="4"/>
    <x v="17"/>
    <x v="0"/>
    <x v="2"/>
  </r>
  <r>
    <x v="18"/>
    <x v="14"/>
    <x v="0"/>
    <x v="18"/>
    <x v="18"/>
    <x v="1"/>
    <x v="3"/>
    <x v="0"/>
    <x v="10"/>
    <x v="2"/>
    <x v="18"/>
    <x v="0"/>
    <x v="2"/>
  </r>
  <r>
    <x v="19"/>
    <x v="16"/>
    <x v="1"/>
    <x v="19"/>
    <x v="19"/>
    <x v="2"/>
    <x v="0"/>
    <x v="0"/>
    <x v="12"/>
    <x v="2"/>
    <x v="19"/>
    <x v="0"/>
    <x v="2"/>
  </r>
  <r>
    <x v="20"/>
    <x v="17"/>
    <x v="1"/>
    <x v="20"/>
    <x v="20"/>
    <x v="4"/>
    <x v="0"/>
    <x v="3"/>
    <x v="13"/>
    <x v="1"/>
    <x v="20"/>
    <x v="0"/>
    <x v="0"/>
  </r>
  <r>
    <x v="21"/>
    <x v="18"/>
    <x v="0"/>
    <x v="21"/>
    <x v="21"/>
    <x v="1"/>
    <x v="2"/>
    <x v="0"/>
    <x v="14"/>
    <x v="3"/>
    <x v="21"/>
    <x v="0"/>
    <x v="1"/>
  </r>
  <r>
    <x v="22"/>
    <x v="2"/>
    <x v="1"/>
    <x v="22"/>
    <x v="22"/>
    <x v="3"/>
    <x v="0"/>
    <x v="2"/>
    <x v="15"/>
    <x v="0"/>
    <x v="22"/>
    <x v="0"/>
    <x v="1"/>
  </r>
  <r>
    <x v="23"/>
    <x v="7"/>
    <x v="1"/>
    <x v="23"/>
    <x v="23"/>
    <x v="4"/>
    <x v="3"/>
    <x v="3"/>
    <x v="3"/>
    <x v="0"/>
    <x v="23"/>
    <x v="0"/>
    <x v="1"/>
  </r>
  <r>
    <x v="24"/>
    <x v="16"/>
    <x v="1"/>
    <x v="24"/>
    <x v="24"/>
    <x v="1"/>
    <x v="2"/>
    <x v="0"/>
    <x v="16"/>
    <x v="3"/>
    <x v="24"/>
    <x v="1"/>
    <x v="2"/>
  </r>
  <r>
    <x v="25"/>
    <x v="4"/>
    <x v="0"/>
    <x v="25"/>
    <x v="25"/>
    <x v="0"/>
    <x v="4"/>
    <x v="0"/>
    <x v="6"/>
    <x v="2"/>
    <x v="25"/>
    <x v="1"/>
    <x v="1"/>
  </r>
  <r>
    <x v="26"/>
    <x v="12"/>
    <x v="0"/>
    <x v="26"/>
    <x v="26"/>
    <x v="0"/>
    <x v="2"/>
    <x v="2"/>
    <x v="17"/>
    <x v="3"/>
    <x v="26"/>
    <x v="1"/>
    <x v="2"/>
  </r>
  <r>
    <x v="27"/>
    <x v="19"/>
    <x v="1"/>
    <x v="27"/>
    <x v="27"/>
    <x v="0"/>
    <x v="2"/>
    <x v="0"/>
    <x v="18"/>
    <x v="1"/>
    <x v="27"/>
    <x v="1"/>
    <x v="0"/>
  </r>
  <r>
    <x v="28"/>
    <x v="20"/>
    <x v="0"/>
    <x v="28"/>
    <x v="28"/>
    <x v="1"/>
    <x v="1"/>
    <x v="2"/>
    <x v="13"/>
    <x v="4"/>
    <x v="28"/>
    <x v="1"/>
    <x v="1"/>
  </r>
  <r>
    <x v="29"/>
    <x v="15"/>
    <x v="1"/>
    <x v="29"/>
    <x v="29"/>
    <x v="0"/>
    <x v="0"/>
    <x v="1"/>
    <x v="17"/>
    <x v="4"/>
    <x v="29"/>
    <x v="1"/>
    <x v="2"/>
  </r>
  <r>
    <x v="30"/>
    <x v="21"/>
    <x v="1"/>
    <x v="30"/>
    <x v="30"/>
    <x v="4"/>
    <x v="3"/>
    <x v="1"/>
    <x v="10"/>
    <x v="3"/>
    <x v="30"/>
    <x v="1"/>
    <x v="0"/>
  </r>
  <r>
    <x v="31"/>
    <x v="19"/>
    <x v="0"/>
    <x v="31"/>
    <x v="31"/>
    <x v="3"/>
    <x v="3"/>
    <x v="1"/>
    <x v="19"/>
    <x v="4"/>
    <x v="31"/>
    <x v="1"/>
    <x v="0"/>
  </r>
  <r>
    <x v="32"/>
    <x v="6"/>
    <x v="0"/>
    <x v="32"/>
    <x v="32"/>
    <x v="0"/>
    <x v="2"/>
    <x v="3"/>
    <x v="4"/>
    <x v="3"/>
    <x v="32"/>
    <x v="1"/>
    <x v="0"/>
  </r>
  <r>
    <x v="33"/>
    <x v="22"/>
    <x v="0"/>
    <x v="33"/>
    <x v="33"/>
    <x v="0"/>
    <x v="1"/>
    <x v="0"/>
    <x v="16"/>
    <x v="4"/>
    <x v="33"/>
    <x v="1"/>
    <x v="2"/>
  </r>
  <r>
    <x v="34"/>
    <x v="23"/>
    <x v="0"/>
    <x v="34"/>
    <x v="34"/>
    <x v="2"/>
    <x v="2"/>
    <x v="3"/>
    <x v="13"/>
    <x v="2"/>
    <x v="34"/>
    <x v="1"/>
    <x v="1"/>
  </r>
  <r>
    <x v="35"/>
    <x v="16"/>
    <x v="1"/>
    <x v="35"/>
    <x v="35"/>
    <x v="3"/>
    <x v="2"/>
    <x v="0"/>
    <x v="20"/>
    <x v="3"/>
    <x v="35"/>
    <x v="1"/>
    <x v="2"/>
  </r>
  <r>
    <x v="36"/>
    <x v="0"/>
    <x v="0"/>
    <x v="36"/>
    <x v="36"/>
    <x v="2"/>
    <x v="3"/>
    <x v="3"/>
    <x v="3"/>
    <x v="0"/>
    <x v="36"/>
    <x v="1"/>
    <x v="0"/>
  </r>
  <r>
    <x v="37"/>
    <x v="24"/>
    <x v="0"/>
    <x v="37"/>
    <x v="37"/>
    <x v="4"/>
    <x v="0"/>
    <x v="0"/>
    <x v="0"/>
    <x v="4"/>
    <x v="37"/>
    <x v="1"/>
    <x v="0"/>
  </r>
  <r>
    <x v="38"/>
    <x v="25"/>
    <x v="0"/>
    <x v="38"/>
    <x v="38"/>
    <x v="3"/>
    <x v="0"/>
    <x v="3"/>
    <x v="4"/>
    <x v="0"/>
    <x v="38"/>
    <x v="1"/>
    <x v="2"/>
  </r>
  <r>
    <x v="39"/>
    <x v="9"/>
    <x v="1"/>
    <x v="39"/>
    <x v="39"/>
    <x v="4"/>
    <x v="3"/>
    <x v="0"/>
    <x v="2"/>
    <x v="1"/>
    <x v="39"/>
    <x v="1"/>
    <x v="0"/>
  </r>
  <r>
    <x v="40"/>
    <x v="26"/>
    <x v="0"/>
    <x v="40"/>
    <x v="40"/>
    <x v="2"/>
    <x v="3"/>
    <x v="1"/>
    <x v="21"/>
    <x v="2"/>
    <x v="40"/>
    <x v="1"/>
    <x v="2"/>
  </r>
  <r>
    <x v="41"/>
    <x v="27"/>
    <x v="1"/>
    <x v="41"/>
    <x v="41"/>
    <x v="2"/>
    <x v="0"/>
    <x v="2"/>
    <x v="22"/>
    <x v="3"/>
    <x v="41"/>
    <x v="1"/>
    <x v="1"/>
  </r>
  <r>
    <x v="42"/>
    <x v="2"/>
    <x v="0"/>
    <x v="42"/>
    <x v="42"/>
    <x v="0"/>
    <x v="2"/>
    <x v="0"/>
    <x v="0"/>
    <x v="2"/>
    <x v="42"/>
    <x v="1"/>
    <x v="1"/>
  </r>
  <r>
    <x v="43"/>
    <x v="11"/>
    <x v="0"/>
    <x v="43"/>
    <x v="43"/>
    <x v="3"/>
    <x v="0"/>
    <x v="0"/>
    <x v="21"/>
    <x v="0"/>
    <x v="43"/>
    <x v="1"/>
    <x v="2"/>
  </r>
  <r>
    <x v="44"/>
    <x v="1"/>
    <x v="0"/>
    <x v="44"/>
    <x v="44"/>
    <x v="0"/>
    <x v="1"/>
    <x v="0"/>
    <x v="10"/>
    <x v="4"/>
    <x v="44"/>
    <x v="1"/>
    <x v="1"/>
  </r>
  <r>
    <x v="45"/>
    <x v="19"/>
    <x v="0"/>
    <x v="45"/>
    <x v="45"/>
    <x v="0"/>
    <x v="4"/>
    <x v="3"/>
    <x v="22"/>
    <x v="2"/>
    <x v="45"/>
    <x v="1"/>
    <x v="0"/>
  </r>
  <r>
    <x v="46"/>
    <x v="23"/>
    <x v="1"/>
    <x v="46"/>
    <x v="46"/>
    <x v="2"/>
    <x v="0"/>
    <x v="2"/>
    <x v="6"/>
    <x v="4"/>
    <x v="46"/>
    <x v="1"/>
    <x v="1"/>
  </r>
  <r>
    <x v="47"/>
    <x v="25"/>
    <x v="0"/>
    <x v="47"/>
    <x v="47"/>
    <x v="3"/>
    <x v="3"/>
    <x v="3"/>
    <x v="4"/>
    <x v="2"/>
    <x v="47"/>
    <x v="1"/>
    <x v="2"/>
  </r>
  <r>
    <x v="48"/>
    <x v="18"/>
    <x v="0"/>
    <x v="48"/>
    <x v="48"/>
    <x v="1"/>
    <x v="0"/>
    <x v="1"/>
    <x v="3"/>
    <x v="4"/>
    <x v="48"/>
    <x v="1"/>
    <x v="1"/>
  </r>
  <r>
    <x v="49"/>
    <x v="28"/>
    <x v="1"/>
    <x v="49"/>
    <x v="49"/>
    <x v="1"/>
    <x v="4"/>
    <x v="3"/>
    <x v="3"/>
    <x v="1"/>
    <x v="49"/>
    <x v="1"/>
    <x v="0"/>
  </r>
  <r>
    <x v="50"/>
    <x v="6"/>
    <x v="0"/>
    <x v="50"/>
    <x v="50"/>
    <x v="4"/>
    <x v="4"/>
    <x v="1"/>
    <x v="11"/>
    <x v="0"/>
    <x v="50"/>
    <x v="1"/>
    <x v="0"/>
  </r>
  <r>
    <x v="51"/>
    <x v="23"/>
    <x v="0"/>
    <x v="51"/>
    <x v="51"/>
    <x v="3"/>
    <x v="3"/>
    <x v="3"/>
    <x v="13"/>
    <x v="2"/>
    <x v="51"/>
    <x v="1"/>
    <x v="1"/>
  </r>
  <r>
    <x v="52"/>
    <x v="9"/>
    <x v="0"/>
    <x v="52"/>
    <x v="52"/>
    <x v="4"/>
    <x v="4"/>
    <x v="3"/>
    <x v="17"/>
    <x v="4"/>
    <x v="52"/>
    <x v="1"/>
    <x v="0"/>
  </r>
  <r>
    <x v="53"/>
    <x v="27"/>
    <x v="0"/>
    <x v="53"/>
    <x v="53"/>
    <x v="3"/>
    <x v="2"/>
    <x v="2"/>
    <x v="20"/>
    <x v="0"/>
    <x v="53"/>
    <x v="1"/>
    <x v="1"/>
  </r>
  <r>
    <x v="54"/>
    <x v="29"/>
    <x v="1"/>
    <x v="54"/>
    <x v="54"/>
    <x v="2"/>
    <x v="1"/>
    <x v="0"/>
    <x v="23"/>
    <x v="3"/>
    <x v="54"/>
    <x v="1"/>
    <x v="2"/>
  </r>
  <r>
    <x v="55"/>
    <x v="17"/>
    <x v="1"/>
    <x v="55"/>
    <x v="55"/>
    <x v="0"/>
    <x v="0"/>
    <x v="2"/>
    <x v="22"/>
    <x v="2"/>
    <x v="55"/>
    <x v="1"/>
    <x v="0"/>
  </r>
  <r>
    <x v="56"/>
    <x v="18"/>
    <x v="0"/>
    <x v="56"/>
    <x v="22"/>
    <x v="4"/>
    <x v="1"/>
    <x v="0"/>
    <x v="21"/>
    <x v="4"/>
    <x v="56"/>
    <x v="1"/>
    <x v="1"/>
  </r>
  <r>
    <x v="57"/>
    <x v="2"/>
    <x v="0"/>
    <x v="57"/>
    <x v="56"/>
    <x v="0"/>
    <x v="2"/>
    <x v="3"/>
    <x v="4"/>
    <x v="4"/>
    <x v="57"/>
    <x v="1"/>
    <x v="1"/>
  </r>
  <r>
    <x v="58"/>
    <x v="26"/>
    <x v="1"/>
    <x v="58"/>
    <x v="57"/>
    <x v="1"/>
    <x v="1"/>
    <x v="2"/>
    <x v="24"/>
    <x v="0"/>
    <x v="58"/>
    <x v="1"/>
    <x v="2"/>
  </r>
  <r>
    <x v="59"/>
    <x v="11"/>
    <x v="1"/>
    <x v="59"/>
    <x v="58"/>
    <x v="0"/>
    <x v="4"/>
    <x v="0"/>
    <x v="13"/>
    <x v="4"/>
    <x v="59"/>
    <x v="1"/>
    <x v="2"/>
  </r>
  <r>
    <x v="60"/>
    <x v="5"/>
    <x v="1"/>
    <x v="60"/>
    <x v="59"/>
    <x v="4"/>
    <x v="2"/>
    <x v="2"/>
    <x v="20"/>
    <x v="2"/>
    <x v="60"/>
    <x v="1"/>
    <x v="1"/>
  </r>
  <r>
    <x v="61"/>
    <x v="0"/>
    <x v="0"/>
    <x v="61"/>
    <x v="60"/>
    <x v="1"/>
    <x v="0"/>
    <x v="0"/>
    <x v="25"/>
    <x v="4"/>
    <x v="61"/>
    <x v="1"/>
    <x v="0"/>
  </r>
  <r>
    <x v="62"/>
    <x v="30"/>
    <x v="1"/>
    <x v="62"/>
    <x v="54"/>
    <x v="3"/>
    <x v="2"/>
    <x v="3"/>
    <x v="13"/>
    <x v="2"/>
    <x v="62"/>
    <x v="1"/>
    <x v="2"/>
  </r>
  <r>
    <x v="63"/>
    <x v="1"/>
    <x v="0"/>
    <x v="63"/>
    <x v="61"/>
    <x v="1"/>
    <x v="1"/>
    <x v="2"/>
    <x v="6"/>
    <x v="1"/>
    <x v="63"/>
    <x v="1"/>
    <x v="1"/>
  </r>
  <r>
    <x v="64"/>
    <x v="14"/>
    <x v="1"/>
    <x v="64"/>
    <x v="62"/>
    <x v="2"/>
    <x v="0"/>
    <x v="0"/>
    <x v="10"/>
    <x v="2"/>
    <x v="64"/>
    <x v="1"/>
    <x v="2"/>
  </r>
  <r>
    <x v="65"/>
    <x v="29"/>
    <x v="1"/>
    <x v="65"/>
    <x v="63"/>
    <x v="4"/>
    <x v="1"/>
    <x v="0"/>
    <x v="15"/>
    <x v="0"/>
    <x v="65"/>
    <x v="1"/>
    <x v="2"/>
  </r>
  <r>
    <x v="66"/>
    <x v="26"/>
    <x v="0"/>
    <x v="66"/>
    <x v="64"/>
    <x v="1"/>
    <x v="1"/>
    <x v="0"/>
    <x v="15"/>
    <x v="4"/>
    <x v="66"/>
    <x v="1"/>
    <x v="2"/>
  </r>
  <r>
    <x v="67"/>
    <x v="28"/>
    <x v="0"/>
    <x v="67"/>
    <x v="65"/>
    <x v="4"/>
    <x v="2"/>
    <x v="0"/>
    <x v="6"/>
    <x v="4"/>
    <x v="67"/>
    <x v="1"/>
    <x v="0"/>
  </r>
  <r>
    <x v="68"/>
    <x v="31"/>
    <x v="0"/>
    <x v="68"/>
    <x v="27"/>
    <x v="4"/>
    <x v="2"/>
    <x v="2"/>
    <x v="21"/>
    <x v="3"/>
    <x v="68"/>
    <x v="1"/>
    <x v="1"/>
  </r>
  <r>
    <x v="69"/>
    <x v="25"/>
    <x v="0"/>
    <x v="69"/>
    <x v="66"/>
    <x v="0"/>
    <x v="2"/>
    <x v="2"/>
    <x v="1"/>
    <x v="3"/>
    <x v="69"/>
    <x v="1"/>
    <x v="2"/>
  </r>
  <r>
    <x v="70"/>
    <x v="26"/>
    <x v="0"/>
    <x v="70"/>
    <x v="67"/>
    <x v="4"/>
    <x v="0"/>
    <x v="3"/>
    <x v="4"/>
    <x v="0"/>
    <x v="70"/>
    <x v="1"/>
    <x v="2"/>
  </r>
  <r>
    <x v="71"/>
    <x v="1"/>
    <x v="0"/>
    <x v="71"/>
    <x v="68"/>
    <x v="3"/>
    <x v="0"/>
    <x v="0"/>
    <x v="17"/>
    <x v="1"/>
    <x v="71"/>
    <x v="1"/>
    <x v="1"/>
  </r>
  <r>
    <x v="72"/>
    <x v="3"/>
    <x v="1"/>
    <x v="72"/>
    <x v="69"/>
    <x v="4"/>
    <x v="0"/>
    <x v="1"/>
    <x v="23"/>
    <x v="2"/>
    <x v="72"/>
    <x v="1"/>
    <x v="0"/>
  </r>
  <r>
    <x v="73"/>
    <x v="19"/>
    <x v="0"/>
    <x v="73"/>
    <x v="70"/>
    <x v="1"/>
    <x v="3"/>
    <x v="2"/>
    <x v="22"/>
    <x v="4"/>
    <x v="73"/>
    <x v="1"/>
    <x v="0"/>
  </r>
  <r>
    <x v="74"/>
    <x v="29"/>
    <x v="1"/>
    <x v="74"/>
    <x v="71"/>
    <x v="0"/>
    <x v="0"/>
    <x v="3"/>
    <x v="3"/>
    <x v="3"/>
    <x v="74"/>
    <x v="1"/>
    <x v="2"/>
  </r>
  <r>
    <x v="75"/>
    <x v="26"/>
    <x v="1"/>
    <x v="75"/>
    <x v="72"/>
    <x v="2"/>
    <x v="0"/>
    <x v="0"/>
    <x v="23"/>
    <x v="2"/>
    <x v="75"/>
    <x v="1"/>
    <x v="2"/>
  </r>
  <r>
    <x v="76"/>
    <x v="12"/>
    <x v="0"/>
    <x v="76"/>
    <x v="73"/>
    <x v="2"/>
    <x v="3"/>
    <x v="1"/>
    <x v="26"/>
    <x v="0"/>
    <x v="76"/>
    <x v="1"/>
    <x v="2"/>
  </r>
  <r>
    <x v="77"/>
    <x v="11"/>
    <x v="1"/>
    <x v="59"/>
    <x v="74"/>
    <x v="4"/>
    <x v="4"/>
    <x v="0"/>
    <x v="23"/>
    <x v="3"/>
    <x v="77"/>
    <x v="1"/>
    <x v="2"/>
  </r>
  <r>
    <x v="78"/>
    <x v="23"/>
    <x v="1"/>
    <x v="77"/>
    <x v="75"/>
    <x v="4"/>
    <x v="3"/>
    <x v="3"/>
    <x v="20"/>
    <x v="2"/>
    <x v="78"/>
    <x v="1"/>
    <x v="1"/>
  </r>
  <r>
    <x v="79"/>
    <x v="19"/>
    <x v="0"/>
    <x v="78"/>
    <x v="76"/>
    <x v="0"/>
    <x v="1"/>
    <x v="0"/>
    <x v="4"/>
    <x v="0"/>
    <x v="79"/>
    <x v="1"/>
    <x v="0"/>
  </r>
  <r>
    <x v="80"/>
    <x v="6"/>
    <x v="0"/>
    <x v="79"/>
    <x v="77"/>
    <x v="4"/>
    <x v="1"/>
    <x v="3"/>
    <x v="4"/>
    <x v="2"/>
    <x v="80"/>
    <x v="1"/>
    <x v="0"/>
  </r>
  <r>
    <x v="81"/>
    <x v="1"/>
    <x v="1"/>
    <x v="80"/>
    <x v="78"/>
    <x v="3"/>
    <x v="1"/>
    <x v="3"/>
    <x v="4"/>
    <x v="1"/>
    <x v="81"/>
    <x v="1"/>
    <x v="1"/>
  </r>
  <r>
    <x v="82"/>
    <x v="9"/>
    <x v="0"/>
    <x v="81"/>
    <x v="79"/>
    <x v="1"/>
    <x v="0"/>
    <x v="3"/>
    <x v="13"/>
    <x v="3"/>
    <x v="82"/>
    <x v="1"/>
    <x v="0"/>
  </r>
  <r>
    <x v="83"/>
    <x v="2"/>
    <x v="1"/>
    <x v="82"/>
    <x v="69"/>
    <x v="4"/>
    <x v="4"/>
    <x v="3"/>
    <x v="17"/>
    <x v="3"/>
    <x v="83"/>
    <x v="1"/>
    <x v="1"/>
  </r>
  <r>
    <x v="84"/>
    <x v="22"/>
    <x v="1"/>
    <x v="83"/>
    <x v="80"/>
    <x v="1"/>
    <x v="1"/>
    <x v="3"/>
    <x v="13"/>
    <x v="2"/>
    <x v="84"/>
    <x v="1"/>
    <x v="2"/>
  </r>
  <r>
    <x v="85"/>
    <x v="11"/>
    <x v="1"/>
    <x v="84"/>
    <x v="81"/>
    <x v="0"/>
    <x v="0"/>
    <x v="1"/>
    <x v="12"/>
    <x v="0"/>
    <x v="85"/>
    <x v="1"/>
    <x v="2"/>
  </r>
  <r>
    <x v="86"/>
    <x v="11"/>
    <x v="0"/>
    <x v="85"/>
    <x v="82"/>
    <x v="2"/>
    <x v="3"/>
    <x v="3"/>
    <x v="3"/>
    <x v="1"/>
    <x v="86"/>
    <x v="1"/>
    <x v="2"/>
  </r>
  <r>
    <x v="87"/>
    <x v="17"/>
    <x v="1"/>
    <x v="86"/>
    <x v="83"/>
    <x v="4"/>
    <x v="4"/>
    <x v="3"/>
    <x v="4"/>
    <x v="0"/>
    <x v="87"/>
    <x v="1"/>
    <x v="0"/>
  </r>
  <r>
    <x v="88"/>
    <x v="18"/>
    <x v="0"/>
    <x v="87"/>
    <x v="84"/>
    <x v="2"/>
    <x v="1"/>
    <x v="2"/>
    <x v="1"/>
    <x v="2"/>
    <x v="88"/>
    <x v="1"/>
    <x v="1"/>
  </r>
  <r>
    <x v="89"/>
    <x v="32"/>
    <x v="1"/>
    <x v="88"/>
    <x v="85"/>
    <x v="0"/>
    <x v="4"/>
    <x v="2"/>
    <x v="13"/>
    <x v="0"/>
    <x v="89"/>
    <x v="1"/>
    <x v="2"/>
  </r>
  <r>
    <x v="90"/>
    <x v="29"/>
    <x v="0"/>
    <x v="89"/>
    <x v="86"/>
    <x v="3"/>
    <x v="3"/>
    <x v="0"/>
    <x v="16"/>
    <x v="2"/>
    <x v="90"/>
    <x v="1"/>
    <x v="2"/>
  </r>
  <r>
    <x v="91"/>
    <x v="16"/>
    <x v="1"/>
    <x v="90"/>
    <x v="66"/>
    <x v="0"/>
    <x v="2"/>
    <x v="0"/>
    <x v="25"/>
    <x v="4"/>
    <x v="91"/>
    <x v="1"/>
    <x v="2"/>
  </r>
  <r>
    <x v="92"/>
    <x v="30"/>
    <x v="1"/>
    <x v="91"/>
    <x v="87"/>
    <x v="3"/>
    <x v="0"/>
    <x v="1"/>
    <x v="15"/>
    <x v="2"/>
    <x v="92"/>
    <x v="1"/>
    <x v="2"/>
  </r>
  <r>
    <x v="93"/>
    <x v="7"/>
    <x v="1"/>
    <x v="92"/>
    <x v="88"/>
    <x v="4"/>
    <x v="4"/>
    <x v="3"/>
    <x v="3"/>
    <x v="3"/>
    <x v="93"/>
    <x v="1"/>
    <x v="1"/>
  </r>
  <r>
    <x v="94"/>
    <x v="24"/>
    <x v="1"/>
    <x v="93"/>
    <x v="89"/>
    <x v="3"/>
    <x v="1"/>
    <x v="1"/>
    <x v="2"/>
    <x v="3"/>
    <x v="94"/>
    <x v="1"/>
    <x v="0"/>
  </r>
  <r>
    <x v="95"/>
    <x v="16"/>
    <x v="0"/>
    <x v="94"/>
    <x v="90"/>
    <x v="0"/>
    <x v="0"/>
    <x v="0"/>
    <x v="15"/>
    <x v="0"/>
    <x v="95"/>
    <x v="1"/>
    <x v="2"/>
  </r>
  <r>
    <x v="96"/>
    <x v="14"/>
    <x v="1"/>
    <x v="95"/>
    <x v="91"/>
    <x v="0"/>
    <x v="1"/>
    <x v="2"/>
    <x v="6"/>
    <x v="0"/>
    <x v="96"/>
    <x v="1"/>
    <x v="2"/>
  </r>
  <r>
    <x v="97"/>
    <x v="13"/>
    <x v="1"/>
    <x v="96"/>
    <x v="87"/>
    <x v="0"/>
    <x v="4"/>
    <x v="3"/>
    <x v="4"/>
    <x v="4"/>
    <x v="97"/>
    <x v="1"/>
    <x v="0"/>
  </r>
  <r>
    <x v="98"/>
    <x v="33"/>
    <x v="0"/>
    <x v="55"/>
    <x v="92"/>
    <x v="2"/>
    <x v="3"/>
    <x v="3"/>
    <x v="17"/>
    <x v="4"/>
    <x v="98"/>
    <x v="1"/>
    <x v="2"/>
  </r>
  <r>
    <x v="99"/>
    <x v="16"/>
    <x v="1"/>
    <x v="97"/>
    <x v="93"/>
    <x v="3"/>
    <x v="1"/>
    <x v="2"/>
    <x v="15"/>
    <x v="4"/>
    <x v="99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8" firstHeaderRow="1" firstDataRow="2" firstDataCol="1"/>
  <pivotFields count="13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76" showAll="0"/>
    <pivotField axis="axisCol" dataField="1" compact="0" showAll="0">
      <items count="3">
        <item x="0"/>
        <item x="1"/>
        <item t="default"/>
      </items>
    </pivotField>
    <pivotField axis="axisRow" compact="0" showAll="0">
      <items count="4">
        <item x="2"/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Health Status " fld="1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0" firstHeaderRow="1" firstDataRow="2" firstDataCol="1" rowPageCount="1" colPageCount="1"/>
  <pivotFields count="13"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6">
        <item x="1"/>
        <item x="4"/>
        <item x="3"/>
        <item x="2"/>
        <item x="0"/>
        <item t="default"/>
      </items>
    </pivotField>
    <pivotField axis="axisCol" compact="0" showAll="0">
      <items count="6">
        <item x="2"/>
        <item x="1"/>
        <item x="0"/>
        <item x="4"/>
        <item x="3"/>
        <item t="default"/>
      </items>
    </pivotField>
    <pivotField compact="0" showAll="0"/>
    <pivotField compact="0" showAll="0"/>
    <pivotField axis="axisPage" compact="0" showAll="0">
      <items count="6">
        <item x="0"/>
        <item x="4"/>
        <item x="3"/>
        <item x="2"/>
        <item x="1"/>
        <item t="default"/>
      </items>
    </pivotField>
    <pivotField dataField="1" compact="0" numFmtId="176" showAll="0"/>
    <pivotField compact="0" showAll="0"/>
    <pivotField compact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/>
  </pageFields>
  <dataFields count="1">
    <dataField name="Average of BMI" fld="10" subtotal="average" baseField="0" baseItem="0"/>
  </dataFields>
  <pivotTableStyleInfo name="PivotStyleLight1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C6" firstHeaderRow="0" firstDataRow="1" firstDataCol="1"/>
  <pivotFields count="13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compact="0" showAll="0"/>
    <pivotField compact="0" numFmtId="176" showAll="0"/>
    <pivotField axis="axisRow" compact="0" showAll="0">
      <items count="3">
        <item x="0"/>
        <item x="1"/>
        <item t="default"/>
      </items>
    </pivotField>
    <pivotField compact="0" showAll="0"/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ily_Sugar_Drinks" fld="7" baseField="0" baseItem="0"/>
    <dataField name="Sum of ScreenTime_Hours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C9" firstHeaderRow="0" firstDataRow="1" firstDataCol="1"/>
  <pivotFields count="13"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axis="axisRow" compact="0" showAll="0">
      <items count="6">
        <item x="0"/>
        <item x="4"/>
        <item x="3"/>
        <item x="2"/>
        <item x="1"/>
        <item t="default"/>
      </items>
    </pivotField>
    <pivotField dataField="1" compact="0" numFmtId="176" showAll="0"/>
    <pivotField compact="0" showAll="0"/>
    <pivotField compact="0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MI" fld="10" subtotal="average" baseField="0" baseItem="0"/>
    <dataField name="Average of Daily_Fruit_Servings" fld="5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"/>
  <sheetViews>
    <sheetView workbookViewId="0">
      <selection activeCell="A1" sqref="A1:J101"/>
    </sheetView>
  </sheetViews>
  <sheetFormatPr defaultColWidth="9" defaultRowHeight="14.25"/>
  <sheetData>
    <row r="1" ht="42.75" spans="1:10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>
      <c r="A2" s="3" t="s">
        <v>10</v>
      </c>
      <c r="B2" s="3">
        <v>47</v>
      </c>
      <c r="C2" s="3" t="s">
        <v>11</v>
      </c>
      <c r="D2" s="3">
        <v>104.41</v>
      </c>
      <c r="E2" s="3">
        <v>17.34</v>
      </c>
      <c r="F2" s="3">
        <v>1</v>
      </c>
      <c r="G2" s="3">
        <v>2</v>
      </c>
      <c r="H2" s="3">
        <v>3</v>
      </c>
      <c r="I2" s="3">
        <v>1.2</v>
      </c>
      <c r="J2" s="3" t="s">
        <v>12</v>
      </c>
    </row>
    <row r="3" spans="1:10">
      <c r="A3" s="3" t="s">
        <v>13</v>
      </c>
      <c r="B3" s="3">
        <v>34</v>
      </c>
      <c r="C3" s="3" t="s">
        <v>11</v>
      </c>
      <c r="D3" s="3">
        <v>99.08</v>
      </c>
      <c r="E3" s="3">
        <v>16.21</v>
      </c>
      <c r="F3" s="3">
        <v>0</v>
      </c>
      <c r="G3" s="3">
        <v>1</v>
      </c>
      <c r="H3" s="3">
        <v>1</v>
      </c>
      <c r="I3" s="3">
        <v>1.4</v>
      </c>
      <c r="J3" s="3" t="s">
        <v>14</v>
      </c>
    </row>
    <row r="4" spans="1:10">
      <c r="A4" s="3" t="s">
        <v>15</v>
      </c>
      <c r="B4" s="3">
        <v>35</v>
      </c>
      <c r="C4" s="3" t="s">
        <v>11</v>
      </c>
      <c r="D4" s="3">
        <v>94.96</v>
      </c>
      <c r="E4" s="3">
        <v>17.3</v>
      </c>
      <c r="F4" s="3">
        <v>3</v>
      </c>
      <c r="G4" s="3">
        <v>3</v>
      </c>
      <c r="H4" s="3">
        <v>2</v>
      </c>
      <c r="I4" s="3">
        <v>0.6</v>
      </c>
      <c r="J4" s="3" t="s">
        <v>14</v>
      </c>
    </row>
    <row r="5" spans="1:10">
      <c r="A5" s="3" t="s">
        <v>16</v>
      </c>
      <c r="B5" s="3">
        <v>39</v>
      </c>
      <c r="C5" s="3" t="s">
        <v>11</v>
      </c>
      <c r="D5" s="3">
        <v>100.65</v>
      </c>
      <c r="E5" s="3">
        <v>20.01</v>
      </c>
      <c r="F5" s="3">
        <v>2</v>
      </c>
      <c r="G5" s="3">
        <v>0</v>
      </c>
      <c r="H5" s="3">
        <v>1</v>
      </c>
      <c r="I5" s="3">
        <v>1.5</v>
      </c>
      <c r="J5" s="3" t="s">
        <v>14</v>
      </c>
    </row>
    <row r="6" spans="1:10">
      <c r="A6" s="3" t="s">
        <v>17</v>
      </c>
      <c r="B6" s="3">
        <v>26</v>
      </c>
      <c r="C6" s="3" t="s">
        <v>11</v>
      </c>
      <c r="D6" s="3">
        <v>90.06</v>
      </c>
      <c r="E6" s="3">
        <v>12.16</v>
      </c>
      <c r="F6" s="3">
        <v>0</v>
      </c>
      <c r="G6" s="3">
        <v>1</v>
      </c>
      <c r="H6" s="3">
        <v>0</v>
      </c>
      <c r="I6" s="3">
        <v>0.9</v>
      </c>
      <c r="J6" s="3" t="s">
        <v>12</v>
      </c>
    </row>
    <row r="7" spans="1:10">
      <c r="A7" s="3" t="s">
        <v>18</v>
      </c>
      <c r="B7" s="3">
        <v>51</v>
      </c>
      <c r="C7" s="3" t="s">
        <v>19</v>
      </c>
      <c r="D7" s="3">
        <v>108.82</v>
      </c>
      <c r="E7" s="3">
        <v>21.54</v>
      </c>
      <c r="F7" s="3">
        <v>0</v>
      </c>
      <c r="G7" s="3">
        <v>1</v>
      </c>
      <c r="H7" s="3">
        <v>1</v>
      </c>
      <c r="I7" s="3">
        <v>0.9</v>
      </c>
      <c r="J7" s="3" t="s">
        <v>20</v>
      </c>
    </row>
    <row r="8" spans="1:10">
      <c r="A8" s="3" t="s">
        <v>21</v>
      </c>
      <c r="B8" s="3">
        <v>52</v>
      </c>
      <c r="C8" s="3" t="s">
        <v>19</v>
      </c>
      <c r="D8" s="3">
        <v>110.28</v>
      </c>
      <c r="E8" s="3">
        <v>21.49</v>
      </c>
      <c r="F8" s="3">
        <v>4</v>
      </c>
      <c r="G8" s="3">
        <v>0</v>
      </c>
      <c r="H8" s="3">
        <v>2</v>
      </c>
      <c r="I8" s="3">
        <v>2.8</v>
      </c>
      <c r="J8" s="3" t="s">
        <v>12</v>
      </c>
    </row>
    <row r="9" spans="1:10">
      <c r="A9" s="3" t="s">
        <v>22</v>
      </c>
      <c r="B9" s="3">
        <v>52</v>
      </c>
      <c r="C9" s="3" t="s">
        <v>11</v>
      </c>
      <c r="D9" s="3">
        <v>102.65</v>
      </c>
      <c r="E9" s="3">
        <v>19.55</v>
      </c>
      <c r="F9" s="3">
        <v>2</v>
      </c>
      <c r="G9" s="3">
        <v>2</v>
      </c>
      <c r="H9" s="3">
        <v>1</v>
      </c>
      <c r="I9" s="3">
        <v>1.3</v>
      </c>
      <c r="J9" s="3" t="s">
        <v>14</v>
      </c>
    </row>
    <row r="10" spans="1:10">
      <c r="A10" s="3" t="s">
        <v>23</v>
      </c>
      <c r="B10" s="3">
        <v>28</v>
      </c>
      <c r="C10" s="3" t="s">
        <v>19</v>
      </c>
      <c r="D10" s="3">
        <v>91.47</v>
      </c>
      <c r="E10" s="3">
        <v>16.39</v>
      </c>
      <c r="F10" s="3">
        <v>3</v>
      </c>
      <c r="G10" s="3">
        <v>2</v>
      </c>
      <c r="H10" s="3">
        <v>3</v>
      </c>
      <c r="I10" s="3">
        <v>0.8</v>
      </c>
      <c r="J10" s="3" t="s">
        <v>24</v>
      </c>
    </row>
    <row r="11" spans="1:10">
      <c r="A11" s="3" t="s">
        <v>25</v>
      </c>
      <c r="B11" s="3">
        <v>44</v>
      </c>
      <c r="C11" s="3" t="s">
        <v>11</v>
      </c>
      <c r="D11" s="3">
        <v>111.89</v>
      </c>
      <c r="E11" s="3">
        <v>17.95</v>
      </c>
      <c r="F11" s="3">
        <v>1</v>
      </c>
      <c r="G11" s="3">
        <v>3</v>
      </c>
      <c r="H11" s="3">
        <v>0</v>
      </c>
      <c r="I11" s="3">
        <v>0.8</v>
      </c>
      <c r="J11" s="3" t="s">
        <v>14</v>
      </c>
    </row>
    <row r="12" spans="1:10">
      <c r="A12" s="3" t="s">
        <v>26</v>
      </c>
      <c r="B12" s="3">
        <v>25</v>
      </c>
      <c r="C12" s="3" t="s">
        <v>19</v>
      </c>
      <c r="D12" s="3">
        <v>96.25</v>
      </c>
      <c r="E12" s="3">
        <v>13.5</v>
      </c>
      <c r="F12" s="3">
        <v>3</v>
      </c>
      <c r="G12" s="3">
        <v>4</v>
      </c>
      <c r="H12" s="3">
        <v>0</v>
      </c>
      <c r="I12" s="3">
        <v>0.6</v>
      </c>
      <c r="J12" s="3" t="s">
        <v>27</v>
      </c>
    </row>
    <row r="13" spans="1:10">
      <c r="A13" s="3" t="s">
        <v>28</v>
      </c>
      <c r="B13" s="3">
        <v>32</v>
      </c>
      <c r="C13" s="3" t="s">
        <v>11</v>
      </c>
      <c r="D13" s="3">
        <v>96.02</v>
      </c>
      <c r="E13" s="3">
        <v>16.55</v>
      </c>
      <c r="F13" s="3">
        <v>2</v>
      </c>
      <c r="G13" s="3">
        <v>0</v>
      </c>
      <c r="H13" s="3">
        <v>2</v>
      </c>
      <c r="I13" s="3">
        <v>1</v>
      </c>
      <c r="J13" s="3" t="s">
        <v>24</v>
      </c>
    </row>
    <row r="14" spans="1:10">
      <c r="A14" s="3" t="s">
        <v>29</v>
      </c>
      <c r="B14" s="3">
        <v>34</v>
      </c>
      <c r="C14" s="3" t="s">
        <v>19</v>
      </c>
      <c r="D14" s="3">
        <v>97.37</v>
      </c>
      <c r="E14" s="3">
        <v>15.55</v>
      </c>
      <c r="F14" s="3">
        <v>0</v>
      </c>
      <c r="G14" s="3">
        <v>1</v>
      </c>
      <c r="H14" s="3">
        <v>2</v>
      </c>
      <c r="I14" s="3">
        <v>1.3</v>
      </c>
      <c r="J14" s="3" t="s">
        <v>20</v>
      </c>
    </row>
    <row r="15" spans="1:10">
      <c r="A15" s="3" t="s">
        <v>30</v>
      </c>
      <c r="B15" s="3">
        <v>49</v>
      </c>
      <c r="C15" s="3" t="s">
        <v>19</v>
      </c>
      <c r="D15" s="3">
        <v>108.39</v>
      </c>
      <c r="E15" s="3">
        <v>20.1</v>
      </c>
      <c r="F15" s="3">
        <v>0</v>
      </c>
      <c r="G15" s="3">
        <v>2</v>
      </c>
      <c r="H15" s="3">
        <v>3</v>
      </c>
      <c r="I15" s="3">
        <v>0.6</v>
      </c>
      <c r="J15" s="3" t="s">
        <v>20</v>
      </c>
    </row>
    <row r="16" spans="1:10">
      <c r="A16" s="3" t="s">
        <v>31</v>
      </c>
      <c r="B16" s="3">
        <v>25</v>
      </c>
      <c r="C16" s="3" t="s">
        <v>19</v>
      </c>
      <c r="D16" s="3">
        <v>92.58</v>
      </c>
      <c r="E16" s="3">
        <v>15.13</v>
      </c>
      <c r="F16" s="3">
        <v>2</v>
      </c>
      <c r="G16" s="3">
        <v>2</v>
      </c>
      <c r="H16" s="3">
        <v>2</v>
      </c>
      <c r="I16" s="3">
        <v>1.6</v>
      </c>
      <c r="J16" s="3" t="s">
        <v>14</v>
      </c>
    </row>
    <row r="17" spans="1:10">
      <c r="A17" s="3" t="s">
        <v>32</v>
      </c>
      <c r="B17" s="3">
        <v>38</v>
      </c>
      <c r="C17" s="3" t="s">
        <v>19</v>
      </c>
      <c r="D17" s="3">
        <v>99.65</v>
      </c>
      <c r="E17" s="3">
        <v>16.94</v>
      </c>
      <c r="F17" s="3">
        <v>1</v>
      </c>
      <c r="G17" s="3">
        <v>3</v>
      </c>
      <c r="H17" s="3">
        <v>3</v>
      </c>
      <c r="I17" s="3">
        <v>2.1</v>
      </c>
      <c r="J17" s="3" t="s">
        <v>14</v>
      </c>
    </row>
    <row r="18" spans="1:10">
      <c r="A18" s="3" t="s">
        <v>33</v>
      </c>
      <c r="B18" s="3">
        <v>38</v>
      </c>
      <c r="C18" s="3" t="s">
        <v>11</v>
      </c>
      <c r="D18" s="3">
        <v>98.91</v>
      </c>
      <c r="E18" s="3">
        <v>19.49</v>
      </c>
      <c r="F18" s="3">
        <v>0</v>
      </c>
      <c r="G18" s="3">
        <v>0</v>
      </c>
      <c r="H18" s="3">
        <v>3</v>
      </c>
      <c r="I18" s="3">
        <v>3.1</v>
      </c>
      <c r="J18" s="3" t="s">
        <v>14</v>
      </c>
    </row>
    <row r="19" spans="1:10">
      <c r="A19" s="3" t="s">
        <v>34</v>
      </c>
      <c r="B19" s="3">
        <v>25</v>
      </c>
      <c r="C19" s="3" t="s">
        <v>11</v>
      </c>
      <c r="D19" s="3">
        <v>96.42</v>
      </c>
      <c r="E19" s="3">
        <v>14.69</v>
      </c>
      <c r="F19" s="3">
        <v>1</v>
      </c>
      <c r="G19" s="3">
        <v>3</v>
      </c>
      <c r="H19" s="3">
        <v>2</v>
      </c>
      <c r="I19" s="3">
        <v>1.2</v>
      </c>
      <c r="J19" s="3" t="s">
        <v>24</v>
      </c>
    </row>
    <row r="20" spans="1:10">
      <c r="A20" s="3" t="s">
        <v>35</v>
      </c>
      <c r="B20" s="3">
        <v>57</v>
      </c>
      <c r="C20" s="3" t="s">
        <v>11</v>
      </c>
      <c r="D20" s="3">
        <v>109.26</v>
      </c>
      <c r="E20" s="3">
        <v>20.61</v>
      </c>
      <c r="F20" s="3">
        <v>3</v>
      </c>
      <c r="G20" s="3">
        <v>2</v>
      </c>
      <c r="H20" s="3">
        <v>1</v>
      </c>
      <c r="I20" s="3">
        <v>2</v>
      </c>
      <c r="J20" s="3" t="s">
        <v>20</v>
      </c>
    </row>
    <row r="21" spans="1:10">
      <c r="A21" s="3" t="s">
        <v>36</v>
      </c>
      <c r="B21" s="3">
        <v>34</v>
      </c>
      <c r="C21" s="3" t="s">
        <v>19</v>
      </c>
      <c r="D21" s="3">
        <v>98.22</v>
      </c>
      <c r="E21" s="3">
        <v>15.49</v>
      </c>
      <c r="F21" s="3">
        <v>1</v>
      </c>
      <c r="G21" s="3">
        <v>2</v>
      </c>
      <c r="H21" s="3">
        <v>0</v>
      </c>
      <c r="I21" s="3">
        <v>0.8</v>
      </c>
      <c r="J21" s="3" t="s">
        <v>14</v>
      </c>
    </row>
    <row r="22" spans="1:10">
      <c r="A22" s="3" t="s">
        <v>37</v>
      </c>
      <c r="B22" s="3">
        <v>35</v>
      </c>
      <c r="C22" s="3" t="s">
        <v>11</v>
      </c>
      <c r="D22" s="3">
        <v>101.02</v>
      </c>
      <c r="E22" s="3">
        <v>16.76</v>
      </c>
      <c r="F22" s="3">
        <v>3</v>
      </c>
      <c r="G22" s="3">
        <v>2</v>
      </c>
      <c r="H22" s="3">
        <v>2</v>
      </c>
      <c r="I22" s="3">
        <v>1.9</v>
      </c>
      <c r="J22" s="3" t="s">
        <v>12</v>
      </c>
    </row>
    <row r="23" spans="1:10">
      <c r="A23" s="3" t="s">
        <v>38</v>
      </c>
      <c r="B23" s="3">
        <v>56</v>
      </c>
      <c r="C23" s="3" t="s">
        <v>19</v>
      </c>
      <c r="D23" s="3">
        <v>111.44</v>
      </c>
      <c r="E23" s="3">
        <v>21.87</v>
      </c>
      <c r="F23" s="3">
        <v>4</v>
      </c>
      <c r="G23" s="3">
        <v>1</v>
      </c>
      <c r="H23" s="3">
        <v>2</v>
      </c>
      <c r="I23" s="3">
        <v>1.9</v>
      </c>
      <c r="J23" s="3" t="s">
        <v>20</v>
      </c>
    </row>
    <row r="24" spans="1:10">
      <c r="A24" s="3" t="s">
        <v>39</v>
      </c>
      <c r="B24" s="3">
        <v>46</v>
      </c>
      <c r="C24" s="3" t="s">
        <v>19</v>
      </c>
      <c r="D24" s="3">
        <v>103.85</v>
      </c>
      <c r="E24" s="3">
        <v>19.47</v>
      </c>
      <c r="F24" s="3">
        <v>2</v>
      </c>
      <c r="G24" s="3">
        <v>4</v>
      </c>
      <c r="H24" s="3">
        <v>3</v>
      </c>
      <c r="I24" s="3">
        <v>2.9</v>
      </c>
      <c r="J24" s="3" t="s">
        <v>20</v>
      </c>
    </row>
    <row r="25" spans="1:10">
      <c r="A25" s="3" t="s">
        <v>40</v>
      </c>
      <c r="B25" s="3">
        <v>35</v>
      </c>
      <c r="C25" s="3" t="s">
        <v>11</v>
      </c>
      <c r="D25" s="3">
        <v>102.67</v>
      </c>
      <c r="E25" s="3">
        <v>13.79</v>
      </c>
      <c r="F25" s="3">
        <v>4</v>
      </c>
      <c r="G25" s="3">
        <v>1</v>
      </c>
      <c r="H25" s="3">
        <v>1</v>
      </c>
      <c r="I25" s="3">
        <v>2</v>
      </c>
      <c r="J25" s="3" t="s">
        <v>14</v>
      </c>
    </row>
    <row r="26" spans="1:10">
      <c r="A26" s="3" t="s">
        <v>41</v>
      </c>
      <c r="B26" s="3">
        <v>52</v>
      </c>
      <c r="C26" s="3" t="s">
        <v>19</v>
      </c>
      <c r="D26" s="3">
        <v>107.91</v>
      </c>
      <c r="E26" s="3">
        <v>19.27</v>
      </c>
      <c r="F26" s="3">
        <v>4</v>
      </c>
      <c r="G26" s="3">
        <v>0</v>
      </c>
      <c r="H26" s="3">
        <v>0</v>
      </c>
      <c r="I26" s="3">
        <v>0.8</v>
      </c>
      <c r="J26" s="3" t="s">
        <v>20</v>
      </c>
    </row>
    <row r="27" spans="1:10">
      <c r="A27" s="3" t="s">
        <v>42</v>
      </c>
      <c r="B27" s="3">
        <v>30</v>
      </c>
      <c r="C27" s="3" t="s">
        <v>11</v>
      </c>
      <c r="D27" s="3">
        <v>96.67</v>
      </c>
      <c r="E27" s="3">
        <v>15.72</v>
      </c>
      <c r="F27" s="3">
        <v>3</v>
      </c>
      <c r="G27" s="3">
        <v>1</v>
      </c>
      <c r="H27" s="3">
        <v>2</v>
      </c>
      <c r="I27" s="3">
        <v>1.2</v>
      </c>
      <c r="J27" s="3" t="s">
        <v>24</v>
      </c>
    </row>
    <row r="28" spans="1:10">
      <c r="A28" s="3" t="s">
        <v>43</v>
      </c>
      <c r="B28" s="3">
        <v>35</v>
      </c>
      <c r="C28" s="3" t="s">
        <v>19</v>
      </c>
      <c r="D28" s="3">
        <v>101.41</v>
      </c>
      <c r="E28" s="3">
        <v>19.45</v>
      </c>
      <c r="F28" s="3">
        <v>0</v>
      </c>
      <c r="G28" s="3">
        <v>4</v>
      </c>
      <c r="H28" s="3">
        <v>2</v>
      </c>
      <c r="I28" s="3">
        <v>1.9</v>
      </c>
      <c r="J28" s="3" t="s">
        <v>12</v>
      </c>
    </row>
    <row r="29" spans="1:10">
      <c r="A29" s="3" t="s">
        <v>44</v>
      </c>
      <c r="B29" s="3">
        <v>32</v>
      </c>
      <c r="C29" s="3" t="s">
        <v>11</v>
      </c>
      <c r="D29" s="3">
        <v>102.28</v>
      </c>
      <c r="E29" s="3">
        <v>11.75</v>
      </c>
      <c r="F29" s="3">
        <v>2</v>
      </c>
      <c r="G29" s="3">
        <v>1</v>
      </c>
      <c r="H29" s="3">
        <v>1</v>
      </c>
      <c r="I29" s="3">
        <v>1.3</v>
      </c>
      <c r="J29" s="3" t="s">
        <v>20</v>
      </c>
    </row>
    <row r="30" spans="1:10">
      <c r="A30" s="3" t="s">
        <v>45</v>
      </c>
      <c r="B30" s="3">
        <v>46</v>
      </c>
      <c r="C30" s="3" t="s">
        <v>19</v>
      </c>
      <c r="D30" s="3">
        <v>105.06</v>
      </c>
      <c r="E30" s="3">
        <v>17.26</v>
      </c>
      <c r="F30" s="3">
        <v>4</v>
      </c>
      <c r="G30" s="3">
        <v>1</v>
      </c>
      <c r="H30" s="3">
        <v>2</v>
      </c>
      <c r="I30" s="3">
        <v>0.8</v>
      </c>
      <c r="J30" s="3" t="s">
        <v>14</v>
      </c>
    </row>
    <row r="31" spans="1:10">
      <c r="A31" s="3" t="s">
        <v>46</v>
      </c>
      <c r="B31" s="3">
        <v>43</v>
      </c>
      <c r="C31" s="3" t="s">
        <v>19</v>
      </c>
      <c r="D31" s="3">
        <v>103.22</v>
      </c>
      <c r="E31" s="3">
        <v>20.74</v>
      </c>
      <c r="F31" s="3">
        <v>2</v>
      </c>
      <c r="G31" s="3">
        <v>2</v>
      </c>
      <c r="H31" s="3">
        <v>3</v>
      </c>
      <c r="I31" s="3">
        <v>2.1</v>
      </c>
      <c r="J31" s="3" t="s">
        <v>12</v>
      </c>
    </row>
    <row r="32" spans="1:10">
      <c r="A32" s="3" t="s">
        <v>47</v>
      </c>
      <c r="B32" s="3">
        <v>46</v>
      </c>
      <c r="C32" s="3" t="s">
        <v>11</v>
      </c>
      <c r="D32" s="3">
        <v>105.42</v>
      </c>
      <c r="E32" s="3">
        <v>20.23</v>
      </c>
      <c r="F32" s="3">
        <v>4</v>
      </c>
      <c r="G32" s="3">
        <v>0</v>
      </c>
      <c r="H32" s="3">
        <v>2</v>
      </c>
      <c r="I32" s="3">
        <v>2.3</v>
      </c>
      <c r="J32" s="3" t="s">
        <v>27</v>
      </c>
    </row>
    <row r="33" spans="1:10">
      <c r="A33" s="3" t="s">
        <v>48</v>
      </c>
      <c r="B33" s="3">
        <v>32</v>
      </c>
      <c r="C33" s="3" t="s">
        <v>19</v>
      </c>
      <c r="D33" s="3">
        <v>97.29</v>
      </c>
      <c r="E33" s="3">
        <v>12.89</v>
      </c>
      <c r="F33" s="3">
        <v>4</v>
      </c>
      <c r="G33" s="3">
        <v>2</v>
      </c>
      <c r="H33" s="3">
        <v>2</v>
      </c>
      <c r="I33" s="3">
        <v>1.3</v>
      </c>
      <c r="J33" s="3" t="s">
        <v>14</v>
      </c>
    </row>
    <row r="34" spans="1:10">
      <c r="A34" s="3" t="s">
        <v>49</v>
      </c>
      <c r="B34" s="3">
        <v>46</v>
      </c>
      <c r="C34" s="3" t="s">
        <v>19</v>
      </c>
      <c r="D34" s="3">
        <v>106.22</v>
      </c>
      <c r="E34" s="3">
        <v>19.48</v>
      </c>
      <c r="F34" s="3">
        <v>4</v>
      </c>
      <c r="G34" s="3">
        <v>3</v>
      </c>
      <c r="H34" s="3">
        <v>0</v>
      </c>
      <c r="I34" s="3">
        <v>0.7</v>
      </c>
      <c r="J34" s="3" t="s">
        <v>12</v>
      </c>
    </row>
    <row r="35" spans="1:10">
      <c r="A35" s="3" t="s">
        <v>50</v>
      </c>
      <c r="B35" s="3">
        <v>56</v>
      </c>
      <c r="C35" s="3" t="s">
        <v>11</v>
      </c>
      <c r="D35" s="3">
        <v>114.63</v>
      </c>
      <c r="E35" s="3">
        <v>20.11</v>
      </c>
      <c r="F35" s="3">
        <v>2</v>
      </c>
      <c r="G35" s="3">
        <v>1</v>
      </c>
      <c r="H35" s="3">
        <v>0</v>
      </c>
      <c r="I35" s="3">
        <v>0.8</v>
      </c>
      <c r="J35" s="3" t="s">
        <v>27</v>
      </c>
    </row>
    <row r="36" spans="1:10">
      <c r="A36" s="3" t="s">
        <v>51</v>
      </c>
      <c r="B36" s="3">
        <v>30</v>
      </c>
      <c r="C36" s="3" t="s">
        <v>11</v>
      </c>
      <c r="D36" s="3">
        <v>93.15</v>
      </c>
      <c r="E36" s="3">
        <v>14.24</v>
      </c>
      <c r="F36" s="3">
        <v>1</v>
      </c>
      <c r="G36" s="3">
        <v>1</v>
      </c>
      <c r="H36" s="3">
        <v>2</v>
      </c>
      <c r="I36" s="3">
        <v>1.3</v>
      </c>
      <c r="J36" s="3" t="s">
        <v>14</v>
      </c>
    </row>
    <row r="37" spans="1:10">
      <c r="A37" s="3" t="s">
        <v>52</v>
      </c>
      <c r="B37" s="3">
        <v>44</v>
      </c>
      <c r="C37" s="3" t="s">
        <v>11</v>
      </c>
      <c r="D37" s="3">
        <v>102.36</v>
      </c>
      <c r="E37" s="3">
        <v>19.6</v>
      </c>
      <c r="F37" s="3">
        <v>1</v>
      </c>
      <c r="G37" s="3">
        <v>2</v>
      </c>
      <c r="H37" s="3">
        <v>0</v>
      </c>
      <c r="I37" s="3">
        <v>0.9</v>
      </c>
      <c r="J37" s="3" t="s">
        <v>27</v>
      </c>
    </row>
    <row r="38" spans="1:10">
      <c r="A38" s="3" t="s">
        <v>53</v>
      </c>
      <c r="B38" s="3">
        <v>43</v>
      </c>
      <c r="C38" s="3" t="s">
        <v>11</v>
      </c>
      <c r="D38" s="3">
        <v>105.34</v>
      </c>
      <c r="E38" s="3">
        <v>14.14</v>
      </c>
      <c r="F38" s="3">
        <v>4</v>
      </c>
      <c r="G38" s="3">
        <v>3</v>
      </c>
      <c r="H38" s="3">
        <v>0</v>
      </c>
      <c r="I38" s="3">
        <v>0.8</v>
      </c>
      <c r="J38" s="3" t="s">
        <v>20</v>
      </c>
    </row>
    <row r="39" spans="1:10">
      <c r="A39" s="3" t="s">
        <v>54</v>
      </c>
      <c r="B39" s="3">
        <v>31</v>
      </c>
      <c r="C39" s="3" t="s">
        <v>11</v>
      </c>
      <c r="D39" s="3">
        <v>96.26</v>
      </c>
      <c r="E39" s="3">
        <v>17.63</v>
      </c>
      <c r="F39" s="3">
        <v>3</v>
      </c>
      <c r="G39" s="3">
        <v>3</v>
      </c>
      <c r="H39" s="3">
        <v>2</v>
      </c>
      <c r="I39" s="3">
        <v>1.7</v>
      </c>
      <c r="J39" s="3" t="s">
        <v>20</v>
      </c>
    </row>
    <row r="40" spans="1:10">
      <c r="A40" s="3" t="s">
        <v>55</v>
      </c>
      <c r="B40" s="3">
        <v>28</v>
      </c>
      <c r="C40" s="3" t="s">
        <v>19</v>
      </c>
      <c r="D40" s="3">
        <v>97.25</v>
      </c>
      <c r="E40" s="3">
        <v>14.98</v>
      </c>
      <c r="F40" s="3">
        <v>3</v>
      </c>
      <c r="G40" s="3">
        <v>4</v>
      </c>
      <c r="H40" s="3">
        <v>3</v>
      </c>
      <c r="I40" s="3">
        <v>3.2</v>
      </c>
      <c r="J40" s="3" t="s">
        <v>14</v>
      </c>
    </row>
    <row r="41" spans="1:10">
      <c r="A41" s="3" t="s">
        <v>56</v>
      </c>
      <c r="B41" s="3">
        <v>48</v>
      </c>
      <c r="C41" s="3" t="s">
        <v>19</v>
      </c>
      <c r="D41" s="3">
        <v>108.23</v>
      </c>
      <c r="E41" s="3">
        <v>21</v>
      </c>
      <c r="F41" s="3">
        <v>3</v>
      </c>
      <c r="G41" s="3">
        <v>4</v>
      </c>
      <c r="H41" s="3">
        <v>0</v>
      </c>
      <c r="I41" s="3">
        <v>0.6</v>
      </c>
      <c r="J41" s="3" t="s">
        <v>14</v>
      </c>
    </row>
    <row r="42" spans="1:10">
      <c r="A42" s="3" t="s">
        <v>57</v>
      </c>
      <c r="B42" s="3">
        <v>27</v>
      </c>
      <c r="C42" s="3" t="s">
        <v>19</v>
      </c>
      <c r="D42" s="3">
        <v>97</v>
      </c>
      <c r="E42" s="3">
        <v>15.12</v>
      </c>
      <c r="F42" s="3">
        <v>4</v>
      </c>
      <c r="G42" s="3">
        <v>0</v>
      </c>
      <c r="H42" s="3">
        <v>1</v>
      </c>
      <c r="I42" s="3">
        <v>1.7</v>
      </c>
      <c r="J42" s="3" t="s">
        <v>24</v>
      </c>
    </row>
    <row r="43" spans="1:10">
      <c r="A43" s="3" t="s">
        <v>58</v>
      </c>
      <c r="B43" s="3">
        <v>45</v>
      </c>
      <c r="C43" s="3" t="s">
        <v>19</v>
      </c>
      <c r="D43" s="3">
        <v>107.27</v>
      </c>
      <c r="E43" s="3">
        <v>22.7</v>
      </c>
      <c r="F43" s="3">
        <v>4</v>
      </c>
      <c r="G43" s="3">
        <v>0</v>
      </c>
      <c r="H43" s="3">
        <v>0</v>
      </c>
      <c r="I43" s="3">
        <v>0.8</v>
      </c>
      <c r="J43" s="3" t="s">
        <v>12</v>
      </c>
    </row>
    <row r="44" spans="1:10">
      <c r="A44" s="3" t="s">
        <v>59</v>
      </c>
      <c r="B44" s="3">
        <v>54</v>
      </c>
      <c r="C44" s="3" t="s">
        <v>19</v>
      </c>
      <c r="D44" s="3">
        <v>112.46</v>
      </c>
      <c r="E44" s="3">
        <v>21.36</v>
      </c>
      <c r="F44" s="3">
        <v>2</v>
      </c>
      <c r="G44" s="3">
        <v>0</v>
      </c>
      <c r="H44" s="3">
        <v>1</v>
      </c>
      <c r="I44" s="3">
        <v>1</v>
      </c>
      <c r="J44" s="3" t="s">
        <v>14</v>
      </c>
    </row>
    <row r="45" spans="1:10">
      <c r="A45" s="3" t="s">
        <v>60</v>
      </c>
      <c r="B45" s="3">
        <v>40</v>
      </c>
      <c r="C45" s="3" t="s">
        <v>19</v>
      </c>
      <c r="D45" s="3">
        <v>103.32</v>
      </c>
      <c r="E45" s="3">
        <v>17.41</v>
      </c>
      <c r="F45" s="3">
        <v>1</v>
      </c>
      <c r="G45" s="3">
        <v>0</v>
      </c>
      <c r="H45" s="3">
        <v>2</v>
      </c>
      <c r="I45" s="3">
        <v>2</v>
      </c>
      <c r="J45" s="3" t="s">
        <v>20</v>
      </c>
    </row>
    <row r="46" spans="1:10">
      <c r="A46" s="3" t="s">
        <v>61</v>
      </c>
      <c r="B46" s="3">
        <v>52</v>
      </c>
      <c r="C46" s="3" t="s">
        <v>11</v>
      </c>
      <c r="D46" s="3">
        <v>107.31</v>
      </c>
      <c r="E46" s="3">
        <v>17.34</v>
      </c>
      <c r="F46" s="3">
        <v>1</v>
      </c>
      <c r="G46" s="3">
        <v>3</v>
      </c>
      <c r="H46" s="3">
        <v>0</v>
      </c>
      <c r="I46" s="3">
        <v>0.5</v>
      </c>
      <c r="J46" s="3" t="s">
        <v>24</v>
      </c>
    </row>
    <row r="47" spans="1:10">
      <c r="A47" s="3" t="s">
        <v>62</v>
      </c>
      <c r="B47" s="3">
        <v>34</v>
      </c>
      <c r="C47" s="3" t="s">
        <v>19</v>
      </c>
      <c r="D47" s="3">
        <v>99.12</v>
      </c>
      <c r="E47" s="3">
        <v>17.43</v>
      </c>
      <c r="F47" s="3">
        <v>3</v>
      </c>
      <c r="G47" s="3">
        <v>4</v>
      </c>
      <c r="H47" s="3">
        <v>3</v>
      </c>
      <c r="I47" s="3">
        <v>1.6</v>
      </c>
      <c r="J47" s="3" t="s">
        <v>12</v>
      </c>
    </row>
    <row r="48" spans="1:10">
      <c r="A48" s="3" t="s">
        <v>63</v>
      </c>
      <c r="B48" s="3">
        <v>27</v>
      </c>
      <c r="C48" s="3" t="s">
        <v>19</v>
      </c>
      <c r="D48" s="3">
        <v>93.16</v>
      </c>
      <c r="E48" s="3">
        <v>15.53</v>
      </c>
      <c r="F48" s="3">
        <v>2</v>
      </c>
      <c r="G48" s="3">
        <v>2</v>
      </c>
      <c r="H48" s="3">
        <v>0</v>
      </c>
      <c r="I48" s="3">
        <v>0.8</v>
      </c>
      <c r="J48" s="3" t="s">
        <v>14</v>
      </c>
    </row>
    <row r="49" spans="1:10">
      <c r="A49" s="3" t="s">
        <v>64</v>
      </c>
      <c r="B49" s="3">
        <v>55</v>
      </c>
      <c r="C49" s="3" t="s">
        <v>19</v>
      </c>
      <c r="D49" s="3">
        <v>111.49</v>
      </c>
      <c r="E49" s="3">
        <v>20.23</v>
      </c>
      <c r="F49" s="3">
        <v>1</v>
      </c>
      <c r="G49" s="3">
        <v>0</v>
      </c>
      <c r="H49" s="3">
        <v>1</v>
      </c>
      <c r="I49" s="3">
        <v>1.6</v>
      </c>
      <c r="J49" s="3" t="s">
        <v>24</v>
      </c>
    </row>
    <row r="50" spans="1:10">
      <c r="A50" s="3" t="s">
        <v>65</v>
      </c>
      <c r="B50" s="3">
        <v>42</v>
      </c>
      <c r="C50" s="3" t="s">
        <v>11</v>
      </c>
      <c r="D50" s="3">
        <v>108.71</v>
      </c>
      <c r="E50" s="3">
        <v>16.2</v>
      </c>
      <c r="F50" s="3">
        <v>2</v>
      </c>
      <c r="G50" s="3">
        <v>1</v>
      </c>
      <c r="H50" s="3">
        <v>3</v>
      </c>
      <c r="I50" s="3">
        <v>1.1</v>
      </c>
      <c r="J50" s="3" t="s">
        <v>24</v>
      </c>
    </row>
    <row r="51" spans="1:10">
      <c r="A51" s="3" t="s">
        <v>66</v>
      </c>
      <c r="B51" s="3">
        <v>36</v>
      </c>
      <c r="C51" s="3" t="s">
        <v>11</v>
      </c>
      <c r="D51" s="3">
        <v>97.21</v>
      </c>
      <c r="E51" s="3">
        <v>13.41</v>
      </c>
      <c r="F51" s="3">
        <v>4</v>
      </c>
      <c r="G51" s="3">
        <v>3</v>
      </c>
      <c r="H51" s="3">
        <v>1</v>
      </c>
      <c r="I51" s="3">
        <v>0.9</v>
      </c>
      <c r="J51" s="3" t="s">
        <v>14</v>
      </c>
    </row>
    <row r="52" spans="1:10">
      <c r="A52" s="3" t="s">
        <v>67</v>
      </c>
      <c r="B52" s="3">
        <v>34</v>
      </c>
      <c r="C52" s="3" t="s">
        <v>11</v>
      </c>
      <c r="D52" s="3">
        <v>98.46</v>
      </c>
      <c r="E52" s="3">
        <v>15.38</v>
      </c>
      <c r="F52" s="3">
        <v>3</v>
      </c>
      <c r="G52" s="3">
        <v>2</v>
      </c>
      <c r="H52" s="3">
        <v>2</v>
      </c>
      <c r="I52" s="3">
        <v>1.2</v>
      </c>
      <c r="J52" s="3" t="s">
        <v>12</v>
      </c>
    </row>
    <row r="53" spans="1:10">
      <c r="A53" s="3" t="s">
        <v>68</v>
      </c>
      <c r="B53" s="3">
        <v>40</v>
      </c>
      <c r="C53" s="3" t="s">
        <v>11</v>
      </c>
      <c r="D53" s="3">
        <v>100.6</v>
      </c>
      <c r="E53" s="3">
        <v>17.31</v>
      </c>
      <c r="F53" s="3">
        <v>0</v>
      </c>
      <c r="G53" s="3">
        <v>3</v>
      </c>
      <c r="H53" s="3">
        <v>0</v>
      </c>
      <c r="I53" s="3">
        <v>0.6</v>
      </c>
      <c r="J53" s="3" t="s">
        <v>27</v>
      </c>
    </row>
    <row r="54" spans="1:10">
      <c r="A54" s="3" t="s">
        <v>69</v>
      </c>
      <c r="B54" s="3">
        <v>39</v>
      </c>
      <c r="C54" s="3" t="s">
        <v>11</v>
      </c>
      <c r="D54" s="3">
        <v>96.54</v>
      </c>
      <c r="E54" s="3">
        <v>18.24</v>
      </c>
      <c r="F54" s="3">
        <v>4</v>
      </c>
      <c r="G54" s="3">
        <v>3</v>
      </c>
      <c r="H54" s="3">
        <v>1</v>
      </c>
      <c r="I54" s="3">
        <v>1.9</v>
      </c>
      <c r="J54" s="3" t="s">
        <v>27</v>
      </c>
    </row>
    <row r="55" spans="1:10">
      <c r="A55" s="3" t="s">
        <v>70</v>
      </c>
      <c r="B55" s="3">
        <v>57</v>
      </c>
      <c r="C55" s="3" t="s">
        <v>19</v>
      </c>
      <c r="D55" s="3">
        <v>110.58</v>
      </c>
      <c r="E55" s="3">
        <v>21.99</v>
      </c>
      <c r="F55" s="3">
        <v>3</v>
      </c>
      <c r="G55" s="3">
        <v>0</v>
      </c>
      <c r="H55" s="3">
        <v>0</v>
      </c>
      <c r="I55" s="3">
        <v>0.9</v>
      </c>
      <c r="J55" s="3" t="s">
        <v>12</v>
      </c>
    </row>
    <row r="56" spans="1:10">
      <c r="A56" s="3" t="s">
        <v>71</v>
      </c>
      <c r="B56" s="3">
        <v>50</v>
      </c>
      <c r="C56" s="3" t="s">
        <v>11</v>
      </c>
      <c r="D56" s="3">
        <v>114.47</v>
      </c>
      <c r="E56" s="3">
        <v>18.01</v>
      </c>
      <c r="F56" s="3">
        <v>1</v>
      </c>
      <c r="G56" s="3">
        <v>3</v>
      </c>
      <c r="H56" s="3">
        <v>0</v>
      </c>
      <c r="I56" s="3">
        <v>0.6</v>
      </c>
      <c r="J56" s="3" t="s">
        <v>24</v>
      </c>
    </row>
    <row r="57" spans="1:10">
      <c r="A57" s="3" t="s">
        <v>72</v>
      </c>
      <c r="B57" s="3">
        <v>31</v>
      </c>
      <c r="C57" s="3" t="s">
        <v>11</v>
      </c>
      <c r="D57" s="3">
        <v>96.28</v>
      </c>
      <c r="E57" s="3">
        <v>16.84</v>
      </c>
      <c r="F57" s="3">
        <v>4</v>
      </c>
      <c r="G57" s="3">
        <v>2</v>
      </c>
      <c r="H57" s="3">
        <v>3</v>
      </c>
      <c r="I57" s="3">
        <v>0.5</v>
      </c>
      <c r="J57" s="3" t="s">
        <v>20</v>
      </c>
    </row>
    <row r="58" spans="1:10">
      <c r="A58" s="3" t="s">
        <v>73</v>
      </c>
      <c r="B58" s="3">
        <v>44</v>
      </c>
      <c r="C58" s="3" t="s">
        <v>11</v>
      </c>
      <c r="D58" s="3">
        <v>104.76</v>
      </c>
      <c r="E58" s="3">
        <v>18.4</v>
      </c>
      <c r="F58" s="3">
        <v>4</v>
      </c>
      <c r="G58" s="3">
        <v>2</v>
      </c>
      <c r="H58" s="3">
        <v>1</v>
      </c>
      <c r="I58" s="3">
        <v>0.7</v>
      </c>
      <c r="J58" s="3" t="s">
        <v>12</v>
      </c>
    </row>
    <row r="59" spans="1:10">
      <c r="A59" s="3" t="s">
        <v>74</v>
      </c>
      <c r="B59" s="3">
        <v>42</v>
      </c>
      <c r="C59" s="3" t="s">
        <v>19</v>
      </c>
      <c r="D59" s="3">
        <v>105.35</v>
      </c>
      <c r="E59" s="3">
        <v>19.88</v>
      </c>
      <c r="F59" s="3">
        <v>1</v>
      </c>
      <c r="G59" s="3">
        <v>2</v>
      </c>
      <c r="H59" s="3">
        <v>2</v>
      </c>
      <c r="I59" s="3">
        <v>2.8</v>
      </c>
      <c r="J59" s="3" t="s">
        <v>20</v>
      </c>
    </row>
    <row r="60" spans="1:10">
      <c r="A60" s="3" t="s">
        <v>75</v>
      </c>
      <c r="B60" s="3">
        <v>59</v>
      </c>
      <c r="C60" s="3" t="s">
        <v>19</v>
      </c>
      <c r="D60" s="3">
        <v>110.75</v>
      </c>
      <c r="E60" s="3">
        <v>24.56</v>
      </c>
      <c r="F60" s="3">
        <v>4</v>
      </c>
      <c r="G60" s="3">
        <v>4</v>
      </c>
      <c r="H60" s="3">
        <v>1</v>
      </c>
      <c r="I60" s="3">
        <v>1.7</v>
      </c>
      <c r="J60" s="3" t="s">
        <v>12</v>
      </c>
    </row>
    <row r="61" spans="1:10">
      <c r="A61" s="3" t="s">
        <v>76</v>
      </c>
      <c r="B61" s="3">
        <v>56</v>
      </c>
      <c r="C61" s="3" t="s">
        <v>19</v>
      </c>
      <c r="D61" s="3">
        <v>108</v>
      </c>
      <c r="E61" s="3">
        <v>22.24</v>
      </c>
      <c r="F61" s="3">
        <v>2</v>
      </c>
      <c r="G61" s="3">
        <v>4</v>
      </c>
      <c r="H61" s="3">
        <v>2</v>
      </c>
      <c r="I61" s="3">
        <v>1.1</v>
      </c>
      <c r="J61" s="3" t="s">
        <v>14</v>
      </c>
    </row>
    <row r="62" spans="1:10">
      <c r="A62" s="3" t="s">
        <v>77</v>
      </c>
      <c r="B62" s="3">
        <v>32</v>
      </c>
      <c r="C62" s="3" t="s">
        <v>11</v>
      </c>
      <c r="D62" s="3">
        <v>98.63</v>
      </c>
      <c r="E62" s="3">
        <v>17.96</v>
      </c>
      <c r="F62" s="3">
        <v>0</v>
      </c>
      <c r="G62" s="3">
        <v>0</v>
      </c>
      <c r="H62" s="3">
        <v>2</v>
      </c>
      <c r="I62" s="3">
        <v>2.6</v>
      </c>
      <c r="J62" s="3" t="s">
        <v>24</v>
      </c>
    </row>
    <row r="63" spans="1:10">
      <c r="A63" s="3" t="s">
        <v>78</v>
      </c>
      <c r="B63" s="3">
        <v>47</v>
      </c>
      <c r="C63" s="3" t="s">
        <v>11</v>
      </c>
      <c r="D63" s="3">
        <v>103.57</v>
      </c>
      <c r="E63" s="3">
        <v>22.13</v>
      </c>
      <c r="F63" s="3">
        <v>3</v>
      </c>
      <c r="G63" s="3">
        <v>2</v>
      </c>
      <c r="H63" s="3">
        <v>0</v>
      </c>
      <c r="I63" s="3">
        <v>0.6</v>
      </c>
      <c r="J63" s="3" t="s">
        <v>12</v>
      </c>
    </row>
    <row r="64" spans="1:10">
      <c r="A64" s="3" t="s">
        <v>79</v>
      </c>
      <c r="B64" s="3">
        <v>28</v>
      </c>
      <c r="C64" s="3" t="s">
        <v>19</v>
      </c>
      <c r="D64" s="3">
        <v>92.72</v>
      </c>
      <c r="E64" s="3">
        <v>15.7</v>
      </c>
      <c r="F64" s="3">
        <v>4</v>
      </c>
      <c r="G64" s="3">
        <v>0</v>
      </c>
      <c r="H64" s="3">
        <v>1</v>
      </c>
      <c r="I64" s="3">
        <v>0.5</v>
      </c>
      <c r="J64" s="3" t="s">
        <v>24</v>
      </c>
    </row>
    <row r="65" spans="1:10">
      <c r="A65" s="3" t="s">
        <v>80</v>
      </c>
      <c r="B65" s="3">
        <v>56</v>
      </c>
      <c r="C65" s="3" t="s">
        <v>19</v>
      </c>
      <c r="D65" s="3">
        <v>113.3</v>
      </c>
      <c r="E65" s="3">
        <v>20.45</v>
      </c>
      <c r="F65" s="3">
        <v>2</v>
      </c>
      <c r="G65" s="3">
        <v>2</v>
      </c>
      <c r="H65" s="3">
        <v>2</v>
      </c>
      <c r="I65" s="3">
        <v>0.5</v>
      </c>
      <c r="J65" s="3" t="s">
        <v>27</v>
      </c>
    </row>
    <row r="66" spans="1:10">
      <c r="A66" s="3" t="s">
        <v>81</v>
      </c>
      <c r="B66" s="3">
        <v>38</v>
      </c>
      <c r="C66" s="3" t="s">
        <v>19</v>
      </c>
      <c r="D66" s="3">
        <v>104.84</v>
      </c>
      <c r="E66" s="3">
        <v>19.83</v>
      </c>
      <c r="F66" s="3">
        <v>4</v>
      </c>
      <c r="G66" s="3">
        <v>0</v>
      </c>
      <c r="H66" s="3">
        <v>0</v>
      </c>
      <c r="I66" s="3">
        <v>0.8</v>
      </c>
      <c r="J66" s="3" t="s">
        <v>24</v>
      </c>
    </row>
    <row r="67" spans="1:10">
      <c r="A67" s="3" t="s">
        <v>82</v>
      </c>
      <c r="B67" s="3">
        <v>50</v>
      </c>
      <c r="C67" s="3" t="s">
        <v>11</v>
      </c>
      <c r="D67" s="3">
        <v>104.56</v>
      </c>
      <c r="E67" s="3">
        <v>21.62</v>
      </c>
      <c r="F67" s="3">
        <v>4</v>
      </c>
      <c r="G67" s="3">
        <v>1</v>
      </c>
      <c r="H67" s="3">
        <v>1</v>
      </c>
      <c r="I67" s="3">
        <v>2</v>
      </c>
      <c r="J67" s="3" t="s">
        <v>12</v>
      </c>
    </row>
    <row r="68" spans="1:10">
      <c r="A68" s="3" t="s">
        <v>83</v>
      </c>
      <c r="B68" s="3">
        <v>27</v>
      </c>
      <c r="C68" s="3" t="s">
        <v>19</v>
      </c>
      <c r="D68" s="3">
        <v>97.32</v>
      </c>
      <c r="E68" s="3">
        <v>16.28</v>
      </c>
      <c r="F68" s="3">
        <v>2</v>
      </c>
      <c r="G68" s="3">
        <v>4</v>
      </c>
      <c r="H68" s="3">
        <v>0</v>
      </c>
      <c r="I68" s="3">
        <v>0.8</v>
      </c>
      <c r="J68" s="3" t="s">
        <v>12</v>
      </c>
    </row>
    <row r="69" spans="1:10">
      <c r="A69" s="3" t="s">
        <v>84</v>
      </c>
      <c r="B69" s="3">
        <v>32</v>
      </c>
      <c r="C69" s="3" t="s">
        <v>11</v>
      </c>
      <c r="D69" s="3">
        <v>103.58</v>
      </c>
      <c r="E69" s="3">
        <v>15.12</v>
      </c>
      <c r="F69" s="3">
        <v>4</v>
      </c>
      <c r="G69" s="3">
        <v>0</v>
      </c>
      <c r="H69" s="3">
        <v>2</v>
      </c>
      <c r="I69" s="3">
        <v>1.8</v>
      </c>
      <c r="J69" s="3" t="s">
        <v>20</v>
      </c>
    </row>
    <row r="70" spans="1:10">
      <c r="A70" s="3" t="s">
        <v>85</v>
      </c>
      <c r="B70" s="3">
        <v>53</v>
      </c>
      <c r="C70" s="3" t="s">
        <v>19</v>
      </c>
      <c r="D70" s="3">
        <v>105.92</v>
      </c>
      <c r="E70" s="3">
        <v>22.98</v>
      </c>
      <c r="F70" s="3">
        <v>2</v>
      </c>
      <c r="G70" s="3">
        <v>0</v>
      </c>
      <c r="H70" s="3">
        <v>0</v>
      </c>
      <c r="I70" s="3">
        <v>0.8</v>
      </c>
      <c r="J70" s="3" t="s">
        <v>27</v>
      </c>
    </row>
    <row r="71" spans="1:10">
      <c r="A71" s="3" t="s">
        <v>86</v>
      </c>
      <c r="B71" s="3">
        <v>33</v>
      </c>
      <c r="C71" s="3" t="s">
        <v>19</v>
      </c>
      <c r="D71" s="3">
        <v>104.76</v>
      </c>
      <c r="E71" s="3">
        <v>13.89</v>
      </c>
      <c r="F71" s="3">
        <v>3</v>
      </c>
      <c r="G71" s="3">
        <v>4</v>
      </c>
      <c r="H71" s="3">
        <v>0</v>
      </c>
      <c r="I71" s="3">
        <v>0.5</v>
      </c>
      <c r="J71" s="3" t="s">
        <v>20</v>
      </c>
    </row>
    <row r="72" spans="1:10">
      <c r="A72" s="3" t="s">
        <v>87</v>
      </c>
      <c r="B72" s="3">
        <v>49</v>
      </c>
      <c r="C72" s="3" t="s">
        <v>19</v>
      </c>
      <c r="D72" s="3">
        <v>108.22</v>
      </c>
      <c r="E72" s="3">
        <v>19.55</v>
      </c>
      <c r="F72" s="3">
        <v>1</v>
      </c>
      <c r="G72" s="3">
        <v>1</v>
      </c>
      <c r="H72" s="3">
        <v>2</v>
      </c>
      <c r="I72" s="3">
        <v>1.6</v>
      </c>
      <c r="J72" s="3" t="s">
        <v>20</v>
      </c>
    </row>
    <row r="73" spans="1:10">
      <c r="A73" s="3" t="s">
        <v>88</v>
      </c>
      <c r="B73" s="3">
        <v>32</v>
      </c>
      <c r="C73" s="3" t="s">
        <v>11</v>
      </c>
      <c r="D73" s="3">
        <v>97.69</v>
      </c>
      <c r="E73" s="3">
        <v>18.04</v>
      </c>
      <c r="F73" s="3">
        <v>3</v>
      </c>
      <c r="G73" s="3">
        <v>2</v>
      </c>
      <c r="H73" s="3">
        <v>2</v>
      </c>
      <c r="I73" s="3">
        <v>2.2</v>
      </c>
      <c r="J73" s="3" t="s">
        <v>12</v>
      </c>
    </row>
    <row r="74" spans="1:10">
      <c r="A74" s="3" t="s">
        <v>89</v>
      </c>
      <c r="B74" s="3">
        <v>52</v>
      </c>
      <c r="C74" s="3" t="s">
        <v>11</v>
      </c>
      <c r="D74" s="3">
        <v>104.99</v>
      </c>
      <c r="E74" s="3">
        <v>22.77</v>
      </c>
      <c r="F74" s="3">
        <v>3</v>
      </c>
      <c r="G74" s="3">
        <v>2</v>
      </c>
      <c r="H74" s="3">
        <v>1</v>
      </c>
      <c r="I74" s="3">
        <v>1.1</v>
      </c>
      <c r="J74" s="3" t="s">
        <v>14</v>
      </c>
    </row>
    <row r="75" spans="1:10">
      <c r="A75" s="3" t="s">
        <v>90</v>
      </c>
      <c r="B75" s="3">
        <v>25</v>
      </c>
      <c r="C75" s="3" t="s">
        <v>19</v>
      </c>
      <c r="D75" s="3">
        <v>88.93</v>
      </c>
      <c r="E75" s="3">
        <v>15.5</v>
      </c>
      <c r="F75" s="3">
        <v>3</v>
      </c>
      <c r="G75" s="3">
        <v>0</v>
      </c>
      <c r="H75" s="3">
        <v>3</v>
      </c>
      <c r="I75" s="3">
        <v>3.8</v>
      </c>
      <c r="J75" s="3" t="s">
        <v>14</v>
      </c>
    </row>
    <row r="76" spans="1:10">
      <c r="A76" s="3" t="s">
        <v>91</v>
      </c>
      <c r="B76" s="3">
        <v>41</v>
      </c>
      <c r="C76" s="3" t="s">
        <v>11</v>
      </c>
      <c r="D76" s="3">
        <v>105.5</v>
      </c>
      <c r="E76" s="3">
        <v>20.18</v>
      </c>
      <c r="F76" s="3">
        <v>1</v>
      </c>
      <c r="G76" s="3">
        <v>4</v>
      </c>
      <c r="H76" s="3">
        <v>3</v>
      </c>
      <c r="I76" s="3">
        <v>1.9</v>
      </c>
      <c r="J76" s="3" t="s">
        <v>24</v>
      </c>
    </row>
    <row r="77" spans="1:10">
      <c r="A77" s="3" t="s">
        <v>92</v>
      </c>
      <c r="B77" s="3">
        <v>38</v>
      </c>
      <c r="C77" s="3" t="s">
        <v>19</v>
      </c>
      <c r="D77" s="3">
        <v>101.47</v>
      </c>
      <c r="E77" s="3">
        <v>15.96</v>
      </c>
      <c r="F77" s="3">
        <v>1</v>
      </c>
      <c r="G77" s="3">
        <v>1</v>
      </c>
      <c r="H77" s="3">
        <v>0</v>
      </c>
      <c r="I77" s="3">
        <v>0.8</v>
      </c>
      <c r="J77" s="3" t="s">
        <v>12</v>
      </c>
    </row>
    <row r="78" spans="1:10">
      <c r="A78" s="3" t="s">
        <v>93</v>
      </c>
      <c r="B78" s="3">
        <v>46</v>
      </c>
      <c r="C78" s="3" t="s">
        <v>19</v>
      </c>
      <c r="D78" s="3">
        <v>103.84</v>
      </c>
      <c r="E78" s="3">
        <v>17.13</v>
      </c>
      <c r="F78" s="3">
        <v>0</v>
      </c>
      <c r="G78" s="3">
        <v>4</v>
      </c>
      <c r="H78" s="3">
        <v>1</v>
      </c>
      <c r="I78" s="3">
        <v>0.7</v>
      </c>
      <c r="J78" s="3" t="s">
        <v>20</v>
      </c>
    </row>
    <row r="79" spans="1:10">
      <c r="A79" s="3" t="s">
        <v>94</v>
      </c>
      <c r="B79" s="3">
        <v>45</v>
      </c>
      <c r="C79" s="3" t="s">
        <v>19</v>
      </c>
      <c r="D79" s="3">
        <v>103.74</v>
      </c>
      <c r="E79" s="3">
        <v>18.21</v>
      </c>
      <c r="F79" s="3">
        <v>1</v>
      </c>
      <c r="G79" s="3">
        <v>3</v>
      </c>
      <c r="H79" s="3">
        <v>0</v>
      </c>
      <c r="I79" s="3">
        <v>0.5</v>
      </c>
      <c r="J79" s="3" t="s">
        <v>20</v>
      </c>
    </row>
    <row r="80" spans="1:10">
      <c r="A80" s="3" t="s">
        <v>95</v>
      </c>
      <c r="B80" s="3">
        <v>48</v>
      </c>
      <c r="C80" s="3" t="s">
        <v>19</v>
      </c>
      <c r="D80" s="3">
        <v>101.32</v>
      </c>
      <c r="E80" s="3">
        <v>21.93</v>
      </c>
      <c r="F80" s="3">
        <v>4</v>
      </c>
      <c r="G80" s="3">
        <v>2</v>
      </c>
      <c r="H80" s="3">
        <v>2</v>
      </c>
      <c r="I80" s="3">
        <v>2.8</v>
      </c>
      <c r="J80" s="3" t="s">
        <v>14</v>
      </c>
    </row>
    <row r="81" spans="1:10">
      <c r="A81" s="3" t="s">
        <v>96</v>
      </c>
      <c r="B81" s="3">
        <v>54</v>
      </c>
      <c r="C81" s="3" t="s">
        <v>11</v>
      </c>
      <c r="D81" s="3">
        <v>109.83</v>
      </c>
      <c r="E81" s="3">
        <v>21.35</v>
      </c>
      <c r="F81" s="3">
        <v>3</v>
      </c>
      <c r="G81" s="3">
        <v>2</v>
      </c>
      <c r="H81" s="3">
        <v>1</v>
      </c>
      <c r="I81" s="3">
        <v>0.7</v>
      </c>
      <c r="J81" s="3" t="s">
        <v>24</v>
      </c>
    </row>
    <row r="82" spans="1:10">
      <c r="A82" s="3" t="s">
        <v>97</v>
      </c>
      <c r="B82" s="3">
        <v>49</v>
      </c>
      <c r="C82" s="3" t="s">
        <v>19</v>
      </c>
      <c r="D82" s="3">
        <v>112.98</v>
      </c>
      <c r="E82" s="3">
        <v>18.22</v>
      </c>
      <c r="F82" s="3">
        <v>3</v>
      </c>
      <c r="G82" s="3">
        <v>1</v>
      </c>
      <c r="H82" s="3">
        <v>1</v>
      </c>
      <c r="I82" s="3">
        <v>1.7</v>
      </c>
      <c r="J82" s="3" t="s">
        <v>12</v>
      </c>
    </row>
    <row r="83" spans="1:10">
      <c r="A83" s="3" t="s">
        <v>98</v>
      </c>
      <c r="B83" s="3">
        <v>45</v>
      </c>
      <c r="C83" s="3" t="s">
        <v>11</v>
      </c>
      <c r="D83" s="3">
        <v>104.87</v>
      </c>
      <c r="E83" s="3">
        <v>19.66</v>
      </c>
      <c r="F83" s="3">
        <v>1</v>
      </c>
      <c r="G83" s="3">
        <v>4</v>
      </c>
      <c r="H83" s="3">
        <v>2</v>
      </c>
      <c r="I83" s="3">
        <v>1.1</v>
      </c>
      <c r="J83" s="3" t="s">
        <v>27</v>
      </c>
    </row>
    <row r="84" spans="1:10">
      <c r="A84" s="3" t="s">
        <v>99</v>
      </c>
      <c r="B84" s="3">
        <v>30</v>
      </c>
      <c r="C84" s="3" t="s">
        <v>19</v>
      </c>
      <c r="D84" s="3">
        <v>100.81</v>
      </c>
      <c r="E84" s="3">
        <v>14.39</v>
      </c>
      <c r="F84" s="3">
        <v>2</v>
      </c>
      <c r="G84" s="3">
        <v>4</v>
      </c>
      <c r="H84" s="3">
        <v>2</v>
      </c>
      <c r="I84" s="3">
        <v>2.6</v>
      </c>
      <c r="J84" s="3" t="s">
        <v>12</v>
      </c>
    </row>
    <row r="85" spans="1:10">
      <c r="A85" s="3" t="s">
        <v>100</v>
      </c>
      <c r="B85" s="3">
        <v>29</v>
      </c>
      <c r="C85" s="3" t="s">
        <v>11</v>
      </c>
      <c r="D85" s="3">
        <v>101.16</v>
      </c>
      <c r="E85" s="3">
        <v>14.14</v>
      </c>
      <c r="F85" s="3">
        <v>2</v>
      </c>
      <c r="G85" s="3">
        <v>2</v>
      </c>
      <c r="H85" s="3">
        <v>3</v>
      </c>
      <c r="I85" s="3">
        <v>1.3</v>
      </c>
      <c r="J85" s="3" t="s">
        <v>12</v>
      </c>
    </row>
    <row r="86" spans="1:10">
      <c r="A86" s="3" t="s">
        <v>101</v>
      </c>
      <c r="B86" s="3">
        <v>57</v>
      </c>
      <c r="C86" s="3" t="s">
        <v>11</v>
      </c>
      <c r="D86" s="3">
        <v>115.19</v>
      </c>
      <c r="E86" s="3">
        <v>20.76</v>
      </c>
      <c r="F86" s="3">
        <v>1</v>
      </c>
      <c r="G86" s="3">
        <v>4</v>
      </c>
      <c r="H86" s="3">
        <v>0</v>
      </c>
      <c r="I86" s="3">
        <v>1</v>
      </c>
      <c r="J86" s="3" t="s">
        <v>12</v>
      </c>
    </row>
    <row r="87" spans="1:10">
      <c r="A87" s="3" t="s">
        <v>102</v>
      </c>
      <c r="B87" s="3">
        <v>56</v>
      </c>
      <c r="C87" s="3" t="s">
        <v>19</v>
      </c>
      <c r="D87" s="3">
        <v>110.72</v>
      </c>
      <c r="E87" s="3">
        <v>20.15</v>
      </c>
      <c r="F87" s="3">
        <v>0</v>
      </c>
      <c r="G87" s="3">
        <v>1</v>
      </c>
      <c r="H87" s="3">
        <v>1</v>
      </c>
      <c r="I87" s="3">
        <v>2</v>
      </c>
      <c r="J87" s="3" t="s">
        <v>27</v>
      </c>
    </row>
    <row r="88" spans="1:10">
      <c r="A88" s="3" t="s">
        <v>103</v>
      </c>
      <c r="B88" s="3">
        <v>56</v>
      </c>
      <c r="C88" s="3" t="s">
        <v>11</v>
      </c>
      <c r="D88" s="3">
        <v>106.73</v>
      </c>
      <c r="E88" s="3">
        <v>24.09</v>
      </c>
      <c r="F88" s="3">
        <v>0</v>
      </c>
      <c r="G88" s="3">
        <v>1</v>
      </c>
      <c r="H88" s="3">
        <v>3</v>
      </c>
      <c r="I88" s="3">
        <v>1.7</v>
      </c>
      <c r="J88" s="3" t="s">
        <v>27</v>
      </c>
    </row>
    <row r="89" spans="1:10">
      <c r="A89" s="3" t="s">
        <v>104</v>
      </c>
      <c r="B89" s="3">
        <v>25</v>
      </c>
      <c r="C89" s="3" t="s">
        <v>11</v>
      </c>
      <c r="D89" s="3">
        <v>99.72</v>
      </c>
      <c r="E89" s="3">
        <v>14.9</v>
      </c>
      <c r="F89" s="3">
        <v>4</v>
      </c>
      <c r="G89" s="3">
        <v>2</v>
      </c>
      <c r="H89" s="3">
        <v>3</v>
      </c>
      <c r="I89" s="3">
        <v>2.2</v>
      </c>
      <c r="J89" s="3" t="s">
        <v>14</v>
      </c>
    </row>
    <row r="90" spans="1:10">
      <c r="A90" s="3" t="s">
        <v>105</v>
      </c>
      <c r="B90" s="3">
        <v>30</v>
      </c>
      <c r="C90" s="3" t="s">
        <v>11</v>
      </c>
      <c r="D90" s="3">
        <v>96.45</v>
      </c>
      <c r="E90" s="3">
        <v>14.77</v>
      </c>
      <c r="F90" s="3">
        <v>4</v>
      </c>
      <c r="G90" s="3">
        <v>2</v>
      </c>
      <c r="H90" s="3">
        <v>0</v>
      </c>
      <c r="I90" s="3">
        <v>0.6</v>
      </c>
      <c r="J90" s="3" t="s">
        <v>24</v>
      </c>
    </row>
    <row r="91" spans="1:10">
      <c r="A91" s="3" t="s">
        <v>106</v>
      </c>
      <c r="B91" s="3">
        <v>53</v>
      </c>
      <c r="C91" s="3" t="s">
        <v>19</v>
      </c>
      <c r="D91" s="3">
        <v>106.44</v>
      </c>
      <c r="E91" s="3">
        <v>20.73</v>
      </c>
      <c r="F91" s="3">
        <v>4</v>
      </c>
      <c r="G91" s="3">
        <v>3</v>
      </c>
      <c r="H91" s="3">
        <v>2</v>
      </c>
      <c r="I91" s="3">
        <v>2</v>
      </c>
      <c r="J91" s="3" t="s">
        <v>12</v>
      </c>
    </row>
    <row r="92" spans="1:10">
      <c r="A92" s="3" t="s">
        <v>107</v>
      </c>
      <c r="B92" s="3">
        <v>29</v>
      </c>
      <c r="C92" s="3" t="s">
        <v>11</v>
      </c>
      <c r="D92" s="3">
        <v>97.77</v>
      </c>
      <c r="E92" s="3">
        <v>15.72</v>
      </c>
      <c r="F92" s="3">
        <v>2</v>
      </c>
      <c r="G92" s="3">
        <v>0</v>
      </c>
      <c r="H92" s="3">
        <v>0</v>
      </c>
      <c r="I92" s="3">
        <v>0.9</v>
      </c>
      <c r="J92" s="3" t="s">
        <v>12</v>
      </c>
    </row>
    <row r="93" spans="1:10">
      <c r="A93" s="3" t="s">
        <v>108</v>
      </c>
      <c r="B93" s="3">
        <v>58</v>
      </c>
      <c r="C93" s="3" t="s">
        <v>19</v>
      </c>
      <c r="D93" s="3">
        <v>113.49</v>
      </c>
      <c r="E93" s="3">
        <v>25.26</v>
      </c>
      <c r="F93" s="3">
        <v>0</v>
      </c>
      <c r="G93" s="3">
        <v>4</v>
      </c>
      <c r="H93" s="3">
        <v>3</v>
      </c>
      <c r="I93" s="3">
        <v>3</v>
      </c>
      <c r="J93" s="3" t="s">
        <v>27</v>
      </c>
    </row>
    <row r="94" spans="1:10">
      <c r="A94" s="3" t="s">
        <v>109</v>
      </c>
      <c r="B94" s="3">
        <v>26</v>
      </c>
      <c r="C94" s="3" t="s">
        <v>19</v>
      </c>
      <c r="D94" s="3">
        <v>92.08</v>
      </c>
      <c r="E94" s="3">
        <v>15.29</v>
      </c>
      <c r="F94" s="3">
        <v>4</v>
      </c>
      <c r="G94" s="3">
        <v>1</v>
      </c>
      <c r="H94" s="3">
        <v>2</v>
      </c>
      <c r="I94" s="3">
        <v>2.6</v>
      </c>
      <c r="J94" s="3" t="s">
        <v>20</v>
      </c>
    </row>
    <row r="95" spans="1:10">
      <c r="A95" s="3" t="s">
        <v>110</v>
      </c>
      <c r="B95" s="3">
        <v>25</v>
      </c>
      <c r="C95" s="3" t="s">
        <v>11</v>
      </c>
      <c r="D95" s="3">
        <v>96.42</v>
      </c>
      <c r="E95" s="3">
        <v>15.34</v>
      </c>
      <c r="F95" s="3">
        <v>4</v>
      </c>
      <c r="G95" s="3">
        <v>3</v>
      </c>
      <c r="H95" s="3">
        <v>2</v>
      </c>
      <c r="I95" s="3">
        <v>0.9</v>
      </c>
      <c r="J95" s="3" t="s">
        <v>20</v>
      </c>
    </row>
    <row r="96" spans="1:10">
      <c r="A96" s="3" t="s">
        <v>111</v>
      </c>
      <c r="B96" s="3">
        <v>59</v>
      </c>
      <c r="C96" s="3" t="s">
        <v>11</v>
      </c>
      <c r="D96" s="3">
        <v>108.1</v>
      </c>
      <c r="E96" s="3">
        <v>19.25</v>
      </c>
      <c r="F96" s="3">
        <v>1</v>
      </c>
      <c r="G96" s="3">
        <v>0</v>
      </c>
      <c r="H96" s="3">
        <v>1</v>
      </c>
      <c r="I96" s="3">
        <v>1</v>
      </c>
      <c r="J96" s="3" t="s">
        <v>12</v>
      </c>
    </row>
    <row r="97" spans="1:10">
      <c r="A97" s="3" t="s">
        <v>112</v>
      </c>
      <c r="B97" s="3">
        <v>50</v>
      </c>
      <c r="C97" s="3" t="s">
        <v>11</v>
      </c>
      <c r="D97" s="3">
        <v>109.15</v>
      </c>
      <c r="E97" s="3">
        <v>22.09</v>
      </c>
      <c r="F97" s="3">
        <v>1</v>
      </c>
      <c r="G97" s="3">
        <v>4</v>
      </c>
      <c r="H97" s="3">
        <v>0</v>
      </c>
      <c r="I97" s="3">
        <v>0.6</v>
      </c>
      <c r="J97" s="3" t="s">
        <v>14</v>
      </c>
    </row>
    <row r="98" spans="1:10">
      <c r="A98" s="3" t="s">
        <v>113</v>
      </c>
      <c r="B98" s="3">
        <v>48</v>
      </c>
      <c r="C98" s="3" t="s">
        <v>19</v>
      </c>
      <c r="D98" s="3">
        <v>107.71</v>
      </c>
      <c r="E98" s="3">
        <v>19.08</v>
      </c>
      <c r="F98" s="3">
        <v>0</v>
      </c>
      <c r="G98" s="3">
        <v>2</v>
      </c>
      <c r="H98" s="3">
        <v>2</v>
      </c>
      <c r="I98" s="3">
        <v>1.8</v>
      </c>
      <c r="J98" s="3" t="s">
        <v>20</v>
      </c>
    </row>
    <row r="99" spans="1:10">
      <c r="A99" s="3" t="s">
        <v>114</v>
      </c>
      <c r="B99" s="3">
        <v>57</v>
      </c>
      <c r="C99" s="3" t="s">
        <v>19</v>
      </c>
      <c r="D99" s="3">
        <v>112.41</v>
      </c>
      <c r="E99" s="3">
        <v>21.55</v>
      </c>
      <c r="F99" s="3">
        <v>2</v>
      </c>
      <c r="G99" s="3">
        <v>4</v>
      </c>
      <c r="H99" s="3">
        <v>0</v>
      </c>
      <c r="I99" s="3">
        <v>0.9</v>
      </c>
      <c r="J99" s="3" t="s">
        <v>12</v>
      </c>
    </row>
    <row r="100" spans="1:10">
      <c r="A100" s="3" t="s">
        <v>115</v>
      </c>
      <c r="B100" s="3">
        <v>45</v>
      </c>
      <c r="C100" s="3" t="s">
        <v>19</v>
      </c>
      <c r="D100" s="3">
        <v>110.12</v>
      </c>
      <c r="E100" s="3">
        <v>18.51</v>
      </c>
      <c r="F100" s="3">
        <v>0</v>
      </c>
      <c r="G100" s="3">
        <v>2</v>
      </c>
      <c r="H100" s="3">
        <v>0</v>
      </c>
      <c r="I100" s="3">
        <v>0.9</v>
      </c>
      <c r="J100" s="3" t="s">
        <v>24</v>
      </c>
    </row>
    <row r="101" spans="1:10">
      <c r="A101" s="3" t="s">
        <v>116</v>
      </c>
      <c r="B101" s="3">
        <v>49</v>
      </c>
      <c r="C101" s="3" t="s">
        <v>19</v>
      </c>
      <c r="D101" s="3">
        <v>106.6</v>
      </c>
      <c r="E101" s="3">
        <v>21.21</v>
      </c>
      <c r="F101" s="3">
        <v>0</v>
      </c>
      <c r="G101" s="3">
        <v>0</v>
      </c>
      <c r="H101" s="3">
        <v>2</v>
      </c>
      <c r="I101" s="3">
        <v>2.5</v>
      </c>
      <c r="J101" s="3" t="s">
        <v>24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8"/>
  <sheetViews>
    <sheetView workbookViewId="0">
      <selection activeCell="E19" sqref="E19"/>
    </sheetView>
  </sheetViews>
  <sheetFormatPr defaultColWidth="9" defaultRowHeight="14.25" outlineLevelRow="7" outlineLevelCol="3"/>
  <cols>
    <col min="1" max="1" width="23.125"/>
    <col min="2" max="3" width="15.25"/>
    <col min="4" max="4" width="11.125"/>
  </cols>
  <sheetData>
    <row r="3" spans="1:2">
      <c r="A3" t="s">
        <v>117</v>
      </c>
      <c r="B3" t="s">
        <v>118</v>
      </c>
    </row>
    <row r="4" spans="1:4">
      <c r="A4" t="s">
        <v>119</v>
      </c>
      <c r="B4" t="s">
        <v>120</v>
      </c>
      <c r="C4" t="s">
        <v>121</v>
      </c>
      <c r="D4" t="s">
        <v>122</v>
      </c>
    </row>
    <row r="5" spans="1:4">
      <c r="A5" t="s">
        <v>123</v>
      </c>
      <c r="B5">
        <v>6</v>
      </c>
      <c r="C5">
        <v>33</v>
      </c>
      <c r="D5">
        <v>39</v>
      </c>
    </row>
    <row r="6" spans="1:4">
      <c r="A6" t="s">
        <v>124</v>
      </c>
      <c r="B6">
        <v>8</v>
      </c>
      <c r="C6">
        <v>22</v>
      </c>
      <c r="D6">
        <v>30</v>
      </c>
    </row>
    <row r="7" spans="1:4">
      <c r="A7" t="s">
        <v>125</v>
      </c>
      <c r="B7">
        <v>10</v>
      </c>
      <c r="C7">
        <v>21</v>
      </c>
      <c r="D7">
        <v>31</v>
      </c>
    </row>
    <row r="8" spans="1:4">
      <c r="A8" t="s">
        <v>122</v>
      </c>
      <c r="B8">
        <v>24</v>
      </c>
      <c r="C8">
        <v>76</v>
      </c>
      <c r="D8">
        <v>100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C10" sqref="C10"/>
    </sheetView>
  </sheetViews>
  <sheetFormatPr defaultColWidth="9" defaultRowHeight="14.25" outlineLevelCol="6"/>
  <cols>
    <col min="1" max="1" width="22.75"/>
    <col min="2" max="6" width="23.5"/>
    <col min="7" max="7" width="12.625"/>
    <col min="8" max="11" width="4.08333333333333"/>
    <col min="12" max="12" width="6.875"/>
    <col min="13" max="16" width="4.08333333333333"/>
    <col min="17" max="17" width="6.875"/>
    <col min="18" max="22" width="4.08333333333333"/>
    <col min="23" max="23" width="6.875"/>
    <col min="24" max="28" width="4.08333333333333"/>
    <col min="29" max="29" width="6.875"/>
    <col min="30" max="30" width="11.125"/>
  </cols>
  <sheetData>
    <row r="1" spans="1:2">
      <c r="A1" t="s">
        <v>9</v>
      </c>
      <c r="B1" t="s">
        <v>126</v>
      </c>
    </row>
    <row r="3" spans="1:2">
      <c r="A3" t="s">
        <v>127</v>
      </c>
      <c r="B3" t="s">
        <v>6</v>
      </c>
    </row>
    <row r="4" spans="1:7">
      <c r="A4" t="s">
        <v>5</v>
      </c>
      <c r="B4">
        <v>0</v>
      </c>
      <c r="C4">
        <v>1</v>
      </c>
      <c r="D4">
        <v>2</v>
      </c>
      <c r="E4">
        <v>3</v>
      </c>
      <c r="F4">
        <v>4</v>
      </c>
      <c r="G4" t="s">
        <v>122</v>
      </c>
    </row>
    <row r="5" spans="1:7">
      <c r="A5">
        <v>0</v>
      </c>
      <c r="B5">
        <v>19.0164204275847</v>
      </c>
      <c r="C5">
        <v>17.2801175965601</v>
      </c>
      <c r="D5">
        <v>16.2730504725591</v>
      </c>
      <c r="E5">
        <v>17.1041346355268</v>
      </c>
      <c r="F5">
        <v>18.1370732123601</v>
      </c>
      <c r="G5">
        <v>17.5665295345249</v>
      </c>
    </row>
    <row r="6" spans="1:7">
      <c r="A6">
        <v>1</v>
      </c>
      <c r="B6">
        <v>16.3524886276335</v>
      </c>
      <c r="C6">
        <v>16.2017228142531</v>
      </c>
      <c r="D6">
        <v>17.1453574317213</v>
      </c>
      <c r="E6">
        <v>15.486892118793</v>
      </c>
      <c r="F6">
        <v>17.548662976365</v>
      </c>
      <c r="G6">
        <v>16.4680034335381</v>
      </c>
    </row>
    <row r="7" spans="1:7">
      <c r="A7">
        <v>2</v>
      </c>
      <c r="B7">
        <v>18.3040308630421</v>
      </c>
      <c r="C7">
        <v>13.4148048702252</v>
      </c>
      <c r="D7">
        <v>17.2191144712263</v>
      </c>
      <c r="F7">
        <v>17.1046936309681</v>
      </c>
      <c r="G7">
        <v>16.8738275741097</v>
      </c>
    </row>
    <row r="8" spans="1:7">
      <c r="A8">
        <v>3</v>
      </c>
      <c r="B8">
        <v>18.7912323474311</v>
      </c>
      <c r="C8">
        <v>15.5478273455477</v>
      </c>
      <c r="D8">
        <v>18.379040517886</v>
      </c>
      <c r="E8">
        <v>19.1058508496628</v>
      </c>
      <c r="F8">
        <v>15.747317770126</v>
      </c>
      <c r="G8">
        <v>17.5083544252106</v>
      </c>
    </row>
    <row r="9" spans="1:7">
      <c r="A9">
        <v>4</v>
      </c>
      <c r="B9">
        <v>17.326942725017</v>
      </c>
      <c r="C9">
        <v>16.8277141269417</v>
      </c>
      <c r="D9">
        <v>16.7956374207944</v>
      </c>
      <c r="E9">
        <v>16.4279138202417</v>
      </c>
      <c r="F9">
        <v>20.0235415212307</v>
      </c>
      <c r="G9">
        <v>17.0045754385497</v>
      </c>
    </row>
    <row r="10" spans="1:7">
      <c r="A10" t="s">
        <v>122</v>
      </c>
      <c r="B10">
        <v>17.8011851417078</v>
      </c>
      <c r="C10">
        <v>16.1981323136105</v>
      </c>
      <c r="D10">
        <v>17.3526450607324</v>
      </c>
      <c r="E10">
        <v>16.4536447979374</v>
      </c>
      <c r="F10">
        <v>17.1605261149578</v>
      </c>
      <c r="G10">
        <v>17.0580496061254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6"/>
  <sheetViews>
    <sheetView workbookViewId="0">
      <selection activeCell="G10" sqref="G10"/>
    </sheetView>
  </sheetViews>
  <sheetFormatPr defaultColWidth="9" defaultRowHeight="14.25" outlineLevelRow="5" outlineLevelCol="2"/>
  <cols>
    <col min="1" max="1" width="16"/>
    <col min="2" max="3" width="25.75"/>
  </cols>
  <sheetData>
    <row r="3" spans="1:3">
      <c r="A3" t="s">
        <v>118</v>
      </c>
      <c r="B3" t="s">
        <v>128</v>
      </c>
      <c r="C3" t="s">
        <v>129</v>
      </c>
    </row>
    <row r="4" spans="1:3">
      <c r="A4" t="s">
        <v>120</v>
      </c>
      <c r="B4">
        <v>38</v>
      </c>
      <c r="C4">
        <v>40.5</v>
      </c>
    </row>
    <row r="5" spans="1:3">
      <c r="A5" t="s">
        <v>121</v>
      </c>
      <c r="B5">
        <v>99</v>
      </c>
      <c r="C5">
        <v>98.7</v>
      </c>
    </row>
    <row r="6" spans="1:3">
      <c r="A6" t="s">
        <v>122</v>
      </c>
      <c r="B6">
        <v>137</v>
      </c>
      <c r="C6">
        <v>139.2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9"/>
  <sheetViews>
    <sheetView workbookViewId="0">
      <selection activeCell="A3" sqref="A3:C9"/>
    </sheetView>
  </sheetViews>
  <sheetFormatPr defaultColWidth="9" defaultRowHeight="14.25" outlineLevelCol="2"/>
  <cols>
    <col min="1" max="1" width="12"/>
    <col min="2" max="3" width="29.75"/>
    <col min="4" max="4" width="28.625"/>
  </cols>
  <sheetData>
    <row r="3" spans="1:3">
      <c r="A3" t="s">
        <v>9</v>
      </c>
      <c r="B3" t="s">
        <v>127</v>
      </c>
      <c r="C3" t="s">
        <v>130</v>
      </c>
    </row>
    <row r="4" spans="1:3">
      <c r="A4" t="s">
        <v>14</v>
      </c>
      <c r="B4">
        <v>17.280514841003</v>
      </c>
      <c r="C4">
        <v>2.33333333333333</v>
      </c>
    </row>
    <row r="5" spans="1:3">
      <c r="A5" t="s">
        <v>20</v>
      </c>
      <c r="B5">
        <v>16.371172019628</v>
      </c>
      <c r="C5">
        <v>2.14285714285714</v>
      </c>
    </row>
    <row r="6" spans="1:3">
      <c r="A6" t="s">
        <v>24</v>
      </c>
      <c r="B6">
        <v>16.789441132948</v>
      </c>
      <c r="C6">
        <v>2</v>
      </c>
    </row>
    <row r="7" spans="1:3">
      <c r="A7" t="s">
        <v>12</v>
      </c>
      <c r="B7">
        <v>17.1888102681205</v>
      </c>
      <c r="C7">
        <v>2.5</v>
      </c>
    </row>
    <row r="8" spans="1:3">
      <c r="A8" t="s">
        <v>27</v>
      </c>
      <c r="B8">
        <v>17.9123688154191</v>
      </c>
      <c r="C8">
        <v>1.58333333333333</v>
      </c>
    </row>
    <row r="9" spans="1:3">
      <c r="A9" t="s">
        <v>122</v>
      </c>
      <c r="B9">
        <v>17.0580496061254</v>
      </c>
      <c r="C9">
        <v>2.19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1"/>
  <sheetViews>
    <sheetView tabSelected="1" workbookViewId="0">
      <selection activeCell="A1" sqref="A1:M1"/>
    </sheetView>
  </sheetViews>
  <sheetFormatPr defaultColWidth="9" defaultRowHeight="14.25"/>
  <cols>
    <col min="11" max="11" width="12.625" style="1"/>
    <col min="13" max="13" width="15.625" customWidth="1"/>
  </cols>
  <sheetData>
    <row r="1" ht="42.75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131</v>
      </c>
      <c r="L1" s="5" t="s">
        <v>118</v>
      </c>
      <c r="M1" s="5" t="s">
        <v>119</v>
      </c>
      <c r="N1" s="7"/>
    </row>
    <row r="2" spans="1:13">
      <c r="A2" s="3" t="s">
        <v>95</v>
      </c>
      <c r="B2" s="3">
        <v>48</v>
      </c>
      <c r="C2" s="3" t="s">
        <v>19</v>
      </c>
      <c r="D2" s="3">
        <v>101.32</v>
      </c>
      <c r="E2" s="3">
        <v>21.93</v>
      </c>
      <c r="F2" s="3">
        <v>4</v>
      </c>
      <c r="G2" s="3">
        <v>2</v>
      </c>
      <c r="H2" s="3">
        <v>2</v>
      </c>
      <c r="I2" s="3">
        <v>2.8</v>
      </c>
      <c r="J2" s="3" t="s">
        <v>14</v>
      </c>
      <c r="K2" s="6">
        <f>IF(OR(D2="",E2="",VALUE(D2)=0),"",VALUE(E2)/((VALUE(D2)/100)^2))</f>
        <v>21.3623127734045</v>
      </c>
      <c r="L2" s="3" t="str">
        <f>IF(K2&lt;18.5,"under Weight",IF(K2&lt;24.9,"Healthy weight",IF(K2&lt;29.9,"overweight",IF(K2&gt;=30,"obese"))))</f>
        <v>Healthy weight</v>
      </c>
      <c r="M2" s="8" t="str">
        <f t="shared" ref="M2:M65" si="0">IF(AND(B2&gt;=24,B2&lt;=36),"24-36 months",IF(AND(B2&gt;=37,B2&lt;=48),"37-48 months",IF(AND(B2&gt;=49,B2&lt;=60),"49-60 months","Other")))</f>
        <v>37-48 months</v>
      </c>
    </row>
    <row r="3" spans="1:13">
      <c r="A3" s="3" t="s">
        <v>103</v>
      </c>
      <c r="B3" s="3">
        <v>56</v>
      </c>
      <c r="C3" s="3" t="s">
        <v>11</v>
      </c>
      <c r="D3" s="3">
        <v>106.73</v>
      </c>
      <c r="E3" s="3">
        <v>24.09</v>
      </c>
      <c r="F3" s="3">
        <v>0</v>
      </c>
      <c r="G3" s="3">
        <v>1</v>
      </c>
      <c r="H3" s="3">
        <v>3</v>
      </c>
      <c r="I3" s="3">
        <v>1.7</v>
      </c>
      <c r="J3" s="3" t="s">
        <v>27</v>
      </c>
      <c r="K3" s="6">
        <f>IF(OR(D3="",E3="",VALUE(D3)=0),"",VALUE(E3)/((VALUE(D3)/100)^2))</f>
        <v>21.1477311763268</v>
      </c>
      <c r="L3" s="3" t="str">
        <f>IF(K3&lt;18.5,"under Weight",IF(K3&lt;24.9,"Healthy weight",IF(K3&lt;29.9,"overweight",IF(K3&gt;=30,"obese"))))</f>
        <v>Healthy weight</v>
      </c>
      <c r="M3" s="8" t="str">
        <f t="shared" si="0"/>
        <v>49-60 months</v>
      </c>
    </row>
    <row r="4" spans="1:13">
      <c r="A4" s="3" t="s">
        <v>89</v>
      </c>
      <c r="B4" s="3">
        <v>52</v>
      </c>
      <c r="C4" s="3" t="s">
        <v>11</v>
      </c>
      <c r="D4" s="3">
        <v>104.99</v>
      </c>
      <c r="E4" s="3">
        <v>22.77</v>
      </c>
      <c r="F4" s="3">
        <v>3</v>
      </c>
      <c r="G4" s="3">
        <v>2</v>
      </c>
      <c r="H4" s="3">
        <v>1</v>
      </c>
      <c r="I4" s="3">
        <v>1.1</v>
      </c>
      <c r="J4" s="3" t="s">
        <v>14</v>
      </c>
      <c r="K4" s="6">
        <f>IF(OR(D4="",E4="",VALUE(D4)=0),"",VALUE(E4)/((VALUE(D4)/100)^2))</f>
        <v>20.6569957029729</v>
      </c>
      <c r="L4" s="3" t="str">
        <f>IF(K4&lt;18.5,"under Weight",IF(K4&lt;24.9,"Healthy weight",IF(K4&lt;29.9,"overweight",IF(K4&gt;=30,"obese"))))</f>
        <v>Healthy weight</v>
      </c>
      <c r="M4" s="8" t="str">
        <f t="shared" si="0"/>
        <v>49-60 months</v>
      </c>
    </row>
    <row r="5" spans="1:13">
      <c r="A5" s="3" t="s">
        <v>78</v>
      </c>
      <c r="B5" s="3">
        <v>47</v>
      </c>
      <c r="C5" s="3" t="s">
        <v>11</v>
      </c>
      <c r="D5" s="3">
        <v>103.57</v>
      </c>
      <c r="E5" s="3">
        <v>22.13</v>
      </c>
      <c r="F5" s="3">
        <v>3</v>
      </c>
      <c r="G5" s="3">
        <v>2</v>
      </c>
      <c r="H5" s="3">
        <v>0</v>
      </c>
      <c r="I5" s="3">
        <v>0.6</v>
      </c>
      <c r="J5" s="3" t="s">
        <v>12</v>
      </c>
      <c r="K5" s="6">
        <f>IF(OR(D5="",E5="",VALUE(D5)=0),"",VALUE(E5)/((VALUE(D5)/100)^2))</f>
        <v>20.6306761336331</v>
      </c>
      <c r="L5" s="3" t="str">
        <f>IF(K5&lt;18.5,"under Weight",IF(K5&lt;24.9,"Healthy weight",IF(K5&lt;29.9,"overweight",IF(K5&gt;=30,"obese"))))</f>
        <v>Healthy weight</v>
      </c>
      <c r="M5" s="8" t="str">
        <f t="shared" si="0"/>
        <v>37-48 months</v>
      </c>
    </row>
    <row r="6" spans="1:13">
      <c r="A6" s="3" t="s">
        <v>85</v>
      </c>
      <c r="B6" s="3">
        <v>53</v>
      </c>
      <c r="C6" s="3" t="s">
        <v>19</v>
      </c>
      <c r="D6" s="3">
        <v>105.92</v>
      </c>
      <c r="E6" s="3">
        <v>22.98</v>
      </c>
      <c r="F6" s="3">
        <v>2</v>
      </c>
      <c r="G6" s="3">
        <v>0</v>
      </c>
      <c r="H6" s="3">
        <v>0</v>
      </c>
      <c r="I6" s="3">
        <v>0.8</v>
      </c>
      <c r="J6" s="3" t="s">
        <v>27</v>
      </c>
      <c r="K6" s="6">
        <f>IF(OR(D6="",E6="",VALUE(D6)=0),"",VALUE(E6)/((VALUE(D6)/100)^2))</f>
        <v>20.483024296967</v>
      </c>
      <c r="L6" s="3" t="str">
        <f>IF(K6&lt;18.5,"under Weight",IF(K6&lt;24.9,"Healthy weight",IF(K6&lt;29.9,"overweight",IF(K6&gt;=30,"obese"))))</f>
        <v>Healthy weight</v>
      </c>
      <c r="M6" s="8" t="str">
        <f t="shared" si="0"/>
        <v>49-60 months</v>
      </c>
    </row>
    <row r="7" spans="1:13">
      <c r="A7" s="3" t="s">
        <v>75</v>
      </c>
      <c r="B7" s="3">
        <v>59</v>
      </c>
      <c r="C7" s="3" t="s">
        <v>19</v>
      </c>
      <c r="D7" s="3">
        <v>110.75</v>
      </c>
      <c r="E7" s="3">
        <v>24.56</v>
      </c>
      <c r="F7" s="3">
        <v>4</v>
      </c>
      <c r="G7" s="3">
        <v>4</v>
      </c>
      <c r="H7" s="3">
        <v>1</v>
      </c>
      <c r="I7" s="3">
        <v>1.7</v>
      </c>
      <c r="J7" s="3" t="s">
        <v>12</v>
      </c>
      <c r="K7" s="6">
        <f>IF(OR(D7="",E7="",VALUE(D7)=0),"",VALUE(E7)/((VALUE(D7)/100)^2))</f>
        <v>20.0235415212307</v>
      </c>
      <c r="L7" s="3" t="str">
        <f>IF(K7&lt;18.5,"under Weight",IF(K7&lt;24.9,"Healthy weight",IF(K7&lt;29.9,"overweight",IF(K7&gt;=30,"obese"))))</f>
        <v>Healthy weight</v>
      </c>
      <c r="M7" s="8" t="str">
        <f t="shared" si="0"/>
        <v>49-60 months</v>
      </c>
    </row>
    <row r="8" spans="1:13">
      <c r="A8" s="3" t="s">
        <v>33</v>
      </c>
      <c r="B8" s="3">
        <v>38</v>
      </c>
      <c r="C8" s="3" t="s">
        <v>11</v>
      </c>
      <c r="D8" s="3">
        <v>98.91</v>
      </c>
      <c r="E8" s="3">
        <v>19.49</v>
      </c>
      <c r="F8" s="3">
        <v>0</v>
      </c>
      <c r="G8" s="3">
        <v>0</v>
      </c>
      <c r="H8" s="3">
        <v>3</v>
      </c>
      <c r="I8" s="3">
        <v>3.1</v>
      </c>
      <c r="J8" s="3" t="s">
        <v>14</v>
      </c>
      <c r="K8" s="6">
        <f>IF(OR(D8="",E8="",VALUE(D8)=0),"",VALUE(E8)/((VALUE(D8)/100)^2))</f>
        <v>19.9219311749715</v>
      </c>
      <c r="L8" s="3" t="str">
        <f>IF(K8&lt;18.5,"under Weight",IF(K8&lt;24.9,"Healthy weight",IF(K8&lt;29.9,"overweight",IF(K8&gt;=30,"obese"))))</f>
        <v>Healthy weight</v>
      </c>
      <c r="M8" s="8" t="str">
        <f t="shared" si="0"/>
        <v>37-48 months</v>
      </c>
    </row>
    <row r="9" spans="1:13">
      <c r="A9" s="3" t="s">
        <v>82</v>
      </c>
      <c r="B9" s="3">
        <v>50</v>
      </c>
      <c r="C9" s="3" t="s">
        <v>11</v>
      </c>
      <c r="D9" s="3">
        <v>104.56</v>
      </c>
      <c r="E9" s="3">
        <v>21.62</v>
      </c>
      <c r="F9" s="3">
        <v>4</v>
      </c>
      <c r="G9" s="3">
        <v>1</v>
      </c>
      <c r="H9" s="3">
        <v>1</v>
      </c>
      <c r="I9" s="3">
        <v>2</v>
      </c>
      <c r="J9" s="3" t="s">
        <v>12</v>
      </c>
      <c r="K9" s="6">
        <f>IF(OR(D9="",E9="",VALUE(D9)=0),"",VALUE(E9)/((VALUE(D9)/100)^2))</f>
        <v>19.7753664717497</v>
      </c>
      <c r="L9" s="3" t="str">
        <f>IF(K9&lt;18.5,"under Weight",IF(K9&lt;24.9,"Healthy weight",IF(K9&lt;29.9,"overweight",IF(K9&gt;=30,"obese"))))</f>
        <v>Healthy weight</v>
      </c>
      <c r="M9" s="8" t="str">
        <f t="shared" si="0"/>
        <v>49-60 months</v>
      </c>
    </row>
    <row r="10" spans="1:13">
      <c r="A10" s="3" t="s">
        <v>16</v>
      </c>
      <c r="B10" s="3">
        <v>39</v>
      </c>
      <c r="C10" s="3" t="s">
        <v>11</v>
      </c>
      <c r="D10" s="3">
        <v>100.65</v>
      </c>
      <c r="E10" s="3">
        <v>20.01</v>
      </c>
      <c r="F10" s="3">
        <v>2</v>
      </c>
      <c r="G10" s="3">
        <v>0</v>
      </c>
      <c r="H10" s="3">
        <v>1</v>
      </c>
      <c r="I10" s="3">
        <v>1.5</v>
      </c>
      <c r="J10" s="3" t="s">
        <v>14</v>
      </c>
      <c r="K10" s="6">
        <f>IF(OR(D10="",E10="",VALUE(D10)=0),"",VALUE(E10)/((VALUE(D10)/100)^2))</f>
        <v>19.7523844637279</v>
      </c>
      <c r="L10" s="3" t="str">
        <f>IF(K10&lt;18.5,"under Weight",IF(K10&lt;24.9,"Healthy weight",IF(K10&lt;29.9,"overweight",IF(K10&gt;=30,"obese"))))</f>
        <v>Healthy weight</v>
      </c>
      <c r="M10" s="8" t="str">
        <f t="shared" si="0"/>
        <v>37-48 months</v>
      </c>
    </row>
    <row r="11" spans="1:13">
      <c r="A11" s="3" t="s">
        <v>58</v>
      </c>
      <c r="B11" s="3">
        <v>45</v>
      </c>
      <c r="C11" s="3" t="s">
        <v>19</v>
      </c>
      <c r="D11" s="3">
        <v>107.27</v>
      </c>
      <c r="E11" s="3">
        <v>22.7</v>
      </c>
      <c r="F11" s="3">
        <v>4</v>
      </c>
      <c r="G11" s="3">
        <v>0</v>
      </c>
      <c r="H11" s="3">
        <v>0</v>
      </c>
      <c r="I11" s="3">
        <v>0.8</v>
      </c>
      <c r="J11" s="3" t="s">
        <v>12</v>
      </c>
      <c r="K11" s="6">
        <f>IF(OR(D11="",E11="",VALUE(D11)=0),"",VALUE(E11)/((VALUE(D11)/100)^2))</f>
        <v>19.7273748063643</v>
      </c>
      <c r="L11" s="3" t="str">
        <f>IF(K11&lt;18.5,"under Weight",IF(K11&lt;24.9,"Healthy weight",IF(K11&lt;29.9,"overweight",IF(K11&gt;=30,"obese"))))</f>
        <v>Healthy weight</v>
      </c>
      <c r="M11" s="8" t="str">
        <f t="shared" si="0"/>
        <v>37-48 months</v>
      </c>
    </row>
    <row r="12" spans="1:13">
      <c r="A12" s="3" t="s">
        <v>108</v>
      </c>
      <c r="B12" s="3">
        <v>58</v>
      </c>
      <c r="C12" s="3" t="s">
        <v>19</v>
      </c>
      <c r="D12" s="3">
        <v>113.49</v>
      </c>
      <c r="E12" s="3">
        <v>25.26</v>
      </c>
      <c r="F12" s="3">
        <v>0</v>
      </c>
      <c r="G12" s="3">
        <v>4</v>
      </c>
      <c r="H12" s="3">
        <v>3</v>
      </c>
      <c r="I12" s="3">
        <v>3</v>
      </c>
      <c r="J12" s="3" t="s">
        <v>27</v>
      </c>
      <c r="K12" s="6">
        <f>IF(OR(D12="",E12="",VALUE(D12)=0),"",VALUE(E12)/((VALUE(D12)/100)^2))</f>
        <v>19.6118315431248</v>
      </c>
      <c r="L12" s="3" t="str">
        <f>IF(K12&lt;18.5,"under Weight",IF(K12&lt;24.9,"Healthy weight",IF(K12&lt;29.9,"overweight",IF(K12&gt;=30,"obese"))))</f>
        <v>Healthy weight</v>
      </c>
      <c r="M12" s="8" t="str">
        <f t="shared" si="0"/>
        <v>49-60 months</v>
      </c>
    </row>
    <row r="13" spans="1:13">
      <c r="A13" s="3" t="s">
        <v>90</v>
      </c>
      <c r="B13" s="3">
        <v>25</v>
      </c>
      <c r="C13" s="3" t="s">
        <v>19</v>
      </c>
      <c r="D13" s="3">
        <v>88.93</v>
      </c>
      <c r="E13" s="3">
        <v>15.5</v>
      </c>
      <c r="F13" s="3">
        <v>3</v>
      </c>
      <c r="G13" s="3">
        <v>0</v>
      </c>
      <c r="H13" s="3">
        <v>3</v>
      </c>
      <c r="I13" s="3">
        <v>3.8</v>
      </c>
      <c r="J13" s="3" t="s">
        <v>14</v>
      </c>
      <c r="K13" s="6">
        <f>IF(OR(D13="",E13="",VALUE(D13)=0),"",VALUE(E13)/((VALUE(D13)/100)^2))</f>
        <v>19.599054182521</v>
      </c>
      <c r="L13" s="3" t="str">
        <f>IF(K13&lt;18.5,"under Weight",IF(K13&lt;24.9,"Healthy weight",IF(K13&lt;29.9,"overweight",IF(K13&gt;=30,"obese"))))</f>
        <v>Healthy weight</v>
      </c>
      <c r="M13" s="8" t="str">
        <f t="shared" si="0"/>
        <v>24-36 months</v>
      </c>
    </row>
    <row r="14" spans="1:13">
      <c r="A14" s="3" t="s">
        <v>23</v>
      </c>
      <c r="B14" s="3">
        <v>28</v>
      </c>
      <c r="C14" s="3" t="s">
        <v>19</v>
      </c>
      <c r="D14" s="3">
        <v>91.47</v>
      </c>
      <c r="E14" s="3">
        <v>16.39</v>
      </c>
      <c r="F14" s="3">
        <v>3</v>
      </c>
      <c r="G14" s="3">
        <v>2</v>
      </c>
      <c r="H14" s="3">
        <v>3</v>
      </c>
      <c r="I14" s="3">
        <v>0.8</v>
      </c>
      <c r="J14" s="3" t="s">
        <v>24</v>
      </c>
      <c r="K14" s="6">
        <f>IF(OR(D14="",E14="",VALUE(D14)=0),"",VALUE(E14)/((VALUE(D14)/100)^2))</f>
        <v>19.5894207996311</v>
      </c>
      <c r="L14" s="3" t="str">
        <f>IF(K14&lt;18.5,"under Weight",IF(K14&lt;24.9,"Healthy weight",IF(K14&lt;29.9,"overweight",IF(K14&gt;=30,"obese"))))</f>
        <v>Healthy weight</v>
      </c>
      <c r="M14" s="8" t="str">
        <f t="shared" si="0"/>
        <v>24-36 months</v>
      </c>
    </row>
    <row r="15" spans="1:13">
      <c r="A15" s="3" t="s">
        <v>69</v>
      </c>
      <c r="B15" s="3">
        <v>39</v>
      </c>
      <c r="C15" s="3" t="s">
        <v>11</v>
      </c>
      <c r="D15" s="3">
        <v>96.54</v>
      </c>
      <c r="E15" s="3">
        <v>18.24</v>
      </c>
      <c r="F15" s="3">
        <v>4</v>
      </c>
      <c r="G15" s="3">
        <v>3</v>
      </c>
      <c r="H15" s="3">
        <v>1</v>
      </c>
      <c r="I15" s="3">
        <v>1.9</v>
      </c>
      <c r="J15" s="3" t="s">
        <v>27</v>
      </c>
      <c r="K15" s="6">
        <f>IF(OR(D15="",E15="",VALUE(D15)=0),"",VALUE(E15)/((VALUE(D15)/100)^2))</f>
        <v>19.5708750872159</v>
      </c>
      <c r="L15" s="3" t="str">
        <f>IF(K15&lt;18.5,"under Weight",IF(K15&lt;24.9,"Healthy weight",IF(K15&lt;29.9,"overweight",IF(K15&gt;=30,"obese"))))</f>
        <v>Healthy weight</v>
      </c>
      <c r="M15" s="8" t="str">
        <f t="shared" si="0"/>
        <v>37-48 months</v>
      </c>
    </row>
    <row r="16" spans="1:13">
      <c r="A16" s="3" t="s">
        <v>46</v>
      </c>
      <c r="B16" s="3">
        <v>43</v>
      </c>
      <c r="C16" s="3" t="s">
        <v>19</v>
      </c>
      <c r="D16" s="3">
        <v>103.22</v>
      </c>
      <c r="E16" s="3">
        <v>20.74</v>
      </c>
      <c r="F16" s="3">
        <v>2</v>
      </c>
      <c r="G16" s="3">
        <v>2</v>
      </c>
      <c r="H16" s="3">
        <v>3</v>
      </c>
      <c r="I16" s="3">
        <v>2.1</v>
      </c>
      <c r="J16" s="3" t="s">
        <v>12</v>
      </c>
      <c r="K16" s="6">
        <f>IF(OR(D16="",E16="",VALUE(D16)=0),"",VALUE(E16)/((VALUE(D16)/100)^2))</f>
        <v>19.4661937914593</v>
      </c>
      <c r="L16" s="3" t="str">
        <f>IF(K16&lt;18.5,"under Weight",IF(K16&lt;24.9,"Healthy weight",IF(K16&lt;29.9,"overweight",IF(K16&gt;=30,"obese"))))</f>
        <v>Healthy weight</v>
      </c>
      <c r="M16" s="8" t="str">
        <f t="shared" si="0"/>
        <v>37-48 months</v>
      </c>
    </row>
    <row r="17" spans="1:13">
      <c r="A17" s="3" t="s">
        <v>15</v>
      </c>
      <c r="B17" s="3">
        <v>35</v>
      </c>
      <c r="C17" s="3" t="s">
        <v>11</v>
      </c>
      <c r="D17" s="3">
        <v>94.96</v>
      </c>
      <c r="E17" s="3">
        <v>17.3</v>
      </c>
      <c r="F17" s="3">
        <v>3</v>
      </c>
      <c r="G17" s="3">
        <v>3</v>
      </c>
      <c r="H17" s="3">
        <v>2</v>
      </c>
      <c r="I17" s="3">
        <v>0.6</v>
      </c>
      <c r="J17" s="3" t="s">
        <v>14</v>
      </c>
      <c r="K17" s="6">
        <f>IF(OR(D17="",E17="",VALUE(D17)=0),"",VALUE(E17)/((VALUE(D17)/100)^2))</f>
        <v>19.1851275649074</v>
      </c>
      <c r="L17" s="3" t="str">
        <f>IF(K17&lt;18.5,"under Weight",IF(K17&lt;24.9,"Healthy weight",IF(K17&lt;29.9,"overweight",IF(K17&gt;=30,"obese"))))</f>
        <v>Healthy weight</v>
      </c>
      <c r="M17" s="8" t="str">
        <f t="shared" si="0"/>
        <v>24-36 months</v>
      </c>
    </row>
    <row r="18" spans="1:13">
      <c r="A18" s="3" t="s">
        <v>76</v>
      </c>
      <c r="B18" s="3">
        <v>56</v>
      </c>
      <c r="C18" s="3" t="s">
        <v>19</v>
      </c>
      <c r="D18" s="3">
        <v>108</v>
      </c>
      <c r="E18" s="3">
        <v>22.24</v>
      </c>
      <c r="F18" s="3">
        <v>2</v>
      </c>
      <c r="G18" s="3">
        <v>4</v>
      </c>
      <c r="H18" s="3">
        <v>2</v>
      </c>
      <c r="I18" s="3">
        <v>1.1</v>
      </c>
      <c r="J18" s="3" t="s">
        <v>14</v>
      </c>
      <c r="K18" s="6">
        <f>IF(OR(D18="",E18="",VALUE(D18)=0),"",VALUE(E18)/((VALUE(D18)/100)^2))</f>
        <v>19.0672153635117</v>
      </c>
      <c r="L18" s="3" t="str">
        <f>IF(K18&lt;18.5,"under Weight",IF(K18&lt;24.9,"Healthy weight",IF(K18&lt;29.9,"overweight",IF(K18&gt;=30,"obese"))))</f>
        <v>Healthy weight</v>
      </c>
      <c r="M18" s="8" t="str">
        <f t="shared" si="0"/>
        <v>49-60 months</v>
      </c>
    </row>
    <row r="19" spans="1:13">
      <c r="A19" s="3" t="s">
        <v>54</v>
      </c>
      <c r="B19" s="3">
        <v>31</v>
      </c>
      <c r="C19" s="3" t="s">
        <v>11</v>
      </c>
      <c r="D19" s="3">
        <v>96.26</v>
      </c>
      <c r="E19" s="3">
        <v>17.63</v>
      </c>
      <c r="F19" s="3">
        <v>3</v>
      </c>
      <c r="G19" s="3">
        <v>3</v>
      </c>
      <c r="H19" s="3">
        <v>2</v>
      </c>
      <c r="I19" s="3">
        <v>1.7</v>
      </c>
      <c r="J19" s="3" t="s">
        <v>20</v>
      </c>
      <c r="K19" s="6">
        <f>IF(OR(D19="",E19="",VALUE(D19)=0),"",VALUE(E19)/((VALUE(D19)/100)^2))</f>
        <v>19.0265741344182</v>
      </c>
      <c r="L19" s="3" t="str">
        <f>IF(K19&lt;18.5,"under Weight",IF(K19&lt;24.9,"Healthy weight",IF(K19&lt;29.9,"overweight",IF(K19&gt;=30,"obese"))))</f>
        <v>Healthy weight</v>
      </c>
      <c r="M19" s="8" t="str">
        <f t="shared" si="0"/>
        <v>24-36 months</v>
      </c>
    </row>
    <row r="20" spans="1:13">
      <c r="A20" s="3" t="s">
        <v>43</v>
      </c>
      <c r="B20" s="3">
        <v>35</v>
      </c>
      <c r="C20" s="3" t="s">
        <v>19</v>
      </c>
      <c r="D20" s="3">
        <v>101.41</v>
      </c>
      <c r="E20" s="3">
        <v>19.45</v>
      </c>
      <c r="F20" s="3">
        <v>0</v>
      </c>
      <c r="G20" s="3">
        <v>4</v>
      </c>
      <c r="H20" s="3">
        <v>2</v>
      </c>
      <c r="I20" s="3">
        <v>1.9</v>
      </c>
      <c r="J20" s="3" t="s">
        <v>12</v>
      </c>
      <c r="K20" s="6">
        <f>IF(OR(D20="",E20="",VALUE(D20)=0),"",VALUE(E20)/((VALUE(D20)/100)^2))</f>
        <v>18.9128962527679</v>
      </c>
      <c r="L20" s="3" t="str">
        <f>IF(K20&lt;18.5,"under Weight",IF(K20&lt;24.9,"Healthy weight",IF(K20&lt;29.9,"overweight",IF(K20&gt;=30,"obese"))))</f>
        <v>Healthy weight</v>
      </c>
      <c r="M20" s="8" t="str">
        <f t="shared" si="0"/>
        <v>24-36 months</v>
      </c>
    </row>
    <row r="21" spans="1:13">
      <c r="A21" s="3" t="s">
        <v>88</v>
      </c>
      <c r="B21" s="3">
        <v>32</v>
      </c>
      <c r="C21" s="3" t="s">
        <v>11</v>
      </c>
      <c r="D21" s="3">
        <v>97.69</v>
      </c>
      <c r="E21" s="3">
        <v>18.04</v>
      </c>
      <c r="F21" s="3">
        <v>3</v>
      </c>
      <c r="G21" s="3">
        <v>2</v>
      </c>
      <c r="H21" s="3">
        <v>2</v>
      </c>
      <c r="I21" s="3">
        <v>2.2</v>
      </c>
      <c r="J21" s="3" t="s">
        <v>12</v>
      </c>
      <c r="K21" s="6">
        <f>IF(OR(D21="",E21="",VALUE(D21)=0),"",VALUE(E21)/((VALUE(D21)/100)^2))</f>
        <v>18.9032428607434</v>
      </c>
      <c r="L21" s="3" t="str">
        <f>IF(K21&lt;18.5,"under Weight",IF(K21&lt;24.9,"Healthy weight",IF(K21&lt;29.9,"overweight",IF(K21&gt;=30,"obese"))))</f>
        <v>Healthy weight</v>
      </c>
      <c r="M21" s="8" t="str">
        <f t="shared" si="0"/>
        <v>24-36 months</v>
      </c>
    </row>
    <row r="22" spans="1:13">
      <c r="A22" s="3" t="s">
        <v>52</v>
      </c>
      <c r="B22" s="3">
        <v>44</v>
      </c>
      <c r="C22" s="3" t="s">
        <v>11</v>
      </c>
      <c r="D22" s="3">
        <v>102.36</v>
      </c>
      <c r="E22" s="3">
        <v>19.6</v>
      </c>
      <c r="F22" s="3">
        <v>1</v>
      </c>
      <c r="G22" s="3">
        <v>2</v>
      </c>
      <c r="H22" s="3">
        <v>0</v>
      </c>
      <c r="I22" s="3">
        <v>0.9</v>
      </c>
      <c r="J22" s="3" t="s">
        <v>27</v>
      </c>
      <c r="K22" s="6">
        <f>IF(OR(D22="",E22="",VALUE(D22)=0),"",VALUE(E22)/((VALUE(D22)/100)^2))</f>
        <v>18.7066283005173</v>
      </c>
      <c r="L22" s="3" t="str">
        <f>IF(K22&lt;18.5,"under Weight",IF(K22&lt;24.9,"Healthy weight",IF(K22&lt;29.9,"overweight",IF(K22&gt;=30,"obese"))))</f>
        <v>Healthy weight</v>
      </c>
      <c r="M22" s="8" t="str">
        <f t="shared" si="0"/>
        <v>37-48 months</v>
      </c>
    </row>
    <row r="23" spans="1:13">
      <c r="A23" s="3" t="s">
        <v>116</v>
      </c>
      <c r="B23" s="3">
        <v>49</v>
      </c>
      <c r="C23" s="3" t="s">
        <v>19</v>
      </c>
      <c r="D23" s="3">
        <v>106.6</v>
      </c>
      <c r="E23" s="3">
        <v>21.21</v>
      </c>
      <c r="F23" s="3">
        <v>0</v>
      </c>
      <c r="G23" s="3">
        <v>0</v>
      </c>
      <c r="H23" s="3">
        <v>2</v>
      </c>
      <c r="I23" s="3">
        <v>2.5</v>
      </c>
      <c r="J23" s="3" t="s">
        <v>24</v>
      </c>
      <c r="K23" s="6">
        <f>IF(OR(D23="",E23="",VALUE(D23)=0),"",VALUE(E23)/((VALUE(D23)/100)^2))</f>
        <v>18.6649254282989</v>
      </c>
      <c r="L23" s="3" t="str">
        <f>IF(K23&lt;18.5,"under Weight",IF(K23&lt;24.9,"Healthy weight",IF(K23&lt;29.9,"overweight",IF(K23&gt;=30,"obese"))))</f>
        <v>Healthy weight</v>
      </c>
      <c r="M23" s="8" t="str">
        <f t="shared" si="0"/>
        <v>49-60 months</v>
      </c>
    </row>
    <row r="24" spans="1:13">
      <c r="A24" s="3" t="s">
        <v>22</v>
      </c>
      <c r="B24" s="3">
        <v>52</v>
      </c>
      <c r="C24" s="3" t="s">
        <v>11</v>
      </c>
      <c r="D24" s="3">
        <v>102.65</v>
      </c>
      <c r="E24" s="3">
        <v>19.55</v>
      </c>
      <c r="F24" s="3">
        <v>2</v>
      </c>
      <c r="G24" s="3">
        <v>2</v>
      </c>
      <c r="H24" s="3">
        <v>1</v>
      </c>
      <c r="I24" s="3">
        <v>1.3</v>
      </c>
      <c r="J24" s="3" t="s">
        <v>14</v>
      </c>
      <c r="K24" s="6">
        <f>IF(OR(D24="",E24="",VALUE(D24)=0),"",VALUE(E24)/((VALUE(D24)/100)^2))</f>
        <v>18.5536284087844</v>
      </c>
      <c r="L24" s="3" t="str">
        <f>IF(K24&lt;18.5,"under Weight",IF(K24&lt;24.9,"Healthy weight",IF(K24&lt;29.9,"overweight",IF(K24&gt;=30,"obese"))))</f>
        <v>Healthy weight</v>
      </c>
      <c r="M24" s="8" t="str">
        <f t="shared" si="0"/>
        <v>49-60 months</v>
      </c>
    </row>
    <row r="25" spans="1:13">
      <c r="A25" s="3" t="s">
        <v>112</v>
      </c>
      <c r="B25" s="3">
        <v>50</v>
      </c>
      <c r="C25" s="3" t="s">
        <v>11</v>
      </c>
      <c r="D25" s="3">
        <v>109.15</v>
      </c>
      <c r="E25" s="3">
        <v>22.09</v>
      </c>
      <c r="F25" s="3">
        <v>1</v>
      </c>
      <c r="G25" s="3">
        <v>4</v>
      </c>
      <c r="H25" s="3">
        <v>0</v>
      </c>
      <c r="I25" s="3">
        <v>0.6</v>
      </c>
      <c r="J25" s="3" t="s">
        <v>14</v>
      </c>
      <c r="K25" s="6">
        <f>IF(OR(D25="",E25="",VALUE(D25)=0),"",VALUE(E25)/((VALUE(D25)/100)^2))</f>
        <v>18.5416438900604</v>
      </c>
      <c r="L25" s="3" t="str">
        <f>IF(K25&lt;18.5,"under Weight",IF(K25&lt;24.9,"Healthy weight",IF(K25&lt;29.9,"overweight",IF(K25&gt;=30,"obese"))))</f>
        <v>Healthy weight</v>
      </c>
      <c r="M25" s="8" t="str">
        <f t="shared" si="0"/>
        <v>49-60 months</v>
      </c>
    </row>
    <row r="26" spans="1:13">
      <c r="A26" s="3" t="s">
        <v>77</v>
      </c>
      <c r="B26" s="3">
        <v>32</v>
      </c>
      <c r="C26" s="3" t="s">
        <v>11</v>
      </c>
      <c r="D26" s="3">
        <v>98.63</v>
      </c>
      <c r="E26" s="3">
        <v>17.96</v>
      </c>
      <c r="F26" s="3">
        <v>0</v>
      </c>
      <c r="G26" s="3">
        <v>0</v>
      </c>
      <c r="H26" s="3">
        <v>2</v>
      </c>
      <c r="I26" s="3">
        <v>2.6</v>
      </c>
      <c r="J26" s="3" t="s">
        <v>24</v>
      </c>
      <c r="K26" s="6">
        <f>IF(OR(D26="",E26="",VALUE(D26)=0),"",VALUE(E26)/((VALUE(D26)/100)^2))</f>
        <v>18.4624046794836</v>
      </c>
      <c r="L26" s="3" t="str">
        <f>IF(K26&lt;18.5,"under Weight",IF(K26&lt;24.9,"Healthy weight",IF(K26&lt;29.9,"overweight",IF(K26&gt;=30,"obese"))))</f>
        <v>under Weight</v>
      </c>
      <c r="M26" s="8" t="str">
        <f t="shared" si="0"/>
        <v>24-36 months</v>
      </c>
    </row>
    <row r="27" spans="1:13">
      <c r="A27" s="3" t="s">
        <v>106</v>
      </c>
      <c r="B27" s="3">
        <v>53</v>
      </c>
      <c r="C27" s="3" t="s">
        <v>19</v>
      </c>
      <c r="D27" s="3">
        <v>106.44</v>
      </c>
      <c r="E27" s="3">
        <v>20.73</v>
      </c>
      <c r="F27" s="3">
        <v>4</v>
      </c>
      <c r="G27" s="3">
        <v>3</v>
      </c>
      <c r="H27" s="3">
        <v>2</v>
      </c>
      <c r="I27" s="3">
        <v>2</v>
      </c>
      <c r="J27" s="3" t="s">
        <v>12</v>
      </c>
      <c r="K27" s="6">
        <f>IF(OR(D27="",E27="",VALUE(D27)=0),"",VALUE(E27)/((VALUE(D27)/100)^2))</f>
        <v>18.2974079219356</v>
      </c>
      <c r="L27" s="3" t="str">
        <f>IF(K27&lt;18.5,"under Weight",IF(K27&lt;24.9,"Healthy weight",IF(K27&lt;29.9,"overweight",IF(K27&gt;=30,"obese"))))</f>
        <v>under Weight</v>
      </c>
      <c r="M27" s="8" t="str">
        <f t="shared" si="0"/>
        <v>49-60 months</v>
      </c>
    </row>
    <row r="28" spans="1:13">
      <c r="A28" s="3" t="s">
        <v>79</v>
      </c>
      <c r="B28" s="3">
        <v>28</v>
      </c>
      <c r="C28" s="3" t="s">
        <v>19</v>
      </c>
      <c r="D28" s="3">
        <v>92.72</v>
      </c>
      <c r="E28" s="3">
        <v>15.7</v>
      </c>
      <c r="F28" s="3">
        <v>4</v>
      </c>
      <c r="G28" s="3">
        <v>0</v>
      </c>
      <c r="H28" s="3">
        <v>1</v>
      </c>
      <c r="I28" s="3">
        <v>0.5</v>
      </c>
      <c r="J28" s="3" t="s">
        <v>24</v>
      </c>
      <c r="K28" s="6">
        <f>IF(OR(D28="",E28="",VALUE(D28)=0),"",VALUE(E28)/((VALUE(D28)/100)^2))</f>
        <v>18.2621878817612</v>
      </c>
      <c r="L28" s="3" t="str">
        <f>IF(K28&lt;18.5,"under Weight",IF(K28&lt;24.9,"Healthy weight",IF(K28&lt;29.9,"overweight",IF(K28&gt;=30,"obese"))))</f>
        <v>under Weight</v>
      </c>
      <c r="M28" s="8" t="str">
        <f t="shared" si="0"/>
        <v>24-36 months</v>
      </c>
    </row>
    <row r="29" spans="1:13">
      <c r="A29" s="3" t="s">
        <v>47</v>
      </c>
      <c r="B29" s="3">
        <v>46</v>
      </c>
      <c r="C29" s="3" t="s">
        <v>11</v>
      </c>
      <c r="D29" s="3">
        <v>105.42</v>
      </c>
      <c r="E29" s="3">
        <v>20.23</v>
      </c>
      <c r="F29" s="3">
        <v>4</v>
      </c>
      <c r="G29" s="3">
        <v>0</v>
      </c>
      <c r="H29" s="3">
        <v>2</v>
      </c>
      <c r="I29" s="3">
        <v>2.3</v>
      </c>
      <c r="J29" s="3" t="s">
        <v>27</v>
      </c>
      <c r="K29" s="6">
        <f>IF(OR(D29="",E29="",VALUE(D29)=0),"",VALUE(E29)/((VALUE(D29)/100)^2))</f>
        <v>18.2032887862954</v>
      </c>
      <c r="L29" s="3" t="str">
        <f>IF(K29&lt;18.5,"under Weight",IF(K29&lt;24.9,"Healthy weight",IF(K29&lt;29.9,"overweight",IF(K29&gt;=30,"obese"))))</f>
        <v>under Weight</v>
      </c>
      <c r="M29" s="8" t="str">
        <f t="shared" si="0"/>
        <v>37-48 months</v>
      </c>
    </row>
    <row r="30" spans="1:13">
      <c r="A30" s="3" t="s">
        <v>18</v>
      </c>
      <c r="B30" s="3">
        <v>51</v>
      </c>
      <c r="C30" s="3" t="s">
        <v>19</v>
      </c>
      <c r="D30" s="3">
        <v>108.82</v>
      </c>
      <c r="E30" s="3">
        <v>21.54</v>
      </c>
      <c r="F30" s="3">
        <v>0</v>
      </c>
      <c r="G30" s="3">
        <v>1</v>
      </c>
      <c r="H30" s="3">
        <v>1</v>
      </c>
      <c r="I30" s="3">
        <v>0.9</v>
      </c>
      <c r="J30" s="3" t="s">
        <v>20</v>
      </c>
      <c r="K30" s="6">
        <f>IF(OR(D30="",E30="",VALUE(D30)=0),"",VALUE(E30)/((VALUE(D30)/100)^2))</f>
        <v>18.1898139001322</v>
      </c>
      <c r="L30" s="3" t="str">
        <f>IF(K30&lt;18.5,"under Weight",IF(K30&lt;24.9,"Healthy weight",IF(K30&lt;29.9,"overweight",IF(K30&gt;=30,"obese"))))</f>
        <v>under Weight</v>
      </c>
      <c r="M30" s="8" t="str">
        <f t="shared" si="0"/>
        <v>49-60 months</v>
      </c>
    </row>
    <row r="31" spans="1:13">
      <c r="A31" s="3" t="s">
        <v>72</v>
      </c>
      <c r="B31" s="3">
        <v>31</v>
      </c>
      <c r="C31" s="3" t="s">
        <v>11</v>
      </c>
      <c r="D31" s="3">
        <v>96.28</v>
      </c>
      <c r="E31" s="3">
        <v>16.84</v>
      </c>
      <c r="F31" s="3">
        <v>4</v>
      </c>
      <c r="G31" s="3">
        <v>2</v>
      </c>
      <c r="H31" s="3">
        <v>3</v>
      </c>
      <c r="I31" s="3">
        <v>0.5</v>
      </c>
      <c r="J31" s="3" t="s">
        <v>20</v>
      </c>
      <c r="K31" s="6">
        <f>IF(OR(D31="",E31="",VALUE(D31)=0),"",VALUE(E31)/((VALUE(D31)/100)^2))</f>
        <v>18.1664439802964</v>
      </c>
      <c r="L31" s="3" t="str">
        <f>IF(K31&lt;18.5,"under Weight",IF(K31&lt;24.9,"Healthy weight",IF(K31&lt;29.9,"overweight",IF(K31&gt;=30,"obese"))))</f>
        <v>under Weight</v>
      </c>
      <c r="M31" s="8" t="str">
        <f t="shared" si="0"/>
        <v>24-36 months</v>
      </c>
    </row>
    <row r="32" spans="1:13">
      <c r="A32" s="3" t="s">
        <v>91</v>
      </c>
      <c r="B32" s="3">
        <v>41</v>
      </c>
      <c r="C32" s="3" t="s">
        <v>11</v>
      </c>
      <c r="D32" s="3">
        <v>105.5</v>
      </c>
      <c r="E32" s="3">
        <v>20.18</v>
      </c>
      <c r="F32" s="3">
        <v>1</v>
      </c>
      <c r="G32" s="3">
        <v>4</v>
      </c>
      <c r="H32" s="3">
        <v>3</v>
      </c>
      <c r="I32" s="3">
        <v>1.9</v>
      </c>
      <c r="J32" s="3" t="s">
        <v>24</v>
      </c>
      <c r="K32" s="6">
        <f>IF(OR(D32="",E32="",VALUE(D32)=0),"",VALUE(E32)/((VALUE(D32)/100)^2))</f>
        <v>18.1307697491072</v>
      </c>
      <c r="L32" s="3" t="str">
        <f>IF(K32&lt;18.5,"under Weight",IF(K32&lt;24.9,"Healthy weight",IF(K32&lt;29.9,"overweight",IF(K32&gt;=30,"obese"))))</f>
        <v>under Weight</v>
      </c>
      <c r="M32" s="8" t="str">
        <f t="shared" si="0"/>
        <v>37-48 months</v>
      </c>
    </row>
    <row r="33" spans="1:13">
      <c r="A33" s="3" t="s">
        <v>39</v>
      </c>
      <c r="B33" s="3">
        <v>46</v>
      </c>
      <c r="C33" s="3" t="s">
        <v>19</v>
      </c>
      <c r="D33" s="3">
        <v>103.85</v>
      </c>
      <c r="E33" s="3">
        <v>19.47</v>
      </c>
      <c r="F33" s="3">
        <v>2</v>
      </c>
      <c r="G33" s="3">
        <v>4</v>
      </c>
      <c r="H33" s="3">
        <v>3</v>
      </c>
      <c r="I33" s="3">
        <v>2.9</v>
      </c>
      <c r="J33" s="3" t="s">
        <v>20</v>
      </c>
      <c r="K33" s="6">
        <f>IF(OR(D33="",E33="",VALUE(D33)=0),"",VALUE(E33)/((VALUE(D33)/100)^2))</f>
        <v>18.053148301699</v>
      </c>
      <c r="L33" s="3" t="str">
        <f>IF(K33&lt;18.5,"under Weight",IF(K33&lt;24.9,"Healthy weight",IF(K33&lt;29.9,"overweight",IF(K33&gt;=30,"obese"))))</f>
        <v>under Weight</v>
      </c>
      <c r="M33" s="8" t="str">
        <f t="shared" si="0"/>
        <v>37-48 months</v>
      </c>
    </row>
    <row r="34" spans="1:13">
      <c r="A34" s="3" t="s">
        <v>81</v>
      </c>
      <c r="B34" s="3">
        <v>38</v>
      </c>
      <c r="C34" s="3" t="s">
        <v>19</v>
      </c>
      <c r="D34" s="3">
        <v>104.84</v>
      </c>
      <c r="E34" s="3">
        <v>19.83</v>
      </c>
      <c r="F34" s="3">
        <v>4</v>
      </c>
      <c r="G34" s="3">
        <v>0</v>
      </c>
      <c r="H34" s="3">
        <v>0</v>
      </c>
      <c r="I34" s="3">
        <v>0.8</v>
      </c>
      <c r="J34" s="3" t="s">
        <v>24</v>
      </c>
      <c r="K34" s="6">
        <f>IF(OR(D34="",E34="",VALUE(D34)=0),"",VALUE(E34)/((VALUE(D34)/100)^2))</f>
        <v>18.0413357845046</v>
      </c>
      <c r="L34" s="3" t="str">
        <f>IF(K34&lt;18.5,"under Weight",IF(K34&lt;24.9,"Healthy weight",IF(K34&lt;29.9,"overweight",IF(K34&gt;=30,"obese"))))</f>
        <v>under Weight</v>
      </c>
      <c r="M34" s="8" t="str">
        <f t="shared" si="0"/>
        <v>37-48 months</v>
      </c>
    </row>
    <row r="35" spans="1:13">
      <c r="A35" s="3" t="s">
        <v>109</v>
      </c>
      <c r="B35" s="3">
        <v>26</v>
      </c>
      <c r="C35" s="3" t="s">
        <v>19</v>
      </c>
      <c r="D35" s="3">
        <v>92.08</v>
      </c>
      <c r="E35" s="3">
        <v>15.29</v>
      </c>
      <c r="F35" s="3">
        <v>4</v>
      </c>
      <c r="G35" s="3">
        <v>1</v>
      </c>
      <c r="H35" s="3">
        <v>2</v>
      </c>
      <c r="I35" s="3">
        <v>2.6</v>
      </c>
      <c r="J35" s="3" t="s">
        <v>20</v>
      </c>
      <c r="K35" s="6">
        <f>IF(OR(D35="",E35="",VALUE(D35)=0),"",VALUE(E35)/((VALUE(D35)/100)^2))</f>
        <v>18.0333687851987</v>
      </c>
      <c r="L35" s="3" t="str">
        <f>IF(K35&lt;18.5,"under Weight",IF(K35&lt;24.9,"Healthy weight",IF(K35&lt;29.9,"overweight",IF(K35&gt;=30,"obese"))))</f>
        <v>under Weight</v>
      </c>
      <c r="M35" s="8" t="str">
        <f t="shared" si="0"/>
        <v>24-36 months</v>
      </c>
    </row>
    <row r="36" spans="1:13">
      <c r="A36" s="3" t="s">
        <v>70</v>
      </c>
      <c r="B36" s="3">
        <v>57</v>
      </c>
      <c r="C36" s="3" t="s">
        <v>19</v>
      </c>
      <c r="D36" s="3">
        <v>110.58</v>
      </c>
      <c r="E36" s="3">
        <v>21.99</v>
      </c>
      <c r="F36" s="3">
        <v>3</v>
      </c>
      <c r="G36" s="3">
        <v>0</v>
      </c>
      <c r="H36" s="3">
        <v>0</v>
      </c>
      <c r="I36" s="3">
        <v>0.9</v>
      </c>
      <c r="J36" s="3" t="s">
        <v>12</v>
      </c>
      <c r="K36" s="6">
        <f>IF(OR(D36="",E36="",VALUE(D36)=0),"",VALUE(E36)/((VALUE(D36)/100)^2))</f>
        <v>17.9834105123412</v>
      </c>
      <c r="L36" s="3" t="str">
        <f>IF(K36&lt;18.5,"under Weight",IF(K36&lt;24.9,"Healthy weight",IF(K36&lt;29.9,"overweight",IF(K36&gt;=30,"obese"))))</f>
        <v>under Weight</v>
      </c>
      <c r="M36" s="8" t="str">
        <f t="shared" si="0"/>
        <v>49-60 months</v>
      </c>
    </row>
    <row r="37" spans="1:13">
      <c r="A37" s="3" t="s">
        <v>28</v>
      </c>
      <c r="B37" s="3">
        <v>32</v>
      </c>
      <c r="C37" s="3" t="s">
        <v>11</v>
      </c>
      <c r="D37" s="3">
        <v>96.02</v>
      </c>
      <c r="E37" s="3">
        <v>16.55</v>
      </c>
      <c r="F37" s="3">
        <v>2</v>
      </c>
      <c r="G37" s="3">
        <v>0</v>
      </c>
      <c r="H37" s="3">
        <v>2</v>
      </c>
      <c r="I37" s="3">
        <v>1</v>
      </c>
      <c r="J37" s="3" t="s">
        <v>24</v>
      </c>
      <c r="K37" s="6">
        <f>IF(OR(D37="",E37="",VALUE(D37)=0),"",VALUE(E37)/((VALUE(D37)/100)^2))</f>
        <v>17.9504191851304</v>
      </c>
      <c r="L37" s="3" t="str">
        <f>IF(K37&lt;18.5,"under Weight",IF(K37&lt;24.9,"Healthy weight",IF(K37&lt;29.9,"overweight",IF(K37&gt;=30,"obese"))))</f>
        <v>under Weight</v>
      </c>
      <c r="M37" s="8" t="str">
        <f t="shared" si="0"/>
        <v>24-36 months</v>
      </c>
    </row>
    <row r="38" spans="1:13">
      <c r="A38" s="3" t="s">
        <v>56</v>
      </c>
      <c r="B38" s="3">
        <v>48</v>
      </c>
      <c r="C38" s="3" t="s">
        <v>19</v>
      </c>
      <c r="D38" s="3">
        <v>108.23</v>
      </c>
      <c r="E38" s="3">
        <v>21</v>
      </c>
      <c r="F38" s="3">
        <v>3</v>
      </c>
      <c r="G38" s="3">
        <v>4</v>
      </c>
      <c r="H38" s="3">
        <v>0</v>
      </c>
      <c r="I38" s="3">
        <v>0.6</v>
      </c>
      <c r="J38" s="3" t="s">
        <v>14</v>
      </c>
      <c r="K38" s="6">
        <f>IF(OR(D38="",E38="",VALUE(D38)=0),"",VALUE(E38)/((VALUE(D38)/100)^2))</f>
        <v>17.9276753015258</v>
      </c>
      <c r="L38" s="3" t="str">
        <f>IF(K38&lt;18.5,"under Weight",IF(K38&lt;24.9,"Healthy weight",IF(K38&lt;29.9,"overweight",IF(K38&gt;=30,"obese"))))</f>
        <v>under Weight</v>
      </c>
      <c r="M38" s="8" t="str">
        <f t="shared" si="0"/>
        <v>37-48 months</v>
      </c>
    </row>
    <row r="39" spans="1:13">
      <c r="A39" s="3" t="s">
        <v>74</v>
      </c>
      <c r="B39" s="3">
        <v>42</v>
      </c>
      <c r="C39" s="3" t="s">
        <v>19</v>
      </c>
      <c r="D39" s="3">
        <v>105.35</v>
      </c>
      <c r="E39" s="3">
        <v>19.88</v>
      </c>
      <c r="F39" s="3">
        <v>1</v>
      </c>
      <c r="G39" s="3">
        <v>2</v>
      </c>
      <c r="H39" s="3">
        <v>2</v>
      </c>
      <c r="I39" s="3">
        <v>2.8</v>
      </c>
      <c r="J39" s="3" t="s">
        <v>20</v>
      </c>
      <c r="K39" s="6">
        <f>IF(OR(D39="",E39="",VALUE(D39)=0),"",VALUE(E39)/((VALUE(D39)/100)^2))</f>
        <v>17.912132789452</v>
      </c>
      <c r="L39" s="3" t="str">
        <f>IF(K39&lt;18.5,"under Weight",IF(K39&lt;24.9,"Healthy weight",IF(K39&lt;29.9,"overweight",IF(K39&gt;=30,"obese"))))</f>
        <v>under Weight</v>
      </c>
      <c r="M39" s="8" t="str">
        <f t="shared" si="0"/>
        <v>37-48 months</v>
      </c>
    </row>
    <row r="40" spans="1:13">
      <c r="A40" s="3" t="s">
        <v>63</v>
      </c>
      <c r="B40" s="3">
        <v>27</v>
      </c>
      <c r="C40" s="3" t="s">
        <v>19</v>
      </c>
      <c r="D40" s="3">
        <v>93.16</v>
      </c>
      <c r="E40" s="3">
        <v>15.53</v>
      </c>
      <c r="F40" s="3">
        <v>2</v>
      </c>
      <c r="G40" s="3">
        <v>2</v>
      </c>
      <c r="H40" s="3">
        <v>0</v>
      </c>
      <c r="I40" s="3">
        <v>0.8</v>
      </c>
      <c r="J40" s="3" t="s">
        <v>14</v>
      </c>
      <c r="K40" s="6">
        <f>IF(OR(D40="",E40="",VALUE(D40)=0),"",VALUE(E40)/((VALUE(D40)/100)^2))</f>
        <v>17.8942086090939</v>
      </c>
      <c r="L40" s="3" t="str">
        <f>IF(K40&lt;18.5,"under Weight",IF(K40&lt;24.9,"Healthy weight",IF(K40&lt;29.9,"overweight",IF(K40&gt;=30,"obese"))))</f>
        <v>under Weight</v>
      </c>
      <c r="M40" s="8" t="str">
        <f t="shared" si="0"/>
        <v>24-36 months</v>
      </c>
    </row>
    <row r="41" spans="1:13">
      <c r="A41" s="3" t="s">
        <v>98</v>
      </c>
      <c r="B41" s="3">
        <v>45</v>
      </c>
      <c r="C41" s="3" t="s">
        <v>11</v>
      </c>
      <c r="D41" s="3">
        <v>104.87</v>
      </c>
      <c r="E41" s="3">
        <v>19.66</v>
      </c>
      <c r="F41" s="3">
        <v>1</v>
      </c>
      <c r="G41" s="3">
        <v>4</v>
      </c>
      <c r="H41" s="3">
        <v>2</v>
      </c>
      <c r="I41" s="3">
        <v>1.1</v>
      </c>
      <c r="J41" s="3" t="s">
        <v>27</v>
      </c>
      <c r="K41" s="6">
        <f>IF(OR(D41="",E41="",VALUE(D41)=0),"",VALUE(E41)/((VALUE(D41)/100)^2))</f>
        <v>17.8764376086095</v>
      </c>
      <c r="L41" s="3" t="str">
        <f>IF(K41&lt;18.5,"under Weight",IF(K41&lt;24.9,"Healthy weight",IF(K41&lt;29.9,"overweight",IF(K41&gt;=30,"obese"))))</f>
        <v>under Weight</v>
      </c>
      <c r="M41" s="8" t="str">
        <f t="shared" si="0"/>
        <v>37-48 months</v>
      </c>
    </row>
    <row r="42" spans="1:13">
      <c r="A42" s="3" t="s">
        <v>62</v>
      </c>
      <c r="B42" s="3">
        <v>34</v>
      </c>
      <c r="C42" s="3" t="s">
        <v>19</v>
      </c>
      <c r="D42" s="3">
        <v>99.12</v>
      </c>
      <c r="E42" s="3">
        <v>17.43</v>
      </c>
      <c r="F42" s="3">
        <v>3</v>
      </c>
      <c r="G42" s="3">
        <v>4</v>
      </c>
      <c r="H42" s="3">
        <v>3</v>
      </c>
      <c r="I42" s="3">
        <v>1.6</v>
      </c>
      <c r="J42" s="3" t="s">
        <v>12</v>
      </c>
      <c r="K42" s="6">
        <f>IF(OR(D42="",E42="",VALUE(D42)=0),"",VALUE(E42)/((VALUE(D42)/100)^2))</f>
        <v>17.7408653780386</v>
      </c>
      <c r="L42" s="3" t="str">
        <f>IF(K42&lt;18.5,"under Weight",IF(K42&lt;24.9,"Healthy weight",IF(K42&lt;29.9,"overweight",IF(K42&gt;=30,"obese"))))</f>
        <v>under Weight</v>
      </c>
      <c r="M42" s="8" t="str">
        <f t="shared" si="0"/>
        <v>24-36 months</v>
      </c>
    </row>
    <row r="43" spans="1:13">
      <c r="A43" s="3" t="s">
        <v>96</v>
      </c>
      <c r="B43" s="3">
        <v>54</v>
      </c>
      <c r="C43" s="3" t="s">
        <v>11</v>
      </c>
      <c r="D43" s="3">
        <v>109.83</v>
      </c>
      <c r="E43" s="3">
        <v>21.35</v>
      </c>
      <c r="F43" s="3">
        <v>3</v>
      </c>
      <c r="G43" s="3">
        <v>2</v>
      </c>
      <c r="H43" s="3">
        <v>1</v>
      </c>
      <c r="I43" s="3">
        <v>0.7</v>
      </c>
      <c r="J43" s="3" t="s">
        <v>24</v>
      </c>
      <c r="K43" s="6">
        <f>IF(OR(D43="",E43="",VALUE(D43)=0),"",VALUE(E43)/((VALUE(D43)/100)^2))</f>
        <v>17.6992927304594</v>
      </c>
      <c r="L43" s="3" t="str">
        <f>IF(K43&lt;18.5,"under Weight",IF(K43&lt;24.9,"Healthy weight",IF(K43&lt;29.9,"overweight",IF(K43&gt;=30,"obese"))))</f>
        <v>under Weight</v>
      </c>
      <c r="M43" s="8" t="str">
        <f t="shared" si="0"/>
        <v>49-60 months</v>
      </c>
    </row>
    <row r="44" spans="1:13">
      <c r="A44" s="3" t="s">
        <v>21</v>
      </c>
      <c r="B44" s="3">
        <v>52</v>
      </c>
      <c r="C44" s="3" t="s">
        <v>19</v>
      </c>
      <c r="D44" s="3">
        <v>110.28</v>
      </c>
      <c r="E44" s="3">
        <v>21.49</v>
      </c>
      <c r="F44" s="3">
        <v>4</v>
      </c>
      <c r="G44" s="3">
        <v>0</v>
      </c>
      <c r="H44" s="3">
        <v>2</v>
      </c>
      <c r="I44" s="3">
        <v>2.8</v>
      </c>
      <c r="J44" s="3" t="s">
        <v>12</v>
      </c>
      <c r="K44" s="6">
        <f>IF(OR(D44="",E44="",VALUE(D44)=0),"",VALUE(E44)/((VALUE(D44)/100)^2))</f>
        <v>17.670258407754</v>
      </c>
      <c r="L44" s="3" t="str">
        <f>IF(K44&lt;18.5,"under Weight",IF(K44&lt;24.9,"Healthy weight",IF(K44&lt;29.9,"overweight",IF(K44&gt;=30,"obese"))))</f>
        <v>under Weight</v>
      </c>
      <c r="M44" s="8" t="str">
        <f t="shared" si="0"/>
        <v>49-60 months</v>
      </c>
    </row>
    <row r="45" spans="1:13">
      <c r="A45" s="3" t="s">
        <v>31</v>
      </c>
      <c r="B45" s="3">
        <v>25</v>
      </c>
      <c r="C45" s="3" t="s">
        <v>19</v>
      </c>
      <c r="D45" s="3">
        <v>92.58</v>
      </c>
      <c r="E45" s="3">
        <v>15.13</v>
      </c>
      <c r="F45" s="3">
        <v>2</v>
      </c>
      <c r="G45" s="3">
        <v>2</v>
      </c>
      <c r="H45" s="3">
        <v>2</v>
      </c>
      <c r="I45" s="3">
        <v>1.6</v>
      </c>
      <c r="J45" s="3" t="s">
        <v>14</v>
      </c>
      <c r="K45" s="6">
        <f>IF(OR(D45="",E45="",VALUE(D45)=0),"",VALUE(E45)/((VALUE(D45)/100)^2))</f>
        <v>17.6524331353134</v>
      </c>
      <c r="L45" s="3" t="str">
        <f>IF(K45&lt;18.5,"under Weight",IF(K45&lt;24.9,"Healthy weight",IF(K45&lt;29.9,"overweight",IF(K45&gt;=30,"obese"))))</f>
        <v>under Weight</v>
      </c>
      <c r="M45" s="8" t="str">
        <f t="shared" si="0"/>
        <v>24-36 months</v>
      </c>
    </row>
    <row r="46" spans="1:13">
      <c r="A46" s="3" t="s">
        <v>38</v>
      </c>
      <c r="B46" s="3">
        <v>56</v>
      </c>
      <c r="C46" s="3" t="s">
        <v>19</v>
      </c>
      <c r="D46" s="3">
        <v>111.44</v>
      </c>
      <c r="E46" s="3">
        <v>21.87</v>
      </c>
      <c r="F46" s="3">
        <v>4</v>
      </c>
      <c r="G46" s="3">
        <v>1</v>
      </c>
      <c r="H46" s="3">
        <v>2</v>
      </c>
      <c r="I46" s="3">
        <v>1.9</v>
      </c>
      <c r="J46" s="3" t="s">
        <v>20</v>
      </c>
      <c r="K46" s="6">
        <f>IF(OR(D46="",E46="",VALUE(D46)=0),"",VALUE(E46)/((VALUE(D46)/100)^2))</f>
        <v>17.610292772446</v>
      </c>
      <c r="L46" s="3" t="str">
        <f>IF(K46&lt;18.5,"under Weight",IF(K46&lt;24.9,"Healthy weight",IF(K46&lt;29.9,"overweight",IF(K46&gt;=30,"obese"))))</f>
        <v>under Weight</v>
      </c>
      <c r="M46" s="8" t="str">
        <f t="shared" si="0"/>
        <v>49-60 months</v>
      </c>
    </row>
    <row r="47" spans="1:13">
      <c r="A47" s="3" t="s">
        <v>49</v>
      </c>
      <c r="B47" s="3">
        <v>46</v>
      </c>
      <c r="C47" s="3" t="s">
        <v>19</v>
      </c>
      <c r="D47" s="3">
        <v>106.22</v>
      </c>
      <c r="E47" s="3">
        <v>19.48</v>
      </c>
      <c r="F47" s="3">
        <v>4</v>
      </c>
      <c r="G47" s="3">
        <v>3</v>
      </c>
      <c r="H47" s="3">
        <v>0</v>
      </c>
      <c r="I47" s="3">
        <v>0.7</v>
      </c>
      <c r="J47" s="3" t="s">
        <v>12</v>
      </c>
      <c r="K47" s="6">
        <f>IF(OR(D47="",E47="",VALUE(D47)=0),"",VALUE(E47)/((VALUE(D47)/100)^2))</f>
        <v>17.2653886284762</v>
      </c>
      <c r="L47" s="3" t="str">
        <f>IF(K47&lt;18.5,"under Weight",IF(K47&lt;24.9,"Healthy weight",IF(K47&lt;29.9,"overweight",IF(K47&gt;=30,"obese"))))</f>
        <v>under Weight</v>
      </c>
      <c r="M47" s="8" t="str">
        <f t="shared" si="0"/>
        <v>37-48 months</v>
      </c>
    </row>
    <row r="48" spans="1:13">
      <c r="A48" s="3" t="s">
        <v>35</v>
      </c>
      <c r="B48" s="3">
        <v>57</v>
      </c>
      <c r="C48" s="3" t="s">
        <v>11</v>
      </c>
      <c r="D48" s="3">
        <v>109.26</v>
      </c>
      <c r="E48" s="3">
        <v>20.61</v>
      </c>
      <c r="F48" s="3">
        <v>3</v>
      </c>
      <c r="G48" s="3">
        <v>2</v>
      </c>
      <c r="H48" s="3">
        <v>1</v>
      </c>
      <c r="I48" s="3">
        <v>2</v>
      </c>
      <c r="J48" s="3" t="s">
        <v>20</v>
      </c>
      <c r="K48" s="6">
        <f>IF(OR(D48="",E48="",VALUE(D48)=0),"",VALUE(E48)/((VALUE(D48)/100)^2))</f>
        <v>17.2645633754227</v>
      </c>
      <c r="L48" s="3" t="str">
        <f>IF(K48&lt;18.5,"under Weight",IF(K48&lt;24.9,"Healthy weight",IF(K48&lt;29.9,"overweight",IF(K48&gt;=30,"obese"))))</f>
        <v>under Weight</v>
      </c>
      <c r="M48" s="8" t="str">
        <f t="shared" si="0"/>
        <v>49-60 months</v>
      </c>
    </row>
    <row r="49" spans="1:13">
      <c r="A49" s="3" t="s">
        <v>83</v>
      </c>
      <c r="B49" s="3">
        <v>27</v>
      </c>
      <c r="C49" s="3" t="s">
        <v>19</v>
      </c>
      <c r="D49" s="3">
        <v>97.32</v>
      </c>
      <c r="E49" s="3">
        <v>16.28</v>
      </c>
      <c r="F49" s="3">
        <v>2</v>
      </c>
      <c r="G49" s="3">
        <v>4</v>
      </c>
      <c r="H49" s="3">
        <v>0</v>
      </c>
      <c r="I49" s="3">
        <v>0.8</v>
      </c>
      <c r="J49" s="3" t="s">
        <v>12</v>
      </c>
      <c r="K49" s="6">
        <f>IF(OR(D49="",E49="",VALUE(D49)=0),"",VALUE(E49)/((VALUE(D49)/100)^2))</f>
        <v>17.1889837112629</v>
      </c>
      <c r="L49" s="3" t="str">
        <f>IF(K49&lt;18.5,"under Weight",IF(K49&lt;24.9,"Healthy weight",IF(K49&lt;29.9,"overweight",IF(K49&gt;=30,"obese"))))</f>
        <v>under Weight</v>
      </c>
      <c r="M49" s="8" t="str">
        <f t="shared" si="0"/>
        <v>24-36 months</v>
      </c>
    </row>
    <row r="50" spans="1:13">
      <c r="A50" s="3" t="s">
        <v>30</v>
      </c>
      <c r="B50" s="3">
        <v>49</v>
      </c>
      <c r="C50" s="3" t="s">
        <v>19</v>
      </c>
      <c r="D50" s="3">
        <v>108.39</v>
      </c>
      <c r="E50" s="3">
        <v>20.1</v>
      </c>
      <c r="F50" s="3">
        <v>0</v>
      </c>
      <c r="G50" s="3">
        <v>2</v>
      </c>
      <c r="H50" s="3">
        <v>3</v>
      </c>
      <c r="I50" s="3">
        <v>0.6</v>
      </c>
      <c r="J50" s="3" t="s">
        <v>20</v>
      </c>
      <c r="K50" s="6">
        <f>IF(OR(D50="",E50="",VALUE(D50)=0),"",VALUE(E50)/((VALUE(D50)/100)^2))</f>
        <v>17.1087241802221</v>
      </c>
      <c r="L50" s="3" t="str">
        <f>IF(K50&lt;18.5,"under Weight",IF(K50&lt;24.9,"Healthy weight",IF(K50&lt;29.9,"overweight",IF(K50&gt;=30,"obese"))))</f>
        <v>under Weight</v>
      </c>
      <c r="M50" s="8" t="str">
        <f t="shared" si="0"/>
        <v>49-60 months</v>
      </c>
    </row>
    <row r="51" spans="1:13">
      <c r="A51" s="3" t="s">
        <v>68</v>
      </c>
      <c r="B51" s="3">
        <v>40</v>
      </c>
      <c r="C51" s="3" t="s">
        <v>11</v>
      </c>
      <c r="D51" s="3">
        <v>100.6</v>
      </c>
      <c r="E51" s="3">
        <v>17.31</v>
      </c>
      <c r="F51" s="3">
        <v>0</v>
      </c>
      <c r="G51" s="3">
        <v>3</v>
      </c>
      <c r="H51" s="3">
        <v>0</v>
      </c>
      <c r="I51" s="3">
        <v>0.6</v>
      </c>
      <c r="J51" s="3" t="s">
        <v>27</v>
      </c>
      <c r="K51" s="6">
        <f>IF(OR(D51="",E51="",VALUE(D51)=0),"",VALUE(E51)/((VALUE(D51)/100)^2))</f>
        <v>17.1041346355268</v>
      </c>
      <c r="L51" s="3" t="str">
        <f>IF(K51&lt;18.5,"under Weight",IF(K51&lt;24.9,"Healthy weight",IF(K51&lt;29.9,"overweight",IF(K51&gt;=30,"obese"))))</f>
        <v>under Weight</v>
      </c>
      <c r="M51" s="8" t="str">
        <f t="shared" si="0"/>
        <v>37-48 months</v>
      </c>
    </row>
    <row r="52" spans="1:13">
      <c r="A52" s="3" t="s">
        <v>32</v>
      </c>
      <c r="B52" s="3">
        <v>38</v>
      </c>
      <c r="C52" s="3" t="s">
        <v>19</v>
      </c>
      <c r="D52" s="3">
        <v>99.65</v>
      </c>
      <c r="E52" s="3">
        <v>16.94</v>
      </c>
      <c r="F52" s="3">
        <v>1</v>
      </c>
      <c r="G52" s="3">
        <v>3</v>
      </c>
      <c r="H52" s="3">
        <v>3</v>
      </c>
      <c r="I52" s="3">
        <v>2.1</v>
      </c>
      <c r="J52" s="3" t="s">
        <v>14</v>
      </c>
      <c r="K52" s="6">
        <f>IF(OR(D52="",E52="",VALUE(D52)=0),"",VALUE(E52)/((VALUE(D52)/100)^2))</f>
        <v>17.0592054629739</v>
      </c>
      <c r="L52" s="3" t="str">
        <f>IF(K52&lt;18.5,"under Weight",IF(K52&lt;24.9,"Healthy weight",IF(K52&lt;29.9,"overweight",IF(K52&gt;=30,"obese"))))</f>
        <v>under Weight</v>
      </c>
      <c r="M52" s="8" t="str">
        <f t="shared" si="0"/>
        <v>37-48 months</v>
      </c>
    </row>
    <row r="53" spans="1:13">
      <c r="A53" s="3" t="s">
        <v>114</v>
      </c>
      <c r="B53" s="3">
        <v>57</v>
      </c>
      <c r="C53" s="3" t="s">
        <v>19</v>
      </c>
      <c r="D53" s="3">
        <v>112.41</v>
      </c>
      <c r="E53" s="3">
        <v>21.55</v>
      </c>
      <c r="F53" s="3">
        <v>2</v>
      </c>
      <c r="G53" s="3">
        <v>4</v>
      </c>
      <c r="H53" s="3">
        <v>0</v>
      </c>
      <c r="I53" s="3">
        <v>0.9</v>
      </c>
      <c r="J53" s="3" t="s">
        <v>12</v>
      </c>
      <c r="K53" s="6">
        <f>IF(OR(D53="",E53="",VALUE(D53)=0),"",VALUE(E53)/((VALUE(D53)/100)^2))</f>
        <v>17.054436677672</v>
      </c>
      <c r="L53" s="3" t="str">
        <f>IF(K53&lt;18.5,"under Weight",IF(K53&lt;24.9,"Healthy weight",IF(K53&lt;29.9,"overweight",IF(K53&gt;=30,"obese"))))</f>
        <v>under Weight</v>
      </c>
      <c r="M53" s="8" t="str">
        <f t="shared" si="0"/>
        <v>49-60 months</v>
      </c>
    </row>
    <row r="54" spans="1:13">
      <c r="A54" s="3" t="s">
        <v>94</v>
      </c>
      <c r="B54" s="3">
        <v>45</v>
      </c>
      <c r="C54" s="3" t="s">
        <v>19</v>
      </c>
      <c r="D54" s="3">
        <v>103.74</v>
      </c>
      <c r="E54" s="3">
        <v>18.21</v>
      </c>
      <c r="F54" s="3">
        <v>1</v>
      </c>
      <c r="G54" s="3">
        <v>3</v>
      </c>
      <c r="H54" s="3">
        <v>0</v>
      </c>
      <c r="I54" s="3">
        <v>0.5</v>
      </c>
      <c r="J54" s="3" t="s">
        <v>20</v>
      </c>
      <c r="K54" s="6">
        <f>IF(OR(D54="",E54="",VALUE(D54)=0),"",VALUE(E54)/((VALUE(D54)/100)^2))</f>
        <v>16.9206662159693</v>
      </c>
      <c r="L54" s="3" t="str">
        <f>IF(K54&lt;18.5,"under Weight",IF(K54&lt;24.9,"Healthy weight",IF(K54&lt;29.9,"overweight",IF(K54&gt;=30,"obese"))))</f>
        <v>under Weight</v>
      </c>
      <c r="M54" s="8" t="str">
        <f t="shared" si="0"/>
        <v>37-48 months</v>
      </c>
    </row>
    <row r="55" spans="1:13">
      <c r="A55" s="3" t="s">
        <v>59</v>
      </c>
      <c r="B55" s="3">
        <v>54</v>
      </c>
      <c r="C55" s="3" t="s">
        <v>19</v>
      </c>
      <c r="D55" s="3">
        <v>112.46</v>
      </c>
      <c r="E55" s="3">
        <v>21.36</v>
      </c>
      <c r="F55" s="3">
        <v>2</v>
      </c>
      <c r="G55" s="3">
        <v>0</v>
      </c>
      <c r="H55" s="3">
        <v>1</v>
      </c>
      <c r="I55" s="3">
        <v>1</v>
      </c>
      <c r="J55" s="3" t="s">
        <v>14</v>
      </c>
      <c r="K55" s="6">
        <f>IF(OR(D55="",E55="",VALUE(D55)=0),"",VALUE(E55)/((VALUE(D55)/100)^2))</f>
        <v>16.8890448894051</v>
      </c>
      <c r="L55" s="3" t="str">
        <f>IF(K55&lt;18.5,"under Weight",IF(K55&lt;24.9,"Healthy weight",IF(K55&lt;29.9,"overweight",IF(K55&gt;=30,"obese"))))</f>
        <v>under Weight</v>
      </c>
      <c r="M55" s="8" t="str">
        <f t="shared" si="0"/>
        <v>49-60 months</v>
      </c>
    </row>
    <row r="56" spans="1:13">
      <c r="A56" s="3" t="s">
        <v>42</v>
      </c>
      <c r="B56" s="3">
        <v>30</v>
      </c>
      <c r="C56" s="3" t="s">
        <v>11</v>
      </c>
      <c r="D56" s="3">
        <v>96.67</v>
      </c>
      <c r="E56" s="3">
        <v>15.72</v>
      </c>
      <c r="F56" s="3">
        <v>3</v>
      </c>
      <c r="G56" s="3">
        <v>1</v>
      </c>
      <c r="H56" s="3">
        <v>2</v>
      </c>
      <c r="I56" s="3">
        <v>1.2</v>
      </c>
      <c r="J56" s="3" t="s">
        <v>24</v>
      </c>
      <c r="K56" s="6">
        <f>IF(OR(D56="",E56="",VALUE(D56)=0),"",VALUE(E56)/((VALUE(D56)/100)^2))</f>
        <v>16.8216698291656</v>
      </c>
      <c r="L56" s="3" t="str">
        <f>IF(K56&lt;18.5,"under Weight",IF(K56&lt;24.9,"Healthy weight",IF(K56&lt;29.9,"overweight",IF(K56&gt;=30,"obese"))))</f>
        <v>under Weight</v>
      </c>
      <c r="M56" s="8" t="str">
        <f t="shared" si="0"/>
        <v>24-36 months</v>
      </c>
    </row>
    <row r="57" spans="1:13">
      <c r="A57" s="3" t="s">
        <v>73</v>
      </c>
      <c r="B57" s="3">
        <v>44</v>
      </c>
      <c r="C57" s="3" t="s">
        <v>11</v>
      </c>
      <c r="D57" s="3">
        <v>104.76</v>
      </c>
      <c r="E57" s="3">
        <v>18.4</v>
      </c>
      <c r="F57" s="3">
        <v>4</v>
      </c>
      <c r="G57" s="3">
        <v>2</v>
      </c>
      <c r="H57" s="3">
        <v>1</v>
      </c>
      <c r="I57" s="3">
        <v>0.7</v>
      </c>
      <c r="J57" s="3" t="s">
        <v>12</v>
      </c>
      <c r="K57" s="6">
        <f>IF(OR(D57="",E57="",VALUE(D57)=0),"",VALUE(E57)/((VALUE(D57)/100)^2))</f>
        <v>16.7658989197075</v>
      </c>
      <c r="L57" s="3" t="str">
        <f>IF(K57&lt;18.5,"under Weight",IF(K57&lt;24.9,"Healthy weight",IF(K57&lt;29.9,"overweight",IF(K57&gt;=30,"obese"))))</f>
        <v>under Weight</v>
      </c>
      <c r="M57" s="8" t="str">
        <f t="shared" si="0"/>
        <v>37-48 months</v>
      </c>
    </row>
    <row r="58" spans="1:13">
      <c r="A58" s="3" t="s">
        <v>87</v>
      </c>
      <c r="B58" s="3">
        <v>49</v>
      </c>
      <c r="C58" s="3" t="s">
        <v>19</v>
      </c>
      <c r="D58" s="3">
        <v>108.22</v>
      </c>
      <c r="E58" s="3">
        <v>19.55</v>
      </c>
      <c r="F58" s="3">
        <v>1</v>
      </c>
      <c r="G58" s="3">
        <v>1</v>
      </c>
      <c r="H58" s="3">
        <v>2</v>
      </c>
      <c r="I58" s="3">
        <v>1.6</v>
      </c>
      <c r="J58" s="3" t="s">
        <v>20</v>
      </c>
      <c r="K58" s="6">
        <f>IF(OR(D58="",E58="",VALUE(D58)=0),"",VALUE(E58)/((VALUE(D58)/100)^2))</f>
        <v>16.6928965722473</v>
      </c>
      <c r="L58" s="3" t="str">
        <f>IF(K58&lt;18.5,"under Weight",IF(K58&lt;24.9,"Healthy weight",IF(K58&lt;29.9,"overweight",IF(K58&gt;=30,"obese"))))</f>
        <v>under Weight</v>
      </c>
      <c r="M58" s="8" t="str">
        <f t="shared" si="0"/>
        <v>49-60 months</v>
      </c>
    </row>
    <row r="59" spans="1:13">
      <c r="A59" s="3" t="s">
        <v>41</v>
      </c>
      <c r="B59" s="3">
        <v>52</v>
      </c>
      <c r="C59" s="3" t="s">
        <v>19</v>
      </c>
      <c r="D59" s="3">
        <v>107.91</v>
      </c>
      <c r="E59" s="3">
        <v>19.27</v>
      </c>
      <c r="F59" s="3">
        <v>4</v>
      </c>
      <c r="G59" s="3">
        <v>0</v>
      </c>
      <c r="H59" s="3">
        <v>0</v>
      </c>
      <c r="I59" s="3">
        <v>0.8</v>
      </c>
      <c r="J59" s="3" t="s">
        <v>20</v>
      </c>
      <c r="K59" s="6">
        <f>IF(OR(D59="",E59="",VALUE(D59)=0),"",VALUE(E59)/((VALUE(D59)/100)^2))</f>
        <v>16.5484883891915</v>
      </c>
      <c r="L59" s="3" t="str">
        <f>IF(K59&lt;18.5,"under Weight",IF(K59&lt;24.9,"Healthy weight",IF(K59&lt;29.9,"overweight",IF(K59&gt;=30,"obese"))))</f>
        <v>under Weight</v>
      </c>
      <c r="M59" s="8" t="str">
        <f t="shared" si="0"/>
        <v>49-60 months</v>
      </c>
    </row>
    <row r="60" spans="1:13">
      <c r="A60" s="3" t="s">
        <v>13</v>
      </c>
      <c r="B60" s="3">
        <v>34</v>
      </c>
      <c r="C60" s="3" t="s">
        <v>11</v>
      </c>
      <c r="D60" s="3">
        <v>99.08</v>
      </c>
      <c r="E60" s="3">
        <v>16.21</v>
      </c>
      <c r="F60" s="3">
        <v>0</v>
      </c>
      <c r="G60" s="3">
        <v>1</v>
      </c>
      <c r="H60" s="3">
        <v>1</v>
      </c>
      <c r="I60" s="3">
        <v>1.4</v>
      </c>
      <c r="J60" s="3" t="s">
        <v>14</v>
      </c>
      <c r="K60" s="6">
        <f>IF(OR(D60="",E60="",VALUE(D60)=0),"",VALUE(E60)/((VALUE(D60)/100)^2))</f>
        <v>16.5124311204462</v>
      </c>
      <c r="L60" s="3" t="str">
        <f>IF(K60&lt;18.5,"under Weight",IF(K60&lt;24.9,"Healthy weight",IF(K60&lt;29.9,"overweight",IF(K60&gt;=30,"obese"))))</f>
        <v>under Weight</v>
      </c>
      <c r="M60" s="8" t="str">
        <f t="shared" si="0"/>
        <v>24-36 months</v>
      </c>
    </row>
    <row r="61" spans="1:13">
      <c r="A61" s="3" t="s">
        <v>110</v>
      </c>
      <c r="B61" s="3">
        <v>25</v>
      </c>
      <c r="C61" s="3" t="s">
        <v>11</v>
      </c>
      <c r="D61" s="3">
        <v>96.42</v>
      </c>
      <c r="E61" s="3">
        <v>15.34</v>
      </c>
      <c r="F61" s="3">
        <v>4</v>
      </c>
      <c r="G61" s="3">
        <v>3</v>
      </c>
      <c r="H61" s="3">
        <v>2</v>
      </c>
      <c r="I61" s="3">
        <v>0.9</v>
      </c>
      <c r="J61" s="3" t="s">
        <v>20</v>
      </c>
      <c r="K61" s="6">
        <f>IF(OR(D61="",E61="",VALUE(D61)=0),"",VALUE(E61)/((VALUE(D61)/100)^2))</f>
        <v>16.5002720716309</v>
      </c>
      <c r="L61" s="3" t="str">
        <f>IF(K61&lt;18.5,"under Weight",IF(K61&lt;24.9,"Healthy weight",IF(K61&lt;29.9,"overweight",IF(K61&gt;=30,"obese"))))</f>
        <v>under Weight</v>
      </c>
      <c r="M61" s="8" t="str">
        <f t="shared" si="0"/>
        <v>24-36 months</v>
      </c>
    </row>
    <row r="62" spans="1:13">
      <c r="A62" s="3" t="s">
        <v>111</v>
      </c>
      <c r="B62" s="3">
        <v>59</v>
      </c>
      <c r="C62" s="3" t="s">
        <v>11</v>
      </c>
      <c r="D62" s="3">
        <v>108.1</v>
      </c>
      <c r="E62" s="3">
        <v>19.25</v>
      </c>
      <c r="F62" s="3">
        <v>1</v>
      </c>
      <c r="G62" s="3">
        <v>0</v>
      </c>
      <c r="H62" s="3">
        <v>1</v>
      </c>
      <c r="I62" s="3">
        <v>1</v>
      </c>
      <c r="J62" s="3" t="s">
        <v>12</v>
      </c>
      <c r="K62" s="6">
        <f>IF(OR(D62="",E62="",VALUE(D62)=0),"",VALUE(E62)/((VALUE(D62)/100)^2))</f>
        <v>16.4732521451597</v>
      </c>
      <c r="L62" s="3" t="str">
        <f>IF(K62&lt;18.5,"under Weight",IF(K62&lt;24.9,"Healthy weight",IF(K62&lt;29.9,"overweight",IF(K62&gt;=30,"obese"))))</f>
        <v>under Weight</v>
      </c>
      <c r="M62" s="8" t="str">
        <f t="shared" si="0"/>
        <v>49-60 months</v>
      </c>
    </row>
    <row r="63" spans="1:13">
      <c r="A63" s="3" t="s">
        <v>113</v>
      </c>
      <c r="B63" s="3">
        <v>48</v>
      </c>
      <c r="C63" s="3" t="s">
        <v>19</v>
      </c>
      <c r="D63" s="3">
        <v>107.71</v>
      </c>
      <c r="E63" s="3">
        <v>19.08</v>
      </c>
      <c r="F63" s="3">
        <v>0</v>
      </c>
      <c r="G63" s="3">
        <v>2</v>
      </c>
      <c r="H63" s="3">
        <v>2</v>
      </c>
      <c r="I63" s="3">
        <v>1.8</v>
      </c>
      <c r="J63" s="3" t="s">
        <v>20</v>
      </c>
      <c r="K63" s="6">
        <f>IF(OR(D63="",E63="",VALUE(D63)=0),"",VALUE(E63)/((VALUE(D63)/100)^2))</f>
        <v>16.446228448405</v>
      </c>
      <c r="L63" s="3" t="str">
        <f>IF(K63&lt;18.5,"under Weight",IF(K63&lt;24.9,"Healthy weight",IF(K63&lt;29.9,"overweight",IF(K63&gt;=30,"obese"))))</f>
        <v>under Weight</v>
      </c>
      <c r="M63" s="8" t="str">
        <f t="shared" si="0"/>
        <v>37-48 months</v>
      </c>
    </row>
    <row r="64" spans="1:13">
      <c r="A64" s="3" t="s">
        <v>107</v>
      </c>
      <c r="B64" s="3">
        <v>29</v>
      </c>
      <c r="C64" s="3" t="s">
        <v>11</v>
      </c>
      <c r="D64" s="3">
        <v>97.77</v>
      </c>
      <c r="E64" s="3">
        <v>15.72</v>
      </c>
      <c r="F64" s="3">
        <v>2</v>
      </c>
      <c r="G64" s="3">
        <v>0</v>
      </c>
      <c r="H64" s="3">
        <v>0</v>
      </c>
      <c r="I64" s="3">
        <v>0.9</v>
      </c>
      <c r="J64" s="3" t="s">
        <v>12</v>
      </c>
      <c r="K64" s="6">
        <f>IF(OR(D64="",E64="",VALUE(D64)=0),"",VALUE(E64)/((VALUE(D64)/100)^2))</f>
        <v>16.4452814799799</v>
      </c>
      <c r="L64" s="3" t="str">
        <f>IF(K64&lt;18.5,"under Weight",IF(K64&lt;24.9,"Healthy weight",IF(K64&lt;29.9,"overweight",IF(K64&gt;=30,"obese"))))</f>
        <v>under Weight</v>
      </c>
      <c r="M64" s="8" t="str">
        <f t="shared" si="0"/>
        <v>24-36 months</v>
      </c>
    </row>
    <row r="65" spans="1:13">
      <c r="A65" s="3" t="s">
        <v>102</v>
      </c>
      <c r="B65" s="3">
        <v>56</v>
      </c>
      <c r="C65" s="3" t="s">
        <v>19</v>
      </c>
      <c r="D65" s="3">
        <v>110.72</v>
      </c>
      <c r="E65" s="3">
        <v>20.15</v>
      </c>
      <c r="F65" s="3">
        <v>0</v>
      </c>
      <c r="G65" s="3">
        <v>1</v>
      </c>
      <c r="H65" s="3">
        <v>1</v>
      </c>
      <c r="I65" s="3">
        <v>2</v>
      </c>
      <c r="J65" s="3" t="s">
        <v>27</v>
      </c>
      <c r="K65" s="6">
        <f>IF(OR(D65="",E65="",VALUE(D65)=0),"",VALUE(E65)/((VALUE(D65)/100)^2))</f>
        <v>16.4370129097197</v>
      </c>
      <c r="L65" s="3" t="str">
        <f>IF(K65&lt;18.5,"under Weight",IF(K65&lt;24.9,"Healthy weight",IF(K65&lt;29.9,"overweight",IF(K65&gt;=30,"obese"))))</f>
        <v>under Weight</v>
      </c>
      <c r="M65" s="8" t="str">
        <f t="shared" si="0"/>
        <v>49-60 months</v>
      </c>
    </row>
    <row r="66" spans="1:13">
      <c r="A66" s="3" t="s">
        <v>37</v>
      </c>
      <c r="B66" s="3">
        <v>35</v>
      </c>
      <c r="C66" s="3" t="s">
        <v>11</v>
      </c>
      <c r="D66" s="3">
        <v>101.02</v>
      </c>
      <c r="E66" s="3">
        <v>16.76</v>
      </c>
      <c r="F66" s="3">
        <v>3</v>
      </c>
      <c r="G66" s="3">
        <v>2</v>
      </c>
      <c r="H66" s="3">
        <v>2</v>
      </c>
      <c r="I66" s="3">
        <v>1.9</v>
      </c>
      <c r="J66" s="3" t="s">
        <v>12</v>
      </c>
      <c r="K66" s="6">
        <f>IF(OR(D66="",E66="",VALUE(D66)=0),"",VALUE(E66)/((VALUE(D66)/100)^2))</f>
        <v>16.4232568839218</v>
      </c>
      <c r="L66" s="3" t="str">
        <f>IF(K66&lt;18.5,"under Weight",IF(K66&lt;24.9,"Healthy weight",IF(K66&lt;29.9,"overweight",IF(K66&gt;=30,"obese"))))</f>
        <v>under Weight</v>
      </c>
      <c r="M66" s="8" t="str">
        <f t="shared" ref="M66:M101" si="1">IF(AND(B66&gt;=24,B66&lt;=36),"24-36 months",IF(AND(B66&gt;=37,B66&lt;=48),"37-48 months",IF(AND(B66&gt;=49,B66&lt;=60),"49-60 months","Other")))</f>
        <v>24-36 months</v>
      </c>
    </row>
    <row r="67" spans="1:13">
      <c r="A67" s="3" t="s">
        <v>51</v>
      </c>
      <c r="B67" s="3">
        <v>30</v>
      </c>
      <c r="C67" s="3" t="s">
        <v>11</v>
      </c>
      <c r="D67" s="3">
        <v>93.15</v>
      </c>
      <c r="E67" s="3">
        <v>14.24</v>
      </c>
      <c r="F67" s="3">
        <v>1</v>
      </c>
      <c r="G67" s="3">
        <v>1</v>
      </c>
      <c r="H67" s="3">
        <v>2</v>
      </c>
      <c r="I67" s="3">
        <v>1.3</v>
      </c>
      <c r="J67" s="3" t="s">
        <v>14</v>
      </c>
      <c r="K67" s="6">
        <f>IF(OR(D67="",E67="",VALUE(D67)=0),"",VALUE(E67)/((VALUE(D67)/100)^2))</f>
        <v>16.4113486089106</v>
      </c>
      <c r="L67" s="3" t="str">
        <f>IF(K67&lt;18.5,"under Weight",IF(K67&lt;24.9,"Healthy weight",IF(K67&lt;29.9,"overweight",IF(K67&gt;=30,"obese"))))</f>
        <v>under Weight</v>
      </c>
      <c r="M67" s="8" t="str">
        <f t="shared" si="1"/>
        <v>24-36 months</v>
      </c>
    </row>
    <row r="68" spans="1:13">
      <c r="A68" s="3" t="s">
        <v>29</v>
      </c>
      <c r="B68" s="3">
        <v>34</v>
      </c>
      <c r="C68" s="3" t="s">
        <v>19</v>
      </c>
      <c r="D68" s="3">
        <v>97.37</v>
      </c>
      <c r="E68" s="3">
        <v>15.55</v>
      </c>
      <c r="F68" s="3">
        <v>0</v>
      </c>
      <c r="G68" s="3">
        <v>1</v>
      </c>
      <c r="H68" s="3">
        <v>2</v>
      </c>
      <c r="I68" s="3">
        <v>1.3</v>
      </c>
      <c r="J68" s="3" t="s">
        <v>20</v>
      </c>
      <c r="K68" s="6">
        <f>IF(OR(D68="",E68="",VALUE(D68)=0),"",VALUE(E68)/((VALUE(D68)/100)^2))</f>
        <v>16.4013672559455</v>
      </c>
      <c r="L68" s="3" t="str">
        <f>IF(K68&lt;18.5,"under Weight",IF(K68&lt;24.9,"Healthy weight",IF(K68&lt;29.9,"overweight",IF(K68&gt;=30,"obese"))))</f>
        <v>under Weight</v>
      </c>
      <c r="M68" s="8" t="str">
        <f t="shared" si="1"/>
        <v>24-36 months</v>
      </c>
    </row>
    <row r="69" spans="1:13">
      <c r="A69" s="3" t="s">
        <v>60</v>
      </c>
      <c r="B69" s="3">
        <v>40</v>
      </c>
      <c r="C69" s="3" t="s">
        <v>19</v>
      </c>
      <c r="D69" s="3">
        <v>103.32</v>
      </c>
      <c r="E69" s="3">
        <v>17.41</v>
      </c>
      <c r="F69" s="3">
        <v>1</v>
      </c>
      <c r="G69" s="3">
        <v>0</v>
      </c>
      <c r="H69" s="3">
        <v>2</v>
      </c>
      <c r="I69" s="3">
        <v>2</v>
      </c>
      <c r="J69" s="3" t="s">
        <v>20</v>
      </c>
      <c r="K69" s="6">
        <f>IF(OR(D69="",E69="",VALUE(D69)=0),"",VALUE(E69)/((VALUE(D69)/100)^2))</f>
        <v>16.3090992670891</v>
      </c>
      <c r="L69" s="3" t="str">
        <f>IF(K69&lt;18.5,"under Weight",IF(K69&lt;24.9,"Healthy weight",IF(K69&lt;29.9,"overweight",IF(K69&gt;=30,"obese"))))</f>
        <v>under Weight</v>
      </c>
      <c r="M69" s="8" t="str">
        <f t="shared" si="1"/>
        <v>37-48 months</v>
      </c>
    </row>
    <row r="70" spans="1:13">
      <c r="A70" s="3" t="s">
        <v>64</v>
      </c>
      <c r="B70" s="3">
        <v>55</v>
      </c>
      <c r="C70" s="3" t="s">
        <v>19</v>
      </c>
      <c r="D70" s="3">
        <v>111.49</v>
      </c>
      <c r="E70" s="3">
        <v>20.23</v>
      </c>
      <c r="F70" s="3">
        <v>1</v>
      </c>
      <c r="G70" s="3">
        <v>0</v>
      </c>
      <c r="H70" s="3">
        <v>1</v>
      </c>
      <c r="I70" s="3">
        <v>1.6</v>
      </c>
      <c r="J70" s="3" t="s">
        <v>24</v>
      </c>
      <c r="K70" s="6">
        <f>IF(OR(D70="",E70="",VALUE(D70)=0),"",VALUE(E70)/((VALUE(D70)/100)^2))</f>
        <v>16.2751144706516</v>
      </c>
      <c r="L70" s="3" t="str">
        <f>IF(K70&lt;18.5,"under Weight",IF(K70&lt;24.9,"Healthy weight",IF(K70&lt;29.9,"overweight",IF(K70&gt;=30,"obese"))))</f>
        <v>under Weight</v>
      </c>
      <c r="M70" s="8" t="str">
        <f t="shared" si="1"/>
        <v>49-60 months</v>
      </c>
    </row>
    <row r="71" spans="1:13">
      <c r="A71" s="3" t="s">
        <v>57</v>
      </c>
      <c r="B71" s="3">
        <v>27</v>
      </c>
      <c r="C71" s="3" t="s">
        <v>19</v>
      </c>
      <c r="D71" s="3">
        <v>97</v>
      </c>
      <c r="E71" s="3">
        <v>15.12</v>
      </c>
      <c r="F71" s="3">
        <v>4</v>
      </c>
      <c r="G71" s="3">
        <v>0</v>
      </c>
      <c r="H71" s="3">
        <v>1</v>
      </c>
      <c r="I71" s="3">
        <v>1.7</v>
      </c>
      <c r="J71" s="3" t="s">
        <v>24</v>
      </c>
      <c r="K71" s="6">
        <f>IF(OR(D71="",E71="",VALUE(D71)=0),"",VALUE(E71)/((VALUE(D71)/100)^2))</f>
        <v>16.0697204803911</v>
      </c>
      <c r="L71" s="3" t="str">
        <f>IF(K71&lt;18.5,"under Weight",IF(K71&lt;24.9,"Healthy weight",IF(K71&lt;29.9,"overweight",IF(K71&gt;=30,"obese"))))</f>
        <v>under Weight</v>
      </c>
      <c r="M71" s="8" t="str">
        <f t="shared" si="1"/>
        <v>24-36 months</v>
      </c>
    </row>
    <row r="72" spans="1:13">
      <c r="A72" s="3" t="s">
        <v>36</v>
      </c>
      <c r="B72" s="3">
        <v>34</v>
      </c>
      <c r="C72" s="3" t="s">
        <v>19</v>
      </c>
      <c r="D72" s="3">
        <v>98.22</v>
      </c>
      <c r="E72" s="3">
        <v>15.49</v>
      </c>
      <c r="F72" s="3">
        <v>1</v>
      </c>
      <c r="G72" s="3">
        <v>2</v>
      </c>
      <c r="H72" s="3">
        <v>0</v>
      </c>
      <c r="I72" s="3">
        <v>0.8</v>
      </c>
      <c r="J72" s="3" t="s">
        <v>14</v>
      </c>
      <c r="K72" s="6">
        <f>IF(OR(D72="",E72="",VALUE(D72)=0),"",VALUE(E72)/((VALUE(D72)/100)^2))</f>
        <v>16.0565249384472</v>
      </c>
      <c r="L72" s="3" t="str">
        <f>IF(K72&lt;18.5,"under Weight",IF(K72&lt;24.9,"Healthy weight",IF(K72&lt;29.9,"overweight",IF(K72&gt;=30,"obese"))))</f>
        <v>under Weight</v>
      </c>
      <c r="M72" s="8" t="str">
        <f t="shared" si="1"/>
        <v>24-36 months</v>
      </c>
    </row>
    <row r="73" spans="1:13">
      <c r="A73" s="3" t="s">
        <v>80</v>
      </c>
      <c r="B73" s="3">
        <v>56</v>
      </c>
      <c r="C73" s="3" t="s">
        <v>19</v>
      </c>
      <c r="D73" s="3">
        <v>113.3</v>
      </c>
      <c r="E73" s="3">
        <v>20.45</v>
      </c>
      <c r="F73" s="3">
        <v>2</v>
      </c>
      <c r="G73" s="3">
        <v>2</v>
      </c>
      <c r="H73" s="3">
        <v>2</v>
      </c>
      <c r="I73" s="3">
        <v>0.5</v>
      </c>
      <c r="J73" s="3" t="s">
        <v>27</v>
      </c>
      <c r="K73" s="6">
        <f>IF(OR(D73="",E73="",VALUE(D73)=0),"",VALUE(E73)/((VALUE(D73)/100)^2))</f>
        <v>15.930649869244</v>
      </c>
      <c r="L73" s="3" t="str">
        <f>IF(K73&lt;18.5,"under Weight",IF(K73&lt;24.9,"Healthy weight",IF(K73&lt;29.9,"overweight",IF(K73&gt;=30,"obese"))))</f>
        <v>under Weight</v>
      </c>
      <c r="M73" s="8" t="str">
        <f t="shared" si="1"/>
        <v>49-60 months</v>
      </c>
    </row>
    <row r="74" spans="1:13">
      <c r="A74" s="3" t="s">
        <v>10</v>
      </c>
      <c r="B74" s="3">
        <v>47</v>
      </c>
      <c r="C74" s="3" t="s">
        <v>11</v>
      </c>
      <c r="D74" s="3">
        <v>104.41</v>
      </c>
      <c r="E74" s="3">
        <v>17.34</v>
      </c>
      <c r="F74" s="3">
        <v>1</v>
      </c>
      <c r="G74" s="3">
        <v>2</v>
      </c>
      <c r="H74" s="3">
        <v>3</v>
      </c>
      <c r="I74" s="3">
        <v>1.2</v>
      </c>
      <c r="J74" s="3" t="s">
        <v>12</v>
      </c>
      <c r="K74" s="6">
        <f>IF(OR(D74="",E74="",VALUE(D74)=0),"",VALUE(E74)/((VALUE(D74)/100)^2))</f>
        <v>15.9061436984688</v>
      </c>
      <c r="L74" s="3" t="str">
        <f>IF(K74&lt;18.5,"under Weight",IF(K74&lt;24.9,"Healthy weight",IF(K74&lt;29.9,"overweight",IF(K74&gt;=30,"obese"))))</f>
        <v>under Weight</v>
      </c>
      <c r="M74" s="8" t="str">
        <f t="shared" si="1"/>
        <v>37-48 months</v>
      </c>
    </row>
    <row r="75" spans="1:13">
      <c r="A75" s="3" t="s">
        <v>93</v>
      </c>
      <c r="B75" s="3">
        <v>46</v>
      </c>
      <c r="C75" s="3" t="s">
        <v>19</v>
      </c>
      <c r="D75" s="3">
        <v>103.84</v>
      </c>
      <c r="E75" s="3">
        <v>17.13</v>
      </c>
      <c r="F75" s="3">
        <v>0</v>
      </c>
      <c r="G75" s="3">
        <v>4</v>
      </c>
      <c r="H75" s="3">
        <v>1</v>
      </c>
      <c r="I75" s="3">
        <v>0.7</v>
      </c>
      <c r="J75" s="3" t="s">
        <v>20</v>
      </c>
      <c r="K75" s="6">
        <f>IF(OR(D75="",E75="",VALUE(D75)=0),"",VALUE(E75)/((VALUE(D75)/100)^2))</f>
        <v>15.8864918411875</v>
      </c>
      <c r="L75" s="3" t="str">
        <f>IF(K75&lt;18.5,"under Weight",IF(K75&lt;24.9,"Healthy weight",IF(K75&lt;29.9,"overweight",IF(K75&gt;=30,"obese"))))</f>
        <v>under Weight</v>
      </c>
      <c r="M75" s="8" t="str">
        <f t="shared" si="1"/>
        <v>37-48 months</v>
      </c>
    </row>
    <row r="76" spans="1:13">
      <c r="A76" s="3" t="s">
        <v>105</v>
      </c>
      <c r="B76" s="3">
        <v>30</v>
      </c>
      <c r="C76" s="3" t="s">
        <v>11</v>
      </c>
      <c r="D76" s="3">
        <v>96.45</v>
      </c>
      <c r="E76" s="3">
        <v>14.77</v>
      </c>
      <c r="F76" s="3">
        <v>4</v>
      </c>
      <c r="G76" s="3">
        <v>2</v>
      </c>
      <c r="H76" s="3">
        <v>0</v>
      </c>
      <c r="I76" s="3">
        <v>0.6</v>
      </c>
      <c r="J76" s="3" t="s">
        <v>24</v>
      </c>
      <c r="K76" s="6">
        <f>IF(OR(D76="",E76="",VALUE(D76)=0),"",VALUE(E76)/((VALUE(D76)/100)^2))</f>
        <v>15.8772773532998</v>
      </c>
      <c r="L76" s="3" t="str">
        <f>IF(K76&lt;18.5,"under Weight",IF(K76&lt;24.9,"Healthy weight",IF(K76&lt;29.9,"overweight",IF(K76&gt;=30,"obese"))))</f>
        <v>under Weight</v>
      </c>
      <c r="M76" s="8" t="str">
        <f t="shared" si="1"/>
        <v>24-36 months</v>
      </c>
    </row>
    <row r="77" spans="1:13">
      <c r="A77" s="3" t="s">
        <v>67</v>
      </c>
      <c r="B77" s="3">
        <v>34</v>
      </c>
      <c r="C77" s="3" t="s">
        <v>11</v>
      </c>
      <c r="D77" s="3">
        <v>98.46</v>
      </c>
      <c r="E77" s="3">
        <v>15.38</v>
      </c>
      <c r="F77" s="3">
        <v>3</v>
      </c>
      <c r="G77" s="3">
        <v>2</v>
      </c>
      <c r="H77" s="3">
        <v>2</v>
      </c>
      <c r="I77" s="3">
        <v>1.2</v>
      </c>
      <c r="J77" s="3" t="s">
        <v>12</v>
      </c>
      <c r="K77" s="6">
        <f>IF(OR(D77="",E77="",VALUE(D77)=0),"",VALUE(E77)/((VALUE(D77)/100)^2))</f>
        <v>15.8648756563035</v>
      </c>
      <c r="L77" s="3" t="str">
        <f>IF(K77&lt;18.5,"under Weight",IF(K77&lt;24.9,"Healthy weight",IF(K77&lt;29.9,"overweight",IF(K77&gt;=30,"obese"))))</f>
        <v>under Weight</v>
      </c>
      <c r="M77" s="8" t="str">
        <f t="shared" si="1"/>
        <v>24-36 months</v>
      </c>
    </row>
    <row r="78" spans="1:13">
      <c r="A78" s="3" t="s">
        <v>55</v>
      </c>
      <c r="B78" s="3">
        <v>28</v>
      </c>
      <c r="C78" s="3" t="s">
        <v>19</v>
      </c>
      <c r="D78" s="3">
        <v>97.25</v>
      </c>
      <c r="E78" s="3">
        <v>14.98</v>
      </c>
      <c r="F78" s="3">
        <v>3</v>
      </c>
      <c r="G78" s="3">
        <v>4</v>
      </c>
      <c r="H78" s="3">
        <v>3</v>
      </c>
      <c r="I78" s="3">
        <v>3.2</v>
      </c>
      <c r="J78" s="3" t="s">
        <v>14</v>
      </c>
      <c r="K78" s="6">
        <f>IF(OR(D78="",E78="",VALUE(D78)=0),"",VALUE(E78)/((VALUE(D78)/100)^2))</f>
        <v>15.8391763205371</v>
      </c>
      <c r="L78" s="3" t="str">
        <f>IF(K78&lt;18.5,"under Weight",IF(K78&lt;24.9,"Healthy weight",IF(K78&lt;29.9,"overweight",IF(K78&gt;=30,"obese"))))</f>
        <v>under Weight</v>
      </c>
      <c r="M78" s="8" t="str">
        <f t="shared" si="1"/>
        <v>24-36 months</v>
      </c>
    </row>
    <row r="79" spans="1:13">
      <c r="A79" s="3" t="s">
        <v>34</v>
      </c>
      <c r="B79" s="3">
        <v>25</v>
      </c>
      <c r="C79" s="3" t="s">
        <v>11</v>
      </c>
      <c r="D79" s="3">
        <v>96.42</v>
      </c>
      <c r="E79" s="3">
        <v>14.69</v>
      </c>
      <c r="F79" s="3">
        <v>1</v>
      </c>
      <c r="G79" s="3">
        <v>3</v>
      </c>
      <c r="H79" s="3">
        <v>2</v>
      </c>
      <c r="I79" s="3">
        <v>1.2</v>
      </c>
      <c r="J79" s="3" t="s">
        <v>24</v>
      </c>
      <c r="K79" s="6">
        <f>IF(OR(D79="",E79="",VALUE(D79)=0),"",VALUE(E79)/((VALUE(D79)/100)^2))</f>
        <v>15.8011080007991</v>
      </c>
      <c r="L79" s="3" t="str">
        <f>IF(K79&lt;18.5,"under Weight",IF(K79&lt;24.9,"Healthy weight",IF(K79&lt;29.9,"overweight",IF(K79&gt;=30,"obese"))))</f>
        <v>under Weight</v>
      </c>
      <c r="M79" s="8" t="str">
        <f t="shared" si="1"/>
        <v>24-36 months</v>
      </c>
    </row>
    <row r="80" spans="1:13">
      <c r="A80" s="3" t="s">
        <v>101</v>
      </c>
      <c r="B80" s="3">
        <v>57</v>
      </c>
      <c r="C80" s="3" t="s">
        <v>11</v>
      </c>
      <c r="D80" s="3">
        <v>115.19</v>
      </c>
      <c r="E80" s="3">
        <v>20.76</v>
      </c>
      <c r="F80" s="3">
        <v>1</v>
      </c>
      <c r="G80" s="3">
        <v>4</v>
      </c>
      <c r="H80" s="3">
        <v>0</v>
      </c>
      <c r="I80" s="3">
        <v>1</v>
      </c>
      <c r="J80" s="3" t="s">
        <v>12</v>
      </c>
      <c r="K80" s="6">
        <f>IF(OR(D80="",E80="",VALUE(D80)=0),"",VALUE(E80)/((VALUE(D80)/100)^2))</f>
        <v>15.6458006576828</v>
      </c>
      <c r="L80" s="3" t="str">
        <f>IF(K80&lt;18.5,"under Weight",IF(K80&lt;24.9,"Healthy weight",IF(K80&lt;29.9,"overweight",IF(K80&gt;=30,"obese"))))</f>
        <v>under Weight</v>
      </c>
      <c r="M80" s="8" t="str">
        <f t="shared" si="1"/>
        <v>49-60 months</v>
      </c>
    </row>
    <row r="81" spans="1:13">
      <c r="A81" s="3" t="s">
        <v>45</v>
      </c>
      <c r="B81" s="3">
        <v>46</v>
      </c>
      <c r="C81" s="3" t="s">
        <v>19</v>
      </c>
      <c r="D81" s="3">
        <v>105.06</v>
      </c>
      <c r="E81" s="3">
        <v>17.26</v>
      </c>
      <c r="F81" s="3">
        <v>4</v>
      </c>
      <c r="G81" s="3">
        <v>1</v>
      </c>
      <c r="H81" s="3">
        <v>2</v>
      </c>
      <c r="I81" s="3">
        <v>0.8</v>
      </c>
      <c r="J81" s="3" t="s">
        <v>14</v>
      </c>
      <c r="K81" s="6">
        <f>IF(OR(D81="",E81="",VALUE(D81)=0),"",VALUE(E81)/((VALUE(D81)/100)^2))</f>
        <v>15.6374523180013</v>
      </c>
      <c r="L81" s="3" t="str">
        <f>IF(K81&lt;18.5,"under Weight",IF(K81&lt;24.9,"Healthy weight",IF(K81&lt;29.9,"overweight",IF(K81&gt;=30,"obese"))))</f>
        <v>under Weight</v>
      </c>
      <c r="M81" s="8" t="str">
        <f t="shared" si="1"/>
        <v>37-48 months</v>
      </c>
    </row>
    <row r="82" spans="1:13">
      <c r="A82" s="3" t="s">
        <v>92</v>
      </c>
      <c r="B82" s="3">
        <v>38</v>
      </c>
      <c r="C82" s="3" t="s">
        <v>19</v>
      </c>
      <c r="D82" s="3">
        <v>101.47</v>
      </c>
      <c r="E82" s="3">
        <v>15.96</v>
      </c>
      <c r="F82" s="3">
        <v>1</v>
      </c>
      <c r="G82" s="3">
        <v>1</v>
      </c>
      <c r="H82" s="3">
        <v>0</v>
      </c>
      <c r="I82" s="3">
        <v>0.8</v>
      </c>
      <c r="J82" s="3" t="s">
        <v>12</v>
      </c>
      <c r="K82" s="6">
        <f>IF(OR(D82="",E82="",VALUE(D82)=0),"",VALUE(E82)/((VALUE(D82)/100)^2))</f>
        <v>15.5009232616013</v>
      </c>
      <c r="L82" s="3" t="str">
        <f>IF(K82&lt;18.5,"under Weight",IF(K82&lt;24.9,"Healthy weight",IF(K82&lt;29.9,"overweight",IF(K82&gt;=30,"obese"))))</f>
        <v>under Weight</v>
      </c>
      <c r="M82" s="8" t="str">
        <f t="shared" si="1"/>
        <v>37-48 months</v>
      </c>
    </row>
    <row r="83" spans="1:13">
      <c r="A83" s="3" t="s">
        <v>50</v>
      </c>
      <c r="B83" s="3">
        <v>56</v>
      </c>
      <c r="C83" s="3" t="s">
        <v>11</v>
      </c>
      <c r="D83" s="3">
        <v>114.63</v>
      </c>
      <c r="E83" s="3">
        <v>20.11</v>
      </c>
      <c r="F83" s="3">
        <v>2</v>
      </c>
      <c r="G83" s="3">
        <v>1</v>
      </c>
      <c r="H83" s="3">
        <v>0</v>
      </c>
      <c r="I83" s="3">
        <v>0.8</v>
      </c>
      <c r="J83" s="3" t="s">
        <v>27</v>
      </c>
      <c r="K83" s="6">
        <f>IF(OR(D83="",E83="",VALUE(D83)=0),"",VALUE(E83)/((VALUE(D83)/100)^2))</f>
        <v>15.3043710250159</v>
      </c>
      <c r="L83" s="3" t="str">
        <f>IF(K83&lt;18.5,"under Weight",IF(K83&lt;24.9,"Healthy weight",IF(K83&lt;29.9,"overweight",IF(K83&gt;=30,"obese"))))</f>
        <v>under Weight</v>
      </c>
      <c r="M83" s="8" t="str">
        <f t="shared" si="1"/>
        <v>49-60 months</v>
      </c>
    </row>
    <row r="84" spans="1:13">
      <c r="A84" s="3" t="s">
        <v>115</v>
      </c>
      <c r="B84" s="3">
        <v>45</v>
      </c>
      <c r="C84" s="3" t="s">
        <v>19</v>
      </c>
      <c r="D84" s="3">
        <v>110.12</v>
      </c>
      <c r="E84" s="3">
        <v>18.51</v>
      </c>
      <c r="F84" s="3">
        <v>0</v>
      </c>
      <c r="G84" s="3">
        <v>2</v>
      </c>
      <c r="H84" s="3">
        <v>0</v>
      </c>
      <c r="I84" s="3">
        <v>0.9</v>
      </c>
      <c r="J84" s="3" t="s">
        <v>24</v>
      </c>
      <c r="K84" s="6">
        <f>IF(OR(D84="",E84="",VALUE(D84)=0),"",VALUE(E84)/((VALUE(D84)/100)^2))</f>
        <v>15.2641987890501</v>
      </c>
      <c r="L84" s="3" t="str">
        <f>IF(K84&lt;18.5,"under Weight",IF(K84&lt;24.9,"Healthy weight",IF(K84&lt;29.9,"overweight",IF(K84&gt;=30,"obese"))))</f>
        <v>under Weight</v>
      </c>
      <c r="M84" s="8" t="str">
        <f t="shared" si="1"/>
        <v>37-48 months</v>
      </c>
    </row>
    <row r="85" spans="1:13">
      <c r="A85" s="3" t="s">
        <v>61</v>
      </c>
      <c r="B85" s="3">
        <v>52</v>
      </c>
      <c r="C85" s="3" t="s">
        <v>11</v>
      </c>
      <c r="D85" s="3">
        <v>107.31</v>
      </c>
      <c r="E85" s="3">
        <v>17.34</v>
      </c>
      <c r="F85" s="3">
        <v>1</v>
      </c>
      <c r="G85" s="3">
        <v>3</v>
      </c>
      <c r="H85" s="3">
        <v>0</v>
      </c>
      <c r="I85" s="3">
        <v>0.5</v>
      </c>
      <c r="J85" s="3" t="s">
        <v>24</v>
      </c>
      <c r="K85" s="6">
        <f>IF(OR(D85="",E85="",VALUE(D85)=0),"",VALUE(E85)/((VALUE(D85)/100)^2))</f>
        <v>15.0580489088034</v>
      </c>
      <c r="L85" s="3" t="str">
        <f>IF(K85&lt;18.5,"under Weight",IF(K85&lt;24.9,"Healthy weight",IF(K85&lt;29.9,"overweight",IF(K85&gt;=30,"obese"))))</f>
        <v>under Weight</v>
      </c>
      <c r="M85" s="8" t="str">
        <f t="shared" si="1"/>
        <v>49-60 months</v>
      </c>
    </row>
    <row r="86" spans="1:13">
      <c r="A86" s="3" t="s">
        <v>17</v>
      </c>
      <c r="B86" s="3">
        <v>26</v>
      </c>
      <c r="C86" s="3" t="s">
        <v>11</v>
      </c>
      <c r="D86" s="3">
        <v>90.06</v>
      </c>
      <c r="E86" s="3">
        <v>12.16</v>
      </c>
      <c r="F86" s="3">
        <v>0</v>
      </c>
      <c r="G86" s="3">
        <v>1</v>
      </c>
      <c r="H86" s="3">
        <v>0</v>
      </c>
      <c r="I86" s="3">
        <v>0.9</v>
      </c>
      <c r="J86" s="3" t="s">
        <v>12</v>
      </c>
      <c r="K86" s="6">
        <f>IF(OR(D86="",E86="",VALUE(D86)=0),"",VALUE(E86)/((VALUE(D86)/100)^2))</f>
        <v>14.9923492167903</v>
      </c>
      <c r="L86" s="3" t="str">
        <f>IF(K86&lt;18.5,"under Weight",IF(K86&lt;24.9,"Healthy weight",IF(K86&lt;29.9,"overweight",IF(K86&gt;=30,"obese"))))</f>
        <v>under Weight</v>
      </c>
      <c r="M86" s="8" t="str">
        <f t="shared" si="1"/>
        <v>24-36 months</v>
      </c>
    </row>
    <row r="87" spans="1:13">
      <c r="A87" s="3" t="s">
        <v>104</v>
      </c>
      <c r="B87" s="3">
        <v>25</v>
      </c>
      <c r="C87" s="3" t="s">
        <v>11</v>
      </c>
      <c r="D87" s="3">
        <v>99.72</v>
      </c>
      <c r="E87" s="3">
        <v>14.9</v>
      </c>
      <c r="F87" s="3">
        <v>4</v>
      </c>
      <c r="G87" s="3">
        <v>2</v>
      </c>
      <c r="H87" s="3">
        <v>3</v>
      </c>
      <c r="I87" s="3">
        <v>2.2</v>
      </c>
      <c r="J87" s="3" t="s">
        <v>14</v>
      </c>
      <c r="K87" s="6">
        <f>IF(OR(D87="",E87="",VALUE(D87)=0),"",VALUE(E87)/((VALUE(D87)/100)^2))</f>
        <v>14.9837917609338</v>
      </c>
      <c r="L87" s="3" t="str">
        <f>IF(K87&lt;18.5,"under Weight",IF(K87&lt;24.9,"Healthy weight",IF(K87&lt;29.9,"overweight",IF(K87&gt;=30,"obese"))))</f>
        <v>under Weight</v>
      </c>
      <c r="M87" s="8" t="str">
        <f t="shared" si="1"/>
        <v>24-36 months</v>
      </c>
    </row>
    <row r="88" spans="1:13">
      <c r="A88" s="3" t="s">
        <v>26</v>
      </c>
      <c r="B88" s="3">
        <v>25</v>
      </c>
      <c r="C88" s="3" t="s">
        <v>19</v>
      </c>
      <c r="D88" s="3">
        <v>96.25</v>
      </c>
      <c r="E88" s="3">
        <v>13.5</v>
      </c>
      <c r="F88" s="3">
        <v>3</v>
      </c>
      <c r="G88" s="3">
        <v>4</v>
      </c>
      <c r="H88" s="3">
        <v>0</v>
      </c>
      <c r="I88" s="3">
        <v>0.6</v>
      </c>
      <c r="J88" s="3" t="s">
        <v>27</v>
      </c>
      <c r="K88" s="6">
        <f>IF(OR(D88="",E88="",VALUE(D88)=0),"",VALUE(E88)/((VALUE(D88)/100)^2))</f>
        <v>14.5724405464665</v>
      </c>
      <c r="L88" s="3" t="str">
        <f>IF(K88&lt;18.5,"under Weight",IF(K88&lt;24.9,"Healthy weight",IF(K88&lt;29.9,"overweight",IF(K88&gt;=30,"obese"))))</f>
        <v>under Weight</v>
      </c>
      <c r="M88" s="8" t="str">
        <f t="shared" si="1"/>
        <v>24-36 months</v>
      </c>
    </row>
    <row r="89" spans="1:13">
      <c r="A89" s="3" t="s">
        <v>25</v>
      </c>
      <c r="B89" s="3">
        <v>44</v>
      </c>
      <c r="C89" s="3" t="s">
        <v>11</v>
      </c>
      <c r="D89" s="3">
        <v>111.89</v>
      </c>
      <c r="E89" s="3">
        <v>17.95</v>
      </c>
      <c r="F89" s="3">
        <v>1</v>
      </c>
      <c r="G89" s="3">
        <v>3</v>
      </c>
      <c r="H89" s="3">
        <v>0</v>
      </c>
      <c r="I89" s="3">
        <v>0.8</v>
      </c>
      <c r="J89" s="3" t="s">
        <v>14</v>
      </c>
      <c r="K89" s="6">
        <f>IF(OR(D89="",E89="",VALUE(D89)=0),"",VALUE(E89)/((VALUE(D89)/100)^2))</f>
        <v>14.3377797677249</v>
      </c>
      <c r="L89" s="3" t="str">
        <f>IF(K89&lt;18.5,"under Weight",IF(K89&lt;24.9,"Healthy weight",IF(K89&lt;29.9,"overweight",IF(K89&gt;=30,"obese"))))</f>
        <v>under Weight</v>
      </c>
      <c r="M89" s="8" t="str">
        <f t="shared" si="1"/>
        <v>37-48 months</v>
      </c>
    </row>
    <row r="90" spans="1:13">
      <c r="A90" s="3" t="s">
        <v>97</v>
      </c>
      <c r="B90" s="3">
        <v>49</v>
      </c>
      <c r="C90" s="3" t="s">
        <v>19</v>
      </c>
      <c r="D90" s="3">
        <v>112.98</v>
      </c>
      <c r="E90" s="3">
        <v>18.22</v>
      </c>
      <c r="F90" s="3">
        <v>3</v>
      </c>
      <c r="G90" s="3">
        <v>1</v>
      </c>
      <c r="H90" s="3">
        <v>1</v>
      </c>
      <c r="I90" s="3">
        <v>1.7</v>
      </c>
      <c r="J90" s="3" t="s">
        <v>12</v>
      </c>
      <c r="K90" s="6">
        <f>IF(OR(D90="",E90="",VALUE(D90)=0),"",VALUE(E90)/((VALUE(D90)/100)^2))</f>
        <v>14.2739848619298</v>
      </c>
      <c r="L90" s="3" t="str">
        <f>IF(K90&lt;18.5,"under Weight",IF(K90&lt;24.9,"Healthy weight",IF(K90&lt;29.9,"overweight",IF(K90&gt;=30,"obese"))))</f>
        <v>under Weight</v>
      </c>
      <c r="M90" s="8" t="str">
        <f t="shared" si="1"/>
        <v>49-60 months</v>
      </c>
    </row>
    <row r="91" spans="1:13">
      <c r="A91" s="3" t="s">
        <v>66</v>
      </c>
      <c r="B91" s="3">
        <v>36</v>
      </c>
      <c r="C91" s="3" t="s">
        <v>11</v>
      </c>
      <c r="D91" s="3">
        <v>97.21</v>
      </c>
      <c r="E91" s="3">
        <v>13.41</v>
      </c>
      <c r="F91" s="3">
        <v>4</v>
      </c>
      <c r="G91" s="3">
        <v>3</v>
      </c>
      <c r="H91" s="3">
        <v>1</v>
      </c>
      <c r="I91" s="3">
        <v>0.9</v>
      </c>
      <c r="J91" s="3" t="s">
        <v>14</v>
      </c>
      <c r="K91" s="6">
        <f>IF(OR(D91="",E91="",VALUE(D91)=0),"",VALUE(E91)/((VALUE(D91)/100)^2))</f>
        <v>14.190800401461</v>
      </c>
      <c r="L91" s="3" t="str">
        <f>IF(K91&lt;18.5,"under Weight",IF(K91&lt;24.9,"Healthy weight",IF(K91&lt;29.9,"overweight",IF(K91&gt;=30,"obese"))))</f>
        <v>under Weight</v>
      </c>
      <c r="M91" s="8" t="str">
        <f t="shared" si="1"/>
        <v>24-36 months</v>
      </c>
    </row>
    <row r="92" spans="1:13">
      <c r="A92" s="3" t="s">
        <v>99</v>
      </c>
      <c r="B92" s="3">
        <v>30</v>
      </c>
      <c r="C92" s="3" t="s">
        <v>19</v>
      </c>
      <c r="D92" s="3">
        <v>100.81</v>
      </c>
      <c r="E92" s="3">
        <v>14.39</v>
      </c>
      <c r="F92" s="3">
        <v>2</v>
      </c>
      <c r="G92" s="3">
        <v>4</v>
      </c>
      <c r="H92" s="3">
        <v>2</v>
      </c>
      <c r="I92" s="3">
        <v>2.6</v>
      </c>
      <c r="J92" s="3" t="s">
        <v>12</v>
      </c>
      <c r="K92" s="6">
        <f>IF(OR(D92="",E92="",VALUE(D92)=0),"",VALUE(E92)/((VALUE(D92)/100)^2))</f>
        <v>14.1596841006949</v>
      </c>
      <c r="L92" s="3" t="str">
        <f>IF(K92&lt;18.5,"under Weight",IF(K92&lt;24.9,"Healthy weight",IF(K92&lt;29.9,"overweight",IF(K92&gt;=30,"obese"))))</f>
        <v>under Weight</v>
      </c>
      <c r="M92" s="8" t="str">
        <f t="shared" si="1"/>
        <v>24-36 months</v>
      </c>
    </row>
    <row r="93" spans="1:13">
      <c r="A93" s="3" t="s">
        <v>84</v>
      </c>
      <c r="B93" s="3">
        <v>32</v>
      </c>
      <c r="C93" s="3" t="s">
        <v>11</v>
      </c>
      <c r="D93" s="3">
        <v>103.58</v>
      </c>
      <c r="E93" s="3">
        <v>15.12</v>
      </c>
      <c r="F93" s="3">
        <v>4</v>
      </c>
      <c r="G93" s="3">
        <v>0</v>
      </c>
      <c r="H93" s="3">
        <v>2</v>
      </c>
      <c r="I93" s="3">
        <v>1.8</v>
      </c>
      <c r="J93" s="3" t="s">
        <v>20</v>
      </c>
      <c r="K93" s="6">
        <f>IF(OR(D93="",E93="",VALUE(D93)=0),"",VALUE(E93)/((VALUE(D93)/100)^2))</f>
        <v>14.0928872638738</v>
      </c>
      <c r="L93" s="3" t="str">
        <f>IF(K93&lt;18.5,"under Weight",IF(K93&lt;24.9,"Healthy weight",IF(K93&lt;29.9,"overweight",IF(K93&gt;=30,"obese"))))</f>
        <v>under Weight</v>
      </c>
      <c r="M93" s="8" t="str">
        <f t="shared" si="1"/>
        <v>24-36 months</v>
      </c>
    </row>
    <row r="94" spans="1:13">
      <c r="A94" s="3" t="s">
        <v>100</v>
      </c>
      <c r="B94" s="3">
        <v>29</v>
      </c>
      <c r="C94" s="3" t="s">
        <v>11</v>
      </c>
      <c r="D94" s="3">
        <v>101.16</v>
      </c>
      <c r="E94" s="3">
        <v>14.14</v>
      </c>
      <c r="F94" s="3">
        <v>2</v>
      </c>
      <c r="G94" s="3">
        <v>2</v>
      </c>
      <c r="H94" s="3">
        <v>3</v>
      </c>
      <c r="I94" s="3">
        <v>1.3</v>
      </c>
      <c r="J94" s="3" t="s">
        <v>12</v>
      </c>
      <c r="K94" s="6">
        <f>IF(OR(D94="",E94="",VALUE(D94)=0),"",VALUE(E94)/((VALUE(D94)/100)^2))</f>
        <v>13.817573013463</v>
      </c>
      <c r="L94" s="3" t="str">
        <f>IF(K94&lt;18.5,"under Weight",IF(K94&lt;24.9,"Healthy weight",IF(K94&lt;29.9,"overweight",IF(K94&gt;=30,"obese"))))</f>
        <v>under Weight</v>
      </c>
      <c r="M94" s="8" t="str">
        <f t="shared" si="1"/>
        <v>24-36 months</v>
      </c>
    </row>
    <row r="95" spans="1:13">
      <c r="A95" s="3" t="s">
        <v>71</v>
      </c>
      <c r="B95" s="3">
        <v>50</v>
      </c>
      <c r="C95" s="3" t="s">
        <v>11</v>
      </c>
      <c r="D95" s="3">
        <v>114.47</v>
      </c>
      <c r="E95" s="3">
        <v>18.01</v>
      </c>
      <c r="F95" s="3">
        <v>1</v>
      </c>
      <c r="G95" s="3">
        <v>3</v>
      </c>
      <c r="H95" s="3">
        <v>0</v>
      </c>
      <c r="I95" s="3">
        <v>0.6</v>
      </c>
      <c r="J95" s="3" t="s">
        <v>24</v>
      </c>
      <c r="K95" s="6">
        <f>IF(OR(D95="",E95="",VALUE(D95)=0),"",VALUE(E95)/((VALUE(D95)/100)^2))</f>
        <v>13.7445443564874</v>
      </c>
      <c r="L95" s="3" t="str">
        <f>IF(K95&lt;18.5,"under Weight",IF(K95&lt;24.9,"Healthy weight",IF(K95&lt;29.9,"overweight",IF(K95&gt;=30,"obese"))))</f>
        <v>under Weight</v>
      </c>
      <c r="M95" s="8" t="str">
        <f t="shared" si="1"/>
        <v>49-60 months</v>
      </c>
    </row>
    <row r="96" spans="1:13">
      <c r="A96" s="3" t="s">
        <v>65</v>
      </c>
      <c r="B96" s="3">
        <v>42</v>
      </c>
      <c r="C96" s="3" t="s">
        <v>11</v>
      </c>
      <c r="D96" s="3">
        <v>108.71</v>
      </c>
      <c r="E96" s="3">
        <v>16.2</v>
      </c>
      <c r="F96" s="3">
        <v>2</v>
      </c>
      <c r="G96" s="3">
        <v>1</v>
      </c>
      <c r="H96" s="3">
        <v>3</v>
      </c>
      <c r="I96" s="3">
        <v>1.1</v>
      </c>
      <c r="J96" s="3" t="s">
        <v>24</v>
      </c>
      <c r="K96" s="6">
        <f>IF(OR(D96="",E96="",VALUE(D96)=0),"",VALUE(E96)/((VALUE(D96)/100)^2))</f>
        <v>13.7080608330908</v>
      </c>
      <c r="L96" s="3" t="str">
        <f>IF(K96&lt;18.5,"under Weight",IF(K96&lt;24.9,"Healthy weight",IF(K96&lt;29.9,"overweight",IF(K96&gt;=30,"obese"))))</f>
        <v>under Weight</v>
      </c>
      <c r="M96" s="8" t="str">
        <f t="shared" si="1"/>
        <v>37-48 months</v>
      </c>
    </row>
    <row r="97" spans="1:13">
      <c r="A97" s="3" t="s">
        <v>48</v>
      </c>
      <c r="B97" s="3">
        <v>32</v>
      </c>
      <c r="C97" s="3" t="s">
        <v>19</v>
      </c>
      <c r="D97" s="3">
        <v>97.29</v>
      </c>
      <c r="E97" s="3">
        <v>12.89</v>
      </c>
      <c r="F97" s="3">
        <v>4</v>
      </c>
      <c r="G97" s="3">
        <v>2</v>
      </c>
      <c r="H97" s="3">
        <v>2</v>
      </c>
      <c r="I97" s="3">
        <v>1.3</v>
      </c>
      <c r="J97" s="3" t="s">
        <v>14</v>
      </c>
      <c r="K97" s="6">
        <f>IF(OR(D97="",E97="",VALUE(D97)=0),"",VALUE(E97)/((VALUE(D97)/100)^2))</f>
        <v>13.6180997371242</v>
      </c>
      <c r="L97" s="3" t="str">
        <f>IF(K97&lt;18.5,"under Weight",IF(K97&lt;24.9,"Healthy weight",IF(K97&lt;29.9,"overweight",IF(K97&gt;=30,"obese"))))</f>
        <v>under Weight</v>
      </c>
      <c r="M97" s="8" t="str">
        <f t="shared" si="1"/>
        <v>24-36 months</v>
      </c>
    </row>
    <row r="98" spans="1:13">
      <c r="A98" s="3" t="s">
        <v>40</v>
      </c>
      <c r="B98" s="3">
        <v>35</v>
      </c>
      <c r="C98" s="3" t="s">
        <v>11</v>
      </c>
      <c r="D98" s="3">
        <v>102.67</v>
      </c>
      <c r="E98" s="3">
        <v>13.79</v>
      </c>
      <c r="F98" s="3">
        <v>4</v>
      </c>
      <c r="G98" s="3">
        <v>1</v>
      </c>
      <c r="H98" s="3">
        <v>1</v>
      </c>
      <c r="I98" s="3">
        <v>2</v>
      </c>
      <c r="J98" s="3" t="s">
        <v>14</v>
      </c>
      <c r="K98" s="6">
        <f>IF(OR(D98="",E98="",VALUE(D98)=0),"",VALUE(E98)/((VALUE(D98)/100)^2))</f>
        <v>13.0820902873126</v>
      </c>
      <c r="L98" s="3" t="str">
        <f>IF(K98&lt;18.5,"under Weight",IF(K98&lt;24.9,"Healthy weight",IF(K98&lt;29.9,"overweight",IF(K98&gt;=30,"obese"))))</f>
        <v>under Weight</v>
      </c>
      <c r="M98" s="8" t="str">
        <f t="shared" si="1"/>
        <v>24-36 months</v>
      </c>
    </row>
    <row r="99" spans="1:13">
      <c r="A99" s="3" t="s">
        <v>53</v>
      </c>
      <c r="B99" s="3">
        <v>43</v>
      </c>
      <c r="C99" s="3" t="s">
        <v>11</v>
      </c>
      <c r="D99" s="3">
        <v>105.34</v>
      </c>
      <c r="E99" s="3">
        <v>14.14</v>
      </c>
      <c r="F99" s="3">
        <v>4</v>
      </c>
      <c r="G99" s="3">
        <v>3</v>
      </c>
      <c r="H99" s="3">
        <v>0</v>
      </c>
      <c r="I99" s="3">
        <v>0.8</v>
      </c>
      <c r="J99" s="3" t="s">
        <v>20</v>
      </c>
      <c r="K99" s="6">
        <f>IF(OR(D99="",E99="",VALUE(D99)=0),"",VALUE(E99)/((VALUE(D99)/100)^2))</f>
        <v>12.7427388107308</v>
      </c>
      <c r="L99" s="3" t="str">
        <f>IF(K99&lt;18.5,"under Weight",IF(K99&lt;24.9,"Healthy weight",IF(K99&lt;29.9,"overweight",IF(K99&gt;=30,"obese"))))</f>
        <v>under Weight</v>
      </c>
      <c r="M99" s="8" t="str">
        <f t="shared" si="1"/>
        <v>37-48 months</v>
      </c>
    </row>
    <row r="100" spans="1:13">
      <c r="A100" s="3" t="s">
        <v>86</v>
      </c>
      <c r="B100" s="3">
        <v>33</v>
      </c>
      <c r="C100" s="3" t="s">
        <v>19</v>
      </c>
      <c r="D100" s="3">
        <v>104.76</v>
      </c>
      <c r="E100" s="3">
        <v>13.89</v>
      </c>
      <c r="F100" s="3">
        <v>3</v>
      </c>
      <c r="G100" s="3">
        <v>4</v>
      </c>
      <c r="H100" s="3">
        <v>0</v>
      </c>
      <c r="I100" s="3">
        <v>0.5</v>
      </c>
      <c r="J100" s="3" t="s">
        <v>20</v>
      </c>
      <c r="K100" s="6">
        <f>IF(OR(D100="",E100="",VALUE(D100)=0),"",VALUE(E100)/((VALUE(D100)/100)^2))</f>
        <v>12.6564313040618</v>
      </c>
      <c r="L100" s="3" t="str">
        <f>IF(K100&lt;18.5,"under Weight",IF(K100&lt;24.9,"Healthy weight",IF(K100&lt;29.9,"overweight",IF(K100&gt;=30,"obese"))))</f>
        <v>under Weight</v>
      </c>
      <c r="M100" s="8" t="str">
        <f t="shared" si="1"/>
        <v>24-36 months</v>
      </c>
    </row>
    <row r="101" spans="1:13">
      <c r="A101" s="3" t="s">
        <v>44</v>
      </c>
      <c r="B101" s="3">
        <v>32</v>
      </c>
      <c r="C101" s="3" t="s">
        <v>11</v>
      </c>
      <c r="D101" s="3">
        <v>102.28</v>
      </c>
      <c r="E101" s="3">
        <v>11.75</v>
      </c>
      <c r="F101" s="3">
        <v>2</v>
      </c>
      <c r="G101" s="3">
        <v>1</v>
      </c>
      <c r="H101" s="3">
        <v>1</v>
      </c>
      <c r="I101" s="3">
        <v>1.3</v>
      </c>
      <c r="J101" s="3" t="s">
        <v>20</v>
      </c>
      <c r="K101" s="6">
        <f>IF(OR(D101="",E101="",VALUE(D101)=0),"",VALUE(E101)/((VALUE(D101)/100)^2))</f>
        <v>11.2319827525688</v>
      </c>
      <c r="L101" s="3" t="str">
        <f>IF(K101&lt;18.5,"under Weight",IF(K101&lt;24.9,"Healthy weight",IF(K101&lt;29.9,"overweight",IF(K101&gt;=30,"obese"))))</f>
        <v>under Weight</v>
      </c>
      <c r="M101" s="8" t="str">
        <f t="shared" si="1"/>
        <v>24-36 months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Child_Health_Data Raw</vt:lpstr>
      <vt:lpstr>Health Status by Age Group</vt:lpstr>
      <vt:lpstr>Nutrient Intake vs. BMI</vt:lpstr>
      <vt:lpstr>CORRELATION OF SUGAR AND SCREEN</vt:lpstr>
      <vt:lpstr>Sheet7</vt:lpstr>
      <vt:lpstr>Child_Health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cd-user</dc:creator>
  <cp:lastModifiedBy>cd-user</cp:lastModifiedBy>
  <dcterms:created xsi:type="dcterms:W3CDTF">2025-09-18T11:27:44Z</dcterms:created>
  <dcterms:modified xsi:type="dcterms:W3CDTF">2025-09-18T12:20:06Z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