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ate1904="1"/>
  <mc:AlternateContent xmlns:mc="http://schemas.openxmlformats.org/markup-compatibility/2006">
    <mc:Choice Requires="x15">
      <x15ac:absPath xmlns:x15ac="http://schemas.microsoft.com/office/spreadsheetml/2010/11/ac" url="X:\SIT\SSW555\SSW555Project\"/>
    </mc:Choice>
  </mc:AlternateContent>
  <bookViews>
    <workbookView xWindow="0" yWindow="435" windowWidth="25605" windowHeight="15555" tabRatio="993"/>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F3" i="4" l="1"/>
  <c r="E3" i="4"/>
  <c r="G3" i="4"/>
  <c r="D3" i="4"/>
  <c r="G19" i="3"/>
  <c r="D19" i="3"/>
  <c r="G18" i="3"/>
  <c r="D18" i="3"/>
  <c r="G17" i="3"/>
  <c r="D17" i="3"/>
  <c r="G16" i="3"/>
  <c r="D16" i="3"/>
</calcChain>
</file>

<file path=xl/sharedStrings.xml><?xml version="1.0" encoding="utf-8"?>
<sst xmlns="http://schemas.openxmlformats.org/spreadsheetml/2006/main" count="437" uniqueCount="241">
  <si>
    <t>Initials</t>
  </si>
  <si>
    <t>First</t>
  </si>
  <si>
    <t>Last</t>
  </si>
  <si>
    <t>Email</t>
  </si>
  <si>
    <t>GitHub Username</t>
  </si>
  <si>
    <t>WX</t>
  </si>
  <si>
    <t>Weipu</t>
  </si>
  <si>
    <t>Xu</t>
  </si>
  <si>
    <t>wxu16@stevens.edu</t>
  </si>
  <si>
    <t>sumuruhala</t>
  </si>
  <si>
    <t>ZL</t>
  </si>
  <si>
    <t>Zheng</t>
  </si>
  <si>
    <t>Li</t>
  </si>
  <si>
    <t>zli71@stevens.edu</t>
  </si>
  <si>
    <t>DaLaoL1</t>
  </si>
  <si>
    <t>GL</t>
  </si>
  <si>
    <t>Gaojie</t>
  </si>
  <si>
    <t>gli12@stevens.edu</t>
  </si>
  <si>
    <t>Gaojie-Li</t>
  </si>
  <si>
    <t>GitHub Repository:</t>
  </si>
  <si>
    <t>SSW555Project</t>
  </si>
  <si>
    <t>Sprint</t>
  </si>
  <si>
    <t>Story ID</t>
  </si>
  <si>
    <t>Story Name</t>
  </si>
  <si>
    <t>Owner</t>
  </si>
  <si>
    <t>Status</t>
  </si>
  <si>
    <t>US40</t>
  </si>
  <si>
    <t>Include input line numbers</t>
  </si>
  <si>
    <t>US42</t>
  </si>
  <si>
    <t>Reject illegitimate dates</t>
  </si>
  <si>
    <t>US01</t>
  </si>
  <si>
    <t>Dates before current date</t>
  </si>
  <si>
    <t>US26</t>
  </si>
  <si>
    <t>Corresponding entries</t>
  </si>
  <si>
    <t>US05</t>
  </si>
  <si>
    <t>Marriage before death</t>
  </si>
  <si>
    <t>US04</t>
  </si>
  <si>
    <t>Marriage before divorce</t>
  </si>
  <si>
    <t>US27</t>
  </si>
  <si>
    <t>Include individual ages</t>
  </si>
  <si>
    <t>US29</t>
  </si>
  <si>
    <t>List deceased</t>
  </si>
  <si>
    <t>US28</t>
  </si>
  <si>
    <t>Order siblings by age</t>
  </si>
  <si>
    <t>US03</t>
  </si>
  <si>
    <t>Birth before death</t>
  </si>
  <si>
    <t>US02</t>
  </si>
  <si>
    <t>Birth before marriage</t>
  </si>
  <si>
    <t>US41</t>
  </si>
  <si>
    <t>Include partial dates</t>
  </si>
  <si>
    <t>US06</t>
  </si>
  <si>
    <t>Divorce before death</t>
  </si>
  <si>
    <t>US08</t>
  </si>
  <si>
    <t>Birth before marriage of parents</t>
  </si>
  <si>
    <t>US31</t>
  </si>
  <si>
    <t>List living single</t>
  </si>
  <si>
    <t>US07</t>
  </si>
  <si>
    <t>Less then 150 years old</t>
  </si>
  <si>
    <t>US09</t>
  </si>
  <si>
    <t>Birth before death of parents</t>
  </si>
  <si>
    <t>US13</t>
  </si>
  <si>
    <t>Siblings spacing</t>
  </si>
  <si>
    <t>US38</t>
  </si>
  <si>
    <t>List upcoming birthdays</t>
  </si>
  <si>
    <t>US17</t>
  </si>
  <si>
    <t>No marriages to descendants</t>
  </si>
  <si>
    <t>US18</t>
  </si>
  <si>
    <t>Siblings should not marry</t>
  </si>
  <si>
    <t>US39</t>
  </si>
  <si>
    <t>List upcoming anniversaries</t>
  </si>
  <si>
    <t>US16</t>
  </si>
  <si>
    <t>Male last names</t>
  </si>
  <si>
    <t>US10</t>
  </si>
  <si>
    <t>Marriage after 14</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</si>
  <si>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</si>
  <si>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</si>
  <si>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</si>
  <si>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</si>
  <si>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</si>
  <si>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</si>
  <si>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</si>
  <si>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</si>
  <si>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</si>
  <si>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</si>
  <si>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</si>
  <si>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</si>
  <si>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</si>
  <si>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</si>
  <si>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</si>
  <si>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</si>
  <si>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</si>
  <si>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Size(LOC)</t>
  </si>
  <si>
    <t>Act Size(LOC)</t>
  </si>
  <si>
    <t>Completed</t>
  </si>
  <si>
    <t>T01.01</t>
  </si>
  <si>
    <t>Collect date in data</t>
  </si>
  <si>
    <t>T01.02</t>
  </si>
  <si>
    <t>Get current date</t>
  </si>
  <si>
    <t>T01.03</t>
  </si>
  <si>
    <t>Filter the invalid date</t>
  </si>
  <si>
    <t>T04.01</t>
  </si>
  <si>
    <t>Marriage time</t>
  </si>
  <si>
    <t>T04.02</t>
  </si>
  <si>
    <t>Divorce time</t>
  </si>
  <si>
    <t>T04.03</t>
  </si>
  <si>
    <t>Compare and check 2 timeWX</t>
  </si>
  <si>
    <t>Est Size</t>
  </si>
  <si>
    <t>Est Time</t>
  </si>
  <si>
    <t>Act Size</t>
  </si>
  <si>
    <t>Act Time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</si>
  <si>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</si>
  <si>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</si>
  <si>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</si>
  <si>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</si>
  <si>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</si>
  <si>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</si>
  <si>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</si>
  <si>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</si>
  <si>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</si>
  <si>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</si>
  <si>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</si>
  <si>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</si>
  <si>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</si>
  <si>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</si>
  <si>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</si>
  <si>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</si>
  <si>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</si>
  <si>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</si>
  <si>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</si>
  <si>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</si>
  <si>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</si>
  <si>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</si>
  <si>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</si>
  <si>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</si>
  <si>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</si>
  <si>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</si>
  <si>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</si>
  <si>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</si>
  <si>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</si>
  <si>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</si>
  <si>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</si>
  <si>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</si>
  <si>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</si>
  <si>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</si>
  <si>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</si>
  <si>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</si>
  <si>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</si>
  <si>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</si>
  <si>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</si>
  <si>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</si>
  <si>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</si>
  <si>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</si>
  <si>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</si>
  <si>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</si>
  <si>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</si>
  <si>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</si>
  <si>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</si>
  <si>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</si>
  <si>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</si>
  <si>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</si>
  <si>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</si>
  <si>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</si>
  <si>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US30</t>
  </si>
  <si>
    <t>List living married</t>
  </si>
  <si>
    <t>List all living married people in a GEDCOM file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</si>
  <si>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</si>
  <si>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</si>
  <si>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</si>
  <si>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</si>
  <si>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</si>
  <si>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</si>
  <si>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</si>
  <si>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</si>
  <si>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</si>
  <si>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</si>
  <si>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</si>
  <si>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</si>
  <si>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</si>
  <si>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</si>
  <si>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</si>
  <si>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</si>
  <si>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</si>
  <si>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</si>
  <si>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</si>
  <si>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</si>
  <si>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</si>
  <si>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</si>
  <si>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</si>
  <si>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</si>
  <si>
    <t>Done</t>
    <phoneticPr fontId="2" type="noConversion"/>
  </si>
  <si>
    <t>T03.01</t>
  </si>
  <si>
    <t>Store birth date</t>
    <phoneticPr fontId="2" type="noConversion"/>
  </si>
  <si>
    <t>Done</t>
  </si>
  <si>
    <t>T03.02</t>
  </si>
  <si>
    <t>Store death date</t>
    <phoneticPr fontId="2" type="noConversion"/>
  </si>
  <si>
    <t>T03.03</t>
  </si>
  <si>
    <t>Compare birth and death dates</t>
    <phoneticPr fontId="2" type="noConversion"/>
  </si>
  <si>
    <t>T05.01</t>
  </si>
  <si>
    <t>Find marriage record for individual</t>
    <phoneticPr fontId="2" type="noConversion"/>
  </si>
  <si>
    <t>T05.02</t>
  </si>
  <si>
    <t>Find marriage date</t>
    <phoneticPr fontId="2" type="noConversion"/>
  </si>
  <si>
    <t>T05.03</t>
  </si>
  <si>
    <t>Compare marriage date to birth date</t>
    <phoneticPr fontId="2" type="noConversion"/>
  </si>
  <si>
    <t>T02.01</t>
  </si>
  <si>
    <t>Extract birth date and mariage date for everyone</t>
  </si>
  <si>
    <t>T02.02</t>
  </si>
  <si>
    <t>Compare those two dates</t>
  </si>
  <si>
    <t>T06.01</t>
  </si>
  <si>
    <t>Extract divorce date if there is one for all dead person</t>
  </si>
  <si>
    <t>T06.02</t>
  </si>
  <si>
    <t>Compare the date of the divorce and date of death to see valid or not</t>
  </si>
  <si>
    <t>Done</t>
    <phoneticPr fontId="5" type="noConversion"/>
  </si>
  <si>
    <t>Done</t>
    <phoneticPr fontId="5" type="noConversion"/>
  </si>
  <si>
    <t>Est Time(mins)</t>
    <phoneticPr fontId="5" type="noConversion"/>
  </si>
  <si>
    <t>Act Time(mins)</t>
    <phoneticPr fontId="5" type="noConversion"/>
  </si>
  <si>
    <t>Actual Remaining Stories</t>
    <phoneticPr fontId="5" type="noConversion"/>
  </si>
  <si>
    <t>Planned Remaining Stories</t>
    <phoneticPr fontId="5" type="noConversion"/>
  </si>
  <si>
    <t>Marriage before divorce</t>
    <phoneticPr fontId="5" type="noConversion"/>
  </si>
  <si>
    <t>Done</t>
    <phoneticPr fontId="5" type="noConversion"/>
  </si>
  <si>
    <t>Dates before current date</t>
    <phoneticPr fontId="5" type="noConversion"/>
  </si>
  <si>
    <t>Divorce before death</t>
    <phoneticPr fontId="5" type="noConversion"/>
  </si>
  <si>
    <t>Done</t>
    <phoneticPr fontId="5" type="noConversion"/>
  </si>
  <si>
    <t xml:space="preserve">Done </t>
    <phoneticPr fontId="5" type="noConversion"/>
  </si>
  <si>
    <t>T028.01</t>
    <phoneticPr fontId="5" type="noConversion"/>
  </si>
  <si>
    <t>T028.02</t>
    <phoneticPr fontId="5" type="noConversion"/>
  </si>
  <si>
    <t>Sort</t>
    <phoneticPr fontId="5" type="noConversion"/>
  </si>
  <si>
    <t>Get ages</t>
    <phoneticPr fontId="5" type="noConversion"/>
  </si>
  <si>
    <t>T041.01</t>
    <phoneticPr fontId="5" type="noConversion"/>
  </si>
  <si>
    <t>T041.02</t>
    <phoneticPr fontId="5" type="noConversion"/>
  </si>
  <si>
    <t>Get dates</t>
    <phoneticPr fontId="5" type="noConversion"/>
  </si>
  <si>
    <t>Include</t>
    <phoneticPr fontId="5" type="noConversion"/>
  </si>
  <si>
    <t>Coding</t>
    <phoneticPr fontId="5" type="noConversion"/>
  </si>
  <si>
    <t>Coding</t>
    <phoneticPr fontId="5" type="noConversion"/>
  </si>
  <si>
    <t>2018/3/--</t>
    <phoneticPr fontId="5" type="noConversion"/>
  </si>
  <si>
    <t>Things to keep:</t>
    <phoneticPr fontId="5" type="noConversion"/>
  </si>
  <si>
    <t>Things to avoid:</t>
    <phoneticPr fontId="5" type="noConversion"/>
  </si>
  <si>
    <t>Collaborating on online tools and github</t>
    <phoneticPr fontId="5" type="noConversion"/>
  </si>
  <si>
    <t>Using VSCode</t>
    <phoneticPr fontId="5" type="noConversion"/>
  </si>
  <si>
    <t>Scrum practices</t>
    <phoneticPr fontId="5" type="noConversion"/>
  </si>
  <si>
    <t>N/A</t>
    <phoneticPr fontId="5" type="noConversion"/>
  </si>
  <si>
    <t>https://github.com/Gaojie-Li/SSW555Project/</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</si>
</sst>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m/d"/>
    <numFmt numFmtId="177" formatCode="0.0"/>
    <numFmt numFmtId="178" formatCode="m/d/yyyy"/>
  </numFmts>
  <fonts count="7" x14ac:knownFonts="1">
    <font>
      <sz val="10"/>
      <name val="Verdana"/>
      <family val="2"/>
      <charset val="1"/>
    </font>
    <font>
      <b/>
      <sz val="10"/>
      <name val="Verdana"/>
      <family val="2"/>
      <charset val="1"/>
    </font>
    <font>
      <u/>
      <sz val="10"/>
      <color rgb="FF0000FF"/>
      <name val="Verdana"/>
      <family val="2"/>
      <charset val="1"/>
    </font>
    <font>
      <sz val="12"/>
      <name val="Cambria"/>
      <family val="1"/>
      <charset val="1"/>
    </font>
    <font>
      <u/>
      <sz val="10"/>
      <color theme="11"/>
      <name val="Verdana"/>
      <family val="2"/>
      <charset val="1"/>
    </font>
    <font>
      <sz val="9"/>
      <name val="DengXian"/>
      <family val="3"/>
      <charset val="134"/>
    </font>
    <font>
      <b/>
      <sz val="10"/>
      <name val="Verdana"/>
      <family val="2"/>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4">
    <xf numFmtId="0" fontId="0" fillId="0" borderId="0"/>
    <xf numFmtId="0" fontId="2" fillId="0" borderId="0" applyBorder="0" applyProtection="0"/>
    <xf numFmtId="0" fontId="4"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2" fillId="0" borderId="0" xfId="1" applyFont="1" applyBorder="1" applyAlignment="1" applyProtection="1"/>
    <xf numFmtId="176" fontId="0" fillId="0" borderId="0" xfId="0" applyNumberFormat="1"/>
    <xf numFmtId="177" fontId="0" fillId="0" borderId="0" xfId="0" applyNumberFormat="1"/>
    <xf numFmtId="176" fontId="1" fillId="0" borderId="0" xfId="0" applyNumberFormat="1" applyFont="1"/>
    <xf numFmtId="177" fontId="1" fillId="0" borderId="0" xfId="0" applyNumberFormat="1" applyFont="1"/>
    <xf numFmtId="178" fontId="0" fillId="0" borderId="0" xfId="0" applyNumberFormat="1"/>
    <xf numFmtId="0" fontId="0" fillId="2" borderId="0" xfId="0" applyFill="1"/>
    <xf numFmtId="177" fontId="0" fillId="2" borderId="0" xfId="0" applyNumberFormat="1" applyFill="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76" fontId="1" fillId="0" borderId="0" xfId="0" applyNumberFormat="1" applyFont="1" applyAlignment="1">
      <alignment horizontal="right"/>
    </xf>
    <xf numFmtId="49" fontId="3" fillId="0" borderId="0" xfId="0" applyNumberFormat="1" applyFont="1" applyAlignment="1">
      <alignment horizontal="left" vertical="center" wrapText="1" indent="2"/>
    </xf>
    <xf numFmtId="9" fontId="1" fillId="0" borderId="0" xfId="0" applyNumberFormat="1" applyFont="1"/>
    <xf numFmtId="0" fontId="0" fillId="0" borderId="0" xfId="0" applyFont="1"/>
    <xf numFmtId="0" fontId="6" fillId="0" borderId="0" xfId="0" applyFont="1"/>
    <xf numFmtId="0" fontId="2" fillId="0" borderId="0" xfId="1"/>
  </cellXfs>
  <cellStyles count="4">
    <cellStyle name="常规" xfId="0" builtinId="0"/>
    <cellStyle name="超链接" xfId="1" builtinId="8"/>
    <cellStyle name="已访问的超链接" xfId="2" builtinId="9" hidden="1"/>
    <cellStyle name="已访问的超链接" xfId="3" builtinId="9" hidden="1"/>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c:style val="18"/>
  <c:chart>
    <c:autoTitleDeleted val="1"/>
    <c:plotArea>
      <c:layout/>
      <c:lineChart>
        <c:grouping val="standard"/>
        <c:varyColors val="1"/>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690-4477-BD90-CBFE7542BB78}"/>
            </c:ext>
          </c:extLst>
        </c:ser>
        <c:dLbls>
          <c:showLegendKey val="0"/>
          <c:showVal val="0"/>
          <c:showCatName val="0"/>
          <c:showSerName val="0"/>
          <c:showPercent val="0"/>
          <c:showBubbleSize val="0"/>
        </c:dLbls>
        <c:hiLowLines>
          <c:spPr>
            <a:ln>
              <a:noFill/>
            </a:ln>
          </c:spPr>
        </c:hiLowLines>
        <c:marker val="1"/>
        <c:smooth val="0"/>
        <c:axId val="-749505984"/>
        <c:axId val="-736218096"/>
      </c:lineChart>
      <c:dateAx>
        <c:axId val="-749505984"/>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sz="1000" b="0" strike="noStrike" spc="-1">
                <a:solidFill>
                  <a:srgbClr val="000000"/>
                </a:solidFill>
                <a:uFill>
                  <a:solidFill>
                    <a:srgbClr val="FFFFFF"/>
                  </a:solidFill>
                </a:uFill>
                <a:latin typeface="Calibri"/>
              </a:defRPr>
            </a:pPr>
            <a:endParaRPr lang="zh-CN"/>
          </a:p>
        </c:txPr>
        <c:crossAx val="-736218096"/>
        <c:crosses val="autoZero"/>
        <c:auto val="1"/>
        <c:lblOffset val="100"/>
        <c:baseTimeUnit val="days"/>
      </c:dateAx>
      <c:valAx>
        <c:axId val="-73621809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uFill>
                  <a:solidFill>
                    <a:srgbClr val="FFFFFF"/>
                  </a:solidFill>
                </a:uFill>
                <a:latin typeface="Calibri"/>
              </a:defRPr>
            </a:pPr>
            <a:endParaRPr lang="zh-CN"/>
          </a:p>
        </c:txPr>
        <c:crossAx val="-749505984"/>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Burndown</a:t>
            </a:r>
            <a:r>
              <a:rPr lang="zh-CN" altLang="en-US" baseline="0"/>
              <a:t> </a:t>
            </a:r>
            <a:r>
              <a:rPr lang="en-US" altLang="zh-CN" baseline="0"/>
              <a:t>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v>actual</c:v>
          </c:tx>
          <c:spPr>
            <a:ln w="28575" cap="rnd">
              <a:solidFill>
                <a:srgbClr val="FF0000"/>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41681</c:v>
                </c:pt>
                <c:pt idx="1">
                  <c:v>41695</c:v>
                </c:pt>
              </c:numCache>
            </c:numRef>
          </c:cat>
          <c:val>
            <c:numRef>
              <c:f>Burndown!$C$2:$C$7</c:f>
              <c:numCache>
                <c:formatCode>General</c:formatCode>
                <c:ptCount val="6"/>
                <c:pt idx="0">
                  <c:v>24</c:v>
                </c:pt>
                <c:pt idx="1">
                  <c:v>18</c:v>
                </c:pt>
              </c:numCache>
            </c:numRef>
          </c:val>
          <c:smooth val="0"/>
          <c:extLst>
            <c:ext xmlns:c16="http://schemas.microsoft.com/office/drawing/2014/chart" uri="{C3380CC4-5D6E-409C-BE32-E72D297353CC}">
              <c16:uniqueId val="{00000000-65F3-44CB-887C-3143EE86AB37}"/>
            </c:ext>
          </c:extLst>
        </c:ser>
        <c:ser>
          <c:idx val="1"/>
          <c:order val="1"/>
          <c:tx>
            <c:v>plan</c:v>
          </c:tx>
          <c:spPr>
            <a:ln w="28575" cap="rnd">
              <a:solidFill>
                <a:schemeClr val="accent1"/>
              </a:solidFill>
              <a:round/>
            </a:ln>
            <a:effectLst/>
          </c:spPr>
          <c:marker>
            <c:symbol val="circle"/>
            <c:size val="5"/>
            <c:spPr>
              <a:solidFill>
                <a:schemeClr val="accent2"/>
              </a:solidFill>
              <a:ln w="9525">
                <a:solidFill>
                  <a:schemeClr val="accent2"/>
                </a:solidFill>
              </a:ln>
              <a:effectLst/>
            </c:spPr>
          </c:marker>
          <c:cat>
            <c:numRef>
              <c:f>Burndown!$A$2:$A$7</c:f>
              <c:numCache>
                <c:formatCode>m/d</c:formatCode>
                <c:ptCount val="6"/>
                <c:pt idx="0">
                  <c:v>41681</c:v>
                </c:pt>
                <c:pt idx="1">
                  <c:v>41695</c:v>
                </c:pt>
              </c:numCache>
            </c:numRef>
          </c:cat>
          <c:val>
            <c:numRef>
              <c:f>Burndown!$B$2:$B$7</c:f>
              <c:numCache>
                <c:formatCode>General</c:formatCode>
                <c:ptCount val="6"/>
                <c:pt idx="0">
                  <c:v>24</c:v>
                </c:pt>
                <c:pt idx="1">
                  <c:v>18</c:v>
                </c:pt>
              </c:numCache>
            </c:numRef>
          </c:val>
          <c:smooth val="0"/>
          <c:extLst>
            <c:ext xmlns:c16="http://schemas.microsoft.com/office/drawing/2014/chart" uri="{C3380CC4-5D6E-409C-BE32-E72D297353CC}">
              <c16:uniqueId val="{00000001-65F3-44CB-887C-3143EE86AB37}"/>
            </c:ext>
          </c:extLst>
        </c:ser>
        <c:dLbls>
          <c:showLegendKey val="0"/>
          <c:showVal val="0"/>
          <c:showCatName val="0"/>
          <c:showSerName val="0"/>
          <c:showPercent val="0"/>
          <c:showBubbleSize val="0"/>
        </c:dLbls>
        <c:marker val="1"/>
        <c:smooth val="0"/>
        <c:axId val="-736203104"/>
        <c:axId val="-736201056"/>
      </c:lineChart>
      <c:dateAx>
        <c:axId val="-736203104"/>
        <c:scaling>
          <c:orientation val="minMax"/>
        </c:scaling>
        <c:delete val="0"/>
        <c:axPos val="b"/>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36201056"/>
        <c:crosses val="autoZero"/>
        <c:auto val="1"/>
        <c:lblOffset val="100"/>
        <c:baseTimeUnit val="days"/>
      </c:dateAx>
      <c:valAx>
        <c:axId val="-73620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3620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81720</xdr:colOff>
      <xdr:row>21</xdr:row>
      <xdr:rowOff>160920</xdr:rowOff>
    </xdr:from>
    <xdr:to>
      <xdr:col>6</xdr:col>
      <xdr:colOff>397440</xdr:colOff>
      <xdr:row>38</xdr:row>
      <xdr:rowOff>25200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947880</xdr:colOff>
      <xdr:row>12</xdr:row>
      <xdr:rowOff>160560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35600" y="1511280"/>
          <a:ext cx="1231200" cy="630360"/>
        </a:xfrm>
        <a:prstGeom prst="wedgeRectCallout">
          <a:avLst>
            <a:gd name="adj1" fmla="val 63937"/>
            <a:gd name="adj2" fmla="val 85744"/>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r>
            <a:rPr lang="en-US" sz="1200" b="0" strike="noStrike" spc="-1">
              <a:solidFill>
                <a:srgbClr val="FFFFFF"/>
              </a:solidFill>
              <a:uFill>
                <a:solidFill>
                  <a:srgbClr val="FFFFFF"/>
                </a:solidFill>
              </a:uFill>
              <a:latin typeface="Calibri"/>
            </a:rPr>
            <a:t>= # team members * 4 sprints * </a:t>
          </a:r>
          <a:endParaRPr lang="en-US" sz="1200" b="0" strike="noStrike" spc="-1">
            <a:solidFill>
              <a:srgbClr val="000000"/>
            </a:solidFill>
            <a:uFill>
              <a:solidFill>
                <a:srgbClr val="FFFFFF"/>
              </a:solidFill>
            </a:uFill>
            <a:latin typeface="Times New Roman"/>
          </a:endParaRPr>
        </a:p>
        <a:p>
          <a:r>
            <a:rPr lang="en-US" sz="1200" b="0" strike="noStrike" spc="-1">
              <a:solidFill>
                <a:srgbClr val="FFFFFF"/>
              </a:solidFill>
              <a:uFill>
                <a:solidFill>
                  <a:srgbClr val="FFFFFF"/>
                </a:solidFill>
              </a:uFill>
              <a:latin typeface="Calibri"/>
            </a:rPr>
            <a:t>2 stories per sprint</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6</xdr:col>
      <xdr:colOff>113400</xdr:colOff>
      <xdr:row>9</xdr:row>
      <xdr:rowOff>0</xdr:rowOff>
    </xdr:from>
    <xdr:to>
      <xdr:col>7</xdr:col>
      <xdr:colOff>498960</xdr:colOff>
      <xdr:row>12</xdr:row>
      <xdr:rowOff>42120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04400" y="1485720"/>
          <a:ext cx="1223640" cy="537480"/>
        </a:xfrm>
        <a:prstGeom prst="wedgeRectCallout">
          <a:avLst>
            <a:gd name="adj1" fmla="val -8539"/>
            <a:gd name="adj2" fmla="val 6673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r>
            <a:rPr lang="en-US" sz="1200" b="0" strike="noStrike" spc="-1">
              <a:solidFill>
                <a:srgbClr val="FFFFFF"/>
              </a:solidFill>
              <a:uFill>
                <a:solidFill>
                  <a:srgbClr val="FFFFFF"/>
                </a:solidFill>
              </a:uFill>
              <a:latin typeface="Calibri"/>
            </a:rPr>
            <a:t>lines of code per hour is calcuated by Excel</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2</xdr:col>
      <xdr:colOff>1239480</xdr:colOff>
      <xdr:row>7</xdr:row>
      <xdr:rowOff>160920</xdr:rowOff>
    </xdr:from>
    <xdr:to>
      <xdr:col>4</xdr:col>
      <xdr:colOff>77040</xdr:colOff>
      <xdr:row>12</xdr:row>
      <xdr:rowOff>135000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58400" y="1316520"/>
          <a:ext cx="1076040" cy="799560"/>
        </a:xfrm>
        <a:prstGeom prst="wedgeRectCallout">
          <a:avLst>
            <a:gd name="adj1" fmla="val 18748"/>
            <a:gd name="adj2" fmla="val 58438"/>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r>
            <a:rPr lang="en-US" sz="1200" b="0" strike="noStrike" spc="-1">
              <a:solidFill>
                <a:srgbClr val="FFFFFF"/>
              </a:solidFill>
              <a:uFill>
                <a:solidFill>
                  <a:srgbClr val="FFFFFF"/>
                </a:solidFill>
              </a:uFill>
              <a:latin typeface="Calibri"/>
            </a:rPr>
            <a:t>Velocity of completing user stories (calculated)</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4</xdr:col>
      <xdr:colOff>111240</xdr:colOff>
      <xdr:row>9</xdr:row>
      <xdr:rowOff>152280</xdr:rowOff>
    </xdr:from>
    <xdr:to>
      <xdr:col>4</xdr:col>
      <xdr:colOff>507600</xdr:colOff>
      <xdr:row>12</xdr:row>
      <xdr:rowOff>84240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3968640" y="1638000"/>
          <a:ext cx="396360" cy="427320"/>
        </a:xfrm>
        <a:prstGeom prst="wedgeRectCallout">
          <a:avLst>
            <a:gd name="adj1" fmla="val -19786"/>
            <a:gd name="adj2" fmla="val 6337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r>
            <a:rPr lang="en-US" sz="1200" b="0" strike="noStrike" spc="-1">
              <a:solidFill>
                <a:srgbClr val="FFFFFF"/>
              </a:solidFill>
              <a:uFill>
                <a:solidFill>
                  <a:srgbClr val="FFFFFF"/>
                </a:solidFill>
              </a:uFill>
              <a:latin typeface="Calibri"/>
            </a:rPr>
            <a:t>Total </a:t>
          </a:r>
          <a:endParaRPr lang="en-US" sz="1200" b="0" strike="noStrike" spc="-1">
            <a:solidFill>
              <a:srgbClr val="000000"/>
            </a:solidFill>
            <a:uFill>
              <a:solidFill>
                <a:srgbClr val="FFFFFF"/>
              </a:solidFill>
            </a:uFill>
            <a:latin typeface="Times New Roman"/>
          </a:endParaRPr>
        </a:p>
        <a:p>
          <a:r>
            <a:rPr lang="en-US" sz="1200" b="0" strike="noStrike" spc="-1">
              <a:solidFill>
                <a:srgbClr val="FFFFFF"/>
              </a:solidFill>
              <a:uFill>
                <a:solidFill>
                  <a:srgbClr val="FFFFFF"/>
                </a:solidFill>
              </a:uFill>
              <a:latin typeface="Calibri"/>
            </a:rPr>
            <a:t>LOC</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5</xdr:col>
      <xdr:colOff>20160</xdr:colOff>
      <xdr:row>8</xdr:row>
      <xdr:rowOff>16920</xdr:rowOff>
    </xdr:from>
    <xdr:to>
      <xdr:col>6</xdr:col>
      <xdr:colOff>109440</xdr:colOff>
      <xdr:row>12</xdr:row>
      <xdr:rowOff>101160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20440" y="1337400"/>
          <a:ext cx="1080000" cy="744840"/>
        </a:xfrm>
        <a:prstGeom prst="wedgeRectCallout">
          <a:avLst>
            <a:gd name="adj1" fmla="val 11880"/>
            <a:gd name="adj2" fmla="val 73902"/>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r>
            <a:rPr lang="en-US" sz="1200" b="0" strike="noStrike" spc="-1">
              <a:solidFill>
                <a:srgbClr val="FFFFFF"/>
              </a:solidFill>
              <a:uFill>
                <a:solidFill>
                  <a:srgbClr val="FFFFFF"/>
                </a:solidFill>
              </a:uFill>
              <a:latin typeface="Calibri"/>
            </a:rPr>
            <a:t>How long to implement the user stories in this sprint</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6</xdr:col>
      <xdr:colOff>265680</xdr:colOff>
      <xdr:row>31</xdr:row>
      <xdr:rowOff>8640</xdr:rowOff>
    </xdr:from>
    <xdr:to>
      <xdr:col>7</xdr:col>
      <xdr:colOff>626040</xdr:colOff>
      <xdr:row>34</xdr:row>
      <xdr:rowOff>143640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656680" y="5126400"/>
          <a:ext cx="1198440" cy="630360"/>
        </a:xfrm>
        <a:prstGeom prst="wedgeRectCallout">
          <a:avLst>
            <a:gd name="adj1" fmla="val -51744"/>
            <a:gd name="adj2" fmla="val 81797"/>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r>
            <a:rPr lang="en-US" sz="1200" b="0" strike="noStrike" spc="-1">
              <a:solidFill>
                <a:srgbClr val="FFFFFF"/>
              </a:solidFill>
              <a:uFill>
                <a:solidFill>
                  <a:srgbClr val="FFFFFF"/>
                </a:solidFill>
              </a:uFill>
              <a:latin typeface="Calibri"/>
            </a:rPr>
            <a:t>When we expect to complete all user stories</a:t>
          </a:r>
          <a:endParaRPr lang="en-US" sz="1200" b="0" strike="noStrike" spc="-1">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418042</xdr:colOff>
      <xdr:row>7</xdr:row>
      <xdr:rowOff>70909</xdr:rowOff>
    </xdr:from>
    <xdr:to>
      <xdr:col>5</xdr:col>
      <xdr:colOff>754593</xdr:colOff>
      <xdr:row>24</xdr:row>
      <xdr:rowOff>3175</xdr:rowOff>
    </xdr:to>
    <xdr:graphicFrame macro="">
      <xdr:nvGraphicFramePr>
        <xdr:cNvPr id="2" name="图表 1">
          <a:extLst>
            <a:ext uri="{FF2B5EF4-FFF2-40B4-BE49-F238E27FC236}">
              <a16:creationId xmlns:a16="http://schemas.microsoft.com/office/drawing/2014/main" id="{13733394-7022-4B4B-B239-F4C10F9C3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li12@stevens.edu" TargetMode="External"/><Relationship Id="rId2" Type="http://schemas.openxmlformats.org/officeDocument/2006/relationships/hyperlink" Target="mailto:zli71@stevens.edu" TargetMode="External"/><Relationship Id="rId1" Type="http://schemas.openxmlformats.org/officeDocument/2006/relationships/hyperlink" Target="mailto:wxu16@stevens.edu" TargetMode="External"/><Relationship Id="rId4" Type="http://schemas.openxmlformats.org/officeDocument/2006/relationships/hyperlink" Target="https://github.com/Gaojie-Li/SSW555Projec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150" zoomScaleNormal="150" workbookViewId="0">
      <selection activeCell="H11" sqref="H11"/>
    </sheetView>
  </sheetViews>
  <sheetFormatPr defaultColWidth="8.875" defaultRowHeight="12.75" x14ac:dyDescent="0.2"/>
  <cols>
    <col min="4" max="4" width="15.625" customWidth="1"/>
  </cols>
  <sheetData>
    <row r="1" spans="1:8" s="1" customFormat="1" x14ac:dyDescent="0.2">
      <c r="A1" s="1" t="s">
        <v>0</v>
      </c>
      <c r="B1" s="1" t="s">
        <v>1</v>
      </c>
      <c r="C1" s="1" t="s">
        <v>2</v>
      </c>
      <c r="D1" s="1" t="s">
        <v>3</v>
      </c>
      <c r="E1" s="1" t="s">
        <v>4</v>
      </c>
    </row>
    <row r="3" spans="1:8" x14ac:dyDescent="0.2">
      <c r="A3" t="s">
        <v>5</v>
      </c>
      <c r="B3" t="s">
        <v>6</v>
      </c>
      <c r="C3" t="s">
        <v>7</v>
      </c>
      <c r="D3" s="2" t="s">
        <v>8</v>
      </c>
      <c r="E3" t="s">
        <v>9</v>
      </c>
    </row>
    <row r="4" spans="1:8" x14ac:dyDescent="0.2">
      <c r="A4" t="s">
        <v>10</v>
      </c>
      <c r="B4" t="s">
        <v>11</v>
      </c>
      <c r="C4" t="s">
        <v>12</v>
      </c>
      <c r="D4" s="2" t="s">
        <v>13</v>
      </c>
      <c r="E4" t="s">
        <v>14</v>
      </c>
    </row>
    <row r="5" spans="1:8" x14ac:dyDescent="0.2">
      <c r="A5" t="s">
        <v>15</v>
      </c>
      <c r="B5" t="s">
        <v>16</v>
      </c>
      <c r="C5" t="s">
        <v>12</v>
      </c>
      <c r="D5" s="2" t="s">
        <v>17</v>
      </c>
      <c r="E5" t="s">
        <v>18</v>
      </c>
    </row>
    <row r="9" spans="1:8" x14ac:dyDescent="0.2">
      <c r="D9" s="1" t="s">
        <v>19</v>
      </c>
      <c r="E9" t="s">
        <v>20</v>
      </c>
    </row>
    <row r="10" spans="1:8" x14ac:dyDescent="0.2">
      <c r="E10" s="18" t="s">
        <v>240</v>
      </c>
      <c r="F10" s="16"/>
      <c r="G10" s="16"/>
      <c r="H10" s="16"/>
    </row>
  </sheetData>
  <mergeCells count="1">
    <mergeCell ref="E10:H10"/>
  </mergeCells>
  <phoneticPr fontId="5" type="noConversion"/>
  <hyperlinks>
    <hyperlink ref="D3" r:id="rId1"/>
    <hyperlink ref="D4" r:id="rId2"/>
    <hyperlink ref="D5" r:id="rId3"/>
    <hyperlink ref="E10" r:id="rId4"/>
  </hyperlink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A16" zoomScale="150" zoomScaleNormal="150" workbookViewId="0">
      <selection activeCell="E14" sqref="E14"/>
    </sheetView>
  </sheetViews>
  <sheetFormatPr defaultColWidth="8.875" defaultRowHeight="12.75" x14ac:dyDescent="0.2"/>
  <cols>
    <col min="3" max="3" width="29" customWidth="1"/>
  </cols>
  <sheetData>
    <row r="1" spans="1:1024" s="1" customFormat="1" x14ac:dyDescent="0.2">
      <c r="A1" s="1" t="s">
        <v>21</v>
      </c>
      <c r="B1" s="1" t="s">
        <v>22</v>
      </c>
      <c r="C1" s="1" t="s">
        <v>23</v>
      </c>
      <c r="D1" s="1" t="s">
        <v>24</v>
      </c>
      <c r="E1" s="1" t="s">
        <v>25</v>
      </c>
      <c r="AMH1"/>
      <c r="AMI1"/>
      <c r="AMJ1"/>
    </row>
    <row r="2" spans="1:1024" s="1" customFormat="1" x14ac:dyDescent="0.2">
      <c r="A2">
        <v>1</v>
      </c>
      <c r="B2" t="s">
        <v>44</v>
      </c>
      <c r="C2" t="s">
        <v>45</v>
      </c>
      <c r="D2" t="s">
        <v>10</v>
      </c>
      <c r="E2" t="s">
        <v>222</v>
      </c>
      <c r="F2"/>
      <c r="AMH2"/>
      <c r="AMI2"/>
      <c r="AMJ2"/>
    </row>
    <row r="3" spans="1:1024" s="1" customFormat="1" x14ac:dyDescent="0.2">
      <c r="A3">
        <v>1</v>
      </c>
      <c r="B3" t="s">
        <v>46</v>
      </c>
      <c r="C3" t="s">
        <v>47</v>
      </c>
      <c r="D3" t="s">
        <v>15</v>
      </c>
      <c r="E3" t="s">
        <v>192</v>
      </c>
      <c r="F3"/>
      <c r="AMH3"/>
      <c r="AMI3"/>
      <c r="AMJ3"/>
    </row>
    <row r="4" spans="1:1024" x14ac:dyDescent="0.2">
      <c r="A4">
        <v>1</v>
      </c>
      <c r="B4" t="s">
        <v>30</v>
      </c>
      <c r="C4" t="s">
        <v>219</v>
      </c>
      <c r="D4" t="s">
        <v>5</v>
      </c>
      <c r="E4" t="s">
        <v>218</v>
      </c>
    </row>
    <row r="5" spans="1:1024" x14ac:dyDescent="0.2">
      <c r="A5">
        <v>1</v>
      </c>
      <c r="B5" t="s">
        <v>50</v>
      </c>
      <c r="C5" t="s">
        <v>220</v>
      </c>
      <c r="D5" t="s">
        <v>15</v>
      </c>
      <c r="E5" t="s">
        <v>192</v>
      </c>
    </row>
    <row r="6" spans="1:1024" x14ac:dyDescent="0.2">
      <c r="A6">
        <v>1</v>
      </c>
      <c r="B6" t="s">
        <v>34</v>
      </c>
      <c r="C6" t="s">
        <v>35</v>
      </c>
      <c r="D6" t="s">
        <v>10</v>
      </c>
      <c r="E6" t="s">
        <v>221</v>
      </c>
    </row>
    <row r="7" spans="1:1024" x14ac:dyDescent="0.2">
      <c r="A7">
        <v>1</v>
      </c>
      <c r="B7" t="s">
        <v>36</v>
      </c>
      <c r="C7" t="s">
        <v>217</v>
      </c>
      <c r="D7" t="s">
        <v>5</v>
      </c>
      <c r="E7" t="s">
        <v>212</v>
      </c>
    </row>
    <row r="9" spans="1:1024" x14ac:dyDescent="0.2">
      <c r="A9">
        <v>2</v>
      </c>
      <c r="B9" t="s">
        <v>38</v>
      </c>
      <c r="C9" t="s">
        <v>39</v>
      </c>
      <c r="D9" t="s">
        <v>15</v>
      </c>
    </row>
    <row r="10" spans="1:1024" x14ac:dyDescent="0.2">
      <c r="A10">
        <v>2</v>
      </c>
      <c r="B10" t="s">
        <v>40</v>
      </c>
      <c r="C10" t="s">
        <v>41</v>
      </c>
      <c r="D10" t="s">
        <v>10</v>
      </c>
    </row>
    <row r="11" spans="1:1024" x14ac:dyDescent="0.2">
      <c r="A11">
        <v>2</v>
      </c>
      <c r="B11" t="s">
        <v>42</v>
      </c>
      <c r="C11" t="s">
        <v>43</v>
      </c>
      <c r="D11" t="s">
        <v>5</v>
      </c>
      <c r="E11" t="s">
        <v>231</v>
      </c>
    </row>
    <row r="12" spans="1:1024" x14ac:dyDescent="0.2">
      <c r="A12">
        <v>2</v>
      </c>
      <c r="B12" t="s">
        <v>44</v>
      </c>
      <c r="C12" t="s">
        <v>45</v>
      </c>
      <c r="D12" t="s">
        <v>15</v>
      </c>
    </row>
    <row r="13" spans="1:1024" x14ac:dyDescent="0.2">
      <c r="A13">
        <v>2</v>
      </c>
      <c r="B13" t="s">
        <v>46</v>
      </c>
      <c r="C13" t="s">
        <v>47</v>
      </c>
      <c r="D13" t="s">
        <v>10</v>
      </c>
    </row>
    <row r="14" spans="1:1024" x14ac:dyDescent="0.2">
      <c r="A14">
        <v>2</v>
      </c>
      <c r="B14" t="s">
        <v>48</v>
      </c>
      <c r="C14" t="s">
        <v>49</v>
      </c>
      <c r="D14" t="s">
        <v>5</v>
      </c>
      <c r="E14" t="s">
        <v>231</v>
      </c>
    </row>
    <row r="16" spans="1:1024" x14ac:dyDescent="0.2">
      <c r="A16">
        <v>3</v>
      </c>
      <c r="B16" t="s">
        <v>50</v>
      </c>
      <c r="C16" t="s">
        <v>51</v>
      </c>
      <c r="D16" t="s">
        <v>15</v>
      </c>
    </row>
    <row r="17" spans="1:4" x14ac:dyDescent="0.2">
      <c r="A17">
        <v>3</v>
      </c>
      <c r="B17" t="s">
        <v>52</v>
      </c>
      <c r="C17" t="s">
        <v>53</v>
      </c>
      <c r="D17" t="s">
        <v>10</v>
      </c>
    </row>
    <row r="18" spans="1:4" x14ac:dyDescent="0.2">
      <c r="A18">
        <v>3</v>
      </c>
      <c r="B18" t="s">
        <v>54</v>
      </c>
      <c r="C18" t="s">
        <v>55</v>
      </c>
      <c r="D18" t="s">
        <v>5</v>
      </c>
    </row>
    <row r="19" spans="1:4" x14ac:dyDescent="0.2">
      <c r="A19">
        <v>3</v>
      </c>
      <c r="B19" t="s">
        <v>56</v>
      </c>
      <c r="C19" t="s">
        <v>57</v>
      </c>
      <c r="D19" t="s">
        <v>15</v>
      </c>
    </row>
    <row r="20" spans="1:4" x14ac:dyDescent="0.2">
      <c r="A20">
        <v>3</v>
      </c>
      <c r="B20" t="s">
        <v>58</v>
      </c>
      <c r="C20" t="s">
        <v>59</v>
      </c>
      <c r="D20" t="s">
        <v>10</v>
      </c>
    </row>
    <row r="21" spans="1:4" x14ac:dyDescent="0.2">
      <c r="A21">
        <v>3</v>
      </c>
      <c r="B21" t="s">
        <v>60</v>
      </c>
      <c r="C21" t="s">
        <v>61</v>
      </c>
      <c r="D21" t="s">
        <v>5</v>
      </c>
    </row>
    <row r="23" spans="1:4" x14ac:dyDescent="0.2">
      <c r="A23">
        <v>4</v>
      </c>
      <c r="B23" t="s">
        <v>62</v>
      </c>
      <c r="C23" t="s">
        <v>63</v>
      </c>
      <c r="D23" t="s">
        <v>15</v>
      </c>
    </row>
    <row r="24" spans="1:4" x14ac:dyDescent="0.2">
      <c r="A24">
        <v>4</v>
      </c>
      <c r="B24" t="s">
        <v>64</v>
      </c>
      <c r="C24" t="s">
        <v>65</v>
      </c>
      <c r="D24" t="s">
        <v>10</v>
      </c>
    </row>
    <row r="25" spans="1:4" x14ac:dyDescent="0.2">
      <c r="A25">
        <v>4</v>
      </c>
      <c r="B25" t="s">
        <v>66</v>
      </c>
      <c r="C25" t="s">
        <v>67</v>
      </c>
      <c r="D25" t="s">
        <v>5</v>
      </c>
    </row>
    <row r="26" spans="1:4" x14ac:dyDescent="0.2">
      <c r="A26">
        <v>4</v>
      </c>
      <c r="B26" t="s">
        <v>68</v>
      </c>
      <c r="C26" t="s">
        <v>69</v>
      </c>
      <c r="D26" t="s">
        <v>15</v>
      </c>
    </row>
    <row r="27" spans="1:4" x14ac:dyDescent="0.2">
      <c r="A27">
        <v>4</v>
      </c>
      <c r="B27" t="s">
        <v>70</v>
      </c>
      <c r="C27" t="s">
        <v>71</v>
      </c>
      <c r="D27" t="s">
        <v>10</v>
      </c>
    </row>
    <row r="28" spans="1:4" x14ac:dyDescent="0.2">
      <c r="A28">
        <v>4</v>
      </c>
      <c r="B28" t="s">
        <v>72</v>
      </c>
      <c r="C28" t="s">
        <v>73</v>
      </c>
      <c r="D28" t="s">
        <v>5</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zoomScaleNormal="150" workbookViewId="0">
      <selection activeCell="K38" sqref="K38"/>
    </sheetView>
  </sheetViews>
  <sheetFormatPr defaultColWidth="8.875" defaultRowHeight="12.75" x14ac:dyDescent="0.2"/>
  <cols>
    <col min="1" max="1" width="8.875" style="3"/>
    <col min="6" max="6" width="8.875" style="4"/>
  </cols>
  <sheetData>
    <row r="1" spans="1:7" x14ac:dyDescent="0.2">
      <c r="A1" s="3" t="s">
        <v>74</v>
      </c>
      <c r="F1"/>
    </row>
    <row r="2" spans="1:7" x14ac:dyDescent="0.2">
      <c r="A2" s="3" t="s">
        <v>75</v>
      </c>
      <c r="F2"/>
    </row>
    <row r="3" spans="1:7" x14ac:dyDescent="0.2">
      <c r="A3" s="3" t="s">
        <v>76</v>
      </c>
      <c r="F3"/>
    </row>
    <row r="5" spans="1:7" x14ac:dyDescent="0.2">
      <c r="A5" s="3" t="s">
        <v>77</v>
      </c>
      <c r="F5"/>
    </row>
    <row r="6" spans="1:7" x14ac:dyDescent="0.2">
      <c r="A6" s="3" t="s">
        <v>78</v>
      </c>
      <c r="F6"/>
    </row>
    <row r="8" spans="1:7" x14ac:dyDescent="0.2">
      <c r="A8" s="3" t="s">
        <v>79</v>
      </c>
      <c r="F8"/>
    </row>
    <row r="14" spans="1:7" s="1" customFormat="1" x14ac:dyDescent="0.2">
      <c r="A14" s="1" t="s">
        <v>21</v>
      </c>
      <c r="B14" s="5" t="s">
        <v>80</v>
      </c>
      <c r="C14" s="1" t="s">
        <v>81</v>
      </c>
      <c r="D14" s="1" t="s">
        <v>82</v>
      </c>
      <c r="E14" s="1" t="s">
        <v>83</v>
      </c>
      <c r="F14" s="1" t="s">
        <v>84</v>
      </c>
      <c r="G14" s="6" t="s">
        <v>85</v>
      </c>
    </row>
    <row r="15" spans="1:7" x14ac:dyDescent="0.2">
      <c r="A15" t="s">
        <v>86</v>
      </c>
      <c r="B15" s="7">
        <v>41065</v>
      </c>
      <c r="C15" s="8">
        <v>24</v>
      </c>
      <c r="E15" s="8">
        <v>0</v>
      </c>
      <c r="F15" s="8"/>
      <c r="G15" s="4"/>
    </row>
    <row r="16" spans="1:7" x14ac:dyDescent="0.2">
      <c r="A16" t="s">
        <v>87</v>
      </c>
      <c r="B16" s="7">
        <v>41078</v>
      </c>
      <c r="C16" s="8">
        <v>18</v>
      </c>
      <c r="D16">
        <f>C15-C16</f>
        <v>6</v>
      </c>
      <c r="E16" s="8">
        <v>250</v>
      </c>
      <c r="F16" s="8">
        <v>120</v>
      </c>
      <c r="G16" s="4">
        <f>(E16-E15)/F16*60</f>
        <v>125.00000000000001</v>
      </c>
    </row>
    <row r="17" spans="1:7" x14ac:dyDescent="0.2">
      <c r="A17" s="3" t="s">
        <v>88</v>
      </c>
      <c r="B17" s="7">
        <v>41092</v>
      </c>
      <c r="C17" s="8">
        <v>12</v>
      </c>
      <c r="D17">
        <f>C16-C17</f>
        <v>6</v>
      </c>
      <c r="E17" s="8">
        <v>480</v>
      </c>
      <c r="F17" s="9">
        <v>135</v>
      </c>
      <c r="G17" s="4">
        <f>(E17-E16)/F17*60</f>
        <v>102.22222222222223</v>
      </c>
    </row>
    <row r="18" spans="1:7" x14ac:dyDescent="0.2">
      <c r="A18" s="3" t="s">
        <v>89</v>
      </c>
      <c r="B18" s="7">
        <v>41106</v>
      </c>
      <c r="C18" s="8">
        <v>6</v>
      </c>
      <c r="D18">
        <f>C17-C18</f>
        <v>6</v>
      </c>
      <c r="E18" s="8">
        <v>740</v>
      </c>
      <c r="F18" s="9">
        <v>160</v>
      </c>
      <c r="G18" s="4">
        <f>(E18-E17)/F18*60</f>
        <v>97.5</v>
      </c>
    </row>
    <row r="19" spans="1:7" x14ac:dyDescent="0.2">
      <c r="A19" s="3" t="s">
        <v>90</v>
      </c>
      <c r="B19" s="7">
        <v>41120</v>
      </c>
      <c r="C19" s="8">
        <v>0</v>
      </c>
      <c r="D19">
        <f>C18-C19</f>
        <v>6</v>
      </c>
      <c r="E19" s="8">
        <v>1100</v>
      </c>
      <c r="F19" s="9">
        <v>145</v>
      </c>
      <c r="G19" s="4">
        <f>(E19-E18)/F19*60</f>
        <v>148.9655172413793</v>
      </c>
    </row>
  </sheetData>
  <phoneticPr fontId="5" type="noConversion"/>
  <pageMargins left="0.75" right="0.75" top="1" bottom="1"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50" zoomScaleNormal="150" workbookViewId="0">
      <selection activeCell="A4" sqref="A4"/>
    </sheetView>
  </sheetViews>
  <sheetFormatPr defaultColWidth="8.875" defaultRowHeight="12.75" x14ac:dyDescent="0.2"/>
  <cols>
    <col min="1" max="1" width="18.625" style="3" customWidth="1"/>
    <col min="2" max="2" width="20.5" style="3" customWidth="1"/>
    <col min="3" max="3" width="31" customWidth="1"/>
    <col min="4" max="4" width="14" customWidth="1"/>
    <col min="5" max="5" width="11.375" customWidth="1"/>
    <col min="6" max="6" width="16.5" customWidth="1"/>
    <col min="7" max="7" width="15.125" style="4" customWidth="1"/>
  </cols>
  <sheetData>
    <row r="1" spans="1:7" s="1" customFormat="1" x14ac:dyDescent="0.2">
      <c r="A1" s="5" t="s">
        <v>80</v>
      </c>
      <c r="B1" s="5" t="s">
        <v>216</v>
      </c>
      <c r="C1" s="1" t="s">
        <v>215</v>
      </c>
      <c r="D1" s="1" t="s">
        <v>82</v>
      </c>
      <c r="E1" s="1" t="s">
        <v>83</v>
      </c>
      <c r="F1" s="1" t="s">
        <v>84</v>
      </c>
      <c r="G1" s="6" t="s">
        <v>85</v>
      </c>
    </row>
    <row r="2" spans="1:7" x14ac:dyDescent="0.2">
      <c r="A2" s="3">
        <v>41681</v>
      </c>
      <c r="B2">
        <v>24</v>
      </c>
      <c r="C2">
        <v>24</v>
      </c>
      <c r="E2">
        <v>0</v>
      </c>
      <c r="G2"/>
    </row>
    <row r="3" spans="1:7" ht="14.1" customHeight="1" x14ac:dyDescent="0.2">
      <c r="A3" s="3">
        <v>41695</v>
      </c>
      <c r="B3">
        <v>18</v>
      </c>
      <c r="C3">
        <v>18</v>
      </c>
      <c r="D3">
        <f>C2-C3</f>
        <v>6</v>
      </c>
      <c r="E3">
        <f>19+21+10+12+24+29</f>
        <v>115</v>
      </c>
      <c r="F3">
        <f>45+40+25+30+40+30</f>
        <v>210</v>
      </c>
      <c r="G3" s="4">
        <f>(E3-E2)/F3*60</f>
        <v>32.857142857142861</v>
      </c>
    </row>
    <row r="4" spans="1:7" x14ac:dyDescent="0.2">
      <c r="B4"/>
    </row>
    <row r="5" spans="1:7" x14ac:dyDescent="0.2">
      <c r="B5"/>
    </row>
    <row r="6" spans="1:7" x14ac:dyDescent="0.2">
      <c r="B6"/>
    </row>
    <row r="7" spans="1:7" x14ac:dyDescent="0.2">
      <c r="B7"/>
    </row>
  </sheetData>
  <phoneticPr fontId="5" type="noConversion"/>
  <pageMargins left="0.75" right="0.75" top="1" bottom="1"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16" zoomScale="150" zoomScaleNormal="150" workbookViewId="0">
      <selection activeCell="B37" sqref="B37"/>
    </sheetView>
  </sheetViews>
  <sheetFormatPr defaultColWidth="8.875" defaultRowHeight="12.75" x14ac:dyDescent="0.2"/>
  <cols>
    <col min="2" max="2" width="26.125" style="10" customWidth="1"/>
    <col min="5" max="5" width="15.125" customWidth="1"/>
    <col min="6" max="6" width="17.5" customWidth="1"/>
    <col min="7" max="7" width="17.625" customWidth="1"/>
    <col min="8" max="8" width="17.875" customWidth="1"/>
    <col min="9" max="9" width="19.875" style="3" customWidth="1"/>
  </cols>
  <sheetData>
    <row r="1" spans="1:9" x14ac:dyDescent="0.2">
      <c r="A1" s="1" t="s">
        <v>22</v>
      </c>
      <c r="B1" s="11" t="s">
        <v>23</v>
      </c>
      <c r="C1" s="1" t="s">
        <v>24</v>
      </c>
      <c r="D1" s="1" t="s">
        <v>25</v>
      </c>
      <c r="E1" s="12" t="s">
        <v>91</v>
      </c>
      <c r="F1" s="12" t="s">
        <v>213</v>
      </c>
      <c r="G1" s="12" t="s">
        <v>92</v>
      </c>
      <c r="H1" s="12" t="s">
        <v>214</v>
      </c>
      <c r="I1" s="13" t="s">
        <v>93</v>
      </c>
    </row>
    <row r="2" spans="1:9" x14ac:dyDescent="0.2">
      <c r="I2" s="5">
        <v>41695</v>
      </c>
    </row>
    <row r="3" spans="1:9" s="1" customFormat="1" x14ac:dyDescent="0.2">
      <c r="A3" s="1" t="s">
        <v>30</v>
      </c>
      <c r="B3" s="1" t="s">
        <v>31</v>
      </c>
      <c r="C3" s="1" t="s">
        <v>5</v>
      </c>
      <c r="D3" s="1" t="s">
        <v>211</v>
      </c>
      <c r="E3" s="1">
        <v>50</v>
      </c>
      <c r="F3" s="1">
        <v>60</v>
      </c>
      <c r="G3" s="1">
        <v>60</v>
      </c>
      <c r="H3" s="1">
        <v>50</v>
      </c>
      <c r="I3" s="15">
        <v>1</v>
      </c>
    </row>
    <row r="4" spans="1:9" x14ac:dyDescent="0.2">
      <c r="A4" t="s">
        <v>94</v>
      </c>
      <c r="B4" t="s">
        <v>95</v>
      </c>
      <c r="C4" t="s">
        <v>5</v>
      </c>
      <c r="I4"/>
    </row>
    <row r="5" spans="1:9" x14ac:dyDescent="0.2">
      <c r="A5" t="s">
        <v>96</v>
      </c>
      <c r="B5" t="s">
        <v>97</v>
      </c>
      <c r="C5" t="s">
        <v>5</v>
      </c>
      <c r="I5"/>
    </row>
    <row r="6" spans="1:9" x14ac:dyDescent="0.2">
      <c r="A6" t="s">
        <v>98</v>
      </c>
      <c r="B6" t="s">
        <v>99</v>
      </c>
      <c r="C6" t="s">
        <v>5</v>
      </c>
      <c r="I6"/>
    </row>
    <row r="7" spans="1:9" s="1" customFormat="1" x14ac:dyDescent="0.2">
      <c r="A7" s="1" t="s">
        <v>36</v>
      </c>
      <c r="B7" s="1" t="s">
        <v>37</v>
      </c>
      <c r="C7" s="1" t="s">
        <v>5</v>
      </c>
      <c r="D7" s="1" t="s">
        <v>212</v>
      </c>
      <c r="E7" s="1">
        <v>40</v>
      </c>
      <c r="F7" s="1">
        <v>50</v>
      </c>
      <c r="G7" s="1">
        <v>26</v>
      </c>
      <c r="H7" s="1">
        <v>30</v>
      </c>
      <c r="I7" s="15">
        <v>1</v>
      </c>
    </row>
    <row r="8" spans="1:9" x14ac:dyDescent="0.2">
      <c r="A8" t="s">
        <v>100</v>
      </c>
      <c r="B8" t="s">
        <v>101</v>
      </c>
      <c r="C8" t="s">
        <v>5</v>
      </c>
      <c r="I8"/>
    </row>
    <row r="9" spans="1:9" x14ac:dyDescent="0.2">
      <c r="A9" t="s">
        <v>102</v>
      </c>
      <c r="B9" t="s">
        <v>103</v>
      </c>
      <c r="C9" t="s">
        <v>5</v>
      </c>
      <c r="I9"/>
    </row>
    <row r="10" spans="1:9" x14ac:dyDescent="0.2">
      <c r="A10" t="s">
        <v>104</v>
      </c>
      <c r="B10" t="s">
        <v>105</v>
      </c>
      <c r="C10" t="s">
        <v>5</v>
      </c>
      <c r="I10"/>
    </row>
    <row r="11" spans="1:9" x14ac:dyDescent="0.2">
      <c r="B11"/>
      <c r="I11"/>
    </row>
    <row r="12" spans="1:9" s="1" customFormat="1" x14ac:dyDescent="0.2">
      <c r="A12" s="1" t="s">
        <v>44</v>
      </c>
      <c r="B12" s="11" t="s">
        <v>45</v>
      </c>
      <c r="C12" s="1" t="s">
        <v>10</v>
      </c>
      <c r="D12" s="1" t="s">
        <v>189</v>
      </c>
      <c r="E12" s="1">
        <v>15</v>
      </c>
      <c r="F12" s="1">
        <v>30</v>
      </c>
      <c r="G12" s="1">
        <v>10</v>
      </c>
      <c r="H12" s="1">
        <v>25</v>
      </c>
    </row>
    <row r="13" spans="1:9" x14ac:dyDescent="0.2">
      <c r="A13" t="s">
        <v>190</v>
      </c>
      <c r="B13" s="10" t="s">
        <v>191</v>
      </c>
      <c r="C13" t="s">
        <v>10</v>
      </c>
      <c r="D13" t="s">
        <v>192</v>
      </c>
      <c r="E13">
        <v>12</v>
      </c>
      <c r="F13">
        <v>20</v>
      </c>
      <c r="G13">
        <v>7</v>
      </c>
      <c r="H13">
        <v>15</v>
      </c>
    </row>
    <row r="14" spans="1:9" x14ac:dyDescent="0.2">
      <c r="A14" t="s">
        <v>193</v>
      </c>
      <c r="B14" s="10" t="s">
        <v>194</v>
      </c>
      <c r="C14" t="s">
        <v>10</v>
      </c>
      <c r="D14" t="s">
        <v>192</v>
      </c>
      <c r="E14">
        <v>12</v>
      </c>
      <c r="F14">
        <v>20</v>
      </c>
      <c r="G14">
        <v>7</v>
      </c>
      <c r="H14">
        <v>15</v>
      </c>
    </row>
    <row r="15" spans="1:9" ht="25.5" x14ac:dyDescent="0.2">
      <c r="A15" t="s">
        <v>195</v>
      </c>
      <c r="B15" s="10" t="s">
        <v>196</v>
      </c>
      <c r="C15" t="s">
        <v>10</v>
      </c>
      <c r="D15" t="s">
        <v>192</v>
      </c>
      <c r="E15">
        <v>3</v>
      </c>
      <c r="F15">
        <v>10</v>
      </c>
      <c r="G15">
        <v>3</v>
      </c>
      <c r="H15">
        <v>10</v>
      </c>
    </row>
    <row r="17" spans="1:9" s="1" customFormat="1" x14ac:dyDescent="0.2">
      <c r="A17" s="1" t="s">
        <v>34</v>
      </c>
      <c r="B17" s="11" t="s">
        <v>35</v>
      </c>
      <c r="C17" s="1" t="s">
        <v>10</v>
      </c>
      <c r="D17" s="1" t="s">
        <v>192</v>
      </c>
      <c r="E17" s="1">
        <v>15</v>
      </c>
      <c r="F17" s="1">
        <v>40</v>
      </c>
      <c r="G17" s="1">
        <v>12</v>
      </c>
      <c r="H17" s="1">
        <v>30</v>
      </c>
      <c r="I17" s="5"/>
    </row>
    <row r="18" spans="1:9" ht="25.5" x14ac:dyDescent="0.2">
      <c r="A18" t="s">
        <v>197</v>
      </c>
      <c r="B18" s="10" t="s">
        <v>198</v>
      </c>
      <c r="C18" t="s">
        <v>10</v>
      </c>
      <c r="D18" t="s">
        <v>189</v>
      </c>
      <c r="E18">
        <v>11</v>
      </c>
      <c r="F18">
        <v>30</v>
      </c>
      <c r="G18">
        <v>8</v>
      </c>
      <c r="H18">
        <v>20</v>
      </c>
    </row>
    <row r="19" spans="1:9" x14ac:dyDescent="0.2">
      <c r="A19" t="s">
        <v>199</v>
      </c>
      <c r="B19" s="10" t="s">
        <v>200</v>
      </c>
      <c r="C19" t="s">
        <v>10</v>
      </c>
      <c r="D19" t="s">
        <v>192</v>
      </c>
      <c r="E19">
        <v>11</v>
      </c>
      <c r="F19">
        <v>30</v>
      </c>
      <c r="G19">
        <v>8</v>
      </c>
      <c r="H19">
        <v>20</v>
      </c>
    </row>
    <row r="20" spans="1:9" ht="25.5" x14ac:dyDescent="0.2">
      <c r="A20" t="s">
        <v>201</v>
      </c>
      <c r="B20" s="10" t="s">
        <v>202</v>
      </c>
      <c r="C20" t="s">
        <v>10</v>
      </c>
      <c r="D20" t="s">
        <v>192</v>
      </c>
      <c r="E20">
        <v>4</v>
      </c>
      <c r="F20">
        <v>10</v>
      </c>
      <c r="G20">
        <v>4</v>
      </c>
      <c r="H20">
        <v>10</v>
      </c>
    </row>
    <row r="22" spans="1:9" s="1" customFormat="1" x14ac:dyDescent="0.2">
      <c r="A22" s="1" t="s">
        <v>46</v>
      </c>
      <c r="B22" s="11" t="s">
        <v>47</v>
      </c>
      <c r="C22" s="1" t="s">
        <v>15</v>
      </c>
      <c r="D22" s="1" t="s">
        <v>192</v>
      </c>
      <c r="E22" s="1">
        <v>30</v>
      </c>
      <c r="F22" s="1">
        <v>40</v>
      </c>
      <c r="G22" s="1">
        <v>24</v>
      </c>
      <c r="H22" s="1">
        <v>40</v>
      </c>
      <c r="I22" s="5"/>
    </row>
    <row r="23" spans="1:9" ht="25.5" x14ac:dyDescent="0.2">
      <c r="A23" t="s">
        <v>203</v>
      </c>
      <c r="B23" s="10" t="s">
        <v>204</v>
      </c>
    </row>
    <row r="24" spans="1:9" x14ac:dyDescent="0.2">
      <c r="A24" t="s">
        <v>205</v>
      </c>
      <c r="B24" s="10" t="s">
        <v>206</v>
      </c>
    </row>
    <row r="26" spans="1:9" s="1" customFormat="1" x14ac:dyDescent="0.2">
      <c r="A26" s="1" t="s">
        <v>50</v>
      </c>
      <c r="B26" s="1" t="s">
        <v>51</v>
      </c>
      <c r="C26" s="1" t="s">
        <v>15</v>
      </c>
      <c r="D26" s="1" t="s">
        <v>192</v>
      </c>
      <c r="E26" s="1">
        <v>30</v>
      </c>
      <c r="F26" s="1">
        <v>40</v>
      </c>
      <c r="G26" s="1">
        <v>29</v>
      </c>
      <c r="H26" s="1">
        <v>30</v>
      </c>
      <c r="I26" s="5"/>
    </row>
    <row r="27" spans="1:9" ht="25.5" x14ac:dyDescent="0.2">
      <c r="A27" t="s">
        <v>207</v>
      </c>
      <c r="B27" s="10" t="s">
        <v>208</v>
      </c>
    </row>
    <row r="28" spans="1:9" ht="38.25" x14ac:dyDescent="0.2">
      <c r="A28" t="s">
        <v>209</v>
      </c>
      <c r="B28" s="10" t="s">
        <v>210</v>
      </c>
    </row>
    <row r="31" spans="1:9" x14ac:dyDescent="0.2">
      <c r="A31" t="s">
        <v>234</v>
      </c>
    </row>
    <row r="32" spans="1:9" x14ac:dyDescent="0.2">
      <c r="A32" t="s">
        <v>236</v>
      </c>
    </row>
    <row r="33" spans="1:1" x14ac:dyDescent="0.2">
      <c r="A33" t="s">
        <v>237</v>
      </c>
    </row>
    <row r="34" spans="1:1" x14ac:dyDescent="0.2">
      <c r="A34" t="s">
        <v>238</v>
      </c>
    </row>
    <row r="36" spans="1:1" x14ac:dyDescent="0.2">
      <c r="A36" t="s">
        <v>235</v>
      </c>
    </row>
    <row r="37" spans="1:1" x14ac:dyDescent="0.2">
      <c r="A37" t="s">
        <v>239</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3" zoomScale="150" zoomScaleNormal="150" workbookViewId="0">
      <selection activeCell="I2" sqref="I2"/>
    </sheetView>
  </sheetViews>
  <sheetFormatPr defaultColWidth="8.875" defaultRowHeight="12.75" x14ac:dyDescent="0.2"/>
  <cols>
    <col min="2" max="2" width="23.875" customWidth="1"/>
    <col min="3" max="3" width="11.125" customWidth="1"/>
    <col min="4" max="4" width="12.5" customWidth="1"/>
    <col min="5" max="5" width="17.25" customWidth="1"/>
    <col min="6" max="6" width="21.125" customWidth="1"/>
    <col min="7" max="7" width="16.125" customWidth="1"/>
    <col min="8" max="8" width="21.25" customWidth="1"/>
    <col min="9" max="9" width="17.25" customWidth="1"/>
  </cols>
  <sheetData>
    <row r="1" spans="1:9" ht="25.5" x14ac:dyDescent="0.2">
      <c r="A1" s="1" t="s">
        <v>22</v>
      </c>
      <c r="B1" s="11" t="s">
        <v>23</v>
      </c>
      <c r="C1" s="1" t="s">
        <v>24</v>
      </c>
      <c r="D1" s="1" t="s">
        <v>25</v>
      </c>
      <c r="E1" s="12" t="s">
        <v>91</v>
      </c>
      <c r="F1" s="12" t="s">
        <v>213</v>
      </c>
      <c r="G1" s="12" t="s">
        <v>92</v>
      </c>
      <c r="H1" s="12" t="s">
        <v>214</v>
      </c>
      <c r="I1" s="13" t="s">
        <v>93</v>
      </c>
    </row>
    <row r="2" spans="1:9" x14ac:dyDescent="0.2">
      <c r="B2" s="10"/>
      <c r="I2" s="5" t="s">
        <v>233</v>
      </c>
    </row>
    <row r="3" spans="1:9" x14ac:dyDescent="0.2">
      <c r="A3" s="17" t="s">
        <v>42</v>
      </c>
      <c r="B3" s="17" t="s">
        <v>43</v>
      </c>
      <c r="C3" s="1" t="s">
        <v>5</v>
      </c>
      <c r="D3" s="1" t="s">
        <v>232</v>
      </c>
      <c r="E3" s="1">
        <v>100</v>
      </c>
      <c r="F3" s="1">
        <v>120</v>
      </c>
      <c r="G3" s="1"/>
      <c r="H3" s="1"/>
      <c r="I3" s="15"/>
    </row>
    <row r="4" spans="1:9" x14ac:dyDescent="0.2">
      <c r="A4" t="s">
        <v>223</v>
      </c>
      <c r="B4" t="s">
        <v>226</v>
      </c>
      <c r="C4" t="s">
        <v>5</v>
      </c>
    </row>
    <row r="5" spans="1:9" x14ac:dyDescent="0.2">
      <c r="A5" t="s">
        <v>224</v>
      </c>
      <c r="B5" t="s">
        <v>225</v>
      </c>
      <c r="C5" t="s">
        <v>5</v>
      </c>
    </row>
    <row r="6" spans="1:9" x14ac:dyDescent="0.2">
      <c r="A6" s="17" t="s">
        <v>48</v>
      </c>
      <c r="B6" s="17" t="s">
        <v>49</v>
      </c>
      <c r="C6" s="1" t="s">
        <v>5</v>
      </c>
      <c r="D6" s="1" t="s">
        <v>232</v>
      </c>
      <c r="E6" s="1">
        <v>80</v>
      </c>
      <c r="F6" s="1">
        <v>60</v>
      </c>
      <c r="G6" s="1"/>
      <c r="H6" s="1"/>
      <c r="I6" s="15"/>
    </row>
    <row r="7" spans="1:9" x14ac:dyDescent="0.2">
      <c r="A7" t="s">
        <v>227</v>
      </c>
      <c r="B7" t="s">
        <v>229</v>
      </c>
      <c r="C7" t="s">
        <v>5</v>
      </c>
    </row>
    <row r="8" spans="1:9" x14ac:dyDescent="0.2">
      <c r="A8" t="s">
        <v>228</v>
      </c>
      <c r="B8" t="s">
        <v>230</v>
      </c>
      <c r="C8" t="s">
        <v>5</v>
      </c>
    </row>
    <row r="10" spans="1:9" ht="38.25" x14ac:dyDescent="0.2">
      <c r="A10" s="1" t="s">
        <v>44</v>
      </c>
      <c r="B10" s="11" t="s">
        <v>45</v>
      </c>
      <c r="C10" s="1" t="s">
        <v>10</v>
      </c>
      <c r="D10" s="1"/>
      <c r="E10" s="1"/>
      <c r="F10" s="1"/>
      <c r="G10" s="1"/>
      <c r="H10" s="1"/>
      <c r="I10" s="1"/>
    </row>
    <row r="11" spans="1:9" ht="25.5" x14ac:dyDescent="0.2">
      <c r="A11" t="s">
        <v>190</v>
      </c>
      <c r="B11" s="10" t="s">
        <v>191</v>
      </c>
      <c r="C11" t="s">
        <v>10</v>
      </c>
      <c r="I11" s="3"/>
    </row>
    <row r="12" spans="1:9" ht="38.25" x14ac:dyDescent="0.2">
      <c r="A12" t="s">
        <v>193</v>
      </c>
      <c r="B12" s="10" t="s">
        <v>194</v>
      </c>
      <c r="C12" t="s">
        <v>10</v>
      </c>
      <c r="I12" s="3"/>
    </row>
    <row r="13" spans="1:9" ht="51" x14ac:dyDescent="0.2">
      <c r="A13" t="s">
        <v>195</v>
      </c>
      <c r="B13" s="10" t="s">
        <v>196</v>
      </c>
      <c r="C13" t="s">
        <v>10</v>
      </c>
      <c r="I13" s="3"/>
    </row>
    <row r="14" spans="1:9" x14ac:dyDescent="0.2">
      <c r="B14" s="10"/>
      <c r="I14" s="3"/>
    </row>
    <row r="15" spans="1:9" ht="38.25" x14ac:dyDescent="0.2">
      <c r="A15" s="1" t="s">
        <v>34</v>
      </c>
      <c r="B15" s="11" t="s">
        <v>35</v>
      </c>
      <c r="C15" s="1" t="s">
        <v>10</v>
      </c>
      <c r="D15" s="1"/>
      <c r="E15" s="1"/>
      <c r="F15" s="1"/>
      <c r="G15" s="1"/>
      <c r="H15" s="1"/>
      <c r="I15" s="5"/>
    </row>
    <row r="16" spans="1:9" ht="51" x14ac:dyDescent="0.2">
      <c r="A16" t="s">
        <v>197</v>
      </c>
      <c r="B16" s="10" t="s">
        <v>198</v>
      </c>
      <c r="C16" t="s">
        <v>10</v>
      </c>
      <c r="I16" s="3"/>
    </row>
    <row r="17" spans="1:9" ht="38.25" x14ac:dyDescent="0.2">
      <c r="A17" t="s">
        <v>199</v>
      </c>
      <c r="B17" s="10" t="s">
        <v>200</v>
      </c>
      <c r="C17" t="s">
        <v>10</v>
      </c>
      <c r="I17" s="3"/>
    </row>
    <row r="18" spans="1:9" ht="51" x14ac:dyDescent="0.2">
      <c r="A18" t="s">
        <v>201</v>
      </c>
      <c r="B18" s="10" t="s">
        <v>202</v>
      </c>
      <c r="C18" t="s">
        <v>10</v>
      </c>
      <c r="I18" s="3"/>
    </row>
    <row r="19" spans="1:9" x14ac:dyDescent="0.2">
      <c r="B19" s="10"/>
      <c r="I19" s="3"/>
    </row>
    <row r="20" spans="1:9" ht="51" x14ac:dyDescent="0.2">
      <c r="A20" s="1" t="s">
        <v>46</v>
      </c>
      <c r="B20" s="11" t="s">
        <v>47</v>
      </c>
      <c r="C20" s="1" t="s">
        <v>15</v>
      </c>
      <c r="D20" s="1"/>
      <c r="E20" s="1"/>
      <c r="F20" s="1"/>
      <c r="G20" s="1"/>
      <c r="H20" s="1"/>
      <c r="I20" s="5"/>
    </row>
    <row r="21" spans="1:9" ht="76.5" x14ac:dyDescent="0.2">
      <c r="A21" t="s">
        <v>203</v>
      </c>
      <c r="B21" s="10" t="s">
        <v>204</v>
      </c>
      <c r="I21" s="3"/>
    </row>
    <row r="22" spans="1:9" ht="51" x14ac:dyDescent="0.2">
      <c r="A22" t="s">
        <v>205</v>
      </c>
      <c r="B22" s="10" t="s">
        <v>206</v>
      </c>
      <c r="I22" s="3"/>
    </row>
    <row r="23" spans="1:9" x14ac:dyDescent="0.2">
      <c r="B23" s="10"/>
      <c r="I23" s="3"/>
    </row>
    <row r="24" spans="1:9" x14ac:dyDescent="0.2">
      <c r="A24" s="1" t="s">
        <v>50</v>
      </c>
      <c r="B24" s="1" t="s">
        <v>51</v>
      </c>
      <c r="C24" s="1" t="s">
        <v>15</v>
      </c>
      <c r="D24" s="1"/>
      <c r="E24" s="1"/>
      <c r="F24" s="1"/>
      <c r="G24" s="1"/>
      <c r="H24" s="1"/>
      <c r="I24" s="5"/>
    </row>
    <row r="25" spans="1:9" ht="89.25" x14ac:dyDescent="0.2">
      <c r="A25" t="s">
        <v>207</v>
      </c>
      <c r="B25" s="10" t="s">
        <v>208</v>
      </c>
      <c r="I25" s="3"/>
    </row>
    <row r="26" spans="1:9" ht="114.75" x14ac:dyDescent="0.2">
      <c r="A26" t="s">
        <v>209</v>
      </c>
      <c r="B26" s="10" t="s">
        <v>210</v>
      </c>
      <c r="I26" s="3"/>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defaultColWidth="8.875" defaultRowHeight="12.75" x14ac:dyDescent="0.2"/>
  <sheetData>
    <row r="1" spans="1:9" ht="25.5" x14ac:dyDescent="0.2">
      <c r="A1" s="1" t="s">
        <v>22</v>
      </c>
      <c r="B1" s="11" t="s">
        <v>23</v>
      </c>
      <c r="C1" s="1" t="s">
        <v>24</v>
      </c>
      <c r="D1" s="1" t="s">
        <v>25</v>
      </c>
      <c r="E1" s="12" t="s">
        <v>106</v>
      </c>
      <c r="F1" s="12" t="s">
        <v>107</v>
      </c>
      <c r="G1" s="12" t="s">
        <v>108</v>
      </c>
      <c r="H1" s="12" t="s">
        <v>109</v>
      </c>
      <c r="I1" s="12" t="s">
        <v>93</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defaultColWidth="8.875" defaultRowHeight="12.75" x14ac:dyDescent="0.2"/>
  <sheetData>
    <row r="1" spans="1:9" ht="25.5" x14ac:dyDescent="0.2">
      <c r="A1" s="1" t="s">
        <v>22</v>
      </c>
      <c r="B1" s="11" t="s">
        <v>23</v>
      </c>
      <c r="C1" s="1" t="s">
        <v>24</v>
      </c>
      <c r="D1" s="1" t="s">
        <v>25</v>
      </c>
      <c r="E1" s="12" t="s">
        <v>106</v>
      </c>
      <c r="F1" s="12" t="s">
        <v>107</v>
      </c>
      <c r="G1" s="12" t="s">
        <v>108</v>
      </c>
      <c r="H1" s="12" t="s">
        <v>109</v>
      </c>
      <c r="I1" s="12" t="s">
        <v>93</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97" zoomScaleNormal="97" workbookViewId="0">
      <selection activeCell="C30" sqref="C30"/>
    </sheetView>
  </sheetViews>
  <sheetFormatPr defaultColWidth="8.875" defaultRowHeight="12.75" x14ac:dyDescent="0.2"/>
  <cols>
    <col min="2" max="2" width="31" customWidth="1"/>
    <col min="3" max="3" width="251.875" style="10" customWidth="1"/>
  </cols>
  <sheetData>
    <row r="1" spans="1:3" s="1" customFormat="1" x14ac:dyDescent="0.2">
      <c r="A1" s="1" t="s">
        <v>22</v>
      </c>
      <c r="B1" s="1" t="s">
        <v>23</v>
      </c>
      <c r="C1" s="11" t="s">
        <v>110</v>
      </c>
    </row>
    <row r="2" spans="1:3" ht="26.1" customHeight="1" x14ac:dyDescent="0.2">
      <c r="A2" t="s">
        <v>30</v>
      </c>
      <c r="B2" t="s">
        <v>31</v>
      </c>
      <c r="C2" s="14" t="s">
        <v>111</v>
      </c>
    </row>
    <row r="3" spans="1:3" ht="24.95" customHeight="1" x14ac:dyDescent="0.2">
      <c r="A3" t="s">
        <v>46</v>
      </c>
      <c r="B3" t="s">
        <v>47</v>
      </c>
      <c r="C3" s="14" t="s">
        <v>112</v>
      </c>
    </row>
    <row r="4" spans="1:3" ht="26.1" customHeight="1" x14ac:dyDescent="0.2">
      <c r="A4" t="s">
        <v>44</v>
      </c>
      <c r="B4" t="s">
        <v>45</v>
      </c>
      <c r="C4" s="14" t="s">
        <v>113</v>
      </c>
    </row>
    <row r="5" spans="1:3" ht="24.95" customHeight="1" x14ac:dyDescent="0.2">
      <c r="A5" t="s">
        <v>36</v>
      </c>
      <c r="B5" t="s">
        <v>37</v>
      </c>
      <c r="C5" s="14" t="s">
        <v>114</v>
      </c>
    </row>
    <row r="6" spans="1:3" ht="15.75" x14ac:dyDescent="0.2">
      <c r="A6" t="s">
        <v>34</v>
      </c>
      <c r="B6" t="s">
        <v>35</v>
      </c>
      <c r="C6" s="14" t="s">
        <v>115</v>
      </c>
    </row>
    <row r="7" spans="1:3" ht="15.75" x14ac:dyDescent="0.2">
      <c r="A7" t="s">
        <v>50</v>
      </c>
      <c r="B7" t="s">
        <v>51</v>
      </c>
      <c r="C7" s="14" t="s">
        <v>116</v>
      </c>
    </row>
    <row r="8" spans="1:3" ht="15.75" x14ac:dyDescent="0.2">
      <c r="A8" t="s">
        <v>56</v>
      </c>
      <c r="B8" t="s">
        <v>57</v>
      </c>
      <c r="C8" s="14" t="s">
        <v>117</v>
      </c>
    </row>
    <row r="9" spans="1:3" ht="15.75" x14ac:dyDescent="0.2">
      <c r="A9" t="s">
        <v>52</v>
      </c>
      <c r="B9" t="s">
        <v>53</v>
      </c>
      <c r="C9" s="14" t="s">
        <v>118</v>
      </c>
    </row>
    <row r="10" spans="1:3" ht="15.75" x14ac:dyDescent="0.2">
      <c r="A10" t="s">
        <v>58</v>
      </c>
      <c r="B10" t="s">
        <v>59</v>
      </c>
      <c r="C10" s="14" t="s">
        <v>119</v>
      </c>
    </row>
    <row r="11" spans="1:3" ht="15.75" x14ac:dyDescent="0.2">
      <c r="A11" t="s">
        <v>72</v>
      </c>
      <c r="B11" t="s">
        <v>73</v>
      </c>
      <c r="C11" s="14" t="s">
        <v>120</v>
      </c>
    </row>
    <row r="12" spans="1:3" ht="15.75" x14ac:dyDescent="0.2">
      <c r="A12" t="s">
        <v>121</v>
      </c>
      <c r="B12" t="s">
        <v>122</v>
      </c>
      <c r="C12" s="14" t="s">
        <v>123</v>
      </c>
    </row>
    <row r="13" spans="1:3" ht="15.75" x14ac:dyDescent="0.2">
      <c r="A13" t="s">
        <v>124</v>
      </c>
      <c r="B13" t="s">
        <v>125</v>
      </c>
      <c r="C13" s="14" t="s">
        <v>126</v>
      </c>
    </row>
    <row r="14" spans="1:3" ht="15.75" x14ac:dyDescent="0.2">
      <c r="A14" t="s">
        <v>60</v>
      </c>
      <c r="B14" t="s">
        <v>61</v>
      </c>
      <c r="C14" s="14" t="s">
        <v>127</v>
      </c>
    </row>
    <row r="15" spans="1:3" ht="15.75" x14ac:dyDescent="0.2">
      <c r="A15" t="s">
        <v>128</v>
      </c>
      <c r="B15" t="s">
        <v>129</v>
      </c>
      <c r="C15" s="14" t="s">
        <v>130</v>
      </c>
    </row>
    <row r="16" spans="1:3" ht="15.75" x14ac:dyDescent="0.2">
      <c r="A16" t="s">
        <v>131</v>
      </c>
      <c r="B16" t="s">
        <v>132</v>
      </c>
      <c r="C16" s="14" t="s">
        <v>133</v>
      </c>
    </row>
    <row r="17" spans="1:3" ht="15.75" x14ac:dyDescent="0.2">
      <c r="A17" t="s">
        <v>70</v>
      </c>
      <c r="B17" t="s">
        <v>71</v>
      </c>
      <c r="C17" s="14" t="s">
        <v>134</v>
      </c>
    </row>
    <row r="18" spans="1:3" ht="15.75" x14ac:dyDescent="0.2">
      <c r="A18" t="s">
        <v>64</v>
      </c>
      <c r="B18" t="s">
        <v>65</v>
      </c>
      <c r="C18" s="14" t="s">
        <v>135</v>
      </c>
    </row>
    <row r="19" spans="1:3" ht="15.75" x14ac:dyDescent="0.2">
      <c r="A19" t="s">
        <v>66</v>
      </c>
      <c r="B19" t="s">
        <v>67</v>
      </c>
      <c r="C19" s="14" t="s">
        <v>136</v>
      </c>
    </row>
    <row r="20" spans="1:3" ht="15.75" x14ac:dyDescent="0.2">
      <c r="A20" t="s">
        <v>137</v>
      </c>
      <c r="B20" t="s">
        <v>138</v>
      </c>
      <c r="C20" s="14" t="s">
        <v>139</v>
      </c>
    </row>
    <row r="21" spans="1:3" ht="15.75" x14ac:dyDescent="0.2">
      <c r="A21" t="s">
        <v>140</v>
      </c>
      <c r="B21" t="s">
        <v>141</v>
      </c>
      <c r="C21" s="14" t="s">
        <v>142</v>
      </c>
    </row>
    <row r="22" spans="1:3" ht="15.75" x14ac:dyDescent="0.2">
      <c r="A22" t="s">
        <v>143</v>
      </c>
      <c r="B22" t="s">
        <v>144</v>
      </c>
      <c r="C22" s="14" t="s">
        <v>145</v>
      </c>
    </row>
    <row r="23" spans="1:3" ht="15.75" x14ac:dyDescent="0.2">
      <c r="A23" t="s">
        <v>146</v>
      </c>
      <c r="B23" t="s">
        <v>147</v>
      </c>
      <c r="C23" s="14" t="s">
        <v>148</v>
      </c>
    </row>
    <row r="24" spans="1:3" ht="15.75" x14ac:dyDescent="0.2">
      <c r="A24" t="s">
        <v>149</v>
      </c>
      <c r="B24" t="s">
        <v>150</v>
      </c>
      <c r="C24" s="14" t="s">
        <v>151</v>
      </c>
    </row>
    <row r="25" spans="1:3" ht="15.75" x14ac:dyDescent="0.2">
      <c r="A25" t="s">
        <v>152</v>
      </c>
      <c r="B25" t="s">
        <v>153</v>
      </c>
      <c r="C25" s="14" t="s">
        <v>154</v>
      </c>
    </row>
    <row r="26" spans="1:3" ht="15.75" x14ac:dyDescent="0.2">
      <c r="A26" t="s">
        <v>155</v>
      </c>
      <c r="B26" t="s">
        <v>156</v>
      </c>
      <c r="C26" s="14" t="s">
        <v>157</v>
      </c>
    </row>
    <row r="27" spans="1:3" ht="31.5" x14ac:dyDescent="0.2">
      <c r="A27" t="s">
        <v>32</v>
      </c>
      <c r="B27" t="s">
        <v>33</v>
      </c>
      <c r="C27" s="14" t="s">
        <v>158</v>
      </c>
    </row>
    <row r="28" spans="1:3" ht="23.1" customHeight="1" x14ac:dyDescent="0.2">
      <c r="A28" t="s">
        <v>38</v>
      </c>
      <c r="B28" t="s">
        <v>39</v>
      </c>
      <c r="C28" s="14" t="s">
        <v>159</v>
      </c>
    </row>
    <row r="29" spans="1:3" ht="15.75" x14ac:dyDescent="0.2">
      <c r="A29" t="s">
        <v>42</v>
      </c>
      <c r="B29" t="s">
        <v>43</v>
      </c>
      <c r="C29" s="14" t="s">
        <v>160</v>
      </c>
    </row>
    <row r="30" spans="1:3" ht="15.75" x14ac:dyDescent="0.2">
      <c r="A30" t="s">
        <v>40</v>
      </c>
      <c r="B30" t="s">
        <v>41</v>
      </c>
      <c r="C30" s="14" t="s">
        <v>161</v>
      </c>
    </row>
    <row r="31" spans="1:3" ht="15.75" x14ac:dyDescent="0.2">
      <c r="A31" t="s">
        <v>162</v>
      </c>
      <c r="B31" t="s">
        <v>163</v>
      </c>
      <c r="C31" s="14" t="s">
        <v>164</v>
      </c>
    </row>
    <row r="32" spans="1:3" ht="15.75" x14ac:dyDescent="0.2">
      <c r="A32" t="s">
        <v>54</v>
      </c>
      <c r="B32" t="s">
        <v>55</v>
      </c>
      <c r="C32" s="14" t="s">
        <v>165</v>
      </c>
    </row>
    <row r="33" spans="1:3" ht="15.75" x14ac:dyDescent="0.2">
      <c r="A33" t="s">
        <v>166</v>
      </c>
      <c r="B33" t="s">
        <v>167</v>
      </c>
      <c r="C33" s="14" t="s">
        <v>168</v>
      </c>
    </row>
    <row r="34" spans="1:3" ht="15.75" x14ac:dyDescent="0.2">
      <c r="A34" t="s">
        <v>169</v>
      </c>
      <c r="B34" t="s">
        <v>170</v>
      </c>
      <c r="C34" s="14" t="s">
        <v>171</v>
      </c>
    </row>
    <row r="35" spans="1:3" ht="15.75" x14ac:dyDescent="0.2">
      <c r="A35" t="s">
        <v>172</v>
      </c>
      <c r="B35" t="s">
        <v>173</v>
      </c>
      <c r="C35" s="14" t="s">
        <v>174</v>
      </c>
    </row>
    <row r="36" spans="1:3" ht="15.75" x14ac:dyDescent="0.2">
      <c r="A36" t="s">
        <v>175</v>
      </c>
      <c r="B36" t="s">
        <v>176</v>
      </c>
      <c r="C36" s="14" t="s">
        <v>177</v>
      </c>
    </row>
    <row r="37" spans="1:3" ht="15.75" x14ac:dyDescent="0.2">
      <c r="A37" t="s">
        <v>178</v>
      </c>
      <c r="B37" t="s">
        <v>179</v>
      </c>
      <c r="C37" s="14" t="s">
        <v>180</v>
      </c>
    </row>
    <row r="38" spans="1:3" ht="15.75" x14ac:dyDescent="0.2">
      <c r="A38" t="s">
        <v>181</v>
      </c>
      <c r="B38" t="s">
        <v>182</v>
      </c>
      <c r="C38" s="14" t="s">
        <v>183</v>
      </c>
    </row>
    <row r="39" spans="1:3" ht="15.75" x14ac:dyDescent="0.2">
      <c r="A39" t="s">
        <v>62</v>
      </c>
      <c r="B39" t="s">
        <v>63</v>
      </c>
      <c r="C39" s="14" t="s">
        <v>184</v>
      </c>
    </row>
    <row r="40" spans="1:3" ht="15.75" x14ac:dyDescent="0.2">
      <c r="A40" t="s">
        <v>68</v>
      </c>
      <c r="B40" t="s">
        <v>69</v>
      </c>
      <c r="C40" s="14" t="s">
        <v>185</v>
      </c>
    </row>
    <row r="41" spans="1:3" ht="15.75" x14ac:dyDescent="0.2">
      <c r="A41" t="s">
        <v>26</v>
      </c>
      <c r="B41" t="s">
        <v>27</v>
      </c>
      <c r="C41" s="14" t="s">
        <v>186</v>
      </c>
    </row>
    <row r="42" spans="1:3" ht="15.75" x14ac:dyDescent="0.2">
      <c r="A42" t="s">
        <v>48</v>
      </c>
      <c r="B42" t="s">
        <v>49</v>
      </c>
      <c r="C42" s="14" t="s">
        <v>187</v>
      </c>
    </row>
    <row r="43" spans="1:3" ht="15.75" x14ac:dyDescent="0.2">
      <c r="A43" t="s">
        <v>28</v>
      </c>
      <c r="B43" t="s">
        <v>29</v>
      </c>
      <c r="C43" s="14" t="s">
        <v>188</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Philip</cp:lastModifiedBy>
  <cp:revision>6</cp:revision>
  <dcterms:created xsi:type="dcterms:W3CDTF">2014-07-11T14:28:17Z</dcterms:created>
  <dcterms:modified xsi:type="dcterms:W3CDTF">2018-02-26T23:24:38Z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