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E18" i="1" l="1"/>
  <c r="C18" i="1"/>
  <c r="C17" i="1"/>
  <c r="E17" i="1" s="1"/>
  <c r="T5" i="1" l="1"/>
  <c r="F5" i="1"/>
  <c r="E5" i="1"/>
  <c r="H5" i="1" s="1"/>
  <c r="D5" i="1"/>
  <c r="T3" i="1"/>
  <c r="U3" i="1" s="1"/>
  <c r="V3" i="1" s="1"/>
  <c r="V2" i="1"/>
  <c r="T2" i="1"/>
  <c r="U2" i="1" s="1"/>
  <c r="U5" i="1" l="1"/>
  <c r="V5" i="1" s="1"/>
  <c r="X5" i="1" s="1"/>
  <c r="Y5" i="1" s="1"/>
  <c r="X3" i="1"/>
  <c r="Y3" i="1" s="1"/>
  <c r="W3" i="1"/>
  <c r="W2" i="1"/>
  <c r="K3" i="1"/>
  <c r="K2" i="1"/>
  <c r="W5" i="1" l="1"/>
  <c r="X2" i="1"/>
  <c r="Y2" i="1" s="1"/>
  <c r="H3" i="1"/>
  <c r="A11" i="1" l="1"/>
  <c r="A13" i="1" s="1"/>
  <c r="C4" i="1"/>
  <c r="D4" i="1" s="1"/>
  <c r="E3" i="1"/>
  <c r="E2" i="1"/>
  <c r="H2" i="1" s="1"/>
  <c r="D3" i="1"/>
  <c r="D2" i="1"/>
  <c r="L3" i="1" l="1"/>
  <c r="M3" i="1" s="1"/>
  <c r="N3" i="1" s="1"/>
  <c r="F3" i="1"/>
  <c r="F2" i="1"/>
  <c r="L2" i="1"/>
  <c r="M2" i="1" s="1"/>
  <c r="E4" i="1"/>
  <c r="F4" i="1"/>
  <c r="O3" i="1" l="1"/>
  <c r="P3" i="1" s="1"/>
  <c r="O2" i="1"/>
  <c r="P2" i="1" s="1"/>
  <c r="N2" i="1"/>
</calcChain>
</file>

<file path=xl/comments1.xml><?xml version="1.0" encoding="utf-8"?>
<comments xmlns="http://schemas.openxmlformats.org/spreadsheetml/2006/main">
  <authors>
    <author>作者</author>
  </authors>
  <commentLis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<sst xmlns="http://schemas.openxmlformats.org/spreadsheetml/2006/main" count="34" uniqueCount="26">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</sst>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8"/>
  <sheetViews>
    <sheetView tabSelected="1" zoomScaleNormal="100" workbookViewId="0">
      <selection activeCell="C14" sqref="C14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3" width="10.5" bestFit="1" customWidth="1"/>
    <col min="14" max="16" width="9" bestFit="1" customWidth="1"/>
    <col min="17" max="17" width="9" customWidth="1"/>
    <col min="21" max="25" width="10.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C2/$A$13</f>
        <v>3333333.3333333335</v>
      </c>
      <c r="H2" s="3">
        <f>E2*30</f>
        <v>900000</v>
      </c>
      <c r="I2">
        <v>5</v>
      </c>
      <c r="J2">
        <v>1</v>
      </c>
      <c r="K2" s="3">
        <f>500000/25*I2*J2</f>
        <v>100000</v>
      </c>
      <c r="L2" s="3">
        <f>H2-K2</f>
        <v>800000</v>
      </c>
      <c r="M2" s="3">
        <f>L2*20%</f>
        <v>160000</v>
      </c>
      <c r="N2" s="3">
        <f>M2*50%</f>
        <v>80000</v>
      </c>
      <c r="O2" s="3">
        <f>M2*50%</f>
        <v>80000</v>
      </c>
      <c r="P2" s="3">
        <f>O2/I2</f>
        <v>16000</v>
      </c>
      <c r="R2">
        <v>1</v>
      </c>
      <c r="S2">
        <v>3</v>
      </c>
      <c r="T2" s="3">
        <f>500000/25*R2*S2</f>
        <v>60000</v>
      </c>
      <c r="U2" s="3">
        <f>H2-T2</f>
        <v>840000</v>
      </c>
      <c r="V2" s="3">
        <f>U2*100%</f>
        <v>840000</v>
      </c>
      <c r="W2" s="3">
        <f>V2*50%</f>
        <v>420000</v>
      </c>
      <c r="X2" s="3">
        <f>V2*50%</f>
        <v>420000</v>
      </c>
      <c r="Y2" s="3">
        <f>X2/R2</f>
        <v>420000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C3/$A$13</f>
        <v>33333333.333333336</v>
      </c>
      <c r="H3" s="3">
        <f>E3*30</f>
        <v>9000000</v>
      </c>
      <c r="I3">
        <v>10</v>
      </c>
      <c r="J3">
        <v>1</v>
      </c>
      <c r="K3" s="3">
        <f>500000/25*I3*J3</f>
        <v>200000</v>
      </c>
      <c r="L3" s="3">
        <f>H3-K3</f>
        <v>8800000</v>
      </c>
      <c r="M3" s="3">
        <f>L3*20%</f>
        <v>1760000</v>
      </c>
      <c r="N3" s="3">
        <f>M3*50%</f>
        <v>880000</v>
      </c>
      <c r="O3" s="3">
        <f>M3*50%</f>
        <v>880000</v>
      </c>
      <c r="P3" s="3">
        <f>O3/I3</f>
        <v>88000</v>
      </c>
      <c r="R3">
        <v>1</v>
      </c>
      <c r="S3">
        <v>3</v>
      </c>
      <c r="T3" s="3">
        <f>500000/25*R3*S3</f>
        <v>60000</v>
      </c>
      <c r="U3" s="3">
        <f>H3-T3</f>
        <v>8940000</v>
      </c>
      <c r="V3" s="3">
        <f>U3*100%</f>
        <v>8940000</v>
      </c>
      <c r="W3" s="3">
        <f>V3*50%</f>
        <v>4470000</v>
      </c>
      <c r="X3" s="3">
        <f>V3*50%</f>
        <v>4470000</v>
      </c>
      <c r="Y3" s="3">
        <f>X3/R3</f>
        <v>4470000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C4/$A$13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C5/$A$13</f>
        <v>333333.33333333337</v>
      </c>
      <c r="H5" s="3">
        <f>E5*30</f>
        <v>90000</v>
      </c>
      <c r="K5" s="3"/>
      <c r="L5" s="3"/>
      <c r="M5" s="3"/>
      <c r="N5" s="3"/>
      <c r="O5" s="3"/>
      <c r="P5" s="3"/>
      <c r="Q5" s="3"/>
      <c r="R5">
        <v>1</v>
      </c>
      <c r="S5">
        <v>3</v>
      </c>
      <c r="T5" s="3">
        <f>500000/25*R5*S5</f>
        <v>60000</v>
      </c>
      <c r="U5" s="3">
        <f>H5-T5</f>
        <v>30000</v>
      </c>
      <c r="V5" s="3">
        <f>U5*100%</f>
        <v>30000</v>
      </c>
      <c r="W5" s="3">
        <f>V5*50%</f>
        <v>15000</v>
      </c>
      <c r="X5" s="3">
        <f>V5*50%</f>
        <v>15000</v>
      </c>
      <c r="Y5" s="3">
        <f>X5/R5</f>
        <v>15000</v>
      </c>
    </row>
    <row r="7" spans="1:25" x14ac:dyDescent="0.15">
      <c r="A7" t="s">
        <v>3</v>
      </c>
    </row>
    <row r="8" spans="1:25" x14ac:dyDescent="0.15">
      <c r="A8" s="3">
        <v>20000</v>
      </c>
    </row>
    <row r="9" spans="1:25" x14ac:dyDescent="0.15">
      <c r="A9" s="3">
        <v>40000</v>
      </c>
    </row>
    <row r="10" spans="1:25" x14ac:dyDescent="0.15">
      <c r="A10" t="s">
        <v>5</v>
      </c>
    </row>
    <row r="11" spans="1:25" x14ac:dyDescent="0.15">
      <c r="A11" s="3">
        <f>AVERAGE(A8:A9)</f>
        <v>30000</v>
      </c>
    </row>
    <row r="12" spans="1:25" x14ac:dyDescent="0.15">
      <c r="A12" t="s">
        <v>2</v>
      </c>
    </row>
    <row r="13" spans="1:25" x14ac:dyDescent="0.15">
      <c r="A13" s="4">
        <f>A11/1000000</f>
        <v>0.03</v>
      </c>
    </row>
    <row r="16" spans="1:25" x14ac:dyDescent="0.15">
      <c r="A16" t="s">
        <v>19</v>
      </c>
      <c r="B16" t="s">
        <v>20</v>
      </c>
      <c r="C16" t="s">
        <v>21</v>
      </c>
      <c r="D16" t="s">
        <v>22</v>
      </c>
      <c r="E16" t="s">
        <v>23</v>
      </c>
    </row>
    <row r="17" spans="1:5" x14ac:dyDescent="0.15">
      <c r="A17" t="s">
        <v>24</v>
      </c>
      <c r="B17" s="3">
        <v>10000000</v>
      </c>
      <c r="C17" s="3">
        <f>B17/30</f>
        <v>333333.33333333331</v>
      </c>
      <c r="D17" s="3">
        <v>5200000</v>
      </c>
      <c r="E17" s="7">
        <f>C17/D17</f>
        <v>6.4102564102564097E-2</v>
      </c>
    </row>
    <row r="18" spans="1:5" x14ac:dyDescent="0.15">
      <c r="A18" t="s">
        <v>25</v>
      </c>
      <c r="B18" s="3">
        <v>100000000</v>
      </c>
      <c r="C18" s="3">
        <f>B18/30</f>
        <v>3333333.3333333335</v>
      </c>
      <c r="D18" s="3">
        <v>20000000</v>
      </c>
      <c r="E18" s="7">
        <f>C18/D18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6"/>
  </cols>
  <sheetData>
    <row r="1" spans="1:1" x14ac:dyDescent="0.15">
      <c r="A1" s="5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2018-08-07T03:53:37Z</dcterms:modified>
</cp:coreProperties>
</file>