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玩法" sheetId="1" r:id="rId1"/>
    <sheet name="反馈圈" sheetId="9" r:id="rId2"/>
    <sheet name="广告" sheetId="5" r:id="rId3"/>
    <sheet name="广告旧" sheetId="6" r:id="rId4"/>
    <sheet name="分享" sheetId="7" r:id="rId5"/>
    <sheet name="用户数" sheetId="8" r:id="rId6"/>
    <sheet name="数据参考" sheetId="3" r:id="rId7"/>
    <sheet name="群交流" sheetId="2" r:id="rId8"/>
  </sheets>
  <calcPr calcId="152511"/>
</workbook>
</file>

<file path=xl/calcChain.xml><?xml version="1.0" encoding="utf-8"?>
<calcChain xmlns="http://schemas.openxmlformats.org/spreadsheetml/2006/main">
  <c r="D2" i="9" l="1"/>
  <c r="C2" i="9"/>
  <c r="B2" i="9"/>
  <c r="B7" i="9"/>
  <c r="C7" i="9"/>
  <c r="D7" i="9"/>
  <c r="B8" i="9"/>
  <c r="C8" i="9"/>
  <c r="D8" i="9"/>
  <c r="B9" i="9"/>
  <c r="C9" i="9"/>
  <c r="D9" i="9"/>
  <c r="B10" i="9"/>
  <c r="C10" i="9"/>
  <c r="D10" i="9"/>
  <c r="B11" i="9"/>
  <c r="C11" i="9"/>
  <c r="D11" i="9"/>
  <c r="B12" i="9"/>
  <c r="C12" i="9"/>
  <c r="D12" i="9"/>
  <c r="B13" i="9"/>
  <c r="C13" i="9"/>
  <c r="D13" i="9"/>
  <c r="C6" i="9"/>
  <c r="D6" i="9"/>
  <c r="B6" i="9"/>
  <c r="B4" i="5"/>
  <c r="B5" i="5"/>
  <c r="B2" i="6" l="1"/>
  <c r="B12" i="8"/>
  <c r="B13" i="8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31" i="8" s="1"/>
  <c r="B32" i="8" s="1"/>
  <c r="E2" i="8"/>
  <c r="F3" i="8" s="1"/>
  <c r="G4" i="8" s="1"/>
  <c r="H5" i="8" s="1"/>
  <c r="I6" i="8" s="1"/>
  <c r="J7" i="8" s="1"/>
  <c r="K8" i="8" s="1"/>
  <c r="L9" i="8" s="1"/>
  <c r="M10" i="8" s="1"/>
  <c r="N11" i="8" s="1"/>
  <c r="O12" i="8" s="1"/>
  <c r="P13" i="8" s="1"/>
  <c r="Q14" i="8" s="1"/>
  <c r="R15" i="8" s="1"/>
  <c r="S16" i="8" s="1"/>
  <c r="T17" i="8" s="1"/>
  <c r="U18" i="8" s="1"/>
  <c r="V19" i="8" s="1"/>
  <c r="W20" i="8" s="1"/>
  <c r="X21" i="8" s="1"/>
  <c r="Y22" i="8" s="1"/>
  <c r="Z23" i="8" s="1"/>
  <c r="AA24" i="8" s="1"/>
  <c r="AB25" i="8" s="1"/>
  <c r="AC26" i="8" s="1"/>
  <c r="AD27" i="8" s="1"/>
  <c r="AE28" i="8" s="1"/>
  <c r="AF29" i="8" s="1"/>
  <c r="AG30" i="8" s="1"/>
  <c r="AH31" i="8" s="1"/>
  <c r="E3" i="8"/>
  <c r="F4" i="8" s="1"/>
  <c r="B4" i="8"/>
  <c r="B5" i="8" s="1"/>
  <c r="B6" i="8" s="1"/>
  <c r="B7" i="8" s="1"/>
  <c r="B8" i="8" s="1"/>
  <c r="B9" i="8" s="1"/>
  <c r="B10" i="8" s="1"/>
  <c r="B11" i="8" s="1"/>
  <c r="B52" i="1"/>
  <c r="B54" i="1"/>
  <c r="F9" i="5"/>
  <c r="E12" i="8" l="1"/>
  <c r="F13" i="8" s="1"/>
  <c r="G14" i="8" s="1"/>
  <c r="H15" i="8" s="1"/>
  <c r="I16" i="8" s="1"/>
  <c r="J17" i="8" s="1"/>
  <c r="K18" i="8" s="1"/>
  <c r="L19" i="8" s="1"/>
  <c r="M20" i="8" s="1"/>
  <c r="N21" i="8" s="1"/>
  <c r="O22" i="8" s="1"/>
  <c r="P23" i="8" s="1"/>
  <c r="Q24" i="8" s="1"/>
  <c r="R25" i="8" s="1"/>
  <c r="S26" i="8" s="1"/>
  <c r="T27" i="8" s="1"/>
  <c r="U28" i="8" s="1"/>
  <c r="V29" i="8" s="1"/>
  <c r="W30" i="8" s="1"/>
  <c r="X31" i="8" s="1"/>
  <c r="Y32" i="8" s="1"/>
  <c r="Z33" i="8" s="1"/>
  <c r="AA34" i="8" s="1"/>
  <c r="AB35" i="8" s="1"/>
  <c r="AC36" i="8" s="1"/>
  <c r="AD37" i="8" s="1"/>
  <c r="AE38" i="8" s="1"/>
  <c r="AF39" i="8" s="1"/>
  <c r="AG40" i="8" s="1"/>
  <c r="AH41" i="8" s="1"/>
  <c r="E11" i="8"/>
  <c r="F12" i="8" s="1"/>
  <c r="G13" i="8" s="1"/>
  <c r="H14" i="8" s="1"/>
  <c r="I15" i="8" s="1"/>
  <c r="J16" i="8" s="1"/>
  <c r="K17" i="8" s="1"/>
  <c r="L18" i="8" s="1"/>
  <c r="M19" i="8" s="1"/>
  <c r="N20" i="8" s="1"/>
  <c r="O21" i="8" s="1"/>
  <c r="P22" i="8" s="1"/>
  <c r="Q23" i="8" s="1"/>
  <c r="R24" i="8" s="1"/>
  <c r="S25" i="8" s="1"/>
  <c r="T26" i="8" s="1"/>
  <c r="U27" i="8" s="1"/>
  <c r="V28" i="8" s="1"/>
  <c r="W29" i="8" s="1"/>
  <c r="X30" i="8" s="1"/>
  <c r="Y31" i="8" s="1"/>
  <c r="Z32" i="8" s="1"/>
  <c r="AA33" i="8" s="1"/>
  <c r="AB34" i="8" s="1"/>
  <c r="AC35" i="8" s="1"/>
  <c r="AD36" i="8" s="1"/>
  <c r="AE37" i="8" s="1"/>
  <c r="AF38" i="8" s="1"/>
  <c r="AG39" i="8" s="1"/>
  <c r="AH40" i="8" s="1"/>
  <c r="E10" i="8"/>
  <c r="F11" i="8" s="1"/>
  <c r="G12" i="8" s="1"/>
  <c r="H13" i="8" s="1"/>
  <c r="I14" i="8" s="1"/>
  <c r="J15" i="8" s="1"/>
  <c r="K16" i="8" s="1"/>
  <c r="L17" i="8" s="1"/>
  <c r="M18" i="8" s="1"/>
  <c r="N19" i="8" s="1"/>
  <c r="O20" i="8" s="1"/>
  <c r="P21" i="8" s="1"/>
  <c r="Q22" i="8" s="1"/>
  <c r="R23" i="8" s="1"/>
  <c r="S24" i="8" s="1"/>
  <c r="T25" i="8" s="1"/>
  <c r="U26" i="8" s="1"/>
  <c r="V27" i="8" s="1"/>
  <c r="W28" i="8" s="1"/>
  <c r="X29" i="8" s="1"/>
  <c r="Y30" i="8" s="1"/>
  <c r="Z31" i="8" s="1"/>
  <c r="AA32" i="8" s="1"/>
  <c r="AB33" i="8" s="1"/>
  <c r="AC34" i="8" s="1"/>
  <c r="AD35" i="8" s="1"/>
  <c r="AE36" i="8" s="1"/>
  <c r="AF37" i="8" s="1"/>
  <c r="AG38" i="8" s="1"/>
  <c r="AH39" i="8" s="1"/>
  <c r="E21" i="8"/>
  <c r="F22" i="8" s="1"/>
  <c r="G23" i="8" s="1"/>
  <c r="H24" i="8" s="1"/>
  <c r="I25" i="8" s="1"/>
  <c r="J26" i="8" s="1"/>
  <c r="K27" i="8" s="1"/>
  <c r="L28" i="8" s="1"/>
  <c r="M29" i="8" s="1"/>
  <c r="N30" i="8" s="1"/>
  <c r="O31" i="8" s="1"/>
  <c r="P32" i="8" s="1"/>
  <c r="Q33" i="8" s="1"/>
  <c r="R34" i="8" s="1"/>
  <c r="S35" i="8" s="1"/>
  <c r="T36" i="8" s="1"/>
  <c r="U37" i="8" s="1"/>
  <c r="V38" i="8" s="1"/>
  <c r="W39" i="8" s="1"/>
  <c r="X40" i="8" s="1"/>
  <c r="Y41" i="8" s="1"/>
  <c r="Z42" i="8" s="1"/>
  <c r="AA43" i="8" s="1"/>
  <c r="AB44" i="8" s="1"/>
  <c r="AC45" i="8" s="1"/>
  <c r="AD46" i="8" s="1"/>
  <c r="AE47" i="8" s="1"/>
  <c r="AF48" i="8" s="1"/>
  <c r="AG49" i="8" s="1"/>
  <c r="AH50" i="8" s="1"/>
  <c r="E5" i="8"/>
  <c r="F6" i="8" s="1"/>
  <c r="G7" i="8" s="1"/>
  <c r="H8" i="8" s="1"/>
  <c r="I9" i="8" s="1"/>
  <c r="J10" i="8" s="1"/>
  <c r="K11" i="8" s="1"/>
  <c r="L12" i="8" s="1"/>
  <c r="M13" i="8" s="1"/>
  <c r="N14" i="8" s="1"/>
  <c r="O15" i="8" s="1"/>
  <c r="P16" i="8" s="1"/>
  <c r="Q17" i="8" s="1"/>
  <c r="R18" i="8" s="1"/>
  <c r="S19" i="8" s="1"/>
  <c r="T20" i="8" s="1"/>
  <c r="U21" i="8" s="1"/>
  <c r="V22" i="8" s="1"/>
  <c r="W23" i="8" s="1"/>
  <c r="X24" i="8" s="1"/>
  <c r="Y25" i="8" s="1"/>
  <c r="Z26" i="8" s="1"/>
  <c r="AA27" i="8" s="1"/>
  <c r="AB28" i="8" s="1"/>
  <c r="AC29" i="8" s="1"/>
  <c r="AD30" i="8" s="1"/>
  <c r="AE31" i="8" s="1"/>
  <c r="AF32" i="8" s="1"/>
  <c r="AG33" i="8" s="1"/>
  <c r="AH34" i="8" s="1"/>
  <c r="E28" i="8"/>
  <c r="F29" i="8" s="1"/>
  <c r="G30" i="8" s="1"/>
  <c r="H31" i="8" s="1"/>
  <c r="I32" i="8" s="1"/>
  <c r="J33" i="8" s="1"/>
  <c r="K34" i="8" s="1"/>
  <c r="L35" i="8" s="1"/>
  <c r="M36" i="8" s="1"/>
  <c r="N37" i="8" s="1"/>
  <c r="O38" i="8" s="1"/>
  <c r="P39" i="8" s="1"/>
  <c r="Q40" i="8" s="1"/>
  <c r="R41" i="8" s="1"/>
  <c r="S42" i="8" s="1"/>
  <c r="T43" i="8" s="1"/>
  <c r="U44" i="8" s="1"/>
  <c r="V45" i="8" s="1"/>
  <c r="W46" i="8" s="1"/>
  <c r="X47" i="8" s="1"/>
  <c r="Y48" i="8" s="1"/>
  <c r="Z49" i="8" s="1"/>
  <c r="AA50" i="8" s="1"/>
  <c r="AB51" i="8" s="1"/>
  <c r="AC52" i="8" s="1"/>
  <c r="AD53" i="8" s="1"/>
  <c r="AE54" i="8" s="1"/>
  <c r="AF55" i="8" s="1"/>
  <c r="AG56" i="8" s="1"/>
  <c r="AH57" i="8" s="1"/>
  <c r="E27" i="8"/>
  <c r="F28" i="8" s="1"/>
  <c r="G29" i="8" s="1"/>
  <c r="H30" i="8" s="1"/>
  <c r="I31" i="8" s="1"/>
  <c r="J32" i="8" s="1"/>
  <c r="K33" i="8" s="1"/>
  <c r="L34" i="8" s="1"/>
  <c r="M35" i="8" s="1"/>
  <c r="N36" i="8" s="1"/>
  <c r="O37" i="8" s="1"/>
  <c r="P38" i="8" s="1"/>
  <c r="Q39" i="8" s="1"/>
  <c r="R40" i="8" s="1"/>
  <c r="S41" i="8" s="1"/>
  <c r="T42" i="8" s="1"/>
  <c r="U43" i="8" s="1"/>
  <c r="V44" i="8" s="1"/>
  <c r="W45" i="8" s="1"/>
  <c r="X46" i="8" s="1"/>
  <c r="Y47" i="8" s="1"/>
  <c r="Z48" i="8" s="1"/>
  <c r="AA49" i="8" s="1"/>
  <c r="AB50" i="8" s="1"/>
  <c r="AC51" i="8" s="1"/>
  <c r="AD52" i="8" s="1"/>
  <c r="AE53" i="8" s="1"/>
  <c r="AF54" i="8" s="1"/>
  <c r="AG55" i="8" s="1"/>
  <c r="AH56" i="8" s="1"/>
  <c r="E26" i="8"/>
  <c r="F27" i="8" s="1"/>
  <c r="G28" i="8" s="1"/>
  <c r="H29" i="8" s="1"/>
  <c r="I30" i="8" s="1"/>
  <c r="J31" i="8" s="1"/>
  <c r="K32" i="8" s="1"/>
  <c r="L33" i="8" s="1"/>
  <c r="M34" i="8" s="1"/>
  <c r="N35" i="8" s="1"/>
  <c r="O36" i="8" s="1"/>
  <c r="P37" i="8" s="1"/>
  <c r="Q38" i="8" s="1"/>
  <c r="R39" i="8" s="1"/>
  <c r="S40" i="8" s="1"/>
  <c r="T41" i="8" s="1"/>
  <c r="U42" i="8" s="1"/>
  <c r="V43" i="8" s="1"/>
  <c r="W44" i="8" s="1"/>
  <c r="X45" i="8" s="1"/>
  <c r="Y46" i="8" s="1"/>
  <c r="Z47" i="8" s="1"/>
  <c r="AA48" i="8" s="1"/>
  <c r="AB49" i="8" s="1"/>
  <c r="AC50" i="8" s="1"/>
  <c r="AD51" i="8" s="1"/>
  <c r="AE52" i="8" s="1"/>
  <c r="AF53" i="8" s="1"/>
  <c r="AG54" i="8" s="1"/>
  <c r="AH55" i="8" s="1"/>
  <c r="E20" i="8"/>
  <c r="F21" i="8" s="1"/>
  <c r="G22" i="8" s="1"/>
  <c r="H23" i="8" s="1"/>
  <c r="I24" i="8" s="1"/>
  <c r="J25" i="8" s="1"/>
  <c r="K26" i="8" s="1"/>
  <c r="L27" i="8" s="1"/>
  <c r="M28" i="8" s="1"/>
  <c r="N29" i="8" s="1"/>
  <c r="O30" i="8" s="1"/>
  <c r="P31" i="8" s="1"/>
  <c r="Q32" i="8" s="1"/>
  <c r="R33" i="8" s="1"/>
  <c r="S34" i="8" s="1"/>
  <c r="T35" i="8" s="1"/>
  <c r="U36" i="8" s="1"/>
  <c r="V37" i="8" s="1"/>
  <c r="W38" i="8" s="1"/>
  <c r="X39" i="8" s="1"/>
  <c r="Y40" i="8" s="1"/>
  <c r="Z41" i="8" s="1"/>
  <c r="AA42" i="8" s="1"/>
  <c r="AB43" i="8" s="1"/>
  <c r="AC44" i="8" s="1"/>
  <c r="AD45" i="8" s="1"/>
  <c r="AE46" i="8" s="1"/>
  <c r="AF47" i="8" s="1"/>
  <c r="AG48" i="8" s="1"/>
  <c r="AH49" i="8" s="1"/>
  <c r="E4" i="8"/>
  <c r="F5" i="8" s="1"/>
  <c r="G6" i="8" s="1"/>
  <c r="H7" i="8" s="1"/>
  <c r="I8" i="8" s="1"/>
  <c r="J9" i="8" s="1"/>
  <c r="K10" i="8" s="1"/>
  <c r="L11" i="8" s="1"/>
  <c r="M12" i="8" s="1"/>
  <c r="N13" i="8" s="1"/>
  <c r="O14" i="8" s="1"/>
  <c r="P15" i="8" s="1"/>
  <c r="Q16" i="8" s="1"/>
  <c r="R17" i="8" s="1"/>
  <c r="S18" i="8" s="1"/>
  <c r="T19" i="8" s="1"/>
  <c r="U20" i="8" s="1"/>
  <c r="V21" i="8" s="1"/>
  <c r="W22" i="8" s="1"/>
  <c r="X23" i="8" s="1"/>
  <c r="Y24" i="8" s="1"/>
  <c r="Z25" i="8" s="1"/>
  <c r="AA26" i="8" s="1"/>
  <c r="AB27" i="8" s="1"/>
  <c r="AC28" i="8" s="1"/>
  <c r="AD29" i="8" s="1"/>
  <c r="AE30" i="8" s="1"/>
  <c r="AF31" i="8" s="1"/>
  <c r="AG32" i="8" s="1"/>
  <c r="AH33" i="8" s="1"/>
  <c r="E18" i="8"/>
  <c r="F19" i="8" s="1"/>
  <c r="G20" i="8" s="1"/>
  <c r="H21" i="8" s="1"/>
  <c r="I22" i="8" s="1"/>
  <c r="J23" i="8" s="1"/>
  <c r="K24" i="8" s="1"/>
  <c r="L25" i="8" s="1"/>
  <c r="M26" i="8" s="1"/>
  <c r="N27" i="8" s="1"/>
  <c r="O28" i="8" s="1"/>
  <c r="P29" i="8" s="1"/>
  <c r="Q30" i="8" s="1"/>
  <c r="R31" i="8" s="1"/>
  <c r="S32" i="8" s="1"/>
  <c r="T33" i="8" s="1"/>
  <c r="U34" i="8" s="1"/>
  <c r="V35" i="8" s="1"/>
  <c r="W36" i="8" s="1"/>
  <c r="X37" i="8" s="1"/>
  <c r="Y38" i="8" s="1"/>
  <c r="Z39" i="8" s="1"/>
  <c r="AA40" i="8" s="1"/>
  <c r="AB41" i="8" s="1"/>
  <c r="AC42" i="8" s="1"/>
  <c r="AD43" i="8" s="1"/>
  <c r="AE44" i="8" s="1"/>
  <c r="AF45" i="8" s="1"/>
  <c r="AG46" i="8" s="1"/>
  <c r="AH47" i="8" s="1"/>
  <c r="E19" i="8"/>
  <c r="F20" i="8" s="1"/>
  <c r="G21" i="8" s="1"/>
  <c r="H22" i="8" s="1"/>
  <c r="I23" i="8" s="1"/>
  <c r="J24" i="8" s="1"/>
  <c r="K25" i="8" s="1"/>
  <c r="L26" i="8" s="1"/>
  <c r="M27" i="8" s="1"/>
  <c r="N28" i="8" s="1"/>
  <c r="O29" i="8" s="1"/>
  <c r="P30" i="8" s="1"/>
  <c r="Q31" i="8" s="1"/>
  <c r="R32" i="8" s="1"/>
  <c r="S33" i="8" s="1"/>
  <c r="T34" i="8" s="1"/>
  <c r="U35" i="8" s="1"/>
  <c r="V36" i="8" s="1"/>
  <c r="W37" i="8" s="1"/>
  <c r="X38" i="8" s="1"/>
  <c r="Y39" i="8" s="1"/>
  <c r="Z40" i="8" s="1"/>
  <c r="AA41" i="8" s="1"/>
  <c r="AB42" i="8" s="1"/>
  <c r="AC43" i="8" s="1"/>
  <c r="AD44" i="8" s="1"/>
  <c r="AE45" i="8" s="1"/>
  <c r="AF46" i="8" s="1"/>
  <c r="AG47" i="8" s="1"/>
  <c r="AH48" i="8" s="1"/>
  <c r="E29" i="8"/>
  <c r="F30" i="8" s="1"/>
  <c r="G31" i="8" s="1"/>
  <c r="H32" i="8" s="1"/>
  <c r="I33" i="8" s="1"/>
  <c r="J34" i="8" s="1"/>
  <c r="K35" i="8" s="1"/>
  <c r="L36" i="8" s="1"/>
  <c r="M37" i="8" s="1"/>
  <c r="N38" i="8" s="1"/>
  <c r="O39" i="8" s="1"/>
  <c r="P40" i="8" s="1"/>
  <c r="Q41" i="8" s="1"/>
  <c r="R42" i="8" s="1"/>
  <c r="S43" i="8" s="1"/>
  <c r="T44" i="8" s="1"/>
  <c r="U45" i="8" s="1"/>
  <c r="V46" i="8" s="1"/>
  <c r="W47" i="8" s="1"/>
  <c r="X48" i="8" s="1"/>
  <c r="Y49" i="8" s="1"/>
  <c r="Z50" i="8" s="1"/>
  <c r="AA51" i="8" s="1"/>
  <c r="AB52" i="8" s="1"/>
  <c r="AC53" i="8" s="1"/>
  <c r="AD54" i="8" s="1"/>
  <c r="AE55" i="8" s="1"/>
  <c r="AF56" i="8" s="1"/>
  <c r="AG57" i="8" s="1"/>
  <c r="AH58" i="8" s="1"/>
  <c r="E13" i="8"/>
  <c r="F14" i="8" s="1"/>
  <c r="G15" i="8" s="1"/>
  <c r="H16" i="8" s="1"/>
  <c r="I17" i="8" s="1"/>
  <c r="J18" i="8" s="1"/>
  <c r="K19" i="8" s="1"/>
  <c r="L20" i="8" s="1"/>
  <c r="M21" i="8" s="1"/>
  <c r="N22" i="8" s="1"/>
  <c r="O23" i="8" s="1"/>
  <c r="P24" i="8" s="1"/>
  <c r="Q25" i="8" s="1"/>
  <c r="R26" i="8" s="1"/>
  <c r="S27" i="8" s="1"/>
  <c r="T28" i="8" s="1"/>
  <c r="U29" i="8" s="1"/>
  <c r="V30" i="8" s="1"/>
  <c r="W31" i="8" s="1"/>
  <c r="X32" i="8" s="1"/>
  <c r="Y33" i="8" s="1"/>
  <c r="Z34" i="8" s="1"/>
  <c r="AA35" i="8" s="1"/>
  <c r="AB36" i="8" s="1"/>
  <c r="AC37" i="8" s="1"/>
  <c r="AD38" i="8" s="1"/>
  <c r="AE39" i="8" s="1"/>
  <c r="AF40" i="8" s="1"/>
  <c r="AG41" i="8" s="1"/>
  <c r="AH42" i="8" s="1"/>
  <c r="E6" i="8"/>
  <c r="F7" i="8" s="1"/>
  <c r="G8" i="8" s="1"/>
  <c r="H9" i="8" s="1"/>
  <c r="I10" i="8" s="1"/>
  <c r="J11" i="8" s="1"/>
  <c r="K12" i="8" s="1"/>
  <c r="L13" i="8" s="1"/>
  <c r="M14" i="8" s="1"/>
  <c r="N15" i="8" s="1"/>
  <c r="O16" i="8" s="1"/>
  <c r="P17" i="8" s="1"/>
  <c r="Q18" i="8" s="1"/>
  <c r="R19" i="8" s="1"/>
  <c r="S20" i="8" s="1"/>
  <c r="T21" i="8" s="1"/>
  <c r="U22" i="8" s="1"/>
  <c r="V23" i="8" s="1"/>
  <c r="W24" i="8" s="1"/>
  <c r="X25" i="8" s="1"/>
  <c r="Y26" i="8" s="1"/>
  <c r="Z27" i="8" s="1"/>
  <c r="AA28" i="8" s="1"/>
  <c r="AB29" i="8" s="1"/>
  <c r="AC30" i="8" s="1"/>
  <c r="AD31" i="8" s="1"/>
  <c r="AE32" i="8" s="1"/>
  <c r="AF33" i="8" s="1"/>
  <c r="AG34" i="8" s="1"/>
  <c r="AH35" i="8" s="1"/>
  <c r="D3" i="8"/>
  <c r="G5" i="8"/>
  <c r="H6" i="8" s="1"/>
  <c r="I7" i="8" s="1"/>
  <c r="J8" i="8" s="1"/>
  <c r="K9" i="8" s="1"/>
  <c r="L10" i="8" s="1"/>
  <c r="M11" i="8" s="1"/>
  <c r="N12" i="8" s="1"/>
  <c r="O13" i="8" s="1"/>
  <c r="P14" i="8" s="1"/>
  <c r="Q15" i="8" s="1"/>
  <c r="R16" i="8" s="1"/>
  <c r="S17" i="8" s="1"/>
  <c r="T18" i="8" s="1"/>
  <c r="U19" i="8" s="1"/>
  <c r="V20" i="8" s="1"/>
  <c r="W21" i="8" s="1"/>
  <c r="X22" i="8" s="1"/>
  <c r="Y23" i="8" s="1"/>
  <c r="Z24" i="8" s="1"/>
  <c r="AA25" i="8" s="1"/>
  <c r="AB26" i="8" s="1"/>
  <c r="AC27" i="8" s="1"/>
  <c r="AD28" i="8" s="1"/>
  <c r="AE29" i="8" s="1"/>
  <c r="AF30" i="8" s="1"/>
  <c r="AG31" i="8" s="1"/>
  <c r="AH32" i="8" s="1"/>
  <c r="D4" i="8"/>
  <c r="E17" i="8"/>
  <c r="D2" i="8"/>
  <c r="E32" i="8"/>
  <c r="F33" i="8" s="1"/>
  <c r="G34" i="8" s="1"/>
  <c r="H35" i="8" s="1"/>
  <c r="I36" i="8" s="1"/>
  <c r="J37" i="8" s="1"/>
  <c r="K38" i="8" s="1"/>
  <c r="L39" i="8" s="1"/>
  <c r="M40" i="8" s="1"/>
  <c r="N41" i="8" s="1"/>
  <c r="O42" i="8" s="1"/>
  <c r="P43" i="8" s="1"/>
  <c r="Q44" i="8" s="1"/>
  <c r="R45" i="8" s="1"/>
  <c r="S46" i="8" s="1"/>
  <c r="T47" i="8" s="1"/>
  <c r="U48" i="8" s="1"/>
  <c r="V49" i="8" s="1"/>
  <c r="W50" i="8" s="1"/>
  <c r="X51" i="8" s="1"/>
  <c r="Y52" i="8" s="1"/>
  <c r="Z53" i="8" s="1"/>
  <c r="AA54" i="8" s="1"/>
  <c r="AB55" i="8" s="1"/>
  <c r="AC56" i="8" s="1"/>
  <c r="AD57" i="8" s="1"/>
  <c r="AE58" i="8" s="1"/>
  <c r="AF59" i="8" s="1"/>
  <c r="AG60" i="8" s="1"/>
  <c r="AH61" i="8" s="1"/>
  <c r="E24" i="8"/>
  <c r="E16" i="8"/>
  <c r="E8" i="8"/>
  <c r="E25" i="8"/>
  <c r="E31" i="8"/>
  <c r="E23" i="8"/>
  <c r="E15" i="8"/>
  <c r="E7" i="8"/>
  <c r="E9" i="8"/>
  <c r="E30" i="8"/>
  <c r="E22" i="8"/>
  <c r="E14" i="8"/>
  <c r="B12" i="5"/>
  <c r="G9" i="5"/>
  <c r="B16" i="5"/>
  <c r="B9" i="5"/>
  <c r="E9" i="5"/>
  <c r="D9" i="5"/>
  <c r="C9" i="5"/>
  <c r="D5" i="8" l="1"/>
  <c r="D6" i="8"/>
  <c r="F15" i="8"/>
  <c r="G16" i="8" s="1"/>
  <c r="H17" i="8" s="1"/>
  <c r="I18" i="8" s="1"/>
  <c r="J19" i="8" s="1"/>
  <c r="K20" i="8" s="1"/>
  <c r="L21" i="8" s="1"/>
  <c r="M22" i="8" s="1"/>
  <c r="N23" i="8" s="1"/>
  <c r="O24" i="8" s="1"/>
  <c r="P25" i="8" s="1"/>
  <c r="Q26" i="8" s="1"/>
  <c r="R27" i="8" s="1"/>
  <c r="S28" i="8" s="1"/>
  <c r="T29" i="8" s="1"/>
  <c r="U30" i="8" s="1"/>
  <c r="V31" i="8" s="1"/>
  <c r="W32" i="8" s="1"/>
  <c r="X33" i="8" s="1"/>
  <c r="Y34" i="8" s="1"/>
  <c r="Z35" i="8" s="1"/>
  <c r="AA36" i="8" s="1"/>
  <c r="AB37" i="8" s="1"/>
  <c r="AC38" i="8" s="1"/>
  <c r="AD39" i="8" s="1"/>
  <c r="AE40" i="8" s="1"/>
  <c r="AF41" i="8" s="1"/>
  <c r="AG42" i="8" s="1"/>
  <c r="AH43" i="8" s="1"/>
  <c r="F26" i="8"/>
  <c r="F23" i="8"/>
  <c r="G24" i="8" s="1"/>
  <c r="H25" i="8" s="1"/>
  <c r="I26" i="8" s="1"/>
  <c r="J27" i="8" s="1"/>
  <c r="K28" i="8" s="1"/>
  <c r="L29" i="8" s="1"/>
  <c r="M30" i="8" s="1"/>
  <c r="N31" i="8" s="1"/>
  <c r="O32" i="8" s="1"/>
  <c r="P33" i="8" s="1"/>
  <c r="Q34" i="8" s="1"/>
  <c r="R35" i="8" s="1"/>
  <c r="S36" i="8" s="1"/>
  <c r="T37" i="8" s="1"/>
  <c r="U38" i="8" s="1"/>
  <c r="V39" i="8" s="1"/>
  <c r="W40" i="8" s="1"/>
  <c r="X41" i="8" s="1"/>
  <c r="Y42" i="8" s="1"/>
  <c r="Z43" i="8" s="1"/>
  <c r="AA44" i="8" s="1"/>
  <c r="AB45" i="8" s="1"/>
  <c r="AC46" i="8" s="1"/>
  <c r="AD47" i="8" s="1"/>
  <c r="AE48" i="8" s="1"/>
  <c r="AF49" i="8" s="1"/>
  <c r="AG50" i="8" s="1"/>
  <c r="AH51" i="8" s="1"/>
  <c r="F9" i="8"/>
  <c r="G10" i="8" s="1"/>
  <c r="H11" i="8" s="1"/>
  <c r="I12" i="8" s="1"/>
  <c r="J13" i="8" s="1"/>
  <c r="K14" i="8" s="1"/>
  <c r="L15" i="8" s="1"/>
  <c r="M16" i="8" s="1"/>
  <c r="N17" i="8" s="1"/>
  <c r="O18" i="8" s="1"/>
  <c r="P19" i="8" s="1"/>
  <c r="Q20" i="8" s="1"/>
  <c r="R21" i="8" s="1"/>
  <c r="S22" i="8" s="1"/>
  <c r="T23" i="8" s="1"/>
  <c r="U24" i="8" s="1"/>
  <c r="V25" i="8" s="1"/>
  <c r="W26" i="8" s="1"/>
  <c r="X27" i="8" s="1"/>
  <c r="Y28" i="8" s="1"/>
  <c r="Z29" i="8" s="1"/>
  <c r="AA30" i="8" s="1"/>
  <c r="AB31" i="8" s="1"/>
  <c r="AC32" i="8" s="1"/>
  <c r="AD33" i="8" s="1"/>
  <c r="AE34" i="8" s="1"/>
  <c r="AF35" i="8" s="1"/>
  <c r="AG36" i="8" s="1"/>
  <c r="AH37" i="8" s="1"/>
  <c r="F32" i="8"/>
  <c r="G33" i="8" s="1"/>
  <c r="H34" i="8" s="1"/>
  <c r="I35" i="8" s="1"/>
  <c r="J36" i="8" s="1"/>
  <c r="K37" i="8" s="1"/>
  <c r="L38" i="8" s="1"/>
  <c r="M39" i="8" s="1"/>
  <c r="N40" i="8" s="1"/>
  <c r="O41" i="8" s="1"/>
  <c r="P42" i="8" s="1"/>
  <c r="Q43" i="8" s="1"/>
  <c r="R44" i="8" s="1"/>
  <c r="S45" i="8" s="1"/>
  <c r="T46" i="8" s="1"/>
  <c r="U47" i="8" s="1"/>
  <c r="V48" i="8" s="1"/>
  <c r="W49" i="8" s="1"/>
  <c r="X50" i="8" s="1"/>
  <c r="Y51" i="8" s="1"/>
  <c r="Z52" i="8" s="1"/>
  <c r="AA53" i="8" s="1"/>
  <c r="AB54" i="8" s="1"/>
  <c r="AC55" i="8" s="1"/>
  <c r="AD56" i="8" s="1"/>
  <c r="AE57" i="8" s="1"/>
  <c r="AF58" i="8" s="1"/>
  <c r="AG59" i="8" s="1"/>
  <c r="AH60" i="8" s="1"/>
  <c r="F25" i="8"/>
  <c r="G26" i="8" s="1"/>
  <c r="H27" i="8" s="1"/>
  <c r="I28" i="8" s="1"/>
  <c r="J29" i="8" s="1"/>
  <c r="K30" i="8" s="1"/>
  <c r="L31" i="8" s="1"/>
  <c r="M32" i="8" s="1"/>
  <c r="N33" i="8" s="1"/>
  <c r="O34" i="8" s="1"/>
  <c r="P35" i="8" s="1"/>
  <c r="Q36" i="8" s="1"/>
  <c r="R37" i="8" s="1"/>
  <c r="S38" i="8" s="1"/>
  <c r="T39" i="8" s="1"/>
  <c r="U40" i="8" s="1"/>
  <c r="V41" i="8" s="1"/>
  <c r="W42" i="8" s="1"/>
  <c r="X43" i="8" s="1"/>
  <c r="Y44" i="8" s="1"/>
  <c r="Z45" i="8" s="1"/>
  <c r="AA46" i="8" s="1"/>
  <c r="AB47" i="8" s="1"/>
  <c r="AC48" i="8" s="1"/>
  <c r="AD49" i="8" s="1"/>
  <c r="AE50" i="8" s="1"/>
  <c r="AF51" i="8" s="1"/>
  <c r="AG52" i="8" s="1"/>
  <c r="AH53" i="8" s="1"/>
  <c r="F8" i="8"/>
  <c r="G9" i="8" s="1"/>
  <c r="H10" i="8" s="1"/>
  <c r="I11" i="8" s="1"/>
  <c r="J12" i="8" s="1"/>
  <c r="K13" i="8" s="1"/>
  <c r="L14" i="8" s="1"/>
  <c r="M15" i="8" s="1"/>
  <c r="N16" i="8" s="1"/>
  <c r="O17" i="8" s="1"/>
  <c r="P18" i="8" s="1"/>
  <c r="Q19" i="8" s="1"/>
  <c r="R20" i="8" s="1"/>
  <c r="S21" i="8" s="1"/>
  <c r="T22" i="8" s="1"/>
  <c r="U23" i="8" s="1"/>
  <c r="V24" i="8" s="1"/>
  <c r="W25" i="8" s="1"/>
  <c r="X26" i="8" s="1"/>
  <c r="Y27" i="8" s="1"/>
  <c r="Z28" i="8" s="1"/>
  <c r="AA29" i="8" s="1"/>
  <c r="AB30" i="8" s="1"/>
  <c r="AC31" i="8" s="1"/>
  <c r="AD32" i="8" s="1"/>
  <c r="AE33" i="8" s="1"/>
  <c r="AF34" i="8" s="1"/>
  <c r="AG35" i="8" s="1"/>
  <c r="AH36" i="8" s="1"/>
  <c r="D7" i="8"/>
  <c r="F16" i="8"/>
  <c r="G17" i="8" s="1"/>
  <c r="H18" i="8" s="1"/>
  <c r="I19" i="8" s="1"/>
  <c r="J20" i="8" s="1"/>
  <c r="K21" i="8" s="1"/>
  <c r="L22" i="8" s="1"/>
  <c r="M23" i="8" s="1"/>
  <c r="N24" i="8" s="1"/>
  <c r="O25" i="8" s="1"/>
  <c r="P26" i="8" s="1"/>
  <c r="Q27" i="8" s="1"/>
  <c r="R28" i="8" s="1"/>
  <c r="S29" i="8" s="1"/>
  <c r="T30" i="8" s="1"/>
  <c r="U31" i="8" s="1"/>
  <c r="V32" i="8" s="1"/>
  <c r="W33" i="8" s="1"/>
  <c r="X34" i="8" s="1"/>
  <c r="Y35" i="8" s="1"/>
  <c r="Z36" i="8" s="1"/>
  <c r="AA37" i="8" s="1"/>
  <c r="AB38" i="8" s="1"/>
  <c r="AC39" i="8" s="1"/>
  <c r="AD40" i="8" s="1"/>
  <c r="AE41" i="8" s="1"/>
  <c r="AF42" i="8" s="1"/>
  <c r="AG43" i="8" s="1"/>
  <c r="AH44" i="8" s="1"/>
  <c r="F31" i="8"/>
  <c r="G32" i="8" s="1"/>
  <c r="H33" i="8" s="1"/>
  <c r="I34" i="8" s="1"/>
  <c r="J35" i="8" s="1"/>
  <c r="K36" i="8" s="1"/>
  <c r="L37" i="8" s="1"/>
  <c r="M38" i="8" s="1"/>
  <c r="N39" i="8" s="1"/>
  <c r="O40" i="8" s="1"/>
  <c r="P41" i="8" s="1"/>
  <c r="Q42" i="8" s="1"/>
  <c r="R43" i="8" s="1"/>
  <c r="S44" i="8" s="1"/>
  <c r="T45" i="8" s="1"/>
  <c r="U46" i="8" s="1"/>
  <c r="V47" i="8" s="1"/>
  <c r="W48" i="8" s="1"/>
  <c r="X49" i="8" s="1"/>
  <c r="Y50" i="8" s="1"/>
  <c r="Z51" i="8" s="1"/>
  <c r="AA52" i="8" s="1"/>
  <c r="AB53" i="8" s="1"/>
  <c r="AC54" i="8" s="1"/>
  <c r="AD55" i="8" s="1"/>
  <c r="AE56" i="8" s="1"/>
  <c r="AF57" i="8" s="1"/>
  <c r="AG58" i="8" s="1"/>
  <c r="AH59" i="8" s="1"/>
  <c r="F17" i="8"/>
  <c r="G18" i="8" s="1"/>
  <c r="H19" i="8" s="1"/>
  <c r="I20" i="8" s="1"/>
  <c r="J21" i="8" s="1"/>
  <c r="K22" i="8" s="1"/>
  <c r="L23" i="8" s="1"/>
  <c r="M24" i="8" s="1"/>
  <c r="N25" i="8" s="1"/>
  <c r="O26" i="8" s="1"/>
  <c r="P27" i="8" s="1"/>
  <c r="Q28" i="8" s="1"/>
  <c r="R29" i="8" s="1"/>
  <c r="S30" i="8" s="1"/>
  <c r="T31" i="8" s="1"/>
  <c r="U32" i="8" s="1"/>
  <c r="V33" i="8" s="1"/>
  <c r="W34" i="8" s="1"/>
  <c r="X35" i="8" s="1"/>
  <c r="Y36" i="8" s="1"/>
  <c r="Z37" i="8" s="1"/>
  <c r="AA38" i="8" s="1"/>
  <c r="AB39" i="8" s="1"/>
  <c r="AC40" i="8" s="1"/>
  <c r="AD41" i="8" s="1"/>
  <c r="AE42" i="8" s="1"/>
  <c r="AF43" i="8" s="1"/>
  <c r="AG44" i="8" s="1"/>
  <c r="AH45" i="8" s="1"/>
  <c r="F10" i="8"/>
  <c r="F24" i="8"/>
  <c r="G25" i="8" s="1"/>
  <c r="H26" i="8" s="1"/>
  <c r="I27" i="8" s="1"/>
  <c r="J28" i="8" s="1"/>
  <c r="K29" i="8" s="1"/>
  <c r="L30" i="8" s="1"/>
  <c r="M31" i="8" s="1"/>
  <c r="N32" i="8" s="1"/>
  <c r="O33" i="8" s="1"/>
  <c r="P34" i="8" s="1"/>
  <c r="Q35" i="8" s="1"/>
  <c r="R36" i="8" s="1"/>
  <c r="S37" i="8" s="1"/>
  <c r="T38" i="8" s="1"/>
  <c r="U39" i="8" s="1"/>
  <c r="V40" i="8" s="1"/>
  <c r="W41" i="8" s="1"/>
  <c r="X42" i="8" s="1"/>
  <c r="Y43" i="8" s="1"/>
  <c r="Z44" i="8" s="1"/>
  <c r="AA45" i="8" s="1"/>
  <c r="AB46" i="8" s="1"/>
  <c r="AC47" i="8" s="1"/>
  <c r="AD48" i="8" s="1"/>
  <c r="AE49" i="8" s="1"/>
  <c r="AF50" i="8" s="1"/>
  <c r="AG51" i="8" s="1"/>
  <c r="AH52" i="8" s="1"/>
  <c r="F18" i="8"/>
  <c r="G13" i="5"/>
  <c r="B13" i="5"/>
  <c r="F13" i="5"/>
  <c r="C13" i="5"/>
  <c r="D13" i="5"/>
  <c r="E13" i="5"/>
  <c r="D17" i="5"/>
  <c r="E17" i="5"/>
  <c r="F17" i="5"/>
  <c r="C17" i="5"/>
  <c r="G17" i="5"/>
  <c r="B17" i="5"/>
  <c r="D9" i="8" l="1"/>
  <c r="D8" i="8"/>
  <c r="G27" i="8"/>
  <c r="G11" i="8"/>
  <c r="D10" i="8"/>
  <c r="G19" i="8"/>
  <c r="B24" i="1"/>
  <c r="B25" i="1"/>
  <c r="B19" i="1"/>
  <c r="H20" i="8" l="1"/>
  <c r="H12" i="8"/>
  <c r="D11" i="8"/>
  <c r="H28" i="8"/>
  <c r="I21" i="8" l="1"/>
  <c r="I29" i="8"/>
  <c r="I13" i="8"/>
  <c r="D12" i="8"/>
  <c r="J14" i="8" l="1"/>
  <c r="D13" i="8"/>
  <c r="J30" i="8"/>
  <c r="J22" i="8"/>
  <c r="K23" i="8" l="1"/>
  <c r="K31" i="8"/>
  <c r="K15" i="8"/>
  <c r="D14" i="8"/>
  <c r="L16" i="8" l="1"/>
  <c r="D15" i="8"/>
  <c r="L32" i="8"/>
  <c r="M33" i="8" s="1"/>
  <c r="N34" i="8" s="1"/>
  <c r="O35" i="8" s="1"/>
  <c r="P36" i="8" s="1"/>
  <c r="Q37" i="8" s="1"/>
  <c r="R38" i="8" s="1"/>
  <c r="S39" i="8" s="1"/>
  <c r="T40" i="8" s="1"/>
  <c r="U41" i="8" s="1"/>
  <c r="V42" i="8" s="1"/>
  <c r="W43" i="8" s="1"/>
  <c r="X44" i="8" s="1"/>
  <c r="Y45" i="8" s="1"/>
  <c r="Z46" i="8" s="1"/>
  <c r="AA47" i="8" s="1"/>
  <c r="AB48" i="8" s="1"/>
  <c r="AC49" i="8" s="1"/>
  <c r="AD50" i="8" s="1"/>
  <c r="AE51" i="8" s="1"/>
  <c r="AF52" i="8" s="1"/>
  <c r="AG53" i="8" s="1"/>
  <c r="AH54" i="8" s="1"/>
  <c r="L24" i="8"/>
  <c r="M25" i="8" l="1"/>
  <c r="M17" i="8"/>
  <c r="D16" i="8"/>
  <c r="N18" i="8" l="1"/>
  <c r="D17" i="8"/>
  <c r="N26" i="8"/>
  <c r="O27" i="8" l="1"/>
  <c r="O19" i="8"/>
  <c r="D18" i="8"/>
  <c r="P20" i="8" l="1"/>
  <c r="D19" i="8"/>
  <c r="P28" i="8"/>
  <c r="Q29" i="8" l="1"/>
  <c r="Q21" i="8"/>
  <c r="D20" i="8"/>
  <c r="R22" i="8" l="1"/>
  <c r="D21" i="8"/>
  <c r="R30" i="8"/>
  <c r="S31" i="8" l="1"/>
  <c r="S23" i="8"/>
  <c r="D22" i="8"/>
  <c r="T24" i="8" l="1"/>
  <c r="D23" i="8"/>
  <c r="T32" i="8"/>
  <c r="U33" i="8" s="1"/>
  <c r="V34" i="8" s="1"/>
  <c r="W35" i="8" s="1"/>
  <c r="X36" i="8" s="1"/>
  <c r="Y37" i="8" s="1"/>
  <c r="Z38" i="8" s="1"/>
  <c r="AA39" i="8" s="1"/>
  <c r="AB40" i="8" s="1"/>
  <c r="AC41" i="8" s="1"/>
  <c r="AD42" i="8" s="1"/>
  <c r="AE43" i="8" s="1"/>
  <c r="AF44" i="8" s="1"/>
  <c r="AG45" i="8" s="1"/>
  <c r="AH46" i="8" s="1"/>
  <c r="U25" i="8" l="1"/>
  <c r="D24" i="8"/>
  <c r="V26" i="8" l="1"/>
  <c r="D25" i="8"/>
  <c r="W27" i="8" l="1"/>
  <c r="D26" i="8"/>
  <c r="X28" i="8" l="1"/>
  <c r="D27" i="8"/>
  <c r="Y29" i="8" l="1"/>
  <c r="D28" i="8"/>
  <c r="Z30" i="8" l="1"/>
  <c r="D29" i="8"/>
  <c r="AA31" i="8" l="1"/>
  <c r="D30" i="8"/>
  <c r="AB32" i="8" l="1"/>
  <c r="AC33" i="8" s="1"/>
  <c r="AD34" i="8" s="1"/>
  <c r="AE35" i="8" s="1"/>
  <c r="AF36" i="8" s="1"/>
  <c r="AG37" i="8" s="1"/>
  <c r="AH38" i="8" s="1"/>
  <c r="D31" i="8"/>
</calcChain>
</file>

<file path=xl/sharedStrings.xml><?xml version="1.0" encoding="utf-8"?>
<sst xmlns="http://schemas.openxmlformats.org/spreadsheetml/2006/main" count="205" uniqueCount="200">
  <si>
    <t>本局极点值Max &gt; 60</t>
    <phoneticPr fontId="1" type="noConversion"/>
  </si>
  <si>
    <t>普通目标生成数量</t>
    <phoneticPr fontId="1" type="noConversion"/>
  </si>
  <si>
    <t>特殊目标生成数量</t>
    <phoneticPr fontId="1" type="noConversion"/>
  </si>
  <si>
    <t>特殊目标概率 Base值</t>
    <phoneticPr fontId="1" type="noConversion"/>
  </si>
  <si>
    <t>特殊目标概率 最大值M</t>
    <phoneticPr fontId="1" type="noConversion"/>
  </si>
  <si>
    <t>慧眼状态持续轮数</t>
    <phoneticPr fontId="1" type="noConversion"/>
  </si>
  <si>
    <t>急性捕手</t>
    <phoneticPr fontId="1" type="noConversion"/>
  </si>
  <si>
    <t>后觉捕手</t>
    <phoneticPr fontId="1" type="noConversion"/>
  </si>
  <si>
    <t>慢性捕手</t>
    <phoneticPr fontId="1" type="noConversion"/>
  </si>
  <si>
    <t>印记称号</t>
    <phoneticPr fontId="1" type="noConversion"/>
  </si>
  <si>
    <t>比目标时间快的次数占比</t>
    <phoneticPr fontId="1" type="noConversion"/>
  </si>
  <si>
    <t>&gt;=80</t>
    <phoneticPr fontId="1" type="noConversion"/>
  </si>
  <si>
    <t>&gt;=45</t>
    <phoneticPr fontId="1" type="noConversion"/>
  </si>
  <si>
    <t>&gt;=20</t>
    <phoneticPr fontId="1" type="noConversion"/>
  </si>
  <si>
    <t>四档精确度判定</t>
    <phoneticPr fontId="1" type="noConversion"/>
  </si>
  <si>
    <t>精准</t>
    <phoneticPr fontId="1" type="noConversion"/>
  </si>
  <si>
    <t>准</t>
    <phoneticPr fontId="1" type="noConversion"/>
  </si>
  <si>
    <t>微妙</t>
    <phoneticPr fontId="1" type="noConversion"/>
  </si>
  <si>
    <t>离谱</t>
    <phoneticPr fontId="1" type="noConversion"/>
  </si>
  <si>
    <t>时间目标秒数范围</t>
    <phoneticPr fontId="1" type="noConversion"/>
  </si>
  <si>
    <t>引导阶段 需操作准确次数</t>
    <phoneticPr fontId="1" type="noConversion"/>
  </si>
  <si>
    <t>特殊目标概率 加成系数K值</t>
    <phoneticPr fontId="1" type="noConversion"/>
  </si>
  <si>
    <t>普通目标精准时 生成奖励目标数量范围</t>
    <phoneticPr fontId="1" type="noConversion"/>
  </si>
  <si>
    <t>特殊目标准时 生成奖励目标数量</t>
    <phoneticPr fontId="1" type="noConversion"/>
  </si>
  <si>
    <t>特殊目标精准时 生成奖励目标数量</t>
    <phoneticPr fontId="1" type="noConversion"/>
  </si>
  <si>
    <t>开局自动开启慧眼状态轮数</t>
    <phoneticPr fontId="1" type="noConversion"/>
  </si>
  <si>
    <t>每日分享 得道具能力</t>
    <phoneticPr fontId="1" type="noConversion"/>
  </si>
  <si>
    <t>每日分享 成功邀请n个好友</t>
    <phoneticPr fontId="1" type="noConversion"/>
  </si>
  <si>
    <t>游戏失败时分享复活次数的上限</t>
    <phoneticPr fontId="1" type="noConversion"/>
  </si>
  <si>
    <t>每人每天游戏失败次数预期</t>
    <phoneticPr fontId="1" type="noConversion"/>
  </si>
  <si>
    <t>普通目标精准时 时间奖励</t>
    <phoneticPr fontId="1" type="noConversion"/>
  </si>
  <si>
    <t>特殊目标精准时 时间奖励</t>
    <phoneticPr fontId="1" type="noConversion"/>
  </si>
  <si>
    <t>特殊目标准时 时间奖励</t>
    <phoneticPr fontId="1" type="noConversion"/>
  </si>
  <si>
    <t>±0.2秒内</t>
    <phoneticPr fontId="1" type="noConversion"/>
  </si>
  <si>
    <t>±0.4秒内</t>
    <phoneticPr fontId="1" type="noConversion"/>
  </si>
  <si>
    <t>±0.8秒内</t>
    <phoneticPr fontId="1" type="noConversion"/>
  </si>
  <si>
    <t>&gt;0.8秒</t>
    <phoneticPr fontId="1" type="noConversion"/>
  </si>
  <si>
    <t>玩家生命周期（天）</t>
    <phoneticPr fontId="1" type="noConversion"/>
  </si>
  <si>
    <t>先知捕手</t>
    <phoneticPr fontId="1" type="noConversion"/>
  </si>
  <si>
    <t>=100</t>
    <phoneticPr fontId="1" type="noConversion"/>
  </si>
  <si>
    <t>先觉捕手</t>
    <phoneticPr fontId="1" type="noConversion"/>
  </si>
  <si>
    <t>&gt;=55</t>
    <phoneticPr fontId="1" type="noConversion"/>
  </si>
  <si>
    <t>&gt;=51</t>
    <phoneticPr fontId="1" type="noConversion"/>
  </si>
  <si>
    <t>平衡捕手</t>
    <phoneticPr fontId="1" type="noConversion"/>
  </si>
  <si>
    <t>=50</t>
    <phoneticPr fontId="1" type="noConversion"/>
  </si>
  <si>
    <t>&gt;=1</t>
    <phoneticPr fontId="1" type="noConversion"/>
  </si>
  <si>
    <t>=0</t>
    <phoneticPr fontId="1" type="noConversion"/>
  </si>
  <si>
    <t>佛系捕手</t>
    <phoneticPr fontId="1" type="noConversion"/>
  </si>
  <si>
    <t>无为捕手</t>
    <phoneticPr fontId="1" type="noConversion"/>
  </si>
  <si>
    <t>按准次数为0</t>
    <phoneticPr fontId="1" type="noConversion"/>
  </si>
  <si>
    <t>每人每日玩的时间预期(秒)</t>
    <phoneticPr fontId="1" type="noConversion"/>
  </si>
  <si>
    <t>Banner广告 每人每日曝光量</t>
    <phoneticPr fontId="1" type="noConversion"/>
  </si>
  <si>
    <t>Banner广告 每人每日点击量</t>
    <phoneticPr fontId="1" type="noConversion"/>
  </si>
  <si>
    <t>DAU</t>
    <phoneticPr fontId="1" type="noConversion"/>
  </si>
  <si>
    <t>Banner广告 点击率</t>
    <phoneticPr fontId="1" type="noConversion"/>
  </si>
  <si>
    <t>Banner广告 每人每日曝光时间(秒)</t>
    <phoneticPr fontId="1" type="noConversion"/>
  </si>
  <si>
    <t>Banner广告 曝光eCPM</t>
    <phoneticPr fontId="1" type="noConversion"/>
  </si>
  <si>
    <t>Banner广告 点击eCPM</t>
    <phoneticPr fontId="1" type="noConversion"/>
  </si>
  <si>
    <t>每人每日玩的局数预期</t>
    <phoneticPr fontId="1" type="noConversion"/>
  </si>
  <si>
    <t>激励视频广告 曝光eCPM</t>
    <phoneticPr fontId="1" type="noConversion"/>
  </si>
  <si>
    <t>激励视频广告 点击eCPM</t>
    <phoneticPr fontId="1" type="noConversion"/>
  </si>
  <si>
    <t>激励视频广告 每人每日曝光量</t>
    <phoneticPr fontId="1" type="noConversion"/>
  </si>
  <si>
    <t>激励视频广告 每人每日点击量</t>
    <phoneticPr fontId="1" type="noConversion"/>
  </si>
  <si>
    <t>激励视频广告 点击率</t>
    <phoneticPr fontId="1" type="noConversion"/>
  </si>
  <si>
    <t>3次，每次1个</t>
    <phoneticPr fontId="1" type="noConversion"/>
  </si>
  <si>
    <t>每人每局 失败时出现复活激励视频次数</t>
    <phoneticPr fontId="1" type="noConversion"/>
  </si>
  <si>
    <t>每人每日 观看激励广告获取慧眼</t>
    <phoneticPr fontId="1" type="noConversion"/>
  </si>
  <si>
    <t>引导阶段 时间目标秒数</t>
    <phoneticPr fontId="1" type="noConversion"/>
  </si>
  <si>
    <t>微信小游戏商业江湖</t>
  </si>
  <si>
    <t>微信小游戏开发学习</t>
  </si>
  <si>
    <t>微信小游戏开发者</t>
  </si>
  <si>
    <t>LayaAir引擎2D开发者3群</t>
  </si>
  <si>
    <t>广告</t>
    <phoneticPr fontId="1" type="noConversion"/>
  </si>
  <si>
    <t>激励</t>
    <phoneticPr fontId="1" type="noConversion"/>
  </si>
  <si>
    <t>视频</t>
    <phoneticPr fontId="1" type="noConversion"/>
  </si>
  <si>
    <t>banner</t>
    <phoneticPr fontId="1" type="noConversion"/>
  </si>
  <si>
    <t>cpa</t>
    <phoneticPr fontId="1" type="noConversion"/>
  </si>
  <si>
    <t>cpc</t>
    <phoneticPr fontId="1" type="noConversion"/>
  </si>
  <si>
    <t>cpm</t>
    <phoneticPr fontId="1" type="noConversion"/>
  </si>
  <si>
    <t>点击</t>
    <phoneticPr fontId="1" type="noConversion"/>
  </si>
  <si>
    <t>点击率</t>
    <phoneticPr fontId="1" type="noConversion"/>
  </si>
  <si>
    <t>曝光</t>
    <phoneticPr fontId="1" type="noConversion"/>
  </si>
  <si>
    <t>次数</t>
    <phoneticPr fontId="1" type="noConversion"/>
  </si>
  <si>
    <t>限次</t>
    <phoneticPr fontId="1" type="noConversion"/>
  </si>
  <si>
    <t>分成</t>
    <phoneticPr fontId="1" type="noConversion"/>
  </si>
  <si>
    <t>次留</t>
    <phoneticPr fontId="1" type="noConversion"/>
  </si>
  <si>
    <t>留存</t>
    <phoneticPr fontId="1" type="noConversion"/>
  </si>
  <si>
    <t>七留</t>
    <phoneticPr fontId="1" type="noConversion"/>
  </si>
  <si>
    <t>7留</t>
    <phoneticPr fontId="1" type="noConversion"/>
  </si>
  <si>
    <t>三十</t>
    <phoneticPr fontId="1" type="noConversion"/>
  </si>
  <si>
    <t>30留</t>
    <phoneticPr fontId="1" type="noConversion"/>
  </si>
  <si>
    <t>自然量</t>
    <phoneticPr fontId="1" type="noConversion"/>
  </si>
  <si>
    <t>新增</t>
    <phoneticPr fontId="1" type="noConversion"/>
  </si>
  <si>
    <t>新进</t>
    <phoneticPr fontId="1" type="noConversion"/>
  </si>
  <si>
    <t>dau</t>
    <phoneticPr fontId="1" type="noConversion"/>
  </si>
  <si>
    <t>活跃</t>
    <phoneticPr fontId="1" type="noConversion"/>
  </si>
  <si>
    <t>时长</t>
    <phoneticPr fontId="1" type="noConversion"/>
  </si>
  <si>
    <t>停留</t>
    <phoneticPr fontId="1" type="noConversion"/>
  </si>
  <si>
    <t>arpu</t>
    <phoneticPr fontId="1" type="noConversion"/>
  </si>
  <si>
    <t>ltv</t>
    <phoneticPr fontId="1" type="noConversion"/>
  </si>
  <si>
    <t>收入</t>
    <phoneticPr fontId="1" type="noConversion"/>
  </si>
  <si>
    <t>分享</t>
    <phoneticPr fontId="1" type="noConversion"/>
  </si>
  <si>
    <t>裂变</t>
    <phoneticPr fontId="1" type="noConversion"/>
  </si>
  <si>
    <t>诱导</t>
    <phoneticPr fontId="1" type="noConversion"/>
  </si>
  <si>
    <t>单机</t>
    <phoneticPr fontId="1" type="noConversion"/>
  </si>
  <si>
    <t>复活</t>
    <phoneticPr fontId="1" type="noConversion"/>
  </si>
  <si>
    <t>盈利</t>
    <phoneticPr fontId="1" type="noConversion"/>
  </si>
  <si>
    <t>种子</t>
    <phoneticPr fontId="1" type="noConversion"/>
  </si>
  <si>
    <t>冷启动</t>
    <phoneticPr fontId="1" type="noConversion"/>
  </si>
  <si>
    <t>灰度</t>
    <phoneticPr fontId="1" type="noConversion"/>
  </si>
  <si>
    <t>发行</t>
    <phoneticPr fontId="1" type="noConversion"/>
  </si>
  <si>
    <t>游戏圈</t>
    <phoneticPr fontId="1" type="noConversion"/>
  </si>
  <si>
    <t>客服</t>
    <phoneticPr fontId="1" type="noConversion"/>
  </si>
  <si>
    <t>审核</t>
    <phoneticPr fontId="1" type="noConversion"/>
  </si>
  <si>
    <t>创新</t>
    <phoneticPr fontId="1" type="noConversion"/>
  </si>
  <si>
    <t>大多数的点击率是百分之2点几</t>
  </si>
  <si>
    <t>每个用户的重复点击，会越来越便宜</t>
  </si>
  <si>
    <t>你们把视频点击的次数，限制在5</t>
  </si>
  <si>
    <t>不要超过五次</t>
  </si>
  <si>
    <t>腾讯的广告一定时间内重复太多会变成免费赠送给广告主，广告的结案报告里面会有赠送曝光这个东西。</t>
  </si>
  <si>
    <t>我告诉你哈，小游戏看分析数和分享用户数</t>
  </si>
  <si>
    <t>你后台显示的，都是已经扣过的</t>
  </si>
  <si>
    <t>一天7k</t>
  </si>
  <si>
    <t>你能日活10w就行</t>
  </si>
  <si>
    <t>看广告也算是点击量</t>
  </si>
  <si>
    <t>baneer必须点击才算广告</t>
  </si>
  <si>
    <t>视频广告点进去给的钱多</t>
  </si>
  <si>
    <t>【话唠】回不去的曾经(1402907210) 14:29:04</t>
  </si>
  <si>
    <t>好像是7毛还是5毛</t>
  </si>
  <si>
    <t>【话唠】回不去的曾经(1402907210) 14:29:10</t>
  </si>
  <si>
    <t>不点的话视频广告是1毛</t>
  </si>
  <si>
    <t>以小游戏上线以来颇为火爆的《最强弹一弹》为例，在其游戏设计中，就有至少5次激励视频的广告播放，其中三次是“点击看视频送弹球”，一次是复活，还有一次就是“看广告消弹球”。</t>
  </si>
  <si>
    <t>开发者后台看到的是和腾讯分成过的</t>
  </si>
  <si>
    <t>就是15秒那种广告，微信每个用户单个游戏每天只推10条。2毛一条</t>
  </si>
  <si>
    <t>每局第一次生成的特殊目标秒数范围</t>
    <phoneticPr fontId="1" type="noConversion"/>
  </si>
  <si>
    <t>稳健捕手</t>
    <phoneticPr fontId="1" type="noConversion"/>
  </si>
  <si>
    <t>稳健捕手</t>
    <phoneticPr fontId="1" type="noConversion"/>
  </si>
  <si>
    <t>DAU</t>
    <phoneticPr fontId="1" type="noConversion"/>
  </si>
  <si>
    <t>ARPDAU</t>
    <phoneticPr fontId="1" type="noConversion"/>
  </si>
  <si>
    <t>视频广告eCPM</t>
    <phoneticPr fontId="1" type="noConversion"/>
  </si>
  <si>
    <t>视频广告展示次数</t>
    <phoneticPr fontId="1" type="noConversion"/>
  </si>
  <si>
    <t>日广告收入预期</t>
    <phoneticPr fontId="1" type="noConversion"/>
  </si>
  <si>
    <t>需要DAU</t>
    <phoneticPr fontId="1" type="noConversion"/>
  </si>
  <si>
    <t>每用户日广告展示次数</t>
    <phoneticPr fontId="1" type="noConversion"/>
  </si>
  <si>
    <t>Banner广告eCPM</t>
    <phoneticPr fontId="1" type="noConversion"/>
  </si>
  <si>
    <t>三留</t>
    <phoneticPr fontId="1" type="noConversion"/>
  </si>
  <si>
    <t>三十留</t>
    <phoneticPr fontId="1" type="noConversion"/>
  </si>
  <si>
    <t>日</t>
    <phoneticPr fontId="1" type="noConversion"/>
  </si>
  <si>
    <t>留存</t>
    <phoneticPr fontId="1" type="noConversion"/>
  </si>
  <si>
    <t>DAY1</t>
    <phoneticPr fontId="1" type="noConversion"/>
  </si>
  <si>
    <t>DAY2</t>
  </si>
  <si>
    <t>DAY3</t>
  </si>
  <si>
    <t>DAY4</t>
  </si>
  <si>
    <t>DAY5</t>
  </si>
  <si>
    <t>DAY6</t>
  </si>
  <si>
    <t>DAY7</t>
  </si>
  <si>
    <t>DAY8</t>
  </si>
  <si>
    <t>DAY9</t>
  </si>
  <si>
    <t>DAY10</t>
  </si>
  <si>
    <t>DAY11</t>
  </si>
  <si>
    <t>DAY12</t>
  </si>
  <si>
    <t>DAY13</t>
  </si>
  <si>
    <t>DAY14</t>
  </si>
  <si>
    <t>DAY15</t>
  </si>
  <si>
    <t>DAY16</t>
  </si>
  <si>
    <t>DAY17</t>
  </si>
  <si>
    <t>DAY18</t>
  </si>
  <si>
    <t>DAY19</t>
  </si>
  <si>
    <t>DAY20</t>
  </si>
  <si>
    <t>DAY21</t>
  </si>
  <si>
    <t>DAY22</t>
  </si>
  <si>
    <t>DAY23</t>
  </si>
  <si>
    <t>DAY24</t>
  </si>
  <si>
    <t>DAY25</t>
  </si>
  <si>
    <t>DAY26</t>
  </si>
  <si>
    <t>DAY27</t>
  </si>
  <si>
    <t>DAY28</t>
  </si>
  <si>
    <t>DAY29</t>
  </si>
  <si>
    <t>DAY30</t>
  </si>
  <si>
    <t>特殊目标概率 极点值达到S秒才会触发</t>
    <phoneticPr fontId="1" type="noConversion"/>
  </si>
  <si>
    <t>每日看视频广告获取慧眼次数</t>
    <phoneticPr fontId="1" type="noConversion"/>
  </si>
  <si>
    <t>每局可视频广告复活次数</t>
    <phoneticPr fontId="1" type="noConversion"/>
  </si>
  <si>
    <t>玩了几局后，结算界面刷出Banner</t>
    <phoneticPr fontId="1" type="noConversion"/>
  </si>
  <si>
    <t>玩了几局后，游戏中界面刷出Banner</t>
    <phoneticPr fontId="1" type="noConversion"/>
  </si>
  <si>
    <t>玩了几局后，排行榜界面刷出Banner</t>
    <phoneticPr fontId="1" type="noConversion"/>
  </si>
  <si>
    <t>精准</t>
    <phoneticPr fontId="1" type="noConversion"/>
  </si>
  <si>
    <t>准</t>
    <phoneticPr fontId="1" type="noConversion"/>
  </si>
  <si>
    <t>微妙</t>
    <phoneticPr fontId="1" type="noConversion"/>
  </si>
  <si>
    <t>离谱</t>
    <phoneticPr fontId="1" type="noConversion"/>
  </si>
  <si>
    <t>沙漏涨满需要秒数</t>
    <phoneticPr fontId="1" type="noConversion"/>
  </si>
  <si>
    <t>引导阶段 慧眼状态下错几次会给附加提示</t>
    <phoneticPr fontId="1" type="noConversion"/>
  </si>
  <si>
    <t>声场的空间感偏小了，像摆在床头那种表。而应该再稍大气些，与上次的相比取中间的感受试试。</t>
    <phoneticPr fontId="11" type="noConversion"/>
  </si>
  <si>
    <t>初始当前时间值秒数</t>
    <phoneticPr fontId="1" type="noConversion"/>
  </si>
  <si>
    <t>本局极点值Max &lt;= 40</t>
    <phoneticPr fontId="1" type="noConversion"/>
  </si>
  <si>
    <t>本局极点值Max &gt; 40</t>
    <phoneticPr fontId="1" type="noConversion"/>
  </si>
  <si>
    <t>本局极点值Max &gt; 90</t>
    <phoneticPr fontId="1" type="noConversion"/>
  </si>
  <si>
    <t>K = 分享新增 / (导量新增 + DOU)</t>
    <phoneticPr fontId="1" type="noConversion"/>
  </si>
  <si>
    <t>K = 分享新增 / ((新增 - 分享新增) + (活跃 - 新增))</t>
  </si>
  <si>
    <t xml:space="preserve">K = 分享新增 / (活跃 - 分享新增) </t>
  </si>
  <si>
    <t>K+次留+arup =0.6  arup=0.05以上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</si>
</sst>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_ "/>
    <numFmt numFmtId="177" formatCode="#,##0_ "/>
    <numFmt numFmtId="178" formatCode="0_);[Red]\(0\)"/>
    <numFmt numFmtId="179" formatCode="0.0%"/>
  </numFmts>
  <fonts count="13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  <font>
      <sz val="9"/>
      <color rgb="FF000000"/>
      <name val="Arial"/>
      <family val="2"/>
    </font>
    <font>
      <sz val="9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2"/>
      <color rgb="FF000000"/>
      <name val="Tahoma"/>
      <family val="2"/>
    </font>
    <font>
      <sz val="11"/>
      <color theme="0" tint="-0.34998626667073579"/>
      <name val="宋体"/>
      <family val="2"/>
      <scheme val="minor"/>
    </font>
    <font>
      <sz val="11"/>
      <color theme="0" tint="-0.34998626667073579"/>
      <name val="宋体"/>
      <family val="3"/>
      <charset val="134"/>
      <scheme val="minor"/>
    </font>
    <font>
      <sz val="11"/>
      <color rgb="FF3F3F76"/>
      <name val="宋体"/>
      <family val="2"/>
      <charset val="134"/>
      <scheme val="minor"/>
    </font>
    <font>
      <sz val="11"/>
      <color rgb="FFFF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4" fillId="0" borderId="0" xfId="0" quotePrefix="1" applyFont="1"/>
    <xf numFmtId="9" fontId="3" fillId="0" borderId="0" xfId="0" applyNumberFormat="1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9" fontId="0" fillId="0" borderId="0" xfId="0" applyNumberFormat="1"/>
    <xf numFmtId="176" fontId="0" fillId="0" borderId="0" xfId="0" applyNumberFormat="1"/>
    <xf numFmtId="177" fontId="0" fillId="0" borderId="0" xfId="0" applyNumberFormat="1"/>
    <xf numFmtId="10" fontId="0" fillId="0" borderId="0" xfId="0" applyNumberFormat="1"/>
    <xf numFmtId="178" fontId="0" fillId="0" borderId="0" xfId="0" applyNumberFormat="1"/>
    <xf numFmtId="0" fontId="9" fillId="0" borderId="0" xfId="0" applyFont="1"/>
    <xf numFmtId="0" fontId="10" fillId="0" borderId="0" xfId="0" applyFont="1"/>
    <xf numFmtId="179" fontId="0" fillId="0" borderId="0" xfId="0" applyNumberFormat="1"/>
    <xf numFmtId="0" fontId="0" fillId="0" borderId="0" xfId="0" applyFont="1"/>
    <xf numFmtId="0" fontId="12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22</xdr:row>
      <xdr:rowOff>0</xdr:rowOff>
    </xdr:from>
    <xdr:to>
      <xdr:col>9</xdr:col>
      <xdr:colOff>351339</xdr:colOff>
      <xdr:row>40</xdr:row>
      <xdr:rowOff>142471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771900"/>
          <a:ext cx="8685714" cy="322857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7</xdr:row>
      <xdr:rowOff>0</xdr:rowOff>
    </xdr:from>
    <xdr:ext cx="5567118" cy="3209925"/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567118" cy="3209925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27</xdr:row>
      <xdr:rowOff>0</xdr:rowOff>
    </xdr:from>
    <xdr:ext cx="7610475" cy="790575"/>
    <xdr:pic>
      <xdr:nvPicPr>
        <xdr:cNvPr id="3" name="图片 2" descr="C:\Users\admin\Documents\Tencent Files\2043191\Image\Group\Image2\$UF7BX(`C)9FY_9[K[S0M)C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7610475" cy="790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33</xdr:row>
      <xdr:rowOff>0</xdr:rowOff>
    </xdr:from>
    <xdr:ext cx="12590476" cy="2161905"/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4457700"/>
          <a:ext cx="12590476" cy="2161905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66</xdr:row>
      <xdr:rowOff>28575</xdr:rowOff>
    </xdr:from>
    <xdr:ext cx="11696700" cy="809625"/>
    <xdr:pic>
      <xdr:nvPicPr>
        <xdr:cNvPr id="5" name="图片 4" descr="C:\Users\admin\AppData\Roaming\Tencent\QQ\Temp\511A5E85AAE745D28A4D04956EADB7DD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372725"/>
          <a:ext cx="11696700" cy="809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72</xdr:row>
      <xdr:rowOff>9525</xdr:rowOff>
    </xdr:from>
    <xdr:ext cx="12115800" cy="1266825"/>
    <xdr:pic>
      <xdr:nvPicPr>
        <xdr:cNvPr id="6" name="图片 5" descr="C:\Users\admin\Documents\Tencent Files\2043191\Image\Group\Image2\W)C8UFL$Z@ZPCN7C0~NRZ9R.png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382375"/>
          <a:ext cx="12115800" cy="1266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81</xdr:row>
      <xdr:rowOff>0</xdr:rowOff>
    </xdr:from>
    <xdr:ext cx="12847619" cy="2304762"/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12915900"/>
          <a:ext cx="12847619" cy="2304762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96</xdr:row>
      <xdr:rowOff>0</xdr:rowOff>
    </xdr:from>
    <xdr:ext cx="12714286" cy="5600000"/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15487650"/>
          <a:ext cx="12714286" cy="5600000"/>
        </a:xfrm>
        <a:prstGeom prst="rect">
          <a:avLst/>
        </a:prstGeom>
      </xdr:spPr>
    </xdr:pic>
    <xdr:clientData/>
  </xdr:oneCellAnchor>
  <xdr:twoCellAnchor editAs="oneCell">
    <xdr:from>
      <xdr:col>0</xdr:col>
      <xdr:colOff>0</xdr:colOff>
      <xdr:row>130</xdr:row>
      <xdr:rowOff>0</xdr:rowOff>
    </xdr:from>
    <xdr:to>
      <xdr:col>15</xdr:col>
      <xdr:colOff>0</xdr:colOff>
      <xdr:row>139</xdr:row>
      <xdr:rowOff>76200</xdr:rowOff>
    </xdr:to>
    <xdr:pic>
      <xdr:nvPicPr>
        <xdr:cNvPr id="9" name="图片 8" descr="C:\Users\admin\AppData\Roaming\Tencent\Users\2043191\QQ\WinTemp\RichOle\D05[O@F8~6)C6XK6@YZEE@L.png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316950"/>
          <a:ext cx="10287000" cy="1619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3"/>
  <sheetViews>
    <sheetView workbookViewId="0">
      <selection activeCell="E7" sqref="E7"/>
    </sheetView>
  </sheetViews>
  <sheetFormatPr defaultRowHeight="13.5"/>
  <cols>
    <col min="1" max="1" width="38.125" bestFit="1" customWidth="1"/>
    <col min="2" max="2" width="23.5" bestFit="1" customWidth="1"/>
    <col min="3" max="3" width="2.5" bestFit="1" customWidth="1"/>
    <col min="8" max="8" width="11.625" bestFit="1" customWidth="1"/>
  </cols>
  <sheetData>
    <row r="1" spans="1:17">
      <c r="A1" t="s">
        <v>14</v>
      </c>
    </row>
    <row r="2" spans="1:17" s="2" customFormat="1">
      <c r="A2" s="2" t="s">
        <v>15</v>
      </c>
      <c r="B2" s="2" t="s">
        <v>33</v>
      </c>
    </row>
    <row r="3" spans="1:17" s="2" customFormat="1">
      <c r="A3" s="2" t="s">
        <v>16</v>
      </c>
      <c r="B3" s="2" t="s">
        <v>34</v>
      </c>
    </row>
    <row r="4" spans="1:17" s="2" customFormat="1">
      <c r="A4" s="2" t="s">
        <v>17</v>
      </c>
      <c r="B4" s="2" t="s">
        <v>35</v>
      </c>
      <c r="Q4" s="18" t="s">
        <v>191</v>
      </c>
    </row>
    <row r="5" spans="1:17" s="2" customFormat="1">
      <c r="A5" s="2" t="s">
        <v>18</v>
      </c>
      <c r="B5" s="2" t="s">
        <v>36</v>
      </c>
    </row>
    <row r="7" spans="1:17">
      <c r="A7" t="s">
        <v>67</v>
      </c>
      <c r="B7">
        <v>3</v>
      </c>
    </row>
    <row r="8" spans="1:17">
      <c r="A8" t="s">
        <v>20</v>
      </c>
      <c r="B8">
        <v>1</v>
      </c>
    </row>
    <row r="9" spans="1:17">
      <c r="A9" t="s">
        <v>190</v>
      </c>
      <c r="B9">
        <v>1</v>
      </c>
    </row>
    <row r="11" spans="1:17">
      <c r="A11" t="s">
        <v>19</v>
      </c>
    </row>
    <row r="12" spans="1:17">
      <c r="A12" s="1" t="s">
        <v>193</v>
      </c>
      <c r="B12">
        <v>2</v>
      </c>
      <c r="C12">
        <v>4</v>
      </c>
    </row>
    <row r="13" spans="1:17">
      <c r="A13" s="19" t="s">
        <v>194</v>
      </c>
      <c r="B13">
        <v>1</v>
      </c>
      <c r="C13">
        <v>4</v>
      </c>
    </row>
    <row r="14" spans="1:17">
      <c r="A14" s="19" t="s">
        <v>0</v>
      </c>
      <c r="B14">
        <v>1</v>
      </c>
      <c r="C14">
        <v>6</v>
      </c>
    </row>
    <row r="15" spans="1:17">
      <c r="A15" s="19" t="s">
        <v>195</v>
      </c>
      <c r="B15">
        <v>1</v>
      </c>
      <c r="C15">
        <v>8</v>
      </c>
    </row>
    <row r="17" spans="1:3">
      <c r="A17" t="s">
        <v>1</v>
      </c>
      <c r="B17">
        <v>1</v>
      </c>
    </row>
    <row r="18" spans="1:3">
      <c r="A18" t="s">
        <v>22</v>
      </c>
      <c r="B18">
        <v>3</v>
      </c>
      <c r="C18">
        <v>3</v>
      </c>
    </row>
    <row r="19" spans="1:3">
      <c r="A19" t="s">
        <v>30</v>
      </c>
      <c r="B19">
        <f>C18*$C$15</f>
        <v>24</v>
      </c>
    </row>
    <row r="21" spans="1:3">
      <c r="A21" t="s">
        <v>2</v>
      </c>
      <c r="B21">
        <v>1</v>
      </c>
    </row>
    <row r="22" spans="1:3">
      <c r="A22" t="s">
        <v>23</v>
      </c>
      <c r="B22">
        <v>10</v>
      </c>
    </row>
    <row r="23" spans="1:3">
      <c r="A23" t="s">
        <v>24</v>
      </c>
      <c r="B23">
        <v>20</v>
      </c>
    </row>
    <row r="24" spans="1:3">
      <c r="A24" t="s">
        <v>32</v>
      </c>
      <c r="B24">
        <f>B22*$C$15</f>
        <v>80</v>
      </c>
    </row>
    <row r="25" spans="1:3">
      <c r="A25" t="s">
        <v>31</v>
      </c>
      <c r="B25">
        <f>B23*$C$15</f>
        <v>160</v>
      </c>
    </row>
    <row r="26" spans="1:3">
      <c r="A26" t="s">
        <v>134</v>
      </c>
      <c r="B26">
        <v>5</v>
      </c>
      <c r="C26">
        <v>5</v>
      </c>
    </row>
    <row r="28" spans="1:3" s="1" customFormat="1">
      <c r="A28" s="2" t="s">
        <v>179</v>
      </c>
      <c r="B28" s="19">
        <v>60</v>
      </c>
    </row>
    <row r="29" spans="1:3" s="1" customFormat="1">
      <c r="A29" s="2" t="s">
        <v>3</v>
      </c>
      <c r="B29" s="3">
        <v>14</v>
      </c>
    </row>
    <row r="30" spans="1:3" s="1" customFormat="1">
      <c r="A30" s="2" t="s">
        <v>21</v>
      </c>
      <c r="B30" s="3">
        <v>2.2000000000000002</v>
      </c>
    </row>
    <row r="31" spans="1:3" s="1" customFormat="1">
      <c r="A31" s="2" t="s">
        <v>4</v>
      </c>
      <c r="B31" s="3">
        <v>80</v>
      </c>
    </row>
    <row r="32" spans="1:3" s="1" customFormat="1"/>
    <row r="33" spans="1:2" s="1" customFormat="1">
      <c r="A33" s="2" t="s">
        <v>5</v>
      </c>
      <c r="B33" s="3">
        <v>1</v>
      </c>
    </row>
    <row r="34" spans="1:2" s="1" customFormat="1">
      <c r="A34" s="15" t="s">
        <v>25</v>
      </c>
      <c r="B34" s="16">
        <v>2</v>
      </c>
    </row>
    <row r="35" spans="1:2" s="1" customFormat="1"/>
    <row r="36" spans="1:2" s="1" customFormat="1">
      <c r="A36" s="2" t="s">
        <v>9</v>
      </c>
      <c r="B36" s="3" t="s">
        <v>10</v>
      </c>
    </row>
    <row r="37" spans="1:2" s="1" customFormat="1">
      <c r="A37" s="2" t="s">
        <v>48</v>
      </c>
      <c r="B37" s="3" t="s">
        <v>49</v>
      </c>
    </row>
    <row r="38" spans="1:2" s="1" customFormat="1">
      <c r="A38" s="3" t="s">
        <v>38</v>
      </c>
      <c r="B38" s="4" t="s">
        <v>39</v>
      </c>
    </row>
    <row r="39" spans="1:2" s="1" customFormat="1">
      <c r="A39" s="3" t="s">
        <v>6</v>
      </c>
      <c r="B39" s="3" t="s">
        <v>11</v>
      </c>
    </row>
    <row r="40" spans="1:2" s="1" customFormat="1">
      <c r="A40" s="3" t="s">
        <v>40</v>
      </c>
      <c r="B40" s="3" t="s">
        <v>41</v>
      </c>
    </row>
    <row r="41" spans="1:2" s="1" customFormat="1">
      <c r="A41" s="3" t="s">
        <v>135</v>
      </c>
      <c r="B41" s="3" t="s">
        <v>42</v>
      </c>
    </row>
    <row r="42" spans="1:2" s="1" customFormat="1">
      <c r="A42" s="3" t="s">
        <v>43</v>
      </c>
      <c r="B42" s="4" t="s">
        <v>44</v>
      </c>
    </row>
    <row r="43" spans="1:2" s="1" customFormat="1">
      <c r="A43" s="3" t="s">
        <v>136</v>
      </c>
      <c r="B43" s="3" t="s">
        <v>12</v>
      </c>
    </row>
    <row r="44" spans="1:2" s="1" customFormat="1">
      <c r="A44" s="3" t="s">
        <v>7</v>
      </c>
      <c r="B44" s="3" t="s">
        <v>13</v>
      </c>
    </row>
    <row r="45" spans="1:2" s="1" customFormat="1">
      <c r="A45" s="3" t="s">
        <v>8</v>
      </c>
      <c r="B45" s="3" t="s">
        <v>45</v>
      </c>
    </row>
    <row r="46" spans="1:2" s="1" customFormat="1">
      <c r="A46" s="3" t="s">
        <v>47</v>
      </c>
      <c r="B46" s="4" t="s">
        <v>46</v>
      </c>
    </row>
    <row r="47" spans="1:2" s="1" customFormat="1"/>
    <row r="48" spans="1:2" s="1" customFormat="1">
      <c r="A48" s="2" t="s">
        <v>189</v>
      </c>
      <c r="B48" s="1">
        <v>60</v>
      </c>
    </row>
    <row r="49" spans="1:2" s="1" customFormat="1">
      <c r="A49" s="2" t="s">
        <v>192</v>
      </c>
      <c r="B49" s="1">
        <v>30</v>
      </c>
    </row>
    <row r="50" spans="1:2" s="1" customFormat="1"/>
    <row r="51" spans="1:2" s="1" customFormat="1"/>
    <row r="52" spans="1:2">
      <c r="A52" t="s">
        <v>50</v>
      </c>
      <c r="B52">
        <f>60*10</f>
        <v>600</v>
      </c>
    </row>
    <row r="53" spans="1:2">
      <c r="A53" t="s">
        <v>58</v>
      </c>
      <c r="B53">
        <v>3</v>
      </c>
    </row>
    <row r="54" spans="1:2">
      <c r="A54" t="s">
        <v>29</v>
      </c>
      <c r="B54">
        <f>B16</f>
        <v>0</v>
      </c>
    </row>
    <row r="55" spans="1:2">
      <c r="A55" t="s">
        <v>37</v>
      </c>
      <c r="B55">
        <v>30</v>
      </c>
    </row>
    <row r="58" spans="1:2" s="1" customFormat="1">
      <c r="A58" s="2"/>
    </row>
    <row r="59" spans="1:2">
      <c r="A59" s="2"/>
    </row>
    <row r="60" spans="1:2" s="1" customFormat="1">
      <c r="A60" s="3"/>
    </row>
    <row r="61" spans="1:2" s="1" customFormat="1">
      <c r="A61" s="3"/>
    </row>
    <row r="62" spans="1:2" s="1" customFormat="1">
      <c r="A62" s="3"/>
    </row>
    <row r="63" spans="1:2">
      <c r="A63" s="3"/>
    </row>
    <row r="64" spans="1:2">
      <c r="A64" s="3"/>
    </row>
    <row r="65" spans="1:1">
      <c r="A65" s="3"/>
    </row>
    <row r="66" spans="1:1">
      <c r="A66" s="3"/>
    </row>
    <row r="67" spans="1:1">
      <c r="A67" s="3"/>
    </row>
    <row r="68" spans="1:1">
      <c r="A68" s="1"/>
    </row>
    <row r="70" spans="1:1" s="1" customFormat="1"/>
    <row r="71" spans="1:1" s="1" customFormat="1"/>
    <row r="72" spans="1:1" s="1" customFormat="1"/>
    <row r="73" spans="1:1" s="2" customFormat="1"/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F28" sqref="F28"/>
    </sheetView>
  </sheetViews>
  <sheetFormatPr defaultRowHeight="13.5"/>
  <sheetData>
    <row r="1" spans="1:5">
      <c r="A1" s="10">
        <v>1</v>
      </c>
      <c r="B1" s="10">
        <v>1</v>
      </c>
      <c r="C1" s="10">
        <v>1.1000000000000001</v>
      </c>
      <c r="D1" s="10">
        <v>1.3</v>
      </c>
    </row>
    <row r="2" spans="1:5">
      <c r="B2" s="10">
        <f>B1-$A$1</f>
        <v>0</v>
      </c>
      <c r="C2" s="10">
        <f>C1-$A$1</f>
        <v>0.10000000000000009</v>
      </c>
      <c r="D2" s="10">
        <f>D1-$A$1</f>
        <v>0.30000000000000004</v>
      </c>
    </row>
    <row r="4" spans="1:5">
      <c r="B4" t="s">
        <v>185</v>
      </c>
      <c r="C4" t="s">
        <v>186</v>
      </c>
      <c r="D4" t="s">
        <v>187</v>
      </c>
      <c r="E4" t="s">
        <v>188</v>
      </c>
    </row>
    <row r="5" spans="1:5">
      <c r="B5">
        <v>0.2</v>
      </c>
      <c r="C5">
        <v>0.4</v>
      </c>
      <c r="D5">
        <v>0.8</v>
      </c>
    </row>
    <row r="6" spans="1:5">
      <c r="A6">
        <v>1</v>
      </c>
      <c r="B6" s="17">
        <f>B$5/$A6</f>
        <v>0.2</v>
      </c>
      <c r="C6" s="17">
        <f t="shared" ref="C6:D13" si="0">C$5/$A6</f>
        <v>0.4</v>
      </c>
      <c r="D6" s="17">
        <f t="shared" si="0"/>
        <v>0.8</v>
      </c>
    </row>
    <row r="7" spans="1:5">
      <c r="A7">
        <v>2</v>
      </c>
      <c r="B7" s="17">
        <f t="shared" ref="B7:B13" si="1">B$5/$A7</f>
        <v>0.1</v>
      </c>
      <c r="C7" s="17">
        <f t="shared" si="0"/>
        <v>0.2</v>
      </c>
      <c r="D7" s="17">
        <f t="shared" si="0"/>
        <v>0.4</v>
      </c>
    </row>
    <row r="8" spans="1:5">
      <c r="A8">
        <v>3</v>
      </c>
      <c r="B8" s="17">
        <f t="shared" si="1"/>
        <v>6.6666666666666666E-2</v>
      </c>
      <c r="C8" s="17">
        <f t="shared" si="0"/>
        <v>0.13333333333333333</v>
      </c>
      <c r="D8" s="17">
        <f t="shared" si="0"/>
        <v>0.26666666666666666</v>
      </c>
    </row>
    <row r="9" spans="1:5">
      <c r="A9">
        <v>4</v>
      </c>
      <c r="B9" s="17">
        <f t="shared" si="1"/>
        <v>0.05</v>
      </c>
      <c r="C9" s="17">
        <f t="shared" si="0"/>
        <v>0.1</v>
      </c>
      <c r="D9" s="17">
        <f t="shared" si="0"/>
        <v>0.2</v>
      </c>
    </row>
    <row r="10" spans="1:5">
      <c r="A10">
        <v>5</v>
      </c>
      <c r="B10" s="17">
        <f t="shared" si="1"/>
        <v>0.04</v>
      </c>
      <c r="C10" s="17">
        <f t="shared" si="0"/>
        <v>0.08</v>
      </c>
      <c r="D10" s="17">
        <f t="shared" si="0"/>
        <v>0.16</v>
      </c>
    </row>
    <row r="11" spans="1:5">
      <c r="A11">
        <v>6</v>
      </c>
      <c r="B11" s="17">
        <f t="shared" si="1"/>
        <v>3.3333333333333333E-2</v>
      </c>
      <c r="C11" s="17">
        <f t="shared" si="0"/>
        <v>6.6666666666666666E-2</v>
      </c>
      <c r="D11" s="17">
        <f t="shared" si="0"/>
        <v>0.13333333333333333</v>
      </c>
    </row>
    <row r="12" spans="1:5">
      <c r="A12">
        <v>7</v>
      </c>
      <c r="B12" s="17">
        <f t="shared" si="1"/>
        <v>2.8571428571428574E-2</v>
      </c>
      <c r="C12" s="17">
        <f t="shared" si="0"/>
        <v>5.7142857142857148E-2</v>
      </c>
      <c r="D12" s="17">
        <f t="shared" si="0"/>
        <v>0.1142857142857143</v>
      </c>
    </row>
    <row r="13" spans="1:5">
      <c r="A13">
        <v>8</v>
      </c>
      <c r="B13" s="17">
        <f t="shared" si="1"/>
        <v>2.5000000000000001E-2</v>
      </c>
      <c r="C13" s="17">
        <f t="shared" si="0"/>
        <v>0.05</v>
      </c>
      <c r="D13" s="17">
        <f t="shared" si="0"/>
        <v>0.1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tabSelected="1" workbookViewId="0">
      <selection activeCell="A23" sqref="A23"/>
    </sheetView>
  </sheetViews>
  <sheetFormatPr defaultRowHeight="13.5"/>
  <cols>
    <col min="1" max="1" width="34.25" bestFit="1" customWidth="1"/>
    <col min="2" max="2" width="11.625" bestFit="1" customWidth="1"/>
    <col min="3" max="5" width="9.5" bestFit="1" customWidth="1"/>
    <col min="6" max="7" width="8.5" bestFit="1" customWidth="1"/>
  </cols>
  <sheetData>
    <row r="1" spans="1:7">
      <c r="A1" t="s">
        <v>180</v>
      </c>
      <c r="B1">
        <v>3</v>
      </c>
    </row>
    <row r="2" spans="1:7">
      <c r="A2" t="s">
        <v>181</v>
      </c>
      <c r="B2">
        <v>1</v>
      </c>
    </row>
    <row r="3" spans="1:7">
      <c r="A3" t="s">
        <v>182</v>
      </c>
      <c r="B3">
        <v>2</v>
      </c>
    </row>
    <row r="4" spans="1:7">
      <c r="A4" t="s">
        <v>183</v>
      </c>
      <c r="B4">
        <f>B3</f>
        <v>2</v>
      </c>
    </row>
    <row r="5" spans="1:7">
      <c r="A5" t="s">
        <v>184</v>
      </c>
      <c r="B5">
        <f>B3</f>
        <v>2</v>
      </c>
    </row>
    <row r="7" spans="1:7">
      <c r="A7" t="s">
        <v>141</v>
      </c>
      <c r="B7">
        <v>10000</v>
      </c>
    </row>
    <row r="8" spans="1:7">
      <c r="A8" t="s">
        <v>138</v>
      </c>
      <c r="B8">
        <v>0.03</v>
      </c>
      <c r="C8">
        <v>0.06</v>
      </c>
      <c r="D8">
        <v>0.08</v>
      </c>
      <c r="E8">
        <v>0.1</v>
      </c>
      <c r="F8">
        <v>0.2</v>
      </c>
      <c r="G8">
        <v>0.4</v>
      </c>
    </row>
    <row r="9" spans="1:7">
      <c r="A9" t="s">
        <v>142</v>
      </c>
      <c r="B9" s="12">
        <f>$B$7/B8</f>
        <v>333333.33333333337</v>
      </c>
      <c r="C9" s="12">
        <f t="shared" ref="C9:G9" si="0">$B$7/C8</f>
        <v>166666.66666666669</v>
      </c>
      <c r="D9" s="12">
        <f t="shared" si="0"/>
        <v>125000</v>
      </c>
      <c r="E9" s="12">
        <f t="shared" si="0"/>
        <v>100000</v>
      </c>
      <c r="F9" s="12">
        <f t="shared" si="0"/>
        <v>50000</v>
      </c>
      <c r="G9" s="12">
        <f t="shared" si="0"/>
        <v>25000</v>
      </c>
    </row>
    <row r="11" spans="1:7">
      <c r="A11" t="s">
        <v>139</v>
      </c>
      <c r="B11">
        <v>80</v>
      </c>
    </row>
    <row r="12" spans="1:7">
      <c r="A12" t="s">
        <v>140</v>
      </c>
      <c r="B12" s="12">
        <f>$B$7/B11*1000</f>
        <v>125000</v>
      </c>
      <c r="C12" s="12"/>
    </row>
    <row r="13" spans="1:7">
      <c r="A13" t="s">
        <v>143</v>
      </c>
      <c r="B13">
        <f>$B$12/B9</f>
        <v>0.37499999999999994</v>
      </c>
      <c r="C13">
        <f t="shared" ref="C13:G13" si="1">$B$12/C9</f>
        <v>0.74999999999999989</v>
      </c>
      <c r="D13">
        <f t="shared" si="1"/>
        <v>1</v>
      </c>
      <c r="E13">
        <f t="shared" si="1"/>
        <v>1.25</v>
      </c>
      <c r="F13">
        <f t="shared" si="1"/>
        <v>2.5</v>
      </c>
      <c r="G13">
        <f t="shared" si="1"/>
        <v>5</v>
      </c>
    </row>
    <row r="15" spans="1:7">
      <c r="A15" t="s">
        <v>144</v>
      </c>
      <c r="B15">
        <v>10</v>
      </c>
    </row>
    <row r="16" spans="1:7">
      <c r="A16" t="s">
        <v>140</v>
      </c>
      <c r="B16" s="12">
        <f>$B$7/B15*1000</f>
        <v>1000000</v>
      </c>
      <c r="C16" s="12"/>
    </row>
    <row r="17" spans="1:7">
      <c r="A17" t="s">
        <v>143</v>
      </c>
      <c r="B17">
        <f>$B$16/B9</f>
        <v>2.9999999999999996</v>
      </c>
      <c r="C17">
        <f t="shared" ref="C17:G17" si="2">$B$16/C9</f>
        <v>5.9999999999999991</v>
      </c>
      <c r="D17">
        <f t="shared" si="2"/>
        <v>8</v>
      </c>
      <c r="E17">
        <f t="shared" si="2"/>
        <v>10</v>
      </c>
      <c r="F17">
        <f t="shared" si="2"/>
        <v>20</v>
      </c>
      <c r="G17">
        <f t="shared" si="2"/>
        <v>40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activeCell="A58" sqref="A58"/>
    </sheetView>
  </sheetViews>
  <sheetFormatPr defaultRowHeight="13.5"/>
  <cols>
    <col min="1" max="1" width="37" bestFit="1" customWidth="1"/>
    <col min="2" max="2" width="13.125" bestFit="1" customWidth="1"/>
  </cols>
  <sheetData>
    <row r="1" spans="1:2">
      <c r="A1" s="2" t="s">
        <v>53</v>
      </c>
      <c r="B1" s="1"/>
    </row>
    <row r="2" spans="1:2">
      <c r="A2" t="s">
        <v>55</v>
      </c>
      <c r="B2">
        <f>玩法!B52</f>
        <v>600</v>
      </c>
    </row>
    <row r="3" spans="1:2">
      <c r="A3" s="2" t="s">
        <v>51</v>
      </c>
      <c r="B3" s="1"/>
    </row>
    <row r="4" spans="1:2">
      <c r="A4" s="2" t="s">
        <v>52</v>
      </c>
      <c r="B4" s="1"/>
    </row>
    <row r="5" spans="1:2">
      <c r="A5" s="2" t="s">
        <v>54</v>
      </c>
      <c r="B5" s="5">
        <v>0.03</v>
      </c>
    </row>
    <row r="6" spans="1:2">
      <c r="A6" s="2" t="s">
        <v>56</v>
      </c>
      <c r="B6" s="2">
        <v>10</v>
      </c>
    </row>
    <row r="7" spans="1:2">
      <c r="A7" s="2" t="s">
        <v>57</v>
      </c>
      <c r="B7" s="2">
        <v>10</v>
      </c>
    </row>
    <row r="10" spans="1:2">
      <c r="A10" s="2" t="s">
        <v>61</v>
      </c>
    </row>
    <row r="11" spans="1:2">
      <c r="A11" s="2" t="s">
        <v>62</v>
      </c>
    </row>
    <row r="12" spans="1:2">
      <c r="A12" s="2" t="s">
        <v>63</v>
      </c>
      <c r="B12" s="5">
        <v>0.03</v>
      </c>
    </row>
    <row r="13" spans="1:2">
      <c r="A13" s="2" t="s">
        <v>59</v>
      </c>
      <c r="B13">
        <v>80</v>
      </c>
    </row>
    <row r="14" spans="1:2">
      <c r="A14" s="2" t="s">
        <v>60</v>
      </c>
      <c r="B14">
        <v>80</v>
      </c>
    </row>
    <row r="15" spans="1:2">
      <c r="A15" s="2"/>
    </row>
    <row r="16" spans="1:2">
      <c r="A16" s="3" t="s">
        <v>65</v>
      </c>
      <c r="B16" s="2">
        <v>1</v>
      </c>
    </row>
    <row r="17" spans="1:2">
      <c r="A17" s="2" t="s">
        <v>66</v>
      </c>
      <c r="B17" s="2" t="s">
        <v>64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2" sqref="A2"/>
    </sheetView>
  </sheetViews>
  <sheetFormatPr defaultRowHeight="13.5"/>
  <cols>
    <col min="1" max="1" width="29.625" bestFit="1" customWidth="1"/>
  </cols>
  <sheetData>
    <row r="1" spans="1:1">
      <c r="A1" t="s">
        <v>28</v>
      </c>
    </row>
    <row r="2" spans="1:1">
      <c r="A2" t="s">
        <v>26</v>
      </c>
    </row>
    <row r="3" spans="1:1">
      <c r="A3" t="s">
        <v>27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1"/>
  <sheetViews>
    <sheetView workbookViewId="0">
      <selection activeCell="B3" sqref="B3:B32"/>
    </sheetView>
  </sheetViews>
  <sheetFormatPr defaultRowHeight="13.5"/>
  <cols>
    <col min="1" max="1" width="7.125" bestFit="1" customWidth="1"/>
    <col min="2" max="2" width="7.5" bestFit="1" customWidth="1"/>
    <col min="3" max="3" width="12.75" bestFit="1" customWidth="1"/>
    <col min="4" max="4" width="12.75" customWidth="1"/>
  </cols>
  <sheetData>
    <row r="1" spans="1:34">
      <c r="A1" t="s">
        <v>147</v>
      </c>
      <c r="B1" t="s">
        <v>148</v>
      </c>
      <c r="C1" t="s">
        <v>92</v>
      </c>
      <c r="D1" t="s">
        <v>137</v>
      </c>
      <c r="E1" t="s">
        <v>149</v>
      </c>
      <c r="F1" t="s">
        <v>150</v>
      </c>
      <c r="G1" t="s">
        <v>151</v>
      </c>
      <c r="H1" t="s">
        <v>152</v>
      </c>
      <c r="I1" t="s">
        <v>153</v>
      </c>
      <c r="J1" t="s">
        <v>154</v>
      </c>
      <c r="K1" t="s">
        <v>155</v>
      </c>
      <c r="L1" t="s">
        <v>156</v>
      </c>
      <c r="M1" t="s">
        <v>157</v>
      </c>
      <c r="N1" t="s">
        <v>158</v>
      </c>
      <c r="O1" t="s">
        <v>159</v>
      </c>
      <c r="P1" t="s">
        <v>160</v>
      </c>
      <c r="Q1" t="s">
        <v>161</v>
      </c>
      <c r="R1" t="s">
        <v>162</v>
      </c>
      <c r="S1" t="s">
        <v>163</v>
      </c>
      <c r="T1" t="s">
        <v>164</v>
      </c>
      <c r="U1" t="s">
        <v>165</v>
      </c>
      <c r="V1" t="s">
        <v>166</v>
      </c>
      <c r="W1" t="s">
        <v>167</v>
      </c>
      <c r="X1" t="s">
        <v>168</v>
      </c>
      <c r="Y1" t="s">
        <v>169</v>
      </c>
      <c r="Z1" t="s">
        <v>170</v>
      </c>
      <c r="AA1" t="s">
        <v>171</v>
      </c>
      <c r="AB1" t="s">
        <v>172</v>
      </c>
      <c r="AC1" t="s">
        <v>173</v>
      </c>
      <c r="AD1" t="s">
        <v>174</v>
      </c>
      <c r="AE1" t="s">
        <v>175</v>
      </c>
      <c r="AF1" t="s">
        <v>176</v>
      </c>
      <c r="AG1" t="s">
        <v>177</v>
      </c>
      <c r="AH1" t="s">
        <v>178</v>
      </c>
    </row>
    <row r="2" spans="1:34">
      <c r="C2" s="14">
        <v>10000</v>
      </c>
      <c r="D2" s="14">
        <f>SUM(E2:AH2)</f>
        <v>10000</v>
      </c>
      <c r="E2" s="14">
        <f>C2</f>
        <v>10000</v>
      </c>
      <c r="F2" s="11"/>
    </row>
    <row r="3" spans="1:34">
      <c r="A3" t="s">
        <v>85</v>
      </c>
      <c r="B3" s="10">
        <v>0.3</v>
      </c>
      <c r="C3" s="14">
        <v>10000</v>
      </c>
      <c r="D3" s="14">
        <f t="shared" ref="D3:D31" si="0">SUM(E3:AH3)</f>
        <v>13000</v>
      </c>
      <c r="E3" s="11">
        <f>C$2*$B3</f>
        <v>3000</v>
      </c>
      <c r="F3" s="11">
        <f>E2</f>
        <v>10000</v>
      </c>
    </row>
    <row r="4" spans="1:34">
      <c r="A4">
        <v>2</v>
      </c>
      <c r="B4" s="13">
        <f t="shared" ref="B4:B9" si="1">$B3*84%</f>
        <v>0.252</v>
      </c>
      <c r="C4" s="14">
        <v>10000</v>
      </c>
      <c r="D4" s="14">
        <f t="shared" si="0"/>
        <v>15520</v>
      </c>
      <c r="E4" s="11">
        <f t="shared" ref="E4:E32" si="2">E$2*$B4</f>
        <v>2520</v>
      </c>
      <c r="F4" s="11">
        <f t="shared" ref="F4:O33" si="3">E3</f>
        <v>3000</v>
      </c>
      <c r="G4" s="11">
        <f>F3</f>
        <v>10000</v>
      </c>
    </row>
    <row r="5" spans="1:34">
      <c r="A5" t="s">
        <v>145</v>
      </c>
      <c r="B5" s="13">
        <f t="shared" si="1"/>
        <v>0.21168000000000001</v>
      </c>
      <c r="C5" s="14">
        <v>10000</v>
      </c>
      <c r="D5" s="14">
        <f t="shared" si="0"/>
        <v>17636.8</v>
      </c>
      <c r="E5" s="11">
        <f t="shared" si="2"/>
        <v>2116.8000000000002</v>
      </c>
      <c r="F5" s="11">
        <f t="shared" si="3"/>
        <v>2520</v>
      </c>
      <c r="G5" s="11">
        <f t="shared" si="3"/>
        <v>3000</v>
      </c>
      <c r="H5" s="11">
        <f>G4</f>
        <v>10000</v>
      </c>
    </row>
    <row r="6" spans="1:34">
      <c r="A6">
        <v>4</v>
      </c>
      <c r="B6" s="13">
        <f t="shared" si="1"/>
        <v>0.1778112</v>
      </c>
      <c r="C6" s="14">
        <v>10000</v>
      </c>
      <c r="D6" s="14">
        <f t="shared" si="0"/>
        <v>19414.912</v>
      </c>
      <c r="E6" s="11">
        <f t="shared" si="2"/>
        <v>1778.1120000000001</v>
      </c>
      <c r="F6" s="11">
        <f t="shared" si="3"/>
        <v>2116.8000000000002</v>
      </c>
      <c r="G6" s="11">
        <f t="shared" si="3"/>
        <v>2520</v>
      </c>
      <c r="H6" s="11">
        <f t="shared" si="3"/>
        <v>3000</v>
      </c>
      <c r="I6" s="11">
        <f>H5</f>
        <v>10000</v>
      </c>
    </row>
    <row r="7" spans="1:34">
      <c r="A7">
        <v>5</v>
      </c>
      <c r="B7" s="13">
        <f t="shared" si="1"/>
        <v>0.149361408</v>
      </c>
      <c r="C7" s="14">
        <v>10000</v>
      </c>
      <c r="D7" s="14">
        <f t="shared" si="0"/>
        <v>20908.52608</v>
      </c>
      <c r="E7" s="11">
        <f t="shared" si="2"/>
        <v>1493.6140800000001</v>
      </c>
      <c r="F7" s="11">
        <f t="shared" si="3"/>
        <v>1778.1120000000001</v>
      </c>
      <c r="G7" s="11">
        <f t="shared" si="3"/>
        <v>2116.8000000000002</v>
      </c>
      <c r="H7" s="11">
        <f t="shared" si="3"/>
        <v>2520</v>
      </c>
      <c r="I7" s="11">
        <f t="shared" si="3"/>
        <v>3000</v>
      </c>
      <c r="J7" s="11">
        <f>I6</f>
        <v>10000</v>
      </c>
    </row>
    <row r="8" spans="1:34">
      <c r="A8">
        <v>6</v>
      </c>
      <c r="B8" s="13">
        <f t="shared" si="1"/>
        <v>0.12546358271999999</v>
      </c>
      <c r="C8" s="14">
        <v>10000</v>
      </c>
      <c r="D8" s="14">
        <f t="shared" si="0"/>
        <v>22163.161907199999</v>
      </c>
      <c r="E8" s="11">
        <f t="shared" si="2"/>
        <v>1254.6358272</v>
      </c>
      <c r="F8" s="11">
        <f t="shared" si="3"/>
        <v>1493.6140800000001</v>
      </c>
      <c r="G8" s="11">
        <f t="shared" si="3"/>
        <v>1778.1120000000001</v>
      </c>
      <c r="H8" s="11">
        <f t="shared" si="3"/>
        <v>2116.8000000000002</v>
      </c>
      <c r="I8" s="11">
        <f t="shared" si="3"/>
        <v>2520</v>
      </c>
      <c r="J8" s="11">
        <f t="shared" si="3"/>
        <v>3000</v>
      </c>
      <c r="K8" s="11">
        <f>J7</f>
        <v>10000</v>
      </c>
    </row>
    <row r="9" spans="1:34">
      <c r="A9" t="s">
        <v>87</v>
      </c>
      <c r="B9" s="13">
        <f t="shared" si="1"/>
        <v>0.1053894094848</v>
      </c>
      <c r="C9" s="14">
        <v>10000</v>
      </c>
      <c r="D9" s="14">
        <f t="shared" si="0"/>
        <v>23217.056002048001</v>
      </c>
      <c r="E9" s="11">
        <f t="shared" si="2"/>
        <v>1053.8940948479999</v>
      </c>
      <c r="F9" s="11">
        <f t="shared" si="3"/>
        <v>1254.6358272</v>
      </c>
      <c r="G9" s="11">
        <f t="shared" si="3"/>
        <v>1493.6140800000001</v>
      </c>
      <c r="H9" s="11">
        <f t="shared" si="3"/>
        <v>1778.1120000000001</v>
      </c>
      <c r="I9" s="11">
        <f t="shared" si="3"/>
        <v>2116.8000000000002</v>
      </c>
      <c r="J9" s="11">
        <f t="shared" si="3"/>
        <v>2520</v>
      </c>
      <c r="K9" s="11">
        <f t="shared" si="3"/>
        <v>3000</v>
      </c>
      <c r="L9" s="11">
        <f>K8</f>
        <v>10000</v>
      </c>
    </row>
    <row r="10" spans="1:34">
      <c r="A10">
        <v>8</v>
      </c>
      <c r="B10" s="13">
        <f t="shared" ref="B10:B32" si="4">$B9*98%</f>
        <v>0.10328162129510399</v>
      </c>
      <c r="C10" s="14">
        <v>10000</v>
      </c>
      <c r="D10" s="14">
        <f t="shared" si="0"/>
        <v>24249.872214999039</v>
      </c>
      <c r="E10" s="11">
        <f t="shared" si="2"/>
        <v>1032.8162129510399</v>
      </c>
      <c r="F10" s="11">
        <f t="shared" si="3"/>
        <v>1053.8940948479999</v>
      </c>
      <c r="G10" s="11">
        <f t="shared" si="3"/>
        <v>1254.6358272</v>
      </c>
      <c r="H10" s="11">
        <f t="shared" si="3"/>
        <v>1493.6140800000001</v>
      </c>
      <c r="I10" s="11">
        <f t="shared" si="3"/>
        <v>1778.1120000000001</v>
      </c>
      <c r="J10" s="11">
        <f t="shared" si="3"/>
        <v>2116.8000000000002</v>
      </c>
      <c r="K10" s="11">
        <f t="shared" si="3"/>
        <v>2520</v>
      </c>
      <c r="L10" s="11">
        <f t="shared" si="3"/>
        <v>3000</v>
      </c>
      <c r="M10" s="11">
        <f>L9</f>
        <v>10000</v>
      </c>
    </row>
    <row r="11" spans="1:34">
      <c r="A11">
        <v>9</v>
      </c>
      <c r="B11" s="13">
        <f t="shared" si="4"/>
        <v>0.10121598886920191</v>
      </c>
      <c r="C11" s="14">
        <v>10000</v>
      </c>
      <c r="D11" s="14">
        <f t="shared" si="0"/>
        <v>25262.032103691061</v>
      </c>
      <c r="E11" s="11">
        <f t="shared" si="2"/>
        <v>1012.1598886920191</v>
      </c>
      <c r="F11" s="11">
        <f t="shared" si="3"/>
        <v>1032.8162129510399</v>
      </c>
      <c r="G11" s="11">
        <f t="shared" si="3"/>
        <v>1053.8940948479999</v>
      </c>
      <c r="H11" s="11">
        <f t="shared" si="3"/>
        <v>1254.6358272</v>
      </c>
      <c r="I11" s="11">
        <f t="shared" si="3"/>
        <v>1493.6140800000001</v>
      </c>
      <c r="J11" s="11">
        <f t="shared" si="3"/>
        <v>1778.1120000000001</v>
      </c>
      <c r="K11" s="11">
        <f t="shared" si="3"/>
        <v>2116.8000000000002</v>
      </c>
      <c r="L11" s="11">
        <f t="shared" si="3"/>
        <v>2520</v>
      </c>
      <c r="M11" s="11">
        <f t="shared" si="3"/>
        <v>3000</v>
      </c>
      <c r="N11" s="11">
        <f>M10</f>
        <v>10000</v>
      </c>
    </row>
    <row r="12" spans="1:34">
      <c r="A12">
        <v>10</v>
      </c>
      <c r="B12" s="13">
        <f t="shared" si="4"/>
        <v>9.9191669091817869E-2</v>
      </c>
      <c r="C12" s="14">
        <v>10000</v>
      </c>
      <c r="D12" s="14">
        <f t="shared" si="0"/>
        <v>26253.948794609238</v>
      </c>
      <c r="E12" s="11">
        <f t="shared" si="2"/>
        <v>991.91669091817869</v>
      </c>
      <c r="F12" s="11">
        <f t="shared" si="3"/>
        <v>1012.1598886920191</v>
      </c>
      <c r="G12" s="11">
        <f t="shared" si="3"/>
        <v>1032.8162129510399</v>
      </c>
      <c r="H12" s="11">
        <f t="shared" si="3"/>
        <v>1053.8940948479999</v>
      </c>
      <c r="I12" s="11">
        <f t="shared" si="3"/>
        <v>1254.6358272</v>
      </c>
      <c r="J12" s="11">
        <f t="shared" si="3"/>
        <v>1493.6140800000001</v>
      </c>
      <c r="K12" s="11">
        <f t="shared" si="3"/>
        <v>1778.1120000000001</v>
      </c>
      <c r="L12" s="11">
        <f t="shared" si="3"/>
        <v>2116.8000000000002</v>
      </c>
      <c r="M12" s="11">
        <f t="shared" si="3"/>
        <v>2520</v>
      </c>
      <c r="N12" s="11">
        <f t="shared" si="3"/>
        <v>3000</v>
      </c>
      <c r="O12" s="11">
        <f>N11</f>
        <v>10000</v>
      </c>
    </row>
    <row r="13" spans="1:34">
      <c r="A13">
        <v>11</v>
      </c>
      <c r="B13" s="13">
        <f t="shared" si="4"/>
        <v>9.720783570998151E-2</v>
      </c>
      <c r="C13" s="14">
        <v>10000</v>
      </c>
      <c r="D13" s="14">
        <f t="shared" si="0"/>
        <v>27226.027151709051</v>
      </c>
      <c r="E13" s="11">
        <f t="shared" si="2"/>
        <v>972.07835709981509</v>
      </c>
      <c r="F13" s="11">
        <f t="shared" si="3"/>
        <v>991.91669091817869</v>
      </c>
      <c r="G13" s="11">
        <f t="shared" si="3"/>
        <v>1012.1598886920191</v>
      </c>
      <c r="H13" s="11">
        <f t="shared" si="3"/>
        <v>1032.8162129510399</v>
      </c>
      <c r="I13" s="11">
        <f t="shared" si="3"/>
        <v>1053.8940948479999</v>
      </c>
      <c r="J13" s="11">
        <f t="shared" si="3"/>
        <v>1254.6358272</v>
      </c>
      <c r="K13" s="11">
        <f t="shared" si="3"/>
        <v>1493.6140800000001</v>
      </c>
      <c r="L13" s="11">
        <f t="shared" si="3"/>
        <v>1778.1120000000001</v>
      </c>
      <c r="M13" s="11">
        <f t="shared" si="3"/>
        <v>2116.8000000000002</v>
      </c>
      <c r="N13" s="11">
        <f t="shared" si="3"/>
        <v>2520</v>
      </c>
      <c r="O13" s="11">
        <f t="shared" si="3"/>
        <v>3000</v>
      </c>
      <c r="P13" s="11">
        <f>O12</f>
        <v>10000</v>
      </c>
    </row>
    <row r="14" spans="1:34">
      <c r="A14">
        <v>12</v>
      </c>
      <c r="B14" s="13">
        <f t="shared" si="4"/>
        <v>9.5263678995781878E-2</v>
      </c>
      <c r="C14" s="14">
        <v>10000</v>
      </c>
      <c r="D14" s="14">
        <f t="shared" si="0"/>
        <v>28178.66394166687</v>
      </c>
      <c r="E14" s="11">
        <f t="shared" si="2"/>
        <v>952.63678995781879</v>
      </c>
      <c r="F14" s="11">
        <f t="shared" si="3"/>
        <v>972.07835709981509</v>
      </c>
      <c r="G14" s="11">
        <f t="shared" si="3"/>
        <v>991.91669091817869</v>
      </c>
      <c r="H14" s="11">
        <f t="shared" si="3"/>
        <v>1012.1598886920191</v>
      </c>
      <c r="I14" s="11">
        <f t="shared" si="3"/>
        <v>1032.8162129510399</v>
      </c>
      <c r="J14" s="11">
        <f t="shared" si="3"/>
        <v>1053.8940948479999</v>
      </c>
      <c r="K14" s="11">
        <f t="shared" si="3"/>
        <v>1254.6358272</v>
      </c>
      <c r="L14" s="11">
        <f t="shared" si="3"/>
        <v>1493.6140800000001</v>
      </c>
      <c r="M14" s="11">
        <f t="shared" si="3"/>
        <v>1778.1120000000001</v>
      </c>
      <c r="N14" s="11">
        <f t="shared" si="3"/>
        <v>2116.8000000000002</v>
      </c>
      <c r="O14" s="11">
        <f t="shared" si="3"/>
        <v>2520</v>
      </c>
      <c r="P14" s="11">
        <f t="shared" ref="P14:Z43" si="5">O13</f>
        <v>3000</v>
      </c>
      <c r="Q14" s="11">
        <f>P13</f>
        <v>10000</v>
      </c>
    </row>
    <row r="15" spans="1:34">
      <c r="A15">
        <v>13</v>
      </c>
      <c r="B15" s="13">
        <f t="shared" si="4"/>
        <v>9.3358405415866236E-2</v>
      </c>
      <c r="C15" s="14">
        <v>10000</v>
      </c>
      <c r="D15" s="14">
        <f t="shared" si="0"/>
        <v>29112.247995825532</v>
      </c>
      <c r="E15" s="11">
        <f t="shared" si="2"/>
        <v>933.58405415866241</v>
      </c>
      <c r="F15" s="11">
        <f t="shared" si="3"/>
        <v>952.63678995781879</v>
      </c>
      <c r="G15" s="11">
        <f t="shared" si="3"/>
        <v>972.07835709981509</v>
      </c>
      <c r="H15" s="11">
        <f t="shared" si="3"/>
        <v>991.91669091817869</v>
      </c>
      <c r="I15" s="11">
        <f t="shared" si="3"/>
        <v>1012.1598886920191</v>
      </c>
      <c r="J15" s="11">
        <f t="shared" si="3"/>
        <v>1032.8162129510399</v>
      </c>
      <c r="K15" s="11">
        <f t="shared" si="3"/>
        <v>1053.8940948479999</v>
      </c>
      <c r="L15" s="11">
        <f t="shared" si="3"/>
        <v>1254.6358272</v>
      </c>
      <c r="M15" s="11">
        <f t="shared" si="3"/>
        <v>1493.6140800000001</v>
      </c>
      <c r="N15" s="11">
        <f t="shared" si="3"/>
        <v>1778.1120000000001</v>
      </c>
      <c r="O15" s="11">
        <f t="shared" si="3"/>
        <v>2116.8000000000002</v>
      </c>
      <c r="P15" s="11">
        <f t="shared" si="5"/>
        <v>2520</v>
      </c>
      <c r="Q15" s="11">
        <f t="shared" si="5"/>
        <v>3000</v>
      </c>
      <c r="R15" s="11">
        <f>Q14</f>
        <v>10000</v>
      </c>
    </row>
    <row r="16" spans="1:34">
      <c r="A16">
        <v>14</v>
      </c>
      <c r="B16" s="13">
        <f t="shared" si="4"/>
        <v>9.1491237307548906E-2</v>
      </c>
      <c r="C16" s="14">
        <v>10000</v>
      </c>
      <c r="D16" s="14">
        <f t="shared" si="0"/>
        <v>30027.160368901023</v>
      </c>
      <c r="E16" s="11">
        <f t="shared" si="2"/>
        <v>914.91237307548909</v>
      </c>
      <c r="F16" s="11">
        <f t="shared" si="3"/>
        <v>933.58405415866241</v>
      </c>
      <c r="G16" s="11">
        <f t="shared" si="3"/>
        <v>952.63678995781879</v>
      </c>
      <c r="H16" s="11">
        <f t="shared" si="3"/>
        <v>972.07835709981509</v>
      </c>
      <c r="I16" s="11">
        <f t="shared" si="3"/>
        <v>991.91669091817869</v>
      </c>
      <c r="J16" s="11">
        <f t="shared" si="3"/>
        <v>1012.1598886920191</v>
      </c>
      <c r="K16" s="11">
        <f t="shared" si="3"/>
        <v>1032.8162129510399</v>
      </c>
      <c r="L16" s="11">
        <f t="shared" si="3"/>
        <v>1053.8940948479999</v>
      </c>
      <c r="M16" s="11">
        <f t="shared" si="3"/>
        <v>1254.6358272</v>
      </c>
      <c r="N16" s="11">
        <f t="shared" si="3"/>
        <v>1493.6140800000001</v>
      </c>
      <c r="O16" s="11">
        <f t="shared" si="3"/>
        <v>1778.1120000000001</v>
      </c>
      <c r="P16" s="11">
        <f t="shared" si="5"/>
        <v>2116.8000000000002</v>
      </c>
      <c r="Q16" s="11">
        <f t="shared" si="5"/>
        <v>2520</v>
      </c>
      <c r="R16" s="11">
        <f t="shared" si="5"/>
        <v>3000</v>
      </c>
      <c r="S16" s="11">
        <f>R15</f>
        <v>10000</v>
      </c>
    </row>
    <row r="17" spans="1:34">
      <c r="A17">
        <v>15</v>
      </c>
      <c r="B17" s="13">
        <f t="shared" si="4"/>
        <v>8.9661412561397924E-2</v>
      </c>
      <c r="C17" s="14">
        <v>10000</v>
      </c>
      <c r="D17" s="14">
        <f t="shared" si="0"/>
        <v>30923.774494515001</v>
      </c>
      <c r="E17" s="11">
        <f t="shared" si="2"/>
        <v>896.61412561397924</v>
      </c>
      <c r="F17" s="11">
        <f t="shared" si="3"/>
        <v>914.91237307548909</v>
      </c>
      <c r="G17" s="11">
        <f t="shared" si="3"/>
        <v>933.58405415866241</v>
      </c>
      <c r="H17" s="11">
        <f t="shared" si="3"/>
        <v>952.63678995781879</v>
      </c>
      <c r="I17" s="11">
        <f t="shared" si="3"/>
        <v>972.07835709981509</v>
      </c>
      <c r="J17" s="11">
        <f t="shared" si="3"/>
        <v>991.91669091817869</v>
      </c>
      <c r="K17" s="11">
        <f t="shared" si="3"/>
        <v>1012.1598886920191</v>
      </c>
      <c r="L17" s="11">
        <f t="shared" si="3"/>
        <v>1032.8162129510399</v>
      </c>
      <c r="M17" s="11">
        <f t="shared" si="3"/>
        <v>1053.8940948479999</v>
      </c>
      <c r="N17" s="11">
        <f t="shared" si="3"/>
        <v>1254.6358272</v>
      </c>
      <c r="O17" s="11">
        <f t="shared" si="3"/>
        <v>1493.6140800000001</v>
      </c>
      <c r="P17" s="11">
        <f t="shared" si="5"/>
        <v>1778.1120000000001</v>
      </c>
      <c r="Q17" s="11">
        <f t="shared" si="5"/>
        <v>2116.8000000000002</v>
      </c>
      <c r="R17" s="11">
        <f t="shared" si="5"/>
        <v>2520</v>
      </c>
      <c r="S17" s="11">
        <f t="shared" si="5"/>
        <v>3000</v>
      </c>
      <c r="T17" s="11">
        <f>S16</f>
        <v>10000</v>
      </c>
    </row>
    <row r="18" spans="1:34">
      <c r="A18">
        <v>16</v>
      </c>
      <c r="B18" s="13">
        <f t="shared" si="4"/>
        <v>8.7868184310169961E-2</v>
      </c>
      <c r="C18" s="14">
        <v>10000</v>
      </c>
      <c r="D18" s="14">
        <f t="shared" si="0"/>
        <v>31802.456337616699</v>
      </c>
      <c r="E18" s="11">
        <f t="shared" si="2"/>
        <v>878.68184310169966</v>
      </c>
      <c r="F18" s="11">
        <f t="shared" si="3"/>
        <v>896.61412561397924</v>
      </c>
      <c r="G18" s="11">
        <f t="shared" si="3"/>
        <v>914.91237307548909</v>
      </c>
      <c r="H18" s="11">
        <f t="shared" si="3"/>
        <v>933.58405415866241</v>
      </c>
      <c r="I18" s="11">
        <f t="shared" si="3"/>
        <v>952.63678995781879</v>
      </c>
      <c r="J18" s="11">
        <f t="shared" si="3"/>
        <v>972.07835709981509</v>
      </c>
      <c r="K18" s="11">
        <f t="shared" si="3"/>
        <v>991.91669091817869</v>
      </c>
      <c r="L18" s="11">
        <f t="shared" si="3"/>
        <v>1012.1598886920191</v>
      </c>
      <c r="M18" s="11">
        <f t="shared" si="3"/>
        <v>1032.8162129510399</v>
      </c>
      <c r="N18" s="11">
        <f t="shared" si="3"/>
        <v>1053.8940948479999</v>
      </c>
      <c r="O18" s="11">
        <f t="shared" si="3"/>
        <v>1254.6358272</v>
      </c>
      <c r="P18" s="11">
        <f t="shared" si="5"/>
        <v>1493.6140800000001</v>
      </c>
      <c r="Q18" s="11">
        <f t="shared" si="5"/>
        <v>1778.1120000000001</v>
      </c>
      <c r="R18" s="11">
        <f t="shared" si="5"/>
        <v>2116.8000000000002</v>
      </c>
      <c r="S18" s="11">
        <f t="shared" si="5"/>
        <v>2520</v>
      </c>
      <c r="T18" s="11">
        <f t="shared" si="5"/>
        <v>3000</v>
      </c>
      <c r="U18" s="11">
        <f>T17</f>
        <v>10000</v>
      </c>
    </row>
    <row r="19" spans="1:34">
      <c r="A19">
        <v>17</v>
      </c>
      <c r="B19" s="13">
        <f t="shared" si="4"/>
        <v>8.6110820623966564E-2</v>
      </c>
      <c r="C19" s="14">
        <v>10000</v>
      </c>
      <c r="D19" s="14">
        <f t="shared" si="0"/>
        <v>32663.564543856366</v>
      </c>
      <c r="E19" s="11">
        <f t="shared" si="2"/>
        <v>861.10820623966561</v>
      </c>
      <c r="F19" s="11">
        <f t="shared" si="3"/>
        <v>878.68184310169966</v>
      </c>
      <c r="G19" s="11">
        <f t="shared" si="3"/>
        <v>896.61412561397924</v>
      </c>
      <c r="H19" s="11">
        <f t="shared" si="3"/>
        <v>914.91237307548909</v>
      </c>
      <c r="I19" s="11">
        <f t="shared" si="3"/>
        <v>933.58405415866241</v>
      </c>
      <c r="J19" s="11">
        <f t="shared" si="3"/>
        <v>952.63678995781879</v>
      </c>
      <c r="K19" s="11">
        <f t="shared" si="3"/>
        <v>972.07835709981509</v>
      </c>
      <c r="L19" s="11">
        <f t="shared" si="3"/>
        <v>991.91669091817869</v>
      </c>
      <c r="M19" s="11">
        <f t="shared" si="3"/>
        <v>1012.1598886920191</v>
      </c>
      <c r="N19" s="11">
        <f t="shared" si="3"/>
        <v>1032.8162129510399</v>
      </c>
      <c r="O19" s="11">
        <f t="shared" si="3"/>
        <v>1053.8940948479999</v>
      </c>
      <c r="P19" s="11">
        <f t="shared" si="5"/>
        <v>1254.6358272</v>
      </c>
      <c r="Q19" s="11">
        <f t="shared" si="5"/>
        <v>1493.6140800000001</v>
      </c>
      <c r="R19" s="11">
        <f t="shared" si="5"/>
        <v>1778.1120000000001</v>
      </c>
      <c r="S19" s="11">
        <f t="shared" si="5"/>
        <v>2116.8000000000002</v>
      </c>
      <c r="T19" s="11">
        <f t="shared" si="5"/>
        <v>2520</v>
      </c>
      <c r="U19" s="11">
        <f t="shared" si="5"/>
        <v>3000</v>
      </c>
      <c r="V19" s="11">
        <f>U18</f>
        <v>10000</v>
      </c>
    </row>
    <row r="20" spans="1:34">
      <c r="A20">
        <v>18</v>
      </c>
      <c r="B20" s="13">
        <f t="shared" si="4"/>
        <v>8.4388604211487236E-2</v>
      </c>
      <c r="C20" s="14">
        <v>10000</v>
      </c>
      <c r="D20" s="14">
        <f t="shared" si="0"/>
        <v>33507.450585971237</v>
      </c>
      <c r="E20" s="11">
        <f t="shared" si="2"/>
        <v>843.88604211487234</v>
      </c>
      <c r="F20" s="11">
        <f t="shared" si="3"/>
        <v>861.10820623966561</v>
      </c>
      <c r="G20" s="11">
        <f t="shared" si="3"/>
        <v>878.68184310169966</v>
      </c>
      <c r="H20" s="11">
        <f t="shared" si="3"/>
        <v>896.61412561397924</v>
      </c>
      <c r="I20" s="11">
        <f t="shared" si="3"/>
        <v>914.91237307548909</v>
      </c>
      <c r="J20" s="11">
        <f t="shared" si="3"/>
        <v>933.58405415866241</v>
      </c>
      <c r="K20" s="11">
        <f t="shared" si="3"/>
        <v>952.63678995781879</v>
      </c>
      <c r="L20" s="11">
        <f t="shared" si="3"/>
        <v>972.07835709981509</v>
      </c>
      <c r="M20" s="11">
        <f t="shared" si="3"/>
        <v>991.91669091817869</v>
      </c>
      <c r="N20" s="11">
        <f t="shared" si="3"/>
        <v>1012.1598886920191</v>
      </c>
      <c r="O20" s="11">
        <f t="shared" si="3"/>
        <v>1032.8162129510399</v>
      </c>
      <c r="P20" s="11">
        <f t="shared" si="5"/>
        <v>1053.8940948479999</v>
      </c>
      <c r="Q20" s="11">
        <f t="shared" si="5"/>
        <v>1254.6358272</v>
      </c>
      <c r="R20" s="11">
        <f t="shared" si="5"/>
        <v>1493.6140800000001</v>
      </c>
      <c r="S20" s="11">
        <f t="shared" si="5"/>
        <v>1778.1120000000001</v>
      </c>
      <c r="T20" s="11">
        <f t="shared" si="5"/>
        <v>2116.8000000000002</v>
      </c>
      <c r="U20" s="11">
        <f t="shared" si="5"/>
        <v>2520</v>
      </c>
      <c r="V20" s="11">
        <f t="shared" si="5"/>
        <v>3000</v>
      </c>
      <c r="W20" s="11">
        <f>V19</f>
        <v>10000</v>
      </c>
    </row>
    <row r="21" spans="1:34">
      <c r="A21">
        <v>19</v>
      </c>
      <c r="B21" s="13">
        <f t="shared" si="4"/>
        <v>8.2700832127257484E-2</v>
      </c>
      <c r="C21" s="14">
        <v>10000</v>
      </c>
      <c r="D21" s="14">
        <f t="shared" si="0"/>
        <v>34334.45890724381</v>
      </c>
      <c r="E21" s="11">
        <f t="shared" si="2"/>
        <v>827.00832127257479</v>
      </c>
      <c r="F21" s="11">
        <f t="shared" si="3"/>
        <v>843.88604211487234</v>
      </c>
      <c r="G21" s="11">
        <f t="shared" si="3"/>
        <v>861.10820623966561</v>
      </c>
      <c r="H21" s="11">
        <f t="shared" si="3"/>
        <v>878.68184310169966</v>
      </c>
      <c r="I21" s="11">
        <f t="shared" si="3"/>
        <v>896.61412561397924</v>
      </c>
      <c r="J21" s="11">
        <f t="shared" si="3"/>
        <v>914.91237307548909</v>
      </c>
      <c r="K21" s="11">
        <f t="shared" si="3"/>
        <v>933.58405415866241</v>
      </c>
      <c r="L21" s="11">
        <f t="shared" si="3"/>
        <v>952.63678995781879</v>
      </c>
      <c r="M21" s="11">
        <f t="shared" si="3"/>
        <v>972.07835709981509</v>
      </c>
      <c r="N21" s="11">
        <f t="shared" si="3"/>
        <v>991.91669091817869</v>
      </c>
      <c r="O21" s="11">
        <f t="shared" si="3"/>
        <v>1012.1598886920191</v>
      </c>
      <c r="P21" s="11">
        <f t="shared" si="5"/>
        <v>1032.8162129510399</v>
      </c>
      <c r="Q21" s="11">
        <f t="shared" si="5"/>
        <v>1053.8940948479999</v>
      </c>
      <c r="R21" s="11">
        <f t="shared" si="5"/>
        <v>1254.6358272</v>
      </c>
      <c r="S21" s="11">
        <f t="shared" si="5"/>
        <v>1493.6140800000001</v>
      </c>
      <c r="T21" s="11">
        <f t="shared" si="5"/>
        <v>1778.1120000000001</v>
      </c>
      <c r="U21" s="11">
        <f t="shared" si="5"/>
        <v>2116.8000000000002</v>
      </c>
      <c r="V21" s="11">
        <f t="shared" si="5"/>
        <v>2520</v>
      </c>
      <c r="W21" s="11">
        <f t="shared" si="5"/>
        <v>3000</v>
      </c>
      <c r="X21" s="11">
        <f>W20</f>
        <v>10000</v>
      </c>
    </row>
    <row r="22" spans="1:34">
      <c r="A22">
        <v>20</v>
      </c>
      <c r="B22" s="13">
        <f t="shared" si="4"/>
        <v>8.1046815484712334E-2</v>
      </c>
      <c r="C22" s="14">
        <v>10000</v>
      </c>
      <c r="D22" s="14">
        <f t="shared" si="0"/>
        <v>35144.927062090937</v>
      </c>
      <c r="E22" s="11">
        <f t="shared" si="2"/>
        <v>810.46815484712329</v>
      </c>
      <c r="F22" s="11">
        <f t="shared" si="3"/>
        <v>827.00832127257479</v>
      </c>
      <c r="G22" s="11">
        <f t="shared" si="3"/>
        <v>843.88604211487234</v>
      </c>
      <c r="H22" s="11">
        <f t="shared" si="3"/>
        <v>861.10820623966561</v>
      </c>
      <c r="I22" s="11">
        <f t="shared" si="3"/>
        <v>878.68184310169966</v>
      </c>
      <c r="J22" s="11">
        <f t="shared" si="3"/>
        <v>896.61412561397924</v>
      </c>
      <c r="K22" s="11">
        <f t="shared" si="3"/>
        <v>914.91237307548909</v>
      </c>
      <c r="L22" s="11">
        <f t="shared" si="3"/>
        <v>933.58405415866241</v>
      </c>
      <c r="M22" s="11">
        <f t="shared" si="3"/>
        <v>952.63678995781879</v>
      </c>
      <c r="N22" s="11">
        <f t="shared" si="3"/>
        <v>972.07835709981509</v>
      </c>
      <c r="O22" s="11">
        <f t="shared" si="3"/>
        <v>991.91669091817869</v>
      </c>
      <c r="P22" s="11">
        <f t="shared" si="5"/>
        <v>1012.1598886920191</v>
      </c>
      <c r="Q22" s="11">
        <f t="shared" si="5"/>
        <v>1032.8162129510399</v>
      </c>
      <c r="R22" s="11">
        <f t="shared" si="5"/>
        <v>1053.8940948479999</v>
      </c>
      <c r="S22" s="11">
        <f t="shared" si="5"/>
        <v>1254.6358272</v>
      </c>
      <c r="T22" s="11">
        <f t="shared" si="5"/>
        <v>1493.6140800000001</v>
      </c>
      <c r="U22" s="11">
        <f t="shared" si="5"/>
        <v>1778.1120000000001</v>
      </c>
      <c r="V22" s="11">
        <f t="shared" si="5"/>
        <v>2116.8000000000002</v>
      </c>
      <c r="W22" s="11">
        <f t="shared" si="5"/>
        <v>2520</v>
      </c>
      <c r="X22" s="11">
        <f t="shared" si="5"/>
        <v>3000</v>
      </c>
      <c r="Y22" s="11">
        <f>X21</f>
        <v>10000</v>
      </c>
    </row>
    <row r="23" spans="1:34">
      <c r="A23">
        <v>21</v>
      </c>
      <c r="B23" s="13">
        <f t="shared" si="4"/>
        <v>7.9425879175018088E-2</v>
      </c>
      <c r="C23" s="14">
        <v>10000</v>
      </c>
      <c r="D23" s="14">
        <f t="shared" si="0"/>
        <v>35939.185853841118</v>
      </c>
      <c r="E23" s="11">
        <f t="shared" si="2"/>
        <v>794.25879175018088</v>
      </c>
      <c r="F23" s="11">
        <f t="shared" si="3"/>
        <v>810.46815484712329</v>
      </c>
      <c r="G23" s="11">
        <f t="shared" si="3"/>
        <v>827.00832127257479</v>
      </c>
      <c r="H23" s="11">
        <f t="shared" si="3"/>
        <v>843.88604211487234</v>
      </c>
      <c r="I23" s="11">
        <f t="shared" si="3"/>
        <v>861.10820623966561</v>
      </c>
      <c r="J23" s="11">
        <f t="shared" si="3"/>
        <v>878.68184310169966</v>
      </c>
      <c r="K23" s="11">
        <f t="shared" si="3"/>
        <v>896.61412561397924</v>
      </c>
      <c r="L23" s="11">
        <f t="shared" si="3"/>
        <v>914.91237307548909</v>
      </c>
      <c r="M23" s="11">
        <f t="shared" si="3"/>
        <v>933.58405415866241</v>
      </c>
      <c r="N23" s="11">
        <f t="shared" si="3"/>
        <v>952.63678995781879</v>
      </c>
      <c r="O23" s="11">
        <f t="shared" si="3"/>
        <v>972.07835709981509</v>
      </c>
      <c r="P23" s="11">
        <f t="shared" si="5"/>
        <v>991.91669091817869</v>
      </c>
      <c r="Q23" s="11">
        <f t="shared" si="5"/>
        <v>1012.1598886920191</v>
      </c>
      <c r="R23" s="11">
        <f t="shared" si="5"/>
        <v>1032.8162129510399</v>
      </c>
      <c r="S23" s="11">
        <f t="shared" si="5"/>
        <v>1053.8940948479999</v>
      </c>
      <c r="T23" s="11">
        <f t="shared" si="5"/>
        <v>1254.6358272</v>
      </c>
      <c r="U23" s="11">
        <f t="shared" si="5"/>
        <v>1493.6140800000001</v>
      </c>
      <c r="V23" s="11">
        <f t="shared" si="5"/>
        <v>1778.1120000000001</v>
      </c>
      <c r="W23" s="11">
        <f t="shared" si="5"/>
        <v>2116.8000000000002</v>
      </c>
      <c r="X23" s="11">
        <f t="shared" si="5"/>
        <v>2520</v>
      </c>
      <c r="Y23" s="11">
        <f t="shared" si="5"/>
        <v>3000</v>
      </c>
      <c r="Z23" s="11">
        <f>Y22</f>
        <v>10000</v>
      </c>
    </row>
    <row r="24" spans="1:34">
      <c r="A24">
        <v>22</v>
      </c>
      <c r="B24" s="13">
        <f t="shared" si="4"/>
        <v>7.7837361591517731E-2</v>
      </c>
      <c r="C24" s="14">
        <v>10000</v>
      </c>
      <c r="D24" s="14">
        <f t="shared" si="0"/>
        <v>36717.559469756292</v>
      </c>
      <c r="E24" s="11">
        <f t="shared" si="2"/>
        <v>778.37361591517731</v>
      </c>
      <c r="F24" s="11">
        <f t="shared" si="3"/>
        <v>794.25879175018088</v>
      </c>
      <c r="G24" s="11">
        <f t="shared" si="3"/>
        <v>810.46815484712329</v>
      </c>
      <c r="H24" s="11">
        <f t="shared" si="3"/>
        <v>827.00832127257479</v>
      </c>
      <c r="I24" s="11">
        <f t="shared" si="3"/>
        <v>843.88604211487234</v>
      </c>
      <c r="J24" s="11">
        <f t="shared" si="3"/>
        <v>861.10820623966561</v>
      </c>
      <c r="K24" s="11">
        <f t="shared" si="3"/>
        <v>878.68184310169966</v>
      </c>
      <c r="L24" s="11">
        <f t="shared" si="3"/>
        <v>896.61412561397924</v>
      </c>
      <c r="M24" s="11">
        <f t="shared" si="3"/>
        <v>914.91237307548909</v>
      </c>
      <c r="N24" s="11">
        <f t="shared" si="3"/>
        <v>933.58405415866241</v>
      </c>
      <c r="O24" s="11">
        <f t="shared" si="3"/>
        <v>952.63678995781879</v>
      </c>
      <c r="P24" s="11">
        <f t="shared" si="5"/>
        <v>972.07835709981509</v>
      </c>
      <c r="Q24" s="11">
        <f t="shared" si="5"/>
        <v>991.91669091817869</v>
      </c>
      <c r="R24" s="11">
        <f t="shared" si="5"/>
        <v>1012.1598886920191</v>
      </c>
      <c r="S24" s="11">
        <f t="shared" si="5"/>
        <v>1032.8162129510399</v>
      </c>
      <c r="T24" s="11">
        <f t="shared" si="5"/>
        <v>1053.8940948479999</v>
      </c>
      <c r="U24" s="11">
        <f t="shared" si="5"/>
        <v>1254.6358272</v>
      </c>
      <c r="V24" s="11">
        <f t="shared" si="5"/>
        <v>1493.6140800000001</v>
      </c>
      <c r="W24" s="11">
        <f t="shared" si="5"/>
        <v>1778.1120000000001</v>
      </c>
      <c r="X24" s="11">
        <f t="shared" si="5"/>
        <v>2116.8000000000002</v>
      </c>
      <c r="Y24" s="11">
        <f t="shared" si="5"/>
        <v>2520</v>
      </c>
      <c r="Z24" s="11">
        <f t="shared" si="5"/>
        <v>3000</v>
      </c>
      <c r="AA24" s="11">
        <f>Z23</f>
        <v>10000</v>
      </c>
    </row>
    <row r="25" spans="1:34">
      <c r="A25">
        <v>23</v>
      </c>
      <c r="B25" s="13">
        <f t="shared" si="4"/>
        <v>7.6280614359687374E-2</v>
      </c>
      <c r="C25" s="14">
        <v>10000</v>
      </c>
      <c r="D25" s="14">
        <f t="shared" si="0"/>
        <v>37480.365613353169</v>
      </c>
      <c r="E25" s="11">
        <f t="shared" si="2"/>
        <v>762.80614359687377</v>
      </c>
      <c r="F25" s="11">
        <f t="shared" si="3"/>
        <v>778.37361591517731</v>
      </c>
      <c r="G25" s="11">
        <f t="shared" si="3"/>
        <v>794.25879175018088</v>
      </c>
      <c r="H25" s="11">
        <f t="shared" si="3"/>
        <v>810.46815484712329</v>
      </c>
      <c r="I25" s="11">
        <f t="shared" si="3"/>
        <v>827.00832127257479</v>
      </c>
      <c r="J25" s="11">
        <f t="shared" si="3"/>
        <v>843.88604211487234</v>
      </c>
      <c r="K25" s="11">
        <f t="shared" si="3"/>
        <v>861.10820623966561</v>
      </c>
      <c r="L25" s="11">
        <f t="shared" si="3"/>
        <v>878.68184310169966</v>
      </c>
      <c r="M25" s="11">
        <f t="shared" si="3"/>
        <v>896.61412561397924</v>
      </c>
      <c r="N25" s="11">
        <f t="shared" si="3"/>
        <v>914.91237307548909</v>
      </c>
      <c r="O25" s="11">
        <f t="shared" si="3"/>
        <v>933.58405415866241</v>
      </c>
      <c r="P25" s="11">
        <f t="shared" si="5"/>
        <v>952.63678995781879</v>
      </c>
      <c r="Q25" s="11">
        <f t="shared" si="5"/>
        <v>972.07835709981509</v>
      </c>
      <c r="R25" s="11">
        <f t="shared" si="5"/>
        <v>991.91669091817869</v>
      </c>
      <c r="S25" s="11">
        <f t="shared" si="5"/>
        <v>1012.1598886920191</v>
      </c>
      <c r="T25" s="11">
        <f t="shared" si="5"/>
        <v>1032.8162129510399</v>
      </c>
      <c r="U25" s="11">
        <f t="shared" si="5"/>
        <v>1053.8940948479999</v>
      </c>
      <c r="V25" s="11">
        <f t="shared" si="5"/>
        <v>1254.6358272</v>
      </c>
      <c r="W25" s="11">
        <f t="shared" si="5"/>
        <v>1493.6140800000001</v>
      </c>
      <c r="X25" s="11">
        <f t="shared" si="5"/>
        <v>1778.1120000000001</v>
      </c>
      <c r="Y25" s="11">
        <f t="shared" si="5"/>
        <v>2116.8000000000002</v>
      </c>
      <c r="Z25" s="11">
        <f t="shared" ref="Z25:AH53" si="6">Y24</f>
        <v>2520</v>
      </c>
      <c r="AA25" s="11">
        <f t="shared" si="6"/>
        <v>3000</v>
      </c>
      <c r="AB25" s="11">
        <f>AA24</f>
        <v>10000</v>
      </c>
    </row>
    <row r="26" spans="1:34">
      <c r="A26">
        <v>24</v>
      </c>
      <c r="B26" s="13">
        <f t="shared" si="4"/>
        <v>7.4755002072493623E-2</v>
      </c>
      <c r="C26" s="14">
        <v>10000</v>
      </c>
      <c r="D26" s="14">
        <f t="shared" si="0"/>
        <v>38227.915634078105</v>
      </c>
      <c r="E26" s="11">
        <f t="shared" si="2"/>
        <v>747.55002072493619</v>
      </c>
      <c r="F26" s="11">
        <f t="shared" si="3"/>
        <v>762.80614359687377</v>
      </c>
      <c r="G26" s="11">
        <f t="shared" si="3"/>
        <v>778.37361591517731</v>
      </c>
      <c r="H26" s="11">
        <f t="shared" si="3"/>
        <v>794.25879175018088</v>
      </c>
      <c r="I26" s="11">
        <f t="shared" si="3"/>
        <v>810.46815484712329</v>
      </c>
      <c r="J26" s="11">
        <f t="shared" si="3"/>
        <v>827.00832127257479</v>
      </c>
      <c r="K26" s="11">
        <f t="shared" si="3"/>
        <v>843.88604211487234</v>
      </c>
      <c r="L26" s="11">
        <f t="shared" si="3"/>
        <v>861.10820623966561</v>
      </c>
      <c r="M26" s="11">
        <f t="shared" si="3"/>
        <v>878.68184310169966</v>
      </c>
      <c r="N26" s="11">
        <f t="shared" si="3"/>
        <v>896.61412561397924</v>
      </c>
      <c r="O26" s="11">
        <f t="shared" si="3"/>
        <v>914.91237307548909</v>
      </c>
      <c r="P26" s="11">
        <f t="shared" si="5"/>
        <v>933.58405415866241</v>
      </c>
      <c r="Q26" s="11">
        <f t="shared" si="5"/>
        <v>952.63678995781879</v>
      </c>
      <c r="R26" s="11">
        <f t="shared" si="5"/>
        <v>972.07835709981509</v>
      </c>
      <c r="S26" s="11">
        <f t="shared" si="5"/>
        <v>991.91669091817869</v>
      </c>
      <c r="T26" s="11">
        <f t="shared" si="5"/>
        <v>1012.1598886920191</v>
      </c>
      <c r="U26" s="11">
        <f t="shared" si="5"/>
        <v>1032.8162129510399</v>
      </c>
      <c r="V26" s="11">
        <f t="shared" si="5"/>
        <v>1053.8940948479999</v>
      </c>
      <c r="W26" s="11">
        <f t="shared" si="5"/>
        <v>1254.6358272</v>
      </c>
      <c r="X26" s="11">
        <f t="shared" si="5"/>
        <v>1493.6140800000001</v>
      </c>
      <c r="Y26" s="11">
        <f t="shared" si="5"/>
        <v>1778.1120000000001</v>
      </c>
      <c r="Z26" s="11">
        <f t="shared" si="6"/>
        <v>2116.8000000000002</v>
      </c>
      <c r="AA26" s="11">
        <f t="shared" si="6"/>
        <v>2520</v>
      </c>
      <c r="AB26" s="11">
        <f t="shared" si="6"/>
        <v>3000</v>
      </c>
      <c r="AC26" s="11">
        <f>AB25</f>
        <v>10000</v>
      </c>
    </row>
    <row r="27" spans="1:34">
      <c r="A27">
        <v>25</v>
      </c>
      <c r="B27" s="13">
        <f t="shared" si="4"/>
        <v>7.3259902031043753E-2</v>
      </c>
      <c r="C27" s="14">
        <v>10000</v>
      </c>
      <c r="D27" s="14">
        <f t="shared" si="0"/>
        <v>38960.514654388542</v>
      </c>
      <c r="E27" s="11">
        <f t="shared" si="2"/>
        <v>732.59902031043748</v>
      </c>
      <c r="F27" s="11">
        <f t="shared" si="3"/>
        <v>747.55002072493619</v>
      </c>
      <c r="G27" s="11">
        <f t="shared" si="3"/>
        <v>762.80614359687377</v>
      </c>
      <c r="H27" s="11">
        <f t="shared" si="3"/>
        <v>778.37361591517731</v>
      </c>
      <c r="I27" s="11">
        <f t="shared" si="3"/>
        <v>794.25879175018088</v>
      </c>
      <c r="J27" s="11">
        <f t="shared" si="3"/>
        <v>810.46815484712329</v>
      </c>
      <c r="K27" s="11">
        <f t="shared" si="3"/>
        <v>827.00832127257479</v>
      </c>
      <c r="L27" s="11">
        <f t="shared" si="3"/>
        <v>843.88604211487234</v>
      </c>
      <c r="M27" s="11">
        <f t="shared" si="3"/>
        <v>861.10820623966561</v>
      </c>
      <c r="N27" s="11">
        <f t="shared" si="3"/>
        <v>878.68184310169966</v>
      </c>
      <c r="O27" s="11">
        <f t="shared" si="3"/>
        <v>896.61412561397924</v>
      </c>
      <c r="P27" s="11">
        <f t="shared" si="5"/>
        <v>914.91237307548909</v>
      </c>
      <c r="Q27" s="11">
        <f t="shared" si="5"/>
        <v>933.58405415866241</v>
      </c>
      <c r="R27" s="11">
        <f t="shared" si="5"/>
        <v>952.63678995781879</v>
      </c>
      <c r="S27" s="11">
        <f t="shared" si="5"/>
        <v>972.07835709981509</v>
      </c>
      <c r="T27" s="11">
        <f t="shared" si="5"/>
        <v>991.91669091817869</v>
      </c>
      <c r="U27" s="11">
        <f t="shared" si="5"/>
        <v>1012.1598886920191</v>
      </c>
      <c r="V27" s="11">
        <f t="shared" si="5"/>
        <v>1032.8162129510399</v>
      </c>
      <c r="W27" s="11">
        <f t="shared" si="5"/>
        <v>1053.8940948479999</v>
      </c>
      <c r="X27" s="11">
        <f t="shared" si="5"/>
        <v>1254.6358272</v>
      </c>
      <c r="Y27" s="11">
        <f t="shared" si="5"/>
        <v>1493.6140800000001</v>
      </c>
      <c r="Z27" s="11">
        <f t="shared" si="6"/>
        <v>1778.1120000000001</v>
      </c>
      <c r="AA27" s="11">
        <f t="shared" si="6"/>
        <v>2116.8000000000002</v>
      </c>
      <c r="AB27" s="11">
        <f t="shared" si="6"/>
        <v>2520</v>
      </c>
      <c r="AC27" s="11">
        <f t="shared" si="6"/>
        <v>3000</v>
      </c>
      <c r="AD27" s="11">
        <f>AC26</f>
        <v>10000</v>
      </c>
    </row>
    <row r="28" spans="1:34">
      <c r="A28">
        <v>26</v>
      </c>
      <c r="B28" s="13">
        <f t="shared" si="4"/>
        <v>7.179470399042287E-2</v>
      </c>
      <c r="C28" s="14">
        <v>10000</v>
      </c>
      <c r="D28" s="14">
        <f t="shared" si="0"/>
        <v>39678.461694292768</v>
      </c>
      <c r="E28" s="11">
        <f t="shared" si="2"/>
        <v>717.94703990422875</v>
      </c>
      <c r="F28" s="11">
        <f t="shared" si="3"/>
        <v>732.59902031043748</v>
      </c>
      <c r="G28" s="11">
        <f t="shared" si="3"/>
        <v>747.55002072493619</v>
      </c>
      <c r="H28" s="11">
        <f t="shared" si="3"/>
        <v>762.80614359687377</v>
      </c>
      <c r="I28" s="11">
        <f t="shared" si="3"/>
        <v>778.37361591517731</v>
      </c>
      <c r="J28" s="11">
        <f t="shared" si="3"/>
        <v>794.25879175018088</v>
      </c>
      <c r="K28" s="11">
        <f t="shared" si="3"/>
        <v>810.46815484712329</v>
      </c>
      <c r="L28" s="11">
        <f t="shared" si="3"/>
        <v>827.00832127257479</v>
      </c>
      <c r="M28" s="11">
        <f t="shared" si="3"/>
        <v>843.88604211487234</v>
      </c>
      <c r="N28" s="11">
        <f t="shared" si="3"/>
        <v>861.10820623966561</v>
      </c>
      <c r="O28" s="11">
        <f t="shared" si="3"/>
        <v>878.68184310169966</v>
      </c>
      <c r="P28" s="11">
        <f t="shared" si="5"/>
        <v>896.61412561397924</v>
      </c>
      <c r="Q28" s="11">
        <f t="shared" si="5"/>
        <v>914.91237307548909</v>
      </c>
      <c r="R28" s="11">
        <f t="shared" si="5"/>
        <v>933.58405415866241</v>
      </c>
      <c r="S28" s="11">
        <f t="shared" si="5"/>
        <v>952.63678995781879</v>
      </c>
      <c r="T28" s="11">
        <f t="shared" si="5"/>
        <v>972.07835709981509</v>
      </c>
      <c r="U28" s="11">
        <f t="shared" si="5"/>
        <v>991.91669091817869</v>
      </c>
      <c r="V28" s="11">
        <f t="shared" si="5"/>
        <v>1012.1598886920191</v>
      </c>
      <c r="W28" s="11">
        <f t="shared" si="5"/>
        <v>1032.8162129510399</v>
      </c>
      <c r="X28" s="11">
        <f t="shared" si="5"/>
        <v>1053.8940948479999</v>
      </c>
      <c r="Y28" s="11">
        <f t="shared" si="5"/>
        <v>1254.6358272</v>
      </c>
      <c r="Z28" s="11">
        <f t="shared" si="6"/>
        <v>1493.6140800000001</v>
      </c>
      <c r="AA28" s="11">
        <f t="shared" si="6"/>
        <v>1778.1120000000001</v>
      </c>
      <c r="AB28" s="11">
        <f t="shared" si="6"/>
        <v>2116.8000000000002</v>
      </c>
      <c r="AC28" s="11">
        <f t="shared" si="6"/>
        <v>2520</v>
      </c>
      <c r="AD28" s="11">
        <f t="shared" si="6"/>
        <v>3000</v>
      </c>
      <c r="AE28" s="11">
        <f>AD27</f>
        <v>10000</v>
      </c>
    </row>
    <row r="29" spans="1:34">
      <c r="A29">
        <v>27</v>
      </c>
      <c r="B29" s="13">
        <f t="shared" si="4"/>
        <v>7.0358809910614412E-2</v>
      </c>
      <c r="C29" s="14">
        <v>10000</v>
      </c>
      <c r="D29" s="14">
        <f t="shared" si="0"/>
        <v>40382.049793398917</v>
      </c>
      <c r="E29" s="11">
        <f t="shared" si="2"/>
        <v>703.58809910614411</v>
      </c>
      <c r="F29" s="11">
        <f t="shared" si="3"/>
        <v>717.94703990422875</v>
      </c>
      <c r="G29" s="11">
        <f t="shared" si="3"/>
        <v>732.59902031043748</v>
      </c>
      <c r="H29" s="11">
        <f t="shared" si="3"/>
        <v>747.55002072493619</v>
      </c>
      <c r="I29" s="11">
        <f t="shared" si="3"/>
        <v>762.80614359687377</v>
      </c>
      <c r="J29" s="11">
        <f t="shared" si="3"/>
        <v>778.37361591517731</v>
      </c>
      <c r="K29" s="11">
        <f t="shared" si="3"/>
        <v>794.25879175018088</v>
      </c>
      <c r="L29" s="11">
        <f t="shared" si="3"/>
        <v>810.46815484712329</v>
      </c>
      <c r="M29" s="11">
        <f t="shared" si="3"/>
        <v>827.00832127257479</v>
      </c>
      <c r="N29" s="11">
        <f t="shared" si="3"/>
        <v>843.88604211487234</v>
      </c>
      <c r="O29" s="11">
        <f t="shared" si="3"/>
        <v>861.10820623966561</v>
      </c>
      <c r="P29" s="11">
        <f t="shared" si="5"/>
        <v>878.68184310169966</v>
      </c>
      <c r="Q29" s="11">
        <f t="shared" si="5"/>
        <v>896.61412561397924</v>
      </c>
      <c r="R29" s="11">
        <f t="shared" si="5"/>
        <v>914.91237307548909</v>
      </c>
      <c r="S29" s="11">
        <f t="shared" si="5"/>
        <v>933.58405415866241</v>
      </c>
      <c r="T29" s="11">
        <f t="shared" si="5"/>
        <v>952.63678995781879</v>
      </c>
      <c r="U29" s="11">
        <f t="shared" si="5"/>
        <v>972.07835709981509</v>
      </c>
      <c r="V29" s="11">
        <f t="shared" si="5"/>
        <v>991.91669091817869</v>
      </c>
      <c r="W29" s="11">
        <f t="shared" si="5"/>
        <v>1012.1598886920191</v>
      </c>
      <c r="X29" s="11">
        <f t="shared" si="5"/>
        <v>1032.8162129510399</v>
      </c>
      <c r="Y29" s="11">
        <f t="shared" si="5"/>
        <v>1053.8940948479999</v>
      </c>
      <c r="Z29" s="11">
        <f t="shared" si="6"/>
        <v>1254.6358272</v>
      </c>
      <c r="AA29" s="11">
        <f t="shared" si="6"/>
        <v>1493.6140800000001</v>
      </c>
      <c r="AB29" s="11">
        <f t="shared" si="6"/>
        <v>1778.1120000000001</v>
      </c>
      <c r="AC29" s="11">
        <f t="shared" si="6"/>
        <v>2116.8000000000002</v>
      </c>
      <c r="AD29" s="11">
        <f t="shared" si="6"/>
        <v>2520</v>
      </c>
      <c r="AE29" s="11">
        <f t="shared" si="6"/>
        <v>3000</v>
      </c>
      <c r="AF29" s="11">
        <f>AE28</f>
        <v>10000</v>
      </c>
    </row>
    <row r="30" spans="1:34">
      <c r="A30">
        <v>28</v>
      </c>
      <c r="B30" s="13">
        <f t="shared" si="4"/>
        <v>6.8951633712402122E-2</v>
      </c>
      <c r="C30" s="14">
        <v>10000</v>
      </c>
      <c r="D30" s="14">
        <f t="shared" si="0"/>
        <v>41071.566130522937</v>
      </c>
      <c r="E30" s="11">
        <f t="shared" si="2"/>
        <v>689.51633712402122</v>
      </c>
      <c r="F30" s="11">
        <f t="shared" si="3"/>
        <v>703.58809910614411</v>
      </c>
      <c r="G30" s="11">
        <f t="shared" si="3"/>
        <v>717.94703990422875</v>
      </c>
      <c r="H30" s="11">
        <f t="shared" si="3"/>
        <v>732.59902031043748</v>
      </c>
      <c r="I30" s="11">
        <f t="shared" si="3"/>
        <v>747.55002072493619</v>
      </c>
      <c r="J30" s="11">
        <f t="shared" si="3"/>
        <v>762.80614359687377</v>
      </c>
      <c r="K30" s="11">
        <f t="shared" si="3"/>
        <v>778.37361591517731</v>
      </c>
      <c r="L30" s="11">
        <f t="shared" si="3"/>
        <v>794.25879175018088</v>
      </c>
      <c r="M30" s="11">
        <f t="shared" si="3"/>
        <v>810.46815484712329</v>
      </c>
      <c r="N30" s="11">
        <f t="shared" si="3"/>
        <v>827.00832127257479</v>
      </c>
      <c r="O30" s="11">
        <f t="shared" si="3"/>
        <v>843.88604211487234</v>
      </c>
      <c r="P30" s="11">
        <f t="shared" si="5"/>
        <v>861.10820623966561</v>
      </c>
      <c r="Q30" s="11">
        <f t="shared" si="5"/>
        <v>878.68184310169966</v>
      </c>
      <c r="R30" s="11">
        <f t="shared" si="5"/>
        <v>896.61412561397924</v>
      </c>
      <c r="S30" s="11">
        <f t="shared" si="5"/>
        <v>914.91237307548909</v>
      </c>
      <c r="T30" s="11">
        <f t="shared" si="5"/>
        <v>933.58405415866241</v>
      </c>
      <c r="U30" s="11">
        <f t="shared" si="5"/>
        <v>952.63678995781879</v>
      </c>
      <c r="V30" s="11">
        <f t="shared" si="5"/>
        <v>972.07835709981509</v>
      </c>
      <c r="W30" s="11">
        <f t="shared" si="5"/>
        <v>991.91669091817869</v>
      </c>
      <c r="X30" s="11">
        <f t="shared" si="5"/>
        <v>1012.1598886920191</v>
      </c>
      <c r="Y30" s="11">
        <f t="shared" si="5"/>
        <v>1032.8162129510399</v>
      </c>
      <c r="Z30" s="11">
        <f t="shared" si="6"/>
        <v>1053.8940948479999</v>
      </c>
      <c r="AA30" s="11">
        <f t="shared" si="6"/>
        <v>1254.6358272</v>
      </c>
      <c r="AB30" s="11">
        <f t="shared" si="6"/>
        <v>1493.6140800000001</v>
      </c>
      <c r="AC30" s="11">
        <f t="shared" si="6"/>
        <v>1778.1120000000001</v>
      </c>
      <c r="AD30" s="11">
        <f t="shared" si="6"/>
        <v>2116.8000000000002</v>
      </c>
      <c r="AE30" s="11">
        <f t="shared" si="6"/>
        <v>2520</v>
      </c>
      <c r="AF30" s="11">
        <f t="shared" si="6"/>
        <v>3000</v>
      </c>
      <c r="AG30" s="11">
        <f>AF29</f>
        <v>10000</v>
      </c>
    </row>
    <row r="31" spans="1:34">
      <c r="A31">
        <v>29</v>
      </c>
      <c r="B31" s="13">
        <f t="shared" si="4"/>
        <v>6.7572601038154073E-2</v>
      </c>
      <c r="C31" s="14">
        <v>10000</v>
      </c>
      <c r="D31" s="14">
        <f t="shared" si="0"/>
        <v>41747.292140904479</v>
      </c>
      <c r="E31" s="11">
        <f t="shared" si="2"/>
        <v>675.72601038154073</v>
      </c>
      <c r="F31" s="11">
        <f t="shared" si="3"/>
        <v>689.51633712402122</v>
      </c>
      <c r="G31" s="11">
        <f t="shared" si="3"/>
        <v>703.58809910614411</v>
      </c>
      <c r="H31" s="11">
        <f t="shared" si="3"/>
        <v>717.94703990422875</v>
      </c>
      <c r="I31" s="11">
        <f t="shared" si="3"/>
        <v>732.59902031043748</v>
      </c>
      <c r="J31" s="11">
        <f t="shared" si="3"/>
        <v>747.55002072493619</v>
      </c>
      <c r="K31" s="11">
        <f t="shared" si="3"/>
        <v>762.80614359687377</v>
      </c>
      <c r="L31" s="11">
        <f t="shared" si="3"/>
        <v>778.37361591517731</v>
      </c>
      <c r="M31" s="11">
        <f t="shared" si="3"/>
        <v>794.25879175018088</v>
      </c>
      <c r="N31" s="11">
        <f t="shared" si="3"/>
        <v>810.46815484712329</v>
      </c>
      <c r="O31" s="11">
        <f t="shared" si="3"/>
        <v>827.00832127257479</v>
      </c>
      <c r="P31" s="11">
        <f t="shared" si="5"/>
        <v>843.88604211487234</v>
      </c>
      <c r="Q31" s="11">
        <f t="shared" si="5"/>
        <v>861.10820623966561</v>
      </c>
      <c r="R31" s="11">
        <f t="shared" si="5"/>
        <v>878.68184310169966</v>
      </c>
      <c r="S31" s="11">
        <f t="shared" si="5"/>
        <v>896.61412561397924</v>
      </c>
      <c r="T31" s="11">
        <f t="shared" si="5"/>
        <v>914.91237307548909</v>
      </c>
      <c r="U31" s="11">
        <f t="shared" si="5"/>
        <v>933.58405415866241</v>
      </c>
      <c r="V31" s="11">
        <f t="shared" si="5"/>
        <v>952.63678995781879</v>
      </c>
      <c r="W31" s="11">
        <f t="shared" si="5"/>
        <v>972.07835709981509</v>
      </c>
      <c r="X31" s="11">
        <f t="shared" si="5"/>
        <v>991.91669091817869</v>
      </c>
      <c r="Y31" s="11">
        <f t="shared" si="5"/>
        <v>1012.1598886920191</v>
      </c>
      <c r="Z31" s="11">
        <f t="shared" si="6"/>
        <v>1032.8162129510399</v>
      </c>
      <c r="AA31" s="11">
        <f t="shared" si="6"/>
        <v>1053.8940948479999</v>
      </c>
      <c r="AB31" s="11">
        <f t="shared" si="6"/>
        <v>1254.6358272</v>
      </c>
      <c r="AC31" s="11">
        <f t="shared" si="6"/>
        <v>1493.6140800000001</v>
      </c>
      <c r="AD31" s="11">
        <f t="shared" si="6"/>
        <v>1778.1120000000001</v>
      </c>
      <c r="AE31" s="11">
        <f t="shared" si="6"/>
        <v>2116.8000000000002</v>
      </c>
      <c r="AF31" s="11">
        <f t="shared" si="6"/>
        <v>2520</v>
      </c>
      <c r="AG31" s="11">
        <f t="shared" si="6"/>
        <v>3000</v>
      </c>
      <c r="AH31" s="11">
        <f>AG30</f>
        <v>10000</v>
      </c>
    </row>
    <row r="32" spans="1:34">
      <c r="A32" t="s">
        <v>146</v>
      </c>
      <c r="B32" s="13">
        <f t="shared" si="4"/>
        <v>6.6221149017390984E-2</v>
      </c>
      <c r="C32" s="13"/>
      <c r="D32" s="14"/>
      <c r="E32" s="11">
        <f t="shared" si="2"/>
        <v>662.21149017390985</v>
      </c>
      <c r="F32" s="11">
        <f t="shared" si="3"/>
        <v>675.72601038154073</v>
      </c>
      <c r="G32" s="11">
        <f t="shared" si="3"/>
        <v>689.51633712402122</v>
      </c>
      <c r="H32" s="11">
        <f t="shared" si="3"/>
        <v>703.58809910614411</v>
      </c>
      <c r="I32" s="11">
        <f t="shared" si="3"/>
        <v>717.94703990422875</v>
      </c>
      <c r="J32" s="11">
        <f t="shared" si="3"/>
        <v>732.59902031043748</v>
      </c>
      <c r="K32" s="11">
        <f t="shared" si="3"/>
        <v>747.55002072493619</v>
      </c>
      <c r="L32" s="11">
        <f t="shared" si="3"/>
        <v>762.80614359687377</v>
      </c>
      <c r="M32" s="11">
        <f t="shared" si="3"/>
        <v>778.37361591517731</v>
      </c>
      <c r="N32" s="11">
        <f t="shared" si="3"/>
        <v>794.25879175018088</v>
      </c>
      <c r="O32" s="11">
        <f t="shared" si="3"/>
        <v>810.46815484712329</v>
      </c>
      <c r="P32" s="11">
        <f t="shared" si="5"/>
        <v>827.00832127257479</v>
      </c>
      <c r="Q32" s="11">
        <f t="shared" si="5"/>
        <v>843.88604211487234</v>
      </c>
      <c r="R32" s="11">
        <f t="shared" si="5"/>
        <v>861.10820623966561</v>
      </c>
      <c r="S32" s="11">
        <f t="shared" si="5"/>
        <v>878.68184310169966</v>
      </c>
      <c r="T32" s="11">
        <f t="shared" si="5"/>
        <v>896.61412561397924</v>
      </c>
      <c r="U32" s="11">
        <f t="shared" si="5"/>
        <v>914.91237307548909</v>
      </c>
      <c r="V32" s="11">
        <f t="shared" si="5"/>
        <v>933.58405415866241</v>
      </c>
      <c r="W32" s="11">
        <f t="shared" si="5"/>
        <v>952.63678995781879</v>
      </c>
      <c r="X32" s="11">
        <f t="shared" si="5"/>
        <v>972.07835709981509</v>
      </c>
      <c r="Y32" s="11">
        <f t="shared" si="5"/>
        <v>991.91669091817869</v>
      </c>
      <c r="Z32" s="11">
        <f t="shared" si="6"/>
        <v>1012.1598886920191</v>
      </c>
      <c r="AA32" s="11">
        <f t="shared" si="6"/>
        <v>1032.8162129510399</v>
      </c>
      <c r="AB32" s="11">
        <f t="shared" si="6"/>
        <v>1053.8940948479999</v>
      </c>
      <c r="AC32" s="11">
        <f t="shared" si="6"/>
        <v>1254.6358272</v>
      </c>
      <c r="AD32" s="11">
        <f t="shared" si="6"/>
        <v>1493.6140800000001</v>
      </c>
      <c r="AE32" s="11">
        <f t="shared" si="6"/>
        <v>1778.1120000000001</v>
      </c>
      <c r="AF32" s="11">
        <f t="shared" si="6"/>
        <v>2116.8000000000002</v>
      </c>
      <c r="AG32" s="11">
        <f t="shared" si="6"/>
        <v>2520</v>
      </c>
      <c r="AH32" s="11">
        <f t="shared" si="6"/>
        <v>3000</v>
      </c>
    </row>
    <row r="33" spans="6:34">
      <c r="F33" s="11">
        <f t="shared" si="3"/>
        <v>662.21149017390985</v>
      </c>
      <c r="G33" s="11">
        <f t="shared" si="3"/>
        <v>675.72601038154073</v>
      </c>
      <c r="H33" s="11">
        <f t="shared" si="3"/>
        <v>689.51633712402122</v>
      </c>
      <c r="I33" s="11">
        <f t="shared" si="3"/>
        <v>703.58809910614411</v>
      </c>
      <c r="J33" s="11">
        <f t="shared" si="3"/>
        <v>717.94703990422875</v>
      </c>
      <c r="K33" s="11">
        <f t="shared" si="3"/>
        <v>732.59902031043748</v>
      </c>
      <c r="L33" s="11">
        <f t="shared" si="3"/>
        <v>747.55002072493619</v>
      </c>
      <c r="M33" s="11">
        <f t="shared" si="3"/>
        <v>762.80614359687377</v>
      </c>
      <c r="N33" s="11">
        <f t="shared" si="3"/>
        <v>778.37361591517731</v>
      </c>
      <c r="O33" s="11">
        <f t="shared" si="3"/>
        <v>794.25879175018088</v>
      </c>
      <c r="P33" s="11">
        <f t="shared" si="5"/>
        <v>810.46815484712329</v>
      </c>
      <c r="Q33" s="11">
        <f t="shared" si="5"/>
        <v>827.00832127257479</v>
      </c>
      <c r="R33" s="11">
        <f t="shared" si="5"/>
        <v>843.88604211487234</v>
      </c>
      <c r="S33" s="11">
        <f t="shared" si="5"/>
        <v>861.10820623966561</v>
      </c>
      <c r="T33" s="11">
        <f t="shared" si="5"/>
        <v>878.68184310169966</v>
      </c>
      <c r="U33" s="11">
        <f t="shared" si="5"/>
        <v>896.61412561397924</v>
      </c>
      <c r="V33" s="11">
        <f t="shared" si="5"/>
        <v>914.91237307548909</v>
      </c>
      <c r="W33" s="11">
        <f t="shared" si="5"/>
        <v>933.58405415866241</v>
      </c>
      <c r="X33" s="11">
        <f t="shared" si="5"/>
        <v>952.63678995781879</v>
      </c>
      <c r="Y33" s="11">
        <f t="shared" si="5"/>
        <v>972.07835709981509</v>
      </c>
      <c r="Z33" s="11">
        <f t="shared" si="6"/>
        <v>991.91669091817869</v>
      </c>
      <c r="AA33" s="11">
        <f t="shared" si="6"/>
        <v>1012.1598886920191</v>
      </c>
      <c r="AB33" s="11">
        <f t="shared" si="6"/>
        <v>1032.8162129510399</v>
      </c>
      <c r="AC33" s="11">
        <f t="shared" si="6"/>
        <v>1053.8940948479999</v>
      </c>
      <c r="AD33" s="11">
        <f t="shared" si="6"/>
        <v>1254.6358272</v>
      </c>
      <c r="AE33" s="11">
        <f t="shared" si="6"/>
        <v>1493.6140800000001</v>
      </c>
      <c r="AF33" s="11">
        <f t="shared" si="6"/>
        <v>1778.1120000000001</v>
      </c>
      <c r="AG33" s="11">
        <f t="shared" si="6"/>
        <v>2116.8000000000002</v>
      </c>
      <c r="AH33" s="11">
        <f t="shared" si="6"/>
        <v>2520</v>
      </c>
    </row>
    <row r="34" spans="6:34">
      <c r="G34" s="11">
        <f t="shared" ref="G34:AH61" si="7">F33</f>
        <v>662.21149017390985</v>
      </c>
      <c r="H34" s="11">
        <f t="shared" si="7"/>
        <v>675.72601038154073</v>
      </c>
      <c r="I34" s="11">
        <f t="shared" si="7"/>
        <v>689.51633712402122</v>
      </c>
      <c r="J34" s="11">
        <f t="shared" si="7"/>
        <v>703.58809910614411</v>
      </c>
      <c r="K34" s="11">
        <f t="shared" si="7"/>
        <v>717.94703990422875</v>
      </c>
      <c r="L34" s="11">
        <f t="shared" si="7"/>
        <v>732.59902031043748</v>
      </c>
      <c r="M34" s="11">
        <f t="shared" si="7"/>
        <v>747.55002072493619</v>
      </c>
      <c r="N34" s="11">
        <f t="shared" si="7"/>
        <v>762.80614359687377</v>
      </c>
      <c r="O34" s="11">
        <f t="shared" si="7"/>
        <v>778.37361591517731</v>
      </c>
      <c r="P34" s="11">
        <f t="shared" si="5"/>
        <v>794.25879175018088</v>
      </c>
      <c r="Q34" s="11">
        <f t="shared" si="5"/>
        <v>810.46815484712329</v>
      </c>
      <c r="R34" s="11">
        <f t="shared" si="5"/>
        <v>827.00832127257479</v>
      </c>
      <c r="S34" s="11">
        <f t="shared" si="5"/>
        <v>843.88604211487234</v>
      </c>
      <c r="T34" s="11">
        <f t="shared" si="5"/>
        <v>861.10820623966561</v>
      </c>
      <c r="U34" s="11">
        <f t="shared" si="5"/>
        <v>878.68184310169966</v>
      </c>
      <c r="V34" s="11">
        <f t="shared" si="5"/>
        <v>896.61412561397924</v>
      </c>
      <c r="W34" s="11">
        <f t="shared" si="5"/>
        <v>914.91237307548909</v>
      </c>
      <c r="X34" s="11">
        <f t="shared" si="5"/>
        <v>933.58405415866241</v>
      </c>
      <c r="Y34" s="11">
        <f t="shared" si="5"/>
        <v>952.63678995781879</v>
      </c>
      <c r="Z34" s="11">
        <f t="shared" si="6"/>
        <v>972.07835709981509</v>
      </c>
      <c r="AA34" s="11">
        <f t="shared" si="6"/>
        <v>991.91669091817869</v>
      </c>
      <c r="AB34" s="11">
        <f t="shared" si="6"/>
        <v>1012.1598886920191</v>
      </c>
      <c r="AC34" s="11">
        <f t="shared" si="6"/>
        <v>1032.8162129510399</v>
      </c>
      <c r="AD34" s="11">
        <f t="shared" si="6"/>
        <v>1053.8940948479999</v>
      </c>
      <c r="AE34" s="11">
        <f t="shared" si="6"/>
        <v>1254.6358272</v>
      </c>
      <c r="AF34" s="11">
        <f t="shared" si="6"/>
        <v>1493.6140800000001</v>
      </c>
      <c r="AG34" s="11">
        <f t="shared" si="6"/>
        <v>1778.1120000000001</v>
      </c>
      <c r="AH34" s="11">
        <f t="shared" si="6"/>
        <v>2116.8000000000002</v>
      </c>
    </row>
    <row r="35" spans="6:34">
      <c r="H35" s="11">
        <f t="shared" si="7"/>
        <v>662.21149017390985</v>
      </c>
      <c r="I35" s="11">
        <f t="shared" si="7"/>
        <v>675.72601038154073</v>
      </c>
      <c r="J35" s="11">
        <f t="shared" si="7"/>
        <v>689.51633712402122</v>
      </c>
      <c r="K35" s="11">
        <f t="shared" si="7"/>
        <v>703.58809910614411</v>
      </c>
      <c r="L35" s="11">
        <f t="shared" si="7"/>
        <v>717.94703990422875</v>
      </c>
      <c r="M35" s="11">
        <f t="shared" si="7"/>
        <v>732.59902031043748</v>
      </c>
      <c r="N35" s="11">
        <f t="shared" si="7"/>
        <v>747.55002072493619</v>
      </c>
      <c r="O35" s="11">
        <f t="shared" si="7"/>
        <v>762.80614359687377</v>
      </c>
      <c r="P35" s="11">
        <f t="shared" si="5"/>
        <v>778.37361591517731</v>
      </c>
      <c r="Q35" s="11">
        <f t="shared" si="5"/>
        <v>794.25879175018088</v>
      </c>
      <c r="R35" s="11">
        <f t="shared" si="5"/>
        <v>810.46815484712329</v>
      </c>
      <c r="S35" s="11">
        <f t="shared" si="5"/>
        <v>827.00832127257479</v>
      </c>
      <c r="T35" s="11">
        <f t="shared" si="5"/>
        <v>843.88604211487234</v>
      </c>
      <c r="U35" s="11">
        <f t="shared" si="5"/>
        <v>861.10820623966561</v>
      </c>
      <c r="V35" s="11">
        <f t="shared" si="5"/>
        <v>878.68184310169966</v>
      </c>
      <c r="W35" s="11">
        <f t="shared" si="5"/>
        <v>896.61412561397924</v>
      </c>
      <c r="X35" s="11">
        <f t="shared" si="5"/>
        <v>914.91237307548909</v>
      </c>
      <c r="Y35" s="11">
        <f t="shared" si="5"/>
        <v>933.58405415866241</v>
      </c>
      <c r="Z35" s="11">
        <f t="shared" si="6"/>
        <v>952.63678995781879</v>
      </c>
      <c r="AA35" s="11">
        <f t="shared" si="6"/>
        <v>972.07835709981509</v>
      </c>
      <c r="AB35" s="11">
        <f t="shared" si="6"/>
        <v>991.91669091817869</v>
      </c>
      <c r="AC35" s="11">
        <f t="shared" si="6"/>
        <v>1012.1598886920191</v>
      </c>
      <c r="AD35" s="11">
        <f t="shared" si="6"/>
        <v>1032.8162129510399</v>
      </c>
      <c r="AE35" s="11">
        <f t="shared" si="6"/>
        <v>1053.8940948479999</v>
      </c>
      <c r="AF35" s="11">
        <f t="shared" si="6"/>
        <v>1254.6358272</v>
      </c>
      <c r="AG35" s="11">
        <f t="shared" si="6"/>
        <v>1493.6140800000001</v>
      </c>
      <c r="AH35" s="11">
        <f t="shared" si="6"/>
        <v>1778.1120000000001</v>
      </c>
    </row>
    <row r="36" spans="6:34">
      <c r="I36" s="11">
        <f t="shared" si="7"/>
        <v>662.21149017390985</v>
      </c>
      <c r="J36" s="11">
        <f t="shared" si="7"/>
        <v>675.72601038154073</v>
      </c>
      <c r="K36" s="11">
        <f t="shared" si="7"/>
        <v>689.51633712402122</v>
      </c>
      <c r="L36" s="11">
        <f t="shared" si="7"/>
        <v>703.58809910614411</v>
      </c>
      <c r="M36" s="11">
        <f t="shared" si="7"/>
        <v>717.94703990422875</v>
      </c>
      <c r="N36" s="11">
        <f t="shared" si="7"/>
        <v>732.59902031043748</v>
      </c>
      <c r="O36" s="11">
        <f t="shared" si="7"/>
        <v>747.55002072493619</v>
      </c>
      <c r="P36" s="11">
        <f t="shared" si="5"/>
        <v>762.80614359687377</v>
      </c>
      <c r="Q36" s="11">
        <f t="shared" si="5"/>
        <v>778.37361591517731</v>
      </c>
      <c r="R36" s="11">
        <f t="shared" si="5"/>
        <v>794.25879175018088</v>
      </c>
      <c r="S36" s="11">
        <f t="shared" si="5"/>
        <v>810.46815484712329</v>
      </c>
      <c r="T36" s="11">
        <f t="shared" si="5"/>
        <v>827.00832127257479</v>
      </c>
      <c r="U36" s="11">
        <f t="shared" si="5"/>
        <v>843.88604211487234</v>
      </c>
      <c r="V36" s="11">
        <f t="shared" si="5"/>
        <v>861.10820623966561</v>
      </c>
      <c r="W36" s="11">
        <f t="shared" si="5"/>
        <v>878.68184310169966</v>
      </c>
      <c r="X36" s="11">
        <f t="shared" si="5"/>
        <v>896.61412561397924</v>
      </c>
      <c r="Y36" s="11">
        <f t="shared" si="5"/>
        <v>914.91237307548909</v>
      </c>
      <c r="Z36" s="11">
        <f t="shared" si="6"/>
        <v>933.58405415866241</v>
      </c>
      <c r="AA36" s="11">
        <f t="shared" si="6"/>
        <v>952.63678995781879</v>
      </c>
      <c r="AB36" s="11">
        <f t="shared" si="6"/>
        <v>972.07835709981509</v>
      </c>
      <c r="AC36" s="11">
        <f t="shared" si="6"/>
        <v>991.91669091817869</v>
      </c>
      <c r="AD36" s="11">
        <f t="shared" si="6"/>
        <v>1012.1598886920191</v>
      </c>
      <c r="AE36" s="11">
        <f t="shared" si="6"/>
        <v>1032.8162129510399</v>
      </c>
      <c r="AF36" s="11">
        <f t="shared" si="6"/>
        <v>1053.8940948479999</v>
      </c>
      <c r="AG36" s="11">
        <f t="shared" si="6"/>
        <v>1254.6358272</v>
      </c>
      <c r="AH36" s="11">
        <f t="shared" si="6"/>
        <v>1493.6140800000001</v>
      </c>
    </row>
    <row r="37" spans="6:34">
      <c r="J37" s="11">
        <f t="shared" si="7"/>
        <v>662.21149017390985</v>
      </c>
      <c r="K37" s="11">
        <f t="shared" si="7"/>
        <v>675.72601038154073</v>
      </c>
      <c r="L37" s="11">
        <f t="shared" si="7"/>
        <v>689.51633712402122</v>
      </c>
      <c r="M37" s="11">
        <f t="shared" si="7"/>
        <v>703.58809910614411</v>
      </c>
      <c r="N37" s="11">
        <f t="shared" si="7"/>
        <v>717.94703990422875</v>
      </c>
      <c r="O37" s="11">
        <f t="shared" si="7"/>
        <v>732.59902031043748</v>
      </c>
      <c r="P37" s="11">
        <f t="shared" si="5"/>
        <v>747.55002072493619</v>
      </c>
      <c r="Q37" s="11">
        <f t="shared" si="5"/>
        <v>762.80614359687377</v>
      </c>
      <c r="R37" s="11">
        <f t="shared" si="5"/>
        <v>778.37361591517731</v>
      </c>
      <c r="S37" s="11">
        <f t="shared" si="5"/>
        <v>794.25879175018088</v>
      </c>
      <c r="T37" s="11">
        <f t="shared" si="5"/>
        <v>810.46815484712329</v>
      </c>
      <c r="U37" s="11">
        <f t="shared" si="5"/>
        <v>827.00832127257479</v>
      </c>
      <c r="V37" s="11">
        <f t="shared" si="5"/>
        <v>843.88604211487234</v>
      </c>
      <c r="W37" s="11">
        <f t="shared" si="5"/>
        <v>861.10820623966561</v>
      </c>
      <c r="X37" s="11">
        <f t="shared" si="5"/>
        <v>878.68184310169966</v>
      </c>
      <c r="Y37" s="11">
        <f t="shared" si="5"/>
        <v>896.61412561397924</v>
      </c>
      <c r="Z37" s="11">
        <f t="shared" si="6"/>
        <v>914.91237307548909</v>
      </c>
      <c r="AA37" s="11">
        <f t="shared" si="6"/>
        <v>933.58405415866241</v>
      </c>
      <c r="AB37" s="11">
        <f t="shared" si="6"/>
        <v>952.63678995781879</v>
      </c>
      <c r="AC37" s="11">
        <f t="shared" si="6"/>
        <v>972.07835709981509</v>
      </c>
      <c r="AD37" s="11">
        <f t="shared" si="6"/>
        <v>991.91669091817869</v>
      </c>
      <c r="AE37" s="11">
        <f t="shared" si="6"/>
        <v>1012.1598886920191</v>
      </c>
      <c r="AF37" s="11">
        <f t="shared" si="6"/>
        <v>1032.8162129510399</v>
      </c>
      <c r="AG37" s="11">
        <f t="shared" si="6"/>
        <v>1053.8940948479999</v>
      </c>
      <c r="AH37" s="11">
        <f t="shared" si="6"/>
        <v>1254.6358272</v>
      </c>
    </row>
    <row r="38" spans="6:34">
      <c r="K38" s="11">
        <f t="shared" si="7"/>
        <v>662.21149017390985</v>
      </c>
      <c r="L38" s="11">
        <f t="shared" si="7"/>
        <v>675.72601038154073</v>
      </c>
      <c r="M38" s="11">
        <f t="shared" si="7"/>
        <v>689.51633712402122</v>
      </c>
      <c r="N38" s="11">
        <f t="shared" si="7"/>
        <v>703.58809910614411</v>
      </c>
      <c r="O38" s="11">
        <f t="shared" si="7"/>
        <v>717.94703990422875</v>
      </c>
      <c r="P38" s="11">
        <f t="shared" si="5"/>
        <v>732.59902031043748</v>
      </c>
      <c r="Q38" s="11">
        <f t="shared" si="5"/>
        <v>747.55002072493619</v>
      </c>
      <c r="R38" s="11">
        <f t="shared" si="5"/>
        <v>762.80614359687377</v>
      </c>
      <c r="S38" s="11">
        <f t="shared" si="5"/>
        <v>778.37361591517731</v>
      </c>
      <c r="T38" s="11">
        <f t="shared" si="5"/>
        <v>794.25879175018088</v>
      </c>
      <c r="U38" s="11">
        <f t="shared" si="5"/>
        <v>810.46815484712329</v>
      </c>
      <c r="V38" s="11">
        <f t="shared" si="5"/>
        <v>827.00832127257479</v>
      </c>
      <c r="W38" s="11">
        <f t="shared" si="5"/>
        <v>843.88604211487234</v>
      </c>
      <c r="X38" s="11">
        <f t="shared" si="5"/>
        <v>861.10820623966561</v>
      </c>
      <c r="Y38" s="11">
        <f t="shared" si="5"/>
        <v>878.68184310169966</v>
      </c>
      <c r="Z38" s="11">
        <f t="shared" si="6"/>
        <v>896.61412561397924</v>
      </c>
      <c r="AA38" s="11">
        <f t="shared" si="6"/>
        <v>914.91237307548909</v>
      </c>
      <c r="AB38" s="11">
        <f t="shared" si="6"/>
        <v>933.58405415866241</v>
      </c>
      <c r="AC38" s="11">
        <f t="shared" si="6"/>
        <v>952.63678995781879</v>
      </c>
      <c r="AD38" s="11">
        <f t="shared" si="6"/>
        <v>972.07835709981509</v>
      </c>
      <c r="AE38" s="11">
        <f t="shared" si="6"/>
        <v>991.91669091817869</v>
      </c>
      <c r="AF38" s="11">
        <f t="shared" si="6"/>
        <v>1012.1598886920191</v>
      </c>
      <c r="AG38" s="11">
        <f t="shared" si="6"/>
        <v>1032.8162129510399</v>
      </c>
      <c r="AH38" s="11">
        <f t="shared" si="6"/>
        <v>1053.8940948479999</v>
      </c>
    </row>
    <row r="39" spans="6:34">
      <c r="L39" s="11">
        <f t="shared" si="7"/>
        <v>662.21149017390985</v>
      </c>
      <c r="M39" s="11">
        <f t="shared" si="7"/>
        <v>675.72601038154073</v>
      </c>
      <c r="N39" s="11">
        <f t="shared" si="7"/>
        <v>689.51633712402122</v>
      </c>
      <c r="O39" s="11">
        <f t="shared" si="7"/>
        <v>703.58809910614411</v>
      </c>
      <c r="P39" s="11">
        <f t="shared" si="5"/>
        <v>717.94703990422875</v>
      </c>
      <c r="Q39" s="11">
        <f t="shared" si="5"/>
        <v>732.59902031043748</v>
      </c>
      <c r="R39" s="11">
        <f t="shared" si="5"/>
        <v>747.55002072493619</v>
      </c>
      <c r="S39" s="11">
        <f t="shared" si="5"/>
        <v>762.80614359687377</v>
      </c>
      <c r="T39" s="11">
        <f t="shared" si="5"/>
        <v>778.37361591517731</v>
      </c>
      <c r="U39" s="11">
        <f t="shared" si="5"/>
        <v>794.25879175018088</v>
      </c>
      <c r="V39" s="11">
        <f t="shared" si="5"/>
        <v>810.46815484712329</v>
      </c>
      <c r="W39" s="11">
        <f t="shared" si="5"/>
        <v>827.00832127257479</v>
      </c>
      <c r="X39" s="11">
        <f t="shared" si="5"/>
        <v>843.88604211487234</v>
      </c>
      <c r="Y39" s="11">
        <f t="shared" si="5"/>
        <v>861.10820623966561</v>
      </c>
      <c r="Z39" s="11">
        <f t="shared" si="6"/>
        <v>878.68184310169966</v>
      </c>
      <c r="AA39" s="11">
        <f t="shared" si="6"/>
        <v>896.61412561397924</v>
      </c>
      <c r="AB39" s="11">
        <f t="shared" si="6"/>
        <v>914.91237307548909</v>
      </c>
      <c r="AC39" s="11">
        <f t="shared" si="6"/>
        <v>933.58405415866241</v>
      </c>
      <c r="AD39" s="11">
        <f t="shared" si="6"/>
        <v>952.63678995781879</v>
      </c>
      <c r="AE39" s="11">
        <f t="shared" si="6"/>
        <v>972.07835709981509</v>
      </c>
      <c r="AF39" s="11">
        <f t="shared" si="6"/>
        <v>991.91669091817869</v>
      </c>
      <c r="AG39" s="11">
        <f t="shared" si="6"/>
        <v>1012.1598886920191</v>
      </c>
      <c r="AH39" s="11">
        <f t="shared" si="6"/>
        <v>1032.8162129510399</v>
      </c>
    </row>
    <row r="40" spans="6:34">
      <c r="M40" s="11">
        <f t="shared" si="7"/>
        <v>662.21149017390985</v>
      </c>
      <c r="N40" s="11">
        <f t="shared" si="7"/>
        <v>675.72601038154073</v>
      </c>
      <c r="O40" s="11">
        <f t="shared" si="7"/>
        <v>689.51633712402122</v>
      </c>
      <c r="P40" s="11">
        <f t="shared" si="5"/>
        <v>703.58809910614411</v>
      </c>
      <c r="Q40" s="11">
        <f t="shared" si="5"/>
        <v>717.94703990422875</v>
      </c>
      <c r="R40" s="11">
        <f t="shared" si="5"/>
        <v>732.59902031043748</v>
      </c>
      <c r="S40" s="11">
        <f t="shared" si="5"/>
        <v>747.55002072493619</v>
      </c>
      <c r="T40" s="11">
        <f t="shared" si="5"/>
        <v>762.80614359687377</v>
      </c>
      <c r="U40" s="11">
        <f t="shared" si="5"/>
        <v>778.37361591517731</v>
      </c>
      <c r="V40" s="11">
        <f t="shared" si="5"/>
        <v>794.25879175018088</v>
      </c>
      <c r="W40" s="11">
        <f t="shared" si="5"/>
        <v>810.46815484712329</v>
      </c>
      <c r="X40" s="11">
        <f t="shared" si="5"/>
        <v>827.00832127257479</v>
      </c>
      <c r="Y40" s="11">
        <f t="shared" si="5"/>
        <v>843.88604211487234</v>
      </c>
      <c r="Z40" s="11">
        <f t="shared" si="6"/>
        <v>861.10820623966561</v>
      </c>
      <c r="AA40" s="11">
        <f t="shared" si="6"/>
        <v>878.68184310169966</v>
      </c>
      <c r="AB40" s="11">
        <f t="shared" si="6"/>
        <v>896.61412561397924</v>
      </c>
      <c r="AC40" s="11">
        <f t="shared" si="6"/>
        <v>914.91237307548909</v>
      </c>
      <c r="AD40" s="11">
        <f t="shared" si="6"/>
        <v>933.58405415866241</v>
      </c>
      <c r="AE40" s="11">
        <f t="shared" si="6"/>
        <v>952.63678995781879</v>
      </c>
      <c r="AF40" s="11">
        <f t="shared" si="6"/>
        <v>972.07835709981509</v>
      </c>
      <c r="AG40" s="11">
        <f t="shared" si="6"/>
        <v>991.91669091817869</v>
      </c>
      <c r="AH40" s="11">
        <f t="shared" si="6"/>
        <v>1012.1598886920191</v>
      </c>
    </row>
    <row r="41" spans="6:34">
      <c r="N41" s="11">
        <f t="shared" si="7"/>
        <v>662.21149017390985</v>
      </c>
      <c r="O41" s="11">
        <f t="shared" si="7"/>
        <v>675.72601038154073</v>
      </c>
      <c r="P41" s="11">
        <f t="shared" si="5"/>
        <v>689.51633712402122</v>
      </c>
      <c r="Q41" s="11">
        <f t="shared" si="5"/>
        <v>703.58809910614411</v>
      </c>
      <c r="R41" s="11">
        <f t="shared" si="5"/>
        <v>717.94703990422875</v>
      </c>
      <c r="S41" s="11">
        <f t="shared" si="5"/>
        <v>732.59902031043748</v>
      </c>
      <c r="T41" s="11">
        <f t="shared" si="5"/>
        <v>747.55002072493619</v>
      </c>
      <c r="U41" s="11">
        <f t="shared" si="5"/>
        <v>762.80614359687377</v>
      </c>
      <c r="V41" s="11">
        <f t="shared" si="5"/>
        <v>778.37361591517731</v>
      </c>
      <c r="W41" s="11">
        <f t="shared" si="5"/>
        <v>794.25879175018088</v>
      </c>
      <c r="X41" s="11">
        <f t="shared" si="5"/>
        <v>810.46815484712329</v>
      </c>
      <c r="Y41" s="11">
        <f t="shared" si="5"/>
        <v>827.00832127257479</v>
      </c>
      <c r="Z41" s="11">
        <f t="shared" si="6"/>
        <v>843.88604211487234</v>
      </c>
      <c r="AA41" s="11">
        <f t="shared" si="6"/>
        <v>861.10820623966561</v>
      </c>
      <c r="AB41" s="11">
        <f t="shared" si="6"/>
        <v>878.68184310169966</v>
      </c>
      <c r="AC41" s="11">
        <f t="shared" si="6"/>
        <v>896.61412561397924</v>
      </c>
      <c r="AD41" s="11">
        <f t="shared" si="6"/>
        <v>914.91237307548909</v>
      </c>
      <c r="AE41" s="11">
        <f t="shared" si="6"/>
        <v>933.58405415866241</v>
      </c>
      <c r="AF41" s="11">
        <f t="shared" si="6"/>
        <v>952.63678995781879</v>
      </c>
      <c r="AG41" s="11">
        <f t="shared" si="6"/>
        <v>972.07835709981509</v>
      </c>
      <c r="AH41" s="11">
        <f t="shared" si="6"/>
        <v>991.91669091817869</v>
      </c>
    </row>
    <row r="42" spans="6:34">
      <c r="O42" s="11">
        <f t="shared" si="7"/>
        <v>662.21149017390985</v>
      </c>
      <c r="P42" s="11">
        <f t="shared" si="5"/>
        <v>675.72601038154073</v>
      </c>
      <c r="Q42" s="11">
        <f t="shared" si="5"/>
        <v>689.51633712402122</v>
      </c>
      <c r="R42" s="11">
        <f t="shared" si="5"/>
        <v>703.58809910614411</v>
      </c>
      <c r="S42" s="11">
        <f t="shared" si="5"/>
        <v>717.94703990422875</v>
      </c>
      <c r="T42" s="11">
        <f t="shared" si="5"/>
        <v>732.59902031043748</v>
      </c>
      <c r="U42" s="11">
        <f t="shared" si="5"/>
        <v>747.55002072493619</v>
      </c>
      <c r="V42" s="11">
        <f t="shared" si="5"/>
        <v>762.80614359687377</v>
      </c>
      <c r="W42" s="11">
        <f t="shared" si="5"/>
        <v>778.37361591517731</v>
      </c>
      <c r="X42" s="11">
        <f t="shared" si="5"/>
        <v>794.25879175018088</v>
      </c>
      <c r="Y42" s="11">
        <f t="shared" si="5"/>
        <v>810.46815484712329</v>
      </c>
      <c r="Z42" s="11">
        <f t="shared" si="6"/>
        <v>827.00832127257479</v>
      </c>
      <c r="AA42" s="11">
        <f t="shared" si="6"/>
        <v>843.88604211487234</v>
      </c>
      <c r="AB42" s="11">
        <f t="shared" si="6"/>
        <v>861.10820623966561</v>
      </c>
      <c r="AC42" s="11">
        <f t="shared" si="6"/>
        <v>878.68184310169966</v>
      </c>
      <c r="AD42" s="11">
        <f t="shared" si="6"/>
        <v>896.61412561397924</v>
      </c>
      <c r="AE42" s="11">
        <f t="shared" si="6"/>
        <v>914.91237307548909</v>
      </c>
      <c r="AF42" s="11">
        <f t="shared" si="6"/>
        <v>933.58405415866241</v>
      </c>
      <c r="AG42" s="11">
        <f t="shared" si="6"/>
        <v>952.63678995781879</v>
      </c>
      <c r="AH42" s="11">
        <f t="shared" si="6"/>
        <v>972.07835709981509</v>
      </c>
    </row>
    <row r="43" spans="6:34">
      <c r="P43" s="11">
        <f t="shared" si="7"/>
        <v>662.21149017390985</v>
      </c>
      <c r="Q43" s="11">
        <f t="shared" si="5"/>
        <v>675.72601038154073</v>
      </c>
      <c r="R43" s="11">
        <f t="shared" si="5"/>
        <v>689.51633712402122</v>
      </c>
      <c r="S43" s="11">
        <f t="shared" si="5"/>
        <v>703.58809910614411</v>
      </c>
      <c r="T43" s="11">
        <f t="shared" si="5"/>
        <v>717.94703990422875</v>
      </c>
      <c r="U43" s="11">
        <f t="shared" si="5"/>
        <v>732.59902031043748</v>
      </c>
      <c r="V43" s="11">
        <f t="shared" si="5"/>
        <v>747.55002072493619</v>
      </c>
      <c r="W43" s="11">
        <f t="shared" si="5"/>
        <v>762.80614359687377</v>
      </c>
      <c r="X43" s="11">
        <f t="shared" si="5"/>
        <v>778.37361591517731</v>
      </c>
      <c r="Y43" s="11">
        <f t="shared" si="5"/>
        <v>794.25879175018088</v>
      </c>
      <c r="Z43" s="11">
        <f t="shared" si="6"/>
        <v>810.46815484712329</v>
      </c>
      <c r="AA43" s="11">
        <f t="shared" si="6"/>
        <v>827.00832127257479</v>
      </c>
      <c r="AB43" s="11">
        <f t="shared" si="6"/>
        <v>843.88604211487234</v>
      </c>
      <c r="AC43" s="11">
        <f t="shared" si="6"/>
        <v>861.10820623966561</v>
      </c>
      <c r="AD43" s="11">
        <f t="shared" si="6"/>
        <v>878.68184310169966</v>
      </c>
      <c r="AE43" s="11">
        <f t="shared" si="6"/>
        <v>896.61412561397924</v>
      </c>
      <c r="AF43" s="11">
        <f t="shared" si="6"/>
        <v>914.91237307548909</v>
      </c>
      <c r="AG43" s="11">
        <f t="shared" si="6"/>
        <v>933.58405415866241</v>
      </c>
      <c r="AH43" s="11">
        <f t="shared" si="6"/>
        <v>952.63678995781879</v>
      </c>
    </row>
    <row r="44" spans="6:34">
      <c r="Q44" s="11">
        <f t="shared" si="7"/>
        <v>662.21149017390985</v>
      </c>
      <c r="R44" s="11">
        <f t="shared" si="7"/>
        <v>675.72601038154073</v>
      </c>
      <c r="S44" s="11">
        <f t="shared" si="7"/>
        <v>689.51633712402122</v>
      </c>
      <c r="T44" s="11">
        <f t="shared" si="7"/>
        <v>703.58809910614411</v>
      </c>
      <c r="U44" s="11">
        <f t="shared" si="7"/>
        <v>717.94703990422875</v>
      </c>
      <c r="V44" s="11">
        <f t="shared" si="7"/>
        <v>732.59902031043748</v>
      </c>
      <c r="W44" s="11">
        <f t="shared" ref="W44:Y51" si="8">V43</f>
        <v>747.55002072493619</v>
      </c>
      <c r="X44" s="11">
        <f t="shared" si="8"/>
        <v>762.80614359687377</v>
      </c>
      <c r="Y44" s="11">
        <f t="shared" si="8"/>
        <v>778.37361591517731</v>
      </c>
      <c r="Z44" s="11">
        <f t="shared" si="6"/>
        <v>794.25879175018088</v>
      </c>
      <c r="AA44" s="11">
        <f t="shared" si="6"/>
        <v>810.46815484712329</v>
      </c>
      <c r="AB44" s="11">
        <f t="shared" si="6"/>
        <v>827.00832127257479</v>
      </c>
      <c r="AC44" s="11">
        <f t="shared" si="6"/>
        <v>843.88604211487234</v>
      </c>
      <c r="AD44" s="11">
        <f t="shared" si="6"/>
        <v>861.10820623966561</v>
      </c>
      <c r="AE44" s="11">
        <f t="shared" si="6"/>
        <v>878.68184310169966</v>
      </c>
      <c r="AF44" s="11">
        <f t="shared" si="6"/>
        <v>896.61412561397924</v>
      </c>
      <c r="AG44" s="11">
        <f t="shared" si="6"/>
        <v>914.91237307548909</v>
      </c>
      <c r="AH44" s="11">
        <f t="shared" si="6"/>
        <v>933.58405415866241</v>
      </c>
    </row>
    <row r="45" spans="6:34">
      <c r="R45" s="11">
        <f t="shared" si="7"/>
        <v>662.21149017390985</v>
      </c>
      <c r="S45" s="11">
        <f t="shared" si="7"/>
        <v>675.72601038154073</v>
      </c>
      <c r="T45" s="11">
        <f t="shared" si="7"/>
        <v>689.51633712402122</v>
      </c>
      <c r="U45" s="11">
        <f t="shared" si="7"/>
        <v>703.58809910614411</v>
      </c>
      <c r="V45" s="11">
        <f t="shared" si="7"/>
        <v>717.94703990422875</v>
      </c>
      <c r="W45" s="11">
        <f t="shared" si="8"/>
        <v>732.59902031043748</v>
      </c>
      <c r="X45" s="11">
        <f t="shared" si="8"/>
        <v>747.55002072493619</v>
      </c>
      <c r="Y45" s="11">
        <f t="shared" si="8"/>
        <v>762.80614359687377</v>
      </c>
      <c r="Z45" s="11">
        <f t="shared" si="6"/>
        <v>778.37361591517731</v>
      </c>
      <c r="AA45" s="11">
        <f t="shared" si="6"/>
        <v>794.25879175018088</v>
      </c>
      <c r="AB45" s="11">
        <f t="shared" si="6"/>
        <v>810.46815484712329</v>
      </c>
      <c r="AC45" s="11">
        <f t="shared" si="6"/>
        <v>827.00832127257479</v>
      </c>
      <c r="AD45" s="11">
        <f t="shared" si="6"/>
        <v>843.88604211487234</v>
      </c>
      <c r="AE45" s="11">
        <f t="shared" si="6"/>
        <v>861.10820623966561</v>
      </c>
      <c r="AF45" s="11">
        <f t="shared" si="6"/>
        <v>878.68184310169966</v>
      </c>
      <c r="AG45" s="11">
        <f t="shared" si="6"/>
        <v>896.61412561397924</v>
      </c>
      <c r="AH45" s="11">
        <f t="shared" si="6"/>
        <v>914.91237307548909</v>
      </c>
    </row>
    <row r="46" spans="6:34">
      <c r="S46" s="11">
        <f t="shared" si="7"/>
        <v>662.21149017390985</v>
      </c>
      <c r="T46" s="11">
        <f t="shared" si="7"/>
        <v>675.72601038154073</v>
      </c>
      <c r="U46" s="11">
        <f t="shared" si="7"/>
        <v>689.51633712402122</v>
      </c>
      <c r="V46" s="11">
        <f t="shared" si="7"/>
        <v>703.58809910614411</v>
      </c>
      <c r="W46" s="11">
        <f t="shared" si="8"/>
        <v>717.94703990422875</v>
      </c>
      <c r="X46" s="11">
        <f t="shared" si="8"/>
        <v>732.59902031043748</v>
      </c>
      <c r="Y46" s="11">
        <f t="shared" si="8"/>
        <v>747.55002072493619</v>
      </c>
      <c r="Z46" s="11">
        <f t="shared" si="6"/>
        <v>762.80614359687377</v>
      </c>
      <c r="AA46" s="11">
        <f t="shared" si="6"/>
        <v>778.37361591517731</v>
      </c>
      <c r="AB46" s="11">
        <f t="shared" si="6"/>
        <v>794.25879175018088</v>
      </c>
      <c r="AC46" s="11">
        <f t="shared" si="6"/>
        <v>810.46815484712329</v>
      </c>
      <c r="AD46" s="11">
        <f t="shared" si="6"/>
        <v>827.00832127257479</v>
      </c>
      <c r="AE46" s="11">
        <f t="shared" si="6"/>
        <v>843.88604211487234</v>
      </c>
      <c r="AF46" s="11">
        <f t="shared" si="6"/>
        <v>861.10820623966561</v>
      </c>
      <c r="AG46" s="11">
        <f t="shared" si="6"/>
        <v>878.68184310169966</v>
      </c>
      <c r="AH46" s="11">
        <f t="shared" si="6"/>
        <v>896.61412561397924</v>
      </c>
    </row>
    <row r="47" spans="6:34">
      <c r="T47" s="11">
        <f t="shared" si="7"/>
        <v>662.21149017390985</v>
      </c>
      <c r="U47" s="11">
        <f t="shared" si="7"/>
        <v>675.72601038154073</v>
      </c>
      <c r="V47" s="11">
        <f t="shared" si="7"/>
        <v>689.51633712402122</v>
      </c>
      <c r="W47" s="11">
        <f t="shared" si="8"/>
        <v>703.58809910614411</v>
      </c>
      <c r="X47" s="11">
        <f t="shared" si="8"/>
        <v>717.94703990422875</v>
      </c>
      <c r="Y47" s="11">
        <f t="shared" si="8"/>
        <v>732.59902031043748</v>
      </c>
      <c r="Z47" s="11">
        <f t="shared" si="6"/>
        <v>747.55002072493619</v>
      </c>
      <c r="AA47" s="11">
        <f t="shared" si="6"/>
        <v>762.80614359687377</v>
      </c>
      <c r="AB47" s="11">
        <f t="shared" si="6"/>
        <v>778.37361591517731</v>
      </c>
      <c r="AC47" s="11">
        <f t="shared" si="6"/>
        <v>794.25879175018088</v>
      </c>
      <c r="AD47" s="11">
        <f t="shared" si="6"/>
        <v>810.46815484712329</v>
      </c>
      <c r="AE47" s="11">
        <f t="shared" si="6"/>
        <v>827.00832127257479</v>
      </c>
      <c r="AF47" s="11">
        <f t="shared" si="6"/>
        <v>843.88604211487234</v>
      </c>
      <c r="AG47" s="11">
        <f t="shared" si="6"/>
        <v>861.10820623966561</v>
      </c>
      <c r="AH47" s="11">
        <f t="shared" si="6"/>
        <v>878.68184310169966</v>
      </c>
    </row>
    <row r="48" spans="6:34">
      <c r="U48" s="11">
        <f t="shared" si="7"/>
        <v>662.21149017390985</v>
      </c>
      <c r="V48" s="11">
        <f t="shared" si="7"/>
        <v>675.72601038154073</v>
      </c>
      <c r="W48" s="11">
        <f t="shared" si="8"/>
        <v>689.51633712402122</v>
      </c>
      <c r="X48" s="11">
        <f t="shared" si="8"/>
        <v>703.58809910614411</v>
      </c>
      <c r="Y48" s="11">
        <f t="shared" si="8"/>
        <v>717.94703990422875</v>
      </c>
      <c r="Z48" s="11">
        <f t="shared" si="6"/>
        <v>732.59902031043748</v>
      </c>
      <c r="AA48" s="11">
        <f t="shared" si="6"/>
        <v>747.55002072493619</v>
      </c>
      <c r="AB48" s="11">
        <f t="shared" si="6"/>
        <v>762.80614359687377</v>
      </c>
      <c r="AC48" s="11">
        <f t="shared" si="6"/>
        <v>778.37361591517731</v>
      </c>
      <c r="AD48" s="11">
        <f t="shared" si="6"/>
        <v>794.25879175018088</v>
      </c>
      <c r="AE48" s="11">
        <f t="shared" si="6"/>
        <v>810.46815484712329</v>
      </c>
      <c r="AF48" s="11">
        <f t="shared" si="6"/>
        <v>827.00832127257479</v>
      </c>
      <c r="AG48" s="11">
        <f t="shared" si="6"/>
        <v>843.88604211487234</v>
      </c>
      <c r="AH48" s="11">
        <f t="shared" si="6"/>
        <v>861.10820623966561</v>
      </c>
    </row>
    <row r="49" spans="22:34">
      <c r="V49" s="11">
        <f t="shared" si="7"/>
        <v>662.21149017390985</v>
      </c>
      <c r="W49" s="11">
        <f t="shared" si="8"/>
        <v>675.72601038154073</v>
      </c>
      <c r="X49" s="11">
        <f t="shared" si="8"/>
        <v>689.51633712402122</v>
      </c>
      <c r="Y49" s="11">
        <f t="shared" si="8"/>
        <v>703.58809910614411</v>
      </c>
      <c r="Z49" s="11">
        <f t="shared" si="6"/>
        <v>717.94703990422875</v>
      </c>
      <c r="AA49" s="11">
        <f t="shared" si="6"/>
        <v>732.59902031043748</v>
      </c>
      <c r="AB49" s="11">
        <f t="shared" si="6"/>
        <v>747.55002072493619</v>
      </c>
      <c r="AC49" s="11">
        <f t="shared" si="6"/>
        <v>762.80614359687377</v>
      </c>
      <c r="AD49" s="11">
        <f t="shared" si="6"/>
        <v>778.37361591517731</v>
      </c>
      <c r="AE49" s="11">
        <f t="shared" si="6"/>
        <v>794.25879175018088</v>
      </c>
      <c r="AF49" s="11">
        <f t="shared" si="6"/>
        <v>810.46815484712329</v>
      </c>
      <c r="AG49" s="11">
        <f t="shared" si="6"/>
        <v>827.00832127257479</v>
      </c>
      <c r="AH49" s="11">
        <f t="shared" si="6"/>
        <v>843.88604211487234</v>
      </c>
    </row>
    <row r="50" spans="22:34">
      <c r="W50" s="11">
        <f t="shared" si="7"/>
        <v>662.21149017390985</v>
      </c>
      <c r="X50" s="11">
        <f t="shared" si="8"/>
        <v>675.72601038154073</v>
      </c>
      <c r="Y50" s="11">
        <f t="shared" si="8"/>
        <v>689.51633712402122</v>
      </c>
      <c r="Z50" s="11">
        <f t="shared" si="6"/>
        <v>703.58809910614411</v>
      </c>
      <c r="AA50" s="11">
        <f t="shared" si="6"/>
        <v>717.94703990422875</v>
      </c>
      <c r="AB50" s="11">
        <f t="shared" si="6"/>
        <v>732.59902031043748</v>
      </c>
      <c r="AC50" s="11">
        <f t="shared" si="6"/>
        <v>747.55002072493619</v>
      </c>
      <c r="AD50" s="11">
        <f t="shared" si="6"/>
        <v>762.80614359687377</v>
      </c>
      <c r="AE50" s="11">
        <f t="shared" si="6"/>
        <v>778.37361591517731</v>
      </c>
      <c r="AF50" s="11">
        <f t="shared" si="6"/>
        <v>794.25879175018088</v>
      </c>
      <c r="AG50" s="11">
        <f t="shared" si="6"/>
        <v>810.46815484712329</v>
      </c>
      <c r="AH50" s="11">
        <f t="shared" si="6"/>
        <v>827.00832127257479</v>
      </c>
    </row>
    <row r="51" spans="22:34">
      <c r="X51" s="11">
        <f t="shared" si="7"/>
        <v>662.21149017390985</v>
      </c>
      <c r="Y51" s="11">
        <f t="shared" si="8"/>
        <v>675.72601038154073</v>
      </c>
      <c r="Z51" s="11">
        <f t="shared" si="6"/>
        <v>689.51633712402122</v>
      </c>
      <c r="AA51" s="11">
        <f t="shared" si="6"/>
        <v>703.58809910614411</v>
      </c>
      <c r="AB51" s="11">
        <f t="shared" si="6"/>
        <v>717.94703990422875</v>
      </c>
      <c r="AC51" s="11">
        <f t="shared" si="6"/>
        <v>732.59902031043748</v>
      </c>
      <c r="AD51" s="11">
        <f t="shared" si="6"/>
        <v>747.55002072493619</v>
      </c>
      <c r="AE51" s="11">
        <f t="shared" si="6"/>
        <v>762.80614359687377</v>
      </c>
      <c r="AF51" s="11">
        <f t="shared" si="6"/>
        <v>778.37361591517731</v>
      </c>
      <c r="AG51" s="11">
        <f t="shared" si="6"/>
        <v>794.25879175018088</v>
      </c>
      <c r="AH51" s="11">
        <f t="shared" si="6"/>
        <v>810.46815484712329</v>
      </c>
    </row>
    <row r="52" spans="22:34">
      <c r="Y52" s="11">
        <f t="shared" si="7"/>
        <v>662.21149017390985</v>
      </c>
      <c r="Z52" s="11">
        <f t="shared" si="6"/>
        <v>675.72601038154073</v>
      </c>
      <c r="AA52" s="11">
        <f t="shared" si="6"/>
        <v>689.51633712402122</v>
      </c>
      <c r="AB52" s="11">
        <f t="shared" si="6"/>
        <v>703.58809910614411</v>
      </c>
      <c r="AC52" s="11">
        <f t="shared" si="6"/>
        <v>717.94703990422875</v>
      </c>
      <c r="AD52" s="11">
        <f t="shared" si="6"/>
        <v>732.59902031043748</v>
      </c>
      <c r="AE52" s="11">
        <f t="shared" si="6"/>
        <v>747.55002072493619</v>
      </c>
      <c r="AF52" s="11">
        <f t="shared" si="6"/>
        <v>762.80614359687377</v>
      </c>
      <c r="AG52" s="11">
        <f t="shared" si="6"/>
        <v>778.37361591517731</v>
      </c>
      <c r="AH52" s="11">
        <f t="shared" si="6"/>
        <v>794.25879175018088</v>
      </c>
    </row>
    <row r="53" spans="22:34">
      <c r="Z53" s="11">
        <f t="shared" si="7"/>
        <v>662.21149017390985</v>
      </c>
      <c r="AA53" s="11">
        <f t="shared" si="6"/>
        <v>675.72601038154073</v>
      </c>
      <c r="AB53" s="11">
        <f t="shared" si="6"/>
        <v>689.51633712402122</v>
      </c>
      <c r="AC53" s="11">
        <f t="shared" si="6"/>
        <v>703.58809910614411</v>
      </c>
      <c r="AD53" s="11">
        <f t="shared" si="6"/>
        <v>717.94703990422875</v>
      </c>
      <c r="AE53" s="11">
        <f t="shared" si="6"/>
        <v>732.59902031043748</v>
      </c>
      <c r="AF53" s="11">
        <f t="shared" si="6"/>
        <v>747.55002072493619</v>
      </c>
      <c r="AG53" s="11">
        <f t="shared" si="6"/>
        <v>762.80614359687377</v>
      </c>
      <c r="AH53" s="11">
        <f t="shared" si="6"/>
        <v>778.37361591517731</v>
      </c>
    </row>
    <row r="54" spans="22:34">
      <c r="AA54" s="11">
        <f t="shared" si="7"/>
        <v>662.21149017390985</v>
      </c>
      <c r="AB54" s="11">
        <f t="shared" ref="AB54:AH60" si="9">AA53</f>
        <v>675.72601038154073</v>
      </c>
      <c r="AC54" s="11">
        <f t="shared" si="9"/>
        <v>689.51633712402122</v>
      </c>
      <c r="AD54" s="11">
        <f t="shared" si="9"/>
        <v>703.58809910614411</v>
      </c>
      <c r="AE54" s="11">
        <f t="shared" si="9"/>
        <v>717.94703990422875</v>
      </c>
      <c r="AF54" s="11">
        <f t="shared" si="9"/>
        <v>732.59902031043748</v>
      </c>
      <c r="AG54" s="11">
        <f t="shared" si="9"/>
        <v>747.55002072493619</v>
      </c>
      <c r="AH54" s="11">
        <f t="shared" si="9"/>
        <v>762.80614359687377</v>
      </c>
    </row>
    <row r="55" spans="22:34">
      <c r="AB55" s="11">
        <f t="shared" si="7"/>
        <v>662.21149017390985</v>
      </c>
      <c r="AC55" s="11">
        <f t="shared" si="9"/>
        <v>675.72601038154073</v>
      </c>
      <c r="AD55" s="11">
        <f t="shared" si="9"/>
        <v>689.51633712402122</v>
      </c>
      <c r="AE55" s="11">
        <f t="shared" si="9"/>
        <v>703.58809910614411</v>
      </c>
      <c r="AF55" s="11">
        <f t="shared" si="9"/>
        <v>717.94703990422875</v>
      </c>
      <c r="AG55" s="11">
        <f t="shared" si="9"/>
        <v>732.59902031043748</v>
      </c>
      <c r="AH55" s="11">
        <f t="shared" si="9"/>
        <v>747.55002072493619</v>
      </c>
    </row>
    <row r="56" spans="22:34">
      <c r="AC56" s="11">
        <f t="shared" si="7"/>
        <v>662.21149017390985</v>
      </c>
      <c r="AD56" s="11">
        <f t="shared" si="9"/>
        <v>675.72601038154073</v>
      </c>
      <c r="AE56" s="11">
        <f t="shared" si="9"/>
        <v>689.51633712402122</v>
      </c>
      <c r="AF56" s="11">
        <f t="shared" si="9"/>
        <v>703.58809910614411</v>
      </c>
      <c r="AG56" s="11">
        <f t="shared" si="9"/>
        <v>717.94703990422875</v>
      </c>
      <c r="AH56" s="11">
        <f t="shared" si="9"/>
        <v>732.59902031043748</v>
      </c>
    </row>
    <row r="57" spans="22:34">
      <c r="AD57" s="11">
        <f t="shared" si="7"/>
        <v>662.21149017390985</v>
      </c>
      <c r="AE57" s="11">
        <f t="shared" si="9"/>
        <v>675.72601038154073</v>
      </c>
      <c r="AF57" s="11">
        <f t="shared" si="9"/>
        <v>689.51633712402122</v>
      </c>
      <c r="AG57" s="11">
        <f t="shared" si="9"/>
        <v>703.58809910614411</v>
      </c>
      <c r="AH57" s="11">
        <f t="shared" si="9"/>
        <v>717.94703990422875</v>
      </c>
    </row>
    <row r="58" spans="22:34">
      <c r="AE58" s="11">
        <f t="shared" si="7"/>
        <v>662.21149017390985</v>
      </c>
      <c r="AF58" s="11">
        <f t="shared" si="9"/>
        <v>675.72601038154073</v>
      </c>
      <c r="AG58" s="11">
        <f t="shared" si="9"/>
        <v>689.51633712402122</v>
      </c>
      <c r="AH58" s="11">
        <f t="shared" si="9"/>
        <v>703.58809910614411</v>
      </c>
    </row>
    <row r="59" spans="22:34">
      <c r="AF59" s="11">
        <f t="shared" si="7"/>
        <v>662.21149017390985</v>
      </c>
      <c r="AG59" s="11">
        <f t="shared" si="9"/>
        <v>675.72601038154073</v>
      </c>
      <c r="AH59" s="11">
        <f t="shared" si="9"/>
        <v>689.51633712402122</v>
      </c>
    </row>
    <row r="60" spans="22:34">
      <c r="AG60" s="11">
        <f t="shared" si="7"/>
        <v>662.21149017390985</v>
      </c>
      <c r="AH60" s="11">
        <f t="shared" si="9"/>
        <v>675.72601038154073</v>
      </c>
    </row>
    <row r="61" spans="22:34">
      <c r="AH61" s="11">
        <f t="shared" si="7"/>
        <v>662.21149017390985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4"/>
  <sheetViews>
    <sheetView zoomScaleNormal="100" workbookViewId="0">
      <selection activeCell="K3" sqref="K3"/>
    </sheetView>
  </sheetViews>
  <sheetFormatPr defaultRowHeight="13.5"/>
  <sheetData>
    <row r="1" spans="1:1">
      <c r="A1" t="s">
        <v>196</v>
      </c>
    </row>
    <row r="2" spans="1:1">
      <c r="A2" t="s">
        <v>197</v>
      </c>
    </row>
    <row r="3" spans="1:1">
      <c r="A3" t="s">
        <v>198</v>
      </c>
    </row>
    <row r="5" spans="1:1">
      <c r="A5" t="s">
        <v>199</v>
      </c>
    </row>
    <row r="48" spans="1:1" ht="14.25">
      <c r="A48" s="6" t="s">
        <v>115</v>
      </c>
    </row>
    <row r="49" spans="1:4" ht="15.75">
      <c r="A49" s="7" t="s">
        <v>116</v>
      </c>
    </row>
    <row r="50" spans="1:4" ht="15.75">
      <c r="A50" s="7" t="s">
        <v>117</v>
      </c>
      <c r="D50" s="7" t="s">
        <v>118</v>
      </c>
    </row>
    <row r="51" spans="1:4" ht="16.5">
      <c r="A51" s="8" t="s">
        <v>119</v>
      </c>
    </row>
    <row r="52" spans="1:4" ht="14.25">
      <c r="A52" s="6" t="s">
        <v>120</v>
      </c>
    </row>
    <row r="53" spans="1:4">
      <c r="A53" t="s">
        <v>121</v>
      </c>
    </row>
    <row r="54" spans="1:4" ht="16.5">
      <c r="A54" s="8" t="s">
        <v>122</v>
      </c>
      <c r="B54" s="8" t="s">
        <v>123</v>
      </c>
    </row>
    <row r="55" spans="1:4" ht="15.75">
      <c r="A55" s="7" t="s">
        <v>124</v>
      </c>
    </row>
    <row r="56" spans="1:4" ht="15.75">
      <c r="A56" s="7" t="s">
        <v>125</v>
      </c>
    </row>
    <row r="57" spans="1:4">
      <c r="A57" t="s">
        <v>126</v>
      </c>
    </row>
    <row r="58" spans="1:4">
      <c r="A58" t="s">
        <v>127</v>
      </c>
    </row>
    <row r="59" spans="1:4">
      <c r="A59" t="s">
        <v>128</v>
      </c>
    </row>
    <row r="60" spans="1:4">
      <c r="A60" t="s">
        <v>129</v>
      </c>
    </row>
    <row r="61" spans="1:4">
      <c r="A61" t="s">
        <v>130</v>
      </c>
    </row>
    <row r="62" spans="1:4" ht="15">
      <c r="A62" s="9" t="s">
        <v>131</v>
      </c>
    </row>
    <row r="63" spans="1:4">
      <c r="A63" t="s">
        <v>132</v>
      </c>
    </row>
    <row r="64" spans="1:4">
      <c r="A64" t="s">
        <v>133</v>
      </c>
    </row>
  </sheetData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3"/>
  <sheetViews>
    <sheetView workbookViewId="0">
      <selection activeCell="A52" sqref="A52"/>
    </sheetView>
  </sheetViews>
  <sheetFormatPr defaultRowHeight="13.5"/>
  <cols>
    <col min="1" max="1" width="24.125" bestFit="1" customWidth="1"/>
  </cols>
  <sheetData>
    <row r="1" spans="1:1">
      <c r="A1" t="s">
        <v>68</v>
      </c>
    </row>
    <row r="2" spans="1:1">
      <c r="A2" t="s">
        <v>69</v>
      </c>
    </row>
    <row r="3" spans="1:1">
      <c r="A3" t="s">
        <v>70</v>
      </c>
    </row>
    <row r="4" spans="1:1">
      <c r="A4" t="s">
        <v>71</v>
      </c>
    </row>
    <row r="6" spans="1:1">
      <c r="A6" t="s">
        <v>72</v>
      </c>
    </row>
    <row r="7" spans="1:1">
      <c r="A7" t="s">
        <v>73</v>
      </c>
    </row>
    <row r="8" spans="1:1">
      <c r="A8" t="s">
        <v>74</v>
      </c>
    </row>
    <row r="9" spans="1:1">
      <c r="A9" t="s">
        <v>75</v>
      </c>
    </row>
    <row r="10" spans="1:1">
      <c r="A10" t="s">
        <v>76</v>
      </c>
    </row>
    <row r="11" spans="1:1">
      <c r="A11" t="s">
        <v>77</v>
      </c>
    </row>
    <row r="12" spans="1:1">
      <c r="A12" t="s">
        <v>78</v>
      </c>
    </row>
    <row r="13" spans="1:1">
      <c r="A13" t="s">
        <v>79</v>
      </c>
    </row>
    <row r="14" spans="1:1">
      <c r="A14" t="s">
        <v>80</v>
      </c>
    </row>
    <row r="15" spans="1:1">
      <c r="A15" t="s">
        <v>81</v>
      </c>
    </row>
    <row r="16" spans="1:1">
      <c r="A16" t="s">
        <v>82</v>
      </c>
    </row>
    <row r="17" spans="1:1">
      <c r="A17" t="s">
        <v>83</v>
      </c>
    </row>
    <row r="18" spans="1:1">
      <c r="A18" t="s">
        <v>84</v>
      </c>
    </row>
    <row r="20" spans="1:1">
      <c r="A20" t="s">
        <v>85</v>
      </c>
    </row>
    <row r="21" spans="1:1">
      <c r="A21" t="s">
        <v>86</v>
      </c>
    </row>
    <row r="22" spans="1:1">
      <c r="A22" t="s">
        <v>87</v>
      </c>
    </row>
    <row r="23" spans="1:1">
      <c r="A23" t="s">
        <v>88</v>
      </c>
    </row>
    <row r="24" spans="1:1">
      <c r="A24" t="s">
        <v>89</v>
      </c>
    </row>
    <row r="25" spans="1:1">
      <c r="A25" t="s">
        <v>90</v>
      </c>
    </row>
    <row r="27" spans="1:1">
      <c r="A27" t="s">
        <v>91</v>
      </c>
    </row>
    <row r="28" spans="1:1">
      <c r="A28" t="s">
        <v>92</v>
      </c>
    </row>
    <row r="29" spans="1:1">
      <c r="A29" t="s">
        <v>93</v>
      </c>
    </row>
    <row r="30" spans="1:1">
      <c r="A30" t="s">
        <v>94</v>
      </c>
    </row>
    <row r="31" spans="1:1">
      <c r="A31" t="s">
        <v>95</v>
      </c>
    </row>
    <row r="32" spans="1:1">
      <c r="A32" t="s">
        <v>96</v>
      </c>
    </row>
    <row r="33" spans="1:1">
      <c r="A33" t="s">
        <v>97</v>
      </c>
    </row>
    <row r="34" spans="1:1">
      <c r="A34" t="s">
        <v>98</v>
      </c>
    </row>
    <row r="35" spans="1:1">
      <c r="A35" t="s">
        <v>99</v>
      </c>
    </row>
    <row r="36" spans="1:1">
      <c r="A36" t="s">
        <v>100</v>
      </c>
    </row>
    <row r="38" spans="1:1">
      <c r="A38" t="s">
        <v>101</v>
      </c>
    </row>
    <row r="39" spans="1:1">
      <c r="A39" t="s">
        <v>102</v>
      </c>
    </row>
    <row r="40" spans="1:1">
      <c r="A40" t="s">
        <v>103</v>
      </c>
    </row>
    <row r="42" spans="1:1">
      <c r="A42" t="s">
        <v>104</v>
      </c>
    </row>
    <row r="43" spans="1:1">
      <c r="A43" t="s">
        <v>105</v>
      </c>
    </row>
    <row r="44" spans="1:1">
      <c r="A44" t="s">
        <v>106</v>
      </c>
    </row>
    <row r="46" spans="1:1">
      <c r="A46" t="s">
        <v>107</v>
      </c>
    </row>
    <row r="47" spans="1:1">
      <c r="A47" t="s">
        <v>108</v>
      </c>
    </row>
    <row r="48" spans="1:1">
      <c r="A48" t="s">
        <v>109</v>
      </c>
    </row>
    <row r="49" spans="1:1">
      <c r="A49" t="s">
        <v>110</v>
      </c>
    </row>
    <row r="50" spans="1:1">
      <c r="A50" t="s">
        <v>111</v>
      </c>
    </row>
    <row r="51" spans="1:1">
      <c r="A51" t="s">
        <v>112</v>
      </c>
    </row>
    <row r="52" spans="1:1">
      <c r="A52" t="s">
        <v>113</v>
      </c>
    </row>
    <row r="53" spans="1:1">
      <c r="A53" t="s">
        <v>114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玩法</vt:lpstr>
      <vt:lpstr>反馈圈</vt:lpstr>
      <vt:lpstr>广告</vt:lpstr>
      <vt:lpstr>广告旧</vt:lpstr>
      <vt:lpstr>分享</vt:lpstr>
      <vt:lpstr>用户数</vt:lpstr>
      <vt:lpstr>数据参考</vt:lpstr>
      <vt:lpstr>群交流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2019-05-08T06:50:22Z</dcterms:modified>
</cp:coreProperties>
</file>