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x173\Desktop\MCP\house_invest\"/>
    </mc:Choice>
  </mc:AlternateContent>
  <xr:revisionPtr revIDLastSave="0" documentId="13_ncr:1_{1B5ED548-7D61-40BD-8EBD-D7A0ABF82A77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买家投资计算器" sheetId="1" r:id="rId1"/>
    <sheet name="使用说明" sheetId="2" r:id="rId2"/>
  </sheets>
  <calcPr calcId="191029"/>
</workbook>
</file>

<file path=xl/calcChain.xml><?xml version="1.0" encoding="utf-8"?>
<calcChain xmlns="http://schemas.openxmlformats.org/spreadsheetml/2006/main">
  <c r="N51" i="1" l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J17" i="1"/>
  <c r="N17" i="1" s="1"/>
  <c r="J18" i="1"/>
  <c r="M18" i="1" s="1"/>
  <c r="J20" i="1"/>
  <c r="N20" i="1" s="1"/>
  <c r="J26" i="1"/>
  <c r="N26" i="1" s="1"/>
  <c r="J33" i="1"/>
  <c r="N33" i="1" s="1"/>
  <c r="J34" i="1"/>
  <c r="N34" i="1" s="1"/>
  <c r="J36" i="1"/>
  <c r="N36" i="1" s="1"/>
  <c r="J42" i="1"/>
  <c r="N42" i="1" s="1"/>
  <c r="J49" i="1"/>
  <c r="N49" i="1" s="1"/>
  <c r="J50" i="1"/>
  <c r="N50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C2" i="1"/>
  <c r="C7" i="1"/>
  <c r="C8" i="1"/>
  <c r="C9" i="1"/>
  <c r="C10" i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C18" i="1"/>
  <c r="C19" i="1"/>
  <c r="J19" i="1" s="1"/>
  <c r="C20" i="1"/>
  <c r="C21" i="1"/>
  <c r="J21" i="1" s="1"/>
  <c r="C22" i="1"/>
  <c r="J22" i="1" s="1"/>
  <c r="C23" i="1"/>
  <c r="J23" i="1" s="1"/>
  <c r="C24" i="1"/>
  <c r="J24" i="1" s="1"/>
  <c r="C25" i="1"/>
  <c r="J25" i="1" s="1"/>
  <c r="N25" i="1" s="1"/>
  <c r="C26" i="1"/>
  <c r="C27" i="1"/>
  <c r="J27" i="1" s="1"/>
  <c r="C28" i="1"/>
  <c r="J28" i="1" s="1"/>
  <c r="C29" i="1"/>
  <c r="J29" i="1" s="1"/>
  <c r="C30" i="1"/>
  <c r="J30" i="1" s="1"/>
  <c r="C31" i="1"/>
  <c r="J31" i="1" s="1"/>
  <c r="C32" i="1"/>
  <c r="J32" i="1" s="1"/>
  <c r="C33" i="1"/>
  <c r="C34" i="1"/>
  <c r="C35" i="1"/>
  <c r="J35" i="1" s="1"/>
  <c r="C36" i="1"/>
  <c r="C37" i="1"/>
  <c r="J37" i="1" s="1"/>
  <c r="C38" i="1"/>
  <c r="J38" i="1" s="1"/>
  <c r="C39" i="1"/>
  <c r="J39" i="1" s="1"/>
  <c r="C40" i="1"/>
  <c r="J40" i="1" s="1"/>
  <c r="C41" i="1"/>
  <c r="J41" i="1" s="1"/>
  <c r="N41" i="1" s="1"/>
  <c r="C42" i="1"/>
  <c r="C43" i="1"/>
  <c r="J43" i="1" s="1"/>
  <c r="C44" i="1"/>
  <c r="J44" i="1" s="1"/>
  <c r="C45" i="1"/>
  <c r="J45" i="1" s="1"/>
  <c r="C46" i="1"/>
  <c r="J46" i="1" s="1"/>
  <c r="C47" i="1"/>
  <c r="J47" i="1" s="1"/>
  <c r="C48" i="1"/>
  <c r="J48" i="1" s="1"/>
  <c r="C49" i="1"/>
  <c r="C50" i="1"/>
  <c r="I6" i="1"/>
  <c r="C6" i="1"/>
  <c r="I5" i="1"/>
  <c r="C5" i="1"/>
  <c r="J5" i="1" s="1"/>
  <c r="I4" i="1"/>
  <c r="C4" i="1"/>
  <c r="I3" i="1"/>
  <c r="C3" i="1"/>
  <c r="I2" i="1"/>
  <c r="J10" i="1" l="1"/>
  <c r="N10" i="1" s="1"/>
  <c r="J9" i="1"/>
  <c r="N9" i="1" s="1"/>
  <c r="J2" i="1"/>
  <c r="K2" i="1" s="1"/>
  <c r="J8" i="1"/>
  <c r="M8" i="1" s="1"/>
  <c r="J7" i="1"/>
  <c r="M7" i="1" s="1"/>
  <c r="L48" i="1"/>
  <c r="M48" i="1"/>
  <c r="L32" i="1"/>
  <c r="M32" i="1"/>
  <c r="L8" i="1"/>
  <c r="N44" i="1"/>
  <c r="M44" i="1"/>
  <c r="N12" i="1"/>
  <c r="M12" i="1"/>
  <c r="L40" i="1"/>
  <c r="M40" i="1"/>
  <c r="L24" i="1"/>
  <c r="M24" i="1"/>
  <c r="N28" i="1"/>
  <c r="M28" i="1"/>
  <c r="L16" i="1"/>
  <c r="M16" i="1"/>
  <c r="M36" i="1"/>
  <c r="M20" i="1"/>
  <c r="L35" i="1"/>
  <c r="M35" i="1"/>
  <c r="N35" i="1"/>
  <c r="K35" i="1"/>
  <c r="M19" i="1"/>
  <c r="N19" i="1"/>
  <c r="K19" i="1"/>
  <c r="L19" i="1"/>
  <c r="M45" i="1"/>
  <c r="L45" i="1"/>
  <c r="N45" i="1"/>
  <c r="K45" i="1"/>
  <c r="K37" i="1"/>
  <c r="M37" i="1"/>
  <c r="L37" i="1"/>
  <c r="N37" i="1"/>
  <c r="N29" i="1"/>
  <c r="M29" i="1"/>
  <c r="L29" i="1"/>
  <c r="K29" i="1"/>
  <c r="K21" i="1"/>
  <c r="M21" i="1"/>
  <c r="L21" i="1"/>
  <c r="N21" i="1"/>
  <c r="M13" i="1"/>
  <c r="N13" i="1"/>
  <c r="L13" i="1"/>
  <c r="K13" i="1"/>
  <c r="M43" i="1"/>
  <c r="L43" i="1"/>
  <c r="N43" i="1"/>
  <c r="K43" i="1"/>
  <c r="M27" i="1"/>
  <c r="N27" i="1"/>
  <c r="K27" i="1"/>
  <c r="L27" i="1"/>
  <c r="M11" i="1"/>
  <c r="L11" i="1"/>
  <c r="N11" i="1"/>
  <c r="K11" i="1"/>
  <c r="N47" i="1"/>
  <c r="K47" i="1"/>
  <c r="L47" i="1"/>
  <c r="M47" i="1"/>
  <c r="M39" i="1"/>
  <c r="L39" i="1"/>
  <c r="N39" i="1"/>
  <c r="K39" i="1"/>
  <c r="L31" i="1"/>
  <c r="M31" i="1"/>
  <c r="N31" i="1"/>
  <c r="K31" i="1"/>
  <c r="N23" i="1"/>
  <c r="K23" i="1"/>
  <c r="L23" i="1"/>
  <c r="M23" i="1"/>
  <c r="L15" i="1"/>
  <c r="N15" i="1"/>
  <c r="K15" i="1"/>
  <c r="M15" i="1"/>
  <c r="K46" i="1"/>
  <c r="L46" i="1"/>
  <c r="N46" i="1"/>
  <c r="M46" i="1"/>
  <c r="L38" i="1"/>
  <c r="M38" i="1"/>
  <c r="N38" i="1"/>
  <c r="K38" i="1"/>
  <c r="N30" i="1"/>
  <c r="L30" i="1"/>
  <c r="K30" i="1"/>
  <c r="M30" i="1"/>
  <c r="L22" i="1"/>
  <c r="M22" i="1"/>
  <c r="N22" i="1"/>
  <c r="K22" i="1"/>
  <c r="L14" i="1"/>
  <c r="N14" i="1"/>
  <c r="K14" i="1"/>
  <c r="M14" i="1"/>
  <c r="L42" i="1"/>
  <c r="L18" i="1"/>
  <c r="K50" i="1"/>
  <c r="K34" i="1"/>
  <c r="K18" i="1"/>
  <c r="N18" i="1"/>
  <c r="K48" i="1"/>
  <c r="K40" i="1"/>
  <c r="K32" i="1"/>
  <c r="K24" i="1"/>
  <c r="K16" i="1"/>
  <c r="K8" i="1"/>
  <c r="M50" i="1"/>
  <c r="M42" i="1"/>
  <c r="M34" i="1"/>
  <c r="M26" i="1"/>
  <c r="N48" i="1"/>
  <c r="N40" i="1"/>
  <c r="N32" i="1"/>
  <c r="N24" i="1"/>
  <c r="N16" i="1"/>
  <c r="N8" i="1"/>
  <c r="L44" i="1"/>
  <c r="L36" i="1"/>
  <c r="L28" i="1"/>
  <c r="L20" i="1"/>
  <c r="L12" i="1"/>
  <c r="M49" i="1"/>
  <c r="M41" i="1"/>
  <c r="M33" i="1"/>
  <c r="M25" i="1"/>
  <c r="M17" i="1"/>
  <c r="K44" i="1"/>
  <c r="K36" i="1"/>
  <c r="K28" i="1"/>
  <c r="K20" i="1"/>
  <c r="K12" i="1"/>
  <c r="L49" i="1"/>
  <c r="L41" i="1"/>
  <c r="L33" i="1"/>
  <c r="L25" i="1"/>
  <c r="L17" i="1"/>
  <c r="L50" i="1"/>
  <c r="L34" i="1"/>
  <c r="L26" i="1"/>
  <c r="K42" i="1"/>
  <c r="K26" i="1"/>
  <c r="K49" i="1"/>
  <c r="K41" i="1"/>
  <c r="K33" i="1"/>
  <c r="K25" i="1"/>
  <c r="K17" i="1"/>
  <c r="J6" i="1"/>
  <c r="N6" i="1" s="1"/>
  <c r="J4" i="1"/>
  <c r="J3" i="1"/>
  <c r="K3" i="1"/>
  <c r="M3" i="1"/>
  <c r="L3" i="1"/>
  <c r="N3" i="1"/>
  <c r="M5" i="1"/>
  <c r="L5" i="1"/>
  <c r="K5" i="1"/>
  <c r="N5" i="1"/>
  <c r="N2" i="1"/>
  <c r="M2" i="1"/>
  <c r="L2" i="1"/>
  <c r="L4" i="1"/>
  <c r="K4" i="1"/>
  <c r="N4" i="1"/>
  <c r="M4" i="1"/>
  <c r="K10" i="1" l="1"/>
  <c r="M10" i="1"/>
  <c r="L10" i="1"/>
  <c r="K9" i="1"/>
  <c r="M9" i="1"/>
  <c r="L9" i="1"/>
  <c r="L7" i="1"/>
  <c r="K7" i="1"/>
  <c r="N7" i="1"/>
  <c r="K6" i="1"/>
  <c r="L6" i="1"/>
  <c r="M6" i="1"/>
</calcChain>
</file>

<file path=xl/sharedStrings.xml><?xml version="1.0" encoding="utf-8"?>
<sst xmlns="http://schemas.openxmlformats.org/spreadsheetml/2006/main" count="117" uniqueCount="114">
  <si>
    <t>物业地址</t>
  </si>
  <si>
    <t>每周租金 (NZD)</t>
  </si>
  <si>
    <t>Body Corp年费</t>
  </si>
  <si>
    <t>房东保险年费</t>
  </si>
  <si>
    <t>物业管理费年费</t>
  </si>
  <si>
    <t>维修预备金年费</t>
  </si>
  <si>
    <t>总年度支出</t>
  </si>
  <si>
    <t>净年收入</t>
  </si>
  <si>
    <t>合理购买价@6%</t>
  </si>
  <si>
    <t>合理购买价@6.5%</t>
  </si>
  <si>
    <t>合理购买价@7%</t>
  </si>
  <si>
    <t>合理购买价@8%</t>
  </si>
  <si>
    <t>建造年份</t>
  </si>
  <si>
    <t>咨询价格/格局</t>
  </si>
  <si>
    <t>出租情况</t>
  </si>
  <si>
    <t>物业链接</t>
  </si>
  <si>
    <t>备注</t>
  </si>
  <si>
    <t>买家投资回报率计算器 - 2025年版（公寓/Unit/Townhouse专用）</t>
  </si>
  <si>
    <t>🎯 买家专用功能：</t>
  </si>
  <si>
    <t>• 根据您的目标净收益率自动计算合理购买价格</t>
  </si>
  <si>
    <t>• 专注公寓、Unit、Townhouse投资分析</t>
  </si>
  <si>
    <t>• 无需猜测，直接知道应该出价多少</t>
  </si>
  <si>
    <t>• 避免过高出价，确保投资回报达标</t>
  </si>
  <si>
    <t>💰 目标收益率说明：</t>
  </si>
  <si>
    <t>• 6%：保守型投资者，追求稳定回报</t>
  </si>
  <si>
    <t>• 6.5%：平衡型投资者，适中风险收益比</t>
  </si>
  <si>
    <t>• 7%：积极型投资者，追求较高回报</t>
  </si>
  <si>
    <t>• 8%：激进型投资者，高风险高回报</t>
  </si>
  <si>
    <t>📊 如何使用：</t>
  </si>
  <si>
    <t>1. 修改物业管理费和维修预备金（手动输入）</t>
  </si>
  <si>
    <t>2. 选择您的目标净收益率（建议6.5-7%）</t>
  </si>
  <si>
    <t>3. 查看对应的"合理购买价"列</t>
  </si>
  <si>
    <t>4. 将此价格作为您的最高出价参考</t>
  </si>
  <si>
    <t>5. 考虑RV估值、建造年份等因素微调</t>
  </si>
  <si>
    <t>✏️ 可修改参数：</t>
  </si>
  <si>
    <t>• 每周租金：根据市场情况调整</t>
  </si>
  <si>
    <t>• 物业管理费：可以手动输入实际金额</t>
  </si>
  <si>
    <t>• 维修预备金：根据建筑年份和状况调整</t>
  </si>
  <si>
    <t>• 其他费用：Body Corp、市政费、保险等</t>
  </si>
  <si>
    <t>⚠️ 重要提醒：</t>
  </si>
  <si>
    <t>• 计算基于46周出租（已考虑6周空置期）</t>
  </si>
  <si>
    <t>• 物业管理费和维修预备金需要手动输入</t>
  </si>
  <si>
    <t>• 价格为税前净收益率，需考虑个人所得税</t>
  </si>
  <si>
    <t>• 建议在计算价格基础上再留10-15%安全边际</t>
  </si>
  <si>
    <t>🏠 投资决策流程：</t>
  </si>
  <si>
    <t>1. 确定目标收益率</t>
  </si>
  <si>
    <t>2. 输入准确的管理费用</t>
  </si>
  <si>
    <t>3. 查看合理购买价</t>
  </si>
  <si>
    <t>4. 对比咨询价格和RV</t>
  </si>
  <si>
    <t>5. 评估建造年份和出租状况</t>
  </si>
  <si>
    <t>6. 制定出价策略</t>
  </si>
  <si>
    <t>💡 实用技巧：</t>
  </si>
  <si>
    <t>• 物业管理费：一般为年租金的5-8%</t>
  </si>
  <si>
    <t>• 维修预备金：新建筑2-3%，老建筑3-5%</t>
  </si>
  <si>
    <t>• 如果RV &gt; 合理购买价，需要很大折让才值得投资</t>
  </si>
  <si>
    <t>• 空置物业可以更接近目标价格出价</t>
  </si>
  <si>
    <t>• 长期租约物业风险较低，可接受稍高价格</t>
  </si>
  <si>
    <t>• 老建筑需预留额外维修成本</t>
  </si>
  <si>
    <t>文件创建时间：2025年09月02日</t>
  </si>
  <si>
    <t>专为新西兰买家设计，助您做出明智投资决策</t>
  </si>
  <si>
    <t>290K/L180K,110K</t>
    <phoneticPr fontId="3" type="noConversion"/>
  </si>
  <si>
    <t>https://www.trademe.co.nz/a/property/residential/sale/auckland/auckland-city/grafton/listing/4612367018</t>
    <phoneticPr fontId="3" type="noConversion"/>
  </si>
  <si>
    <t>年租金收入</t>
    <phoneticPr fontId="3" type="noConversion"/>
  </si>
  <si>
    <t>724/21 Whitaker Place</t>
    <phoneticPr fontId="3" type="noConversion"/>
  </si>
  <si>
    <t>政府估值 (RV)</t>
    <phoneticPr fontId="3" type="noConversion"/>
  </si>
  <si>
    <t>1739每个月-2026年5月</t>
    <phoneticPr fontId="3" type="noConversion"/>
  </si>
  <si>
    <t>1684每个月-2026年5月</t>
    <phoneticPr fontId="3" type="noConversion"/>
  </si>
  <si>
    <t>https://www.trademe.co.nz/a/property/residential/sale/auckland/auckland-city/grafton/listing/4612374812</t>
    <phoneticPr fontId="3" type="noConversion"/>
  </si>
  <si>
    <t>2003 - 2006</t>
    <phoneticPr fontId="3" type="noConversion"/>
  </si>
  <si>
    <t>290K/L190K,100K</t>
    <phoneticPr fontId="3" type="noConversion"/>
  </si>
  <si>
    <t>weathertightness  issues. Sold at 2006: 225K</t>
    <phoneticPr fontId="3" type="noConversion"/>
  </si>
  <si>
    <t>weathertightness  issues. Sold at 2003: 253K</t>
    <phoneticPr fontId="3" type="noConversion"/>
  </si>
  <si>
    <t>427-428/21 Whitaker Place</t>
    <phoneticPr fontId="3" type="noConversion"/>
  </si>
  <si>
    <t>Sold</t>
    <phoneticPr fontId="3" type="noConversion"/>
  </si>
  <si>
    <t>N</t>
    <phoneticPr fontId="3" type="noConversion"/>
  </si>
  <si>
    <t>270K/L195K,75K</t>
    <phoneticPr fontId="3" type="noConversion"/>
  </si>
  <si>
    <t>2800每个月-2026年5月</t>
    <phoneticPr fontId="3" type="noConversion"/>
  </si>
  <si>
    <t>https://www.trademe.co.nz/a/property/residential/sale/auckland/auckland-city/city-centre/listing/5484343355</t>
    <phoneticPr fontId="3" type="noConversion"/>
  </si>
  <si>
    <t>weathertightness  issues. Sold at 2005: 273K, 2005:319K</t>
    <phoneticPr fontId="3" type="noConversion"/>
  </si>
  <si>
    <t>2003 - 2005</t>
    <phoneticPr fontId="3" type="noConversion"/>
  </si>
  <si>
    <t>708/135 Hobson Street</t>
    <phoneticPr fontId="3" type="noConversion"/>
  </si>
  <si>
    <t>828/21 Whitaker Place</t>
    <phoneticPr fontId="3" type="noConversion"/>
  </si>
  <si>
    <t>https://www.trademe.co.nz/a/property/residential/sale/auckland/auckland-city/grafton/listing/5480418965</t>
    <phoneticPr fontId="3" type="noConversion"/>
  </si>
  <si>
    <t>weathertightness  issues. Sold at 2012: 92K, 2003:162K</t>
    <phoneticPr fontId="3" type="noConversion"/>
  </si>
  <si>
    <t>1123每个月-2026年5月</t>
    <phoneticPr fontId="3" type="noConversion"/>
  </si>
  <si>
    <t>Council rate</t>
    <phoneticPr fontId="3" type="noConversion"/>
  </si>
  <si>
    <t>175K/L100K, 75K</t>
    <phoneticPr fontId="3" type="noConversion"/>
  </si>
  <si>
    <t>1卧1卫 / 29m</t>
    <phoneticPr fontId="3" type="noConversion"/>
  </si>
  <si>
    <t>165K / 3卧1卫 / 52m</t>
    <phoneticPr fontId="3" type="noConversion"/>
  </si>
  <si>
    <t>165K (158K) / 3卧1卫 / 52m</t>
    <phoneticPr fontId="3" type="noConversion"/>
  </si>
  <si>
    <t>https://www.trademe.co.nz/a/property/residential/sale/auckland/auckland-city/city-centre/listing/5377985788</t>
    <phoneticPr fontId="3" type="noConversion"/>
  </si>
  <si>
    <t>1卧1卫 / 31m</t>
    <phoneticPr fontId="3" type="noConversion"/>
  </si>
  <si>
    <t>390 /week</t>
    <phoneticPr fontId="3" type="noConversion"/>
  </si>
  <si>
    <t xml:space="preserve">40K Renovaton at 2023. Sold at 2013 - 182K, Sold at 2004 - 136K </t>
    <phoneticPr fontId="3" type="noConversion"/>
  </si>
  <si>
    <t>250k/ L115k, 135K</t>
    <phoneticPr fontId="3" type="noConversion"/>
  </si>
  <si>
    <t>2004 / 2024 CCC</t>
    <phoneticPr fontId="3" type="noConversion"/>
  </si>
  <si>
    <t>920/21 Whitaker Place</t>
    <phoneticPr fontId="3" type="noConversion"/>
  </si>
  <si>
    <t>https://www.trademe.co.nz/a/property/residential/sale/auckland/auckland-city/city-centre/listing/5456786343</t>
  </si>
  <si>
    <t>1卧1卫 / 30m</t>
    <phoneticPr fontId="3" type="noConversion"/>
  </si>
  <si>
    <t>18000 /year</t>
    <phoneticPr fontId="3" type="noConversion"/>
  </si>
  <si>
    <t>210k/L120L, 90K</t>
    <phoneticPr fontId="3" type="noConversion"/>
  </si>
  <si>
    <t>airbnb,hotel, 288K sold at 2006 Nov,271.5K sold at 2006 J</t>
    <phoneticPr fontId="3" type="noConversion"/>
  </si>
  <si>
    <t>404/188 Hobson Street</t>
    <phoneticPr fontId="3" type="noConversion"/>
  </si>
  <si>
    <t>6i/13 Mount Street</t>
    <phoneticPr fontId="3" type="noConversion"/>
  </si>
  <si>
    <t>195K/L140K, 55K</t>
    <phoneticPr fontId="3" type="noConversion"/>
  </si>
  <si>
    <t>1997 - 1990</t>
    <phoneticPr fontId="3" type="noConversion"/>
  </si>
  <si>
    <t>https://www.trademe.co.nz/a/property/residential/sale/auckland/auckland-city/city-centre/listing/5495821112</t>
    <phoneticPr fontId="3" type="noConversion"/>
  </si>
  <si>
    <t>1卧1卫 / 42m</t>
    <phoneticPr fontId="3" type="noConversion"/>
  </si>
  <si>
    <t xml:space="preserve">可能需要30K的翻修, Sold at 2011 - 143K, Sold at 1997 - 170K </t>
    <phoneticPr fontId="3" type="noConversion"/>
  </si>
  <si>
    <t>可能需要30K的翻修</t>
    <phoneticPr fontId="3" type="noConversion"/>
  </si>
  <si>
    <t>155K / 2卧2卫(Dual-Key) /56m</t>
    <phoneticPr fontId="3" type="noConversion"/>
  </si>
  <si>
    <t>Yes, 92000</t>
    <phoneticPr fontId="3" type="noConversion"/>
  </si>
  <si>
    <t>Yes, 17500</t>
    <phoneticPr fontId="3" type="noConversion"/>
  </si>
  <si>
    <t>12G/ 33 Mount Street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</si>
</sst>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E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76" fontId="0" fillId="0" borderId="0" xfId="0" applyNumberFormat="1" applyAlignment="1">
      <alignment wrapText="1"/>
    </xf>
    <xf numFmtId="176" fontId="1" fillId="3" borderId="0" xfId="0" applyNumberFormat="1" applyFont="1" applyFill="1" applyAlignment="1">
      <alignment wrapText="1"/>
    </xf>
    <xf numFmtId="0" fontId="2" fillId="0" borderId="0" xfId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eme.co.nz/a/property/residential/sale/auckland/auckland-city/city-centre/listing/5484343355" TargetMode="External"/><Relationship Id="rId2" Type="http://schemas.openxmlformats.org/officeDocument/2006/relationships/hyperlink" Target="https://www.trademe.co.nz/a/property/residential/sale/auckland/auckland-city/grafton/listing/4612374812" TargetMode="External"/><Relationship Id="rId1" Type="http://schemas.openxmlformats.org/officeDocument/2006/relationships/hyperlink" Target="https://www.trademe.co.nz/a/property/residential/sale/auckland/auckland-city/grafton/listing/4612367018" TargetMode="External"/><Relationship Id="rId6" Type="http://schemas.openxmlformats.org/officeDocument/2006/relationships/hyperlink" Target="https://www.trademe.co.nz/a/property/residential/sale/auckland/auckland-city/city-centre/listing/5495821112" TargetMode="External"/><Relationship Id="rId5" Type="http://schemas.openxmlformats.org/officeDocument/2006/relationships/hyperlink" Target="https://www.trademe.co.nz/a/property/residential/sale/auckland/auckland-city/city-centre/listing/5377985788" TargetMode="External"/><Relationship Id="rId4" Type="http://schemas.openxmlformats.org/officeDocument/2006/relationships/hyperlink" Target="https://www.trademe.co.nz/a/property/residential/sale/auckland/auckland-city/grafton/listing/5480418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workbookViewId="0">
      <selection activeCell="H10" sqref="H10"/>
    </sheetView>
  </sheetViews>
  <sheetFormatPr defaultRowHeight="13.5" x14ac:dyDescent="0.15"/>
  <cols>
    <col min="1" max="1" width="40.75" style="2" customWidth="1"/>
    <col min="2" max="10" width="15.75" style="2" customWidth="1"/>
    <col min="11" max="14" width="18.75" style="2" customWidth="1"/>
    <col min="15" max="15" width="10.75" style="2" customWidth="1"/>
    <col min="16" max="16" width="15.75" style="2" customWidth="1"/>
    <col min="17" max="17" width="25.75" style="2" customWidth="1"/>
    <col min="18" max="18" width="20.75" style="2" customWidth="1"/>
    <col min="19" max="19" width="37.875" style="2" customWidth="1"/>
    <col min="20" max="20" width="30.75" style="2" customWidth="1"/>
    <col min="21" max="16384" width="9" style="2"/>
  </cols>
  <sheetData>
    <row r="1" spans="1:21" x14ac:dyDescent="0.15">
      <c r="A1" s="1" t="s">
        <v>0</v>
      </c>
      <c r="B1" s="1" t="s">
        <v>1</v>
      </c>
      <c r="C1" s="1" t="s">
        <v>62</v>
      </c>
      <c r="D1" s="1" t="s">
        <v>2</v>
      </c>
      <c r="E1" s="1" t="s">
        <v>85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64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73</v>
      </c>
    </row>
    <row r="2" spans="1:21" ht="45" x14ac:dyDescent="0.25">
      <c r="A2" s="3" t="s">
        <v>96</v>
      </c>
      <c r="B2" s="4">
        <v>434</v>
      </c>
      <c r="C2" s="4">
        <f>B2*46</f>
        <v>19964</v>
      </c>
      <c r="D2" s="4">
        <v>5368.2</v>
      </c>
      <c r="E2" s="4">
        <v>1135.2</v>
      </c>
      <c r="F2" s="4">
        <v>0</v>
      </c>
      <c r="G2" s="4">
        <v>0</v>
      </c>
      <c r="H2" s="4">
        <v>0</v>
      </c>
      <c r="I2" s="4">
        <f>SUM(D2:H2)</f>
        <v>6503.4</v>
      </c>
      <c r="J2" s="4">
        <f>C2-I2</f>
        <v>13460.6</v>
      </c>
      <c r="K2" s="5">
        <f>J2/0.06</f>
        <v>224343.33333333334</v>
      </c>
      <c r="L2" s="5">
        <f>J2/0.065</f>
        <v>207086.15384615384</v>
      </c>
      <c r="M2" s="5">
        <f>J2/0.07</f>
        <v>192294.28571428571</v>
      </c>
      <c r="N2" s="5">
        <f>J2/0.08</f>
        <v>168257.5</v>
      </c>
      <c r="O2" s="2" t="s">
        <v>68</v>
      </c>
      <c r="P2" s="4" t="s">
        <v>60</v>
      </c>
      <c r="Q2" s="2" t="s">
        <v>89</v>
      </c>
      <c r="R2" s="2" t="s">
        <v>65</v>
      </c>
      <c r="S2" s="6" t="s">
        <v>61</v>
      </c>
      <c r="T2" s="2" t="s">
        <v>70</v>
      </c>
      <c r="U2" s="2" t="s">
        <v>74</v>
      </c>
    </row>
    <row r="3" spans="1:21" ht="45" x14ac:dyDescent="0.25">
      <c r="A3" s="2" t="s">
        <v>63</v>
      </c>
      <c r="B3" s="4">
        <v>530</v>
      </c>
      <c r="C3" s="4">
        <f>B3*46</f>
        <v>24380</v>
      </c>
      <c r="D3" s="4">
        <v>5708</v>
      </c>
      <c r="E3" s="4">
        <v>1118</v>
      </c>
      <c r="F3" s="4">
        <v>0</v>
      </c>
      <c r="G3" s="4">
        <v>0</v>
      </c>
      <c r="H3" s="4">
        <v>5000</v>
      </c>
      <c r="I3" s="4">
        <f>SUM(D3:H3)</f>
        <v>11826</v>
      </c>
      <c r="J3" s="4">
        <f>C3-I3</f>
        <v>12554</v>
      </c>
      <c r="K3" s="5">
        <f>J3/0.06</f>
        <v>209233.33333333334</v>
      </c>
      <c r="L3" s="5">
        <f>J3/0.065</f>
        <v>193138.46153846153</v>
      </c>
      <c r="M3" s="5">
        <f>J3/0.07</f>
        <v>179342.85714285713</v>
      </c>
      <c r="N3" s="5">
        <f>J3/0.08</f>
        <v>156925</v>
      </c>
      <c r="O3" s="2">
        <v>2003</v>
      </c>
      <c r="P3" s="4" t="s">
        <v>69</v>
      </c>
      <c r="Q3" s="2" t="s">
        <v>88</v>
      </c>
      <c r="R3" s="2" t="s">
        <v>66</v>
      </c>
      <c r="S3" s="6" t="s">
        <v>67</v>
      </c>
      <c r="T3" s="2" t="s">
        <v>71</v>
      </c>
      <c r="U3" s="2" t="s">
        <v>74</v>
      </c>
    </row>
    <row r="4" spans="1:21" ht="45" x14ac:dyDescent="0.25">
      <c r="A4" s="2" t="s">
        <v>72</v>
      </c>
      <c r="B4" s="4">
        <v>700</v>
      </c>
      <c r="C4" s="4">
        <f>B4*46</f>
        <v>32200</v>
      </c>
      <c r="D4" s="4">
        <v>7559.28</v>
      </c>
      <c r="E4" s="4">
        <v>1188.96</v>
      </c>
      <c r="F4" s="4">
        <v>0</v>
      </c>
      <c r="G4" s="4">
        <v>0</v>
      </c>
      <c r="H4" s="4">
        <v>7000</v>
      </c>
      <c r="I4" s="4">
        <f>SUM(D4:H4)</f>
        <v>15748.24</v>
      </c>
      <c r="J4" s="4">
        <f>C4-I4</f>
        <v>16451.760000000002</v>
      </c>
      <c r="K4" s="5">
        <f>J4/0.06</f>
        <v>274196.00000000006</v>
      </c>
      <c r="L4" s="5">
        <f>J4/0.065</f>
        <v>253104.00000000003</v>
      </c>
      <c r="M4" s="5">
        <f>J4/0.07</f>
        <v>235025.14285714287</v>
      </c>
      <c r="N4" s="5">
        <f>J4/0.08</f>
        <v>205647.00000000003</v>
      </c>
      <c r="O4" s="2" t="s">
        <v>79</v>
      </c>
      <c r="P4" s="4" t="s">
        <v>75</v>
      </c>
      <c r="Q4" s="2" t="s">
        <v>110</v>
      </c>
      <c r="R4" s="2" t="s">
        <v>76</v>
      </c>
      <c r="S4" s="6" t="s">
        <v>77</v>
      </c>
      <c r="T4" s="2" t="s">
        <v>78</v>
      </c>
      <c r="U4" s="2" t="s">
        <v>112</v>
      </c>
    </row>
    <row r="5" spans="1:21" ht="45" x14ac:dyDescent="0.25">
      <c r="A5" s="2" t="s">
        <v>81</v>
      </c>
      <c r="B5" s="4">
        <v>300</v>
      </c>
      <c r="C5" s="4">
        <f>B5*46</f>
        <v>13800</v>
      </c>
      <c r="D5" s="4">
        <v>4044.36</v>
      </c>
      <c r="E5" s="4">
        <v>1000</v>
      </c>
      <c r="F5" s="4">
        <v>0</v>
      </c>
      <c r="G5" s="4">
        <v>0</v>
      </c>
      <c r="H5" s="4">
        <v>3000</v>
      </c>
      <c r="I5" s="4">
        <f>SUM(D5:H5)</f>
        <v>8044.3600000000006</v>
      </c>
      <c r="J5" s="4">
        <f>C5-I5</f>
        <v>5755.6399999999994</v>
      </c>
      <c r="K5" s="5">
        <f>J5/0.06</f>
        <v>95927.333333333328</v>
      </c>
      <c r="L5" s="5">
        <f>J5/0.065</f>
        <v>88548.307692307673</v>
      </c>
      <c r="M5" s="5">
        <f>J5/0.07</f>
        <v>82223.428571428551</v>
      </c>
      <c r="N5" s="5">
        <f>J5/0.08</f>
        <v>71945.499999999985</v>
      </c>
      <c r="O5" s="2">
        <v>2003</v>
      </c>
      <c r="P5" s="4" t="s">
        <v>86</v>
      </c>
      <c r="Q5" s="2" t="s">
        <v>87</v>
      </c>
      <c r="R5" s="2" t="s">
        <v>84</v>
      </c>
      <c r="S5" s="6" t="s">
        <v>82</v>
      </c>
      <c r="T5" s="2" t="s">
        <v>83</v>
      </c>
      <c r="U5" s="2" t="s">
        <v>111</v>
      </c>
    </row>
    <row r="6" spans="1:21" ht="45" x14ac:dyDescent="0.25">
      <c r="A6" s="2" t="s">
        <v>80</v>
      </c>
      <c r="B6" s="4">
        <v>390</v>
      </c>
      <c r="C6" s="4">
        <f>B6*46</f>
        <v>17940</v>
      </c>
      <c r="D6" s="4">
        <v>3267.58</v>
      </c>
      <c r="E6" s="4">
        <v>1310.73</v>
      </c>
      <c r="F6" s="4">
        <v>0</v>
      </c>
      <c r="G6" s="4">
        <v>0</v>
      </c>
      <c r="H6" s="4">
        <v>0</v>
      </c>
      <c r="I6" s="4">
        <f>SUM(D6:H6)</f>
        <v>4578.3099999999995</v>
      </c>
      <c r="J6" s="4">
        <f>C6-I6</f>
        <v>13361.69</v>
      </c>
      <c r="K6" s="5">
        <f>J6/0.06</f>
        <v>222694.83333333334</v>
      </c>
      <c r="L6" s="5">
        <f>J6/0.065</f>
        <v>205564.46153846153</v>
      </c>
      <c r="M6" s="5">
        <f>J6/0.07</f>
        <v>190881.28571428571</v>
      </c>
      <c r="N6" s="5">
        <f>J6/0.08</f>
        <v>167021.125</v>
      </c>
      <c r="O6" s="2" t="s">
        <v>95</v>
      </c>
      <c r="P6" s="4" t="s">
        <v>94</v>
      </c>
      <c r="Q6" s="2" t="s">
        <v>91</v>
      </c>
      <c r="R6" s="2" t="s">
        <v>92</v>
      </c>
      <c r="S6" s="6" t="s">
        <v>90</v>
      </c>
      <c r="T6" s="2" t="s">
        <v>93</v>
      </c>
      <c r="U6" s="2" t="s">
        <v>74</v>
      </c>
    </row>
    <row r="7" spans="1:21" ht="40.5" x14ac:dyDescent="0.15">
      <c r="A7" s="2" t="s">
        <v>102</v>
      </c>
      <c r="B7" s="2">
        <v>475</v>
      </c>
      <c r="C7" s="4">
        <f t="shared" ref="C7:C50" si="0">B7*46</f>
        <v>21850</v>
      </c>
      <c r="D7" s="2">
        <v>7900</v>
      </c>
      <c r="E7" s="2">
        <v>2095</v>
      </c>
      <c r="F7" s="2">
        <v>0</v>
      </c>
      <c r="G7" s="2">
        <v>0</v>
      </c>
      <c r="H7" s="2">
        <v>0</v>
      </c>
      <c r="I7" s="4">
        <f t="shared" ref="I7:I70" si="1">SUM(D7:H7)</f>
        <v>9995</v>
      </c>
      <c r="J7" s="4">
        <f t="shared" ref="J7:J70" si="2">C7-I7</f>
        <v>11855</v>
      </c>
      <c r="K7" s="5">
        <f t="shared" ref="K7:K70" si="3">J7/0.06</f>
        <v>197583.33333333334</v>
      </c>
      <c r="L7" s="5">
        <f t="shared" ref="L7:L70" si="4">J7/0.065</f>
        <v>182384.61538461538</v>
      </c>
      <c r="M7" s="5">
        <f t="shared" ref="M7:M70" si="5">J7/0.07</f>
        <v>169357.14285714284</v>
      </c>
      <c r="N7" s="5">
        <f t="shared" ref="N7:N70" si="6">J7/0.08</f>
        <v>148187.5</v>
      </c>
      <c r="O7" s="2">
        <v>2006</v>
      </c>
      <c r="P7" s="2" t="s">
        <v>100</v>
      </c>
      <c r="Q7" s="2" t="s">
        <v>98</v>
      </c>
      <c r="R7" s="2" t="s">
        <v>99</v>
      </c>
      <c r="S7" s="2" t="s">
        <v>97</v>
      </c>
      <c r="T7" s="2" t="s">
        <v>101</v>
      </c>
      <c r="U7" s="2" t="s">
        <v>74</v>
      </c>
    </row>
    <row r="8" spans="1:21" ht="45" x14ac:dyDescent="0.25">
      <c r="A8" s="2" t="s">
        <v>103</v>
      </c>
      <c r="B8" s="2">
        <v>420</v>
      </c>
      <c r="C8" s="4">
        <f t="shared" si="0"/>
        <v>19320</v>
      </c>
      <c r="D8" s="2">
        <v>3857.96</v>
      </c>
      <c r="E8" s="2">
        <v>1181.43</v>
      </c>
      <c r="F8" s="2">
        <v>0</v>
      </c>
      <c r="G8" s="2">
        <v>0</v>
      </c>
      <c r="H8" s="2">
        <v>0</v>
      </c>
      <c r="I8" s="4">
        <f t="shared" si="1"/>
        <v>5039.3900000000003</v>
      </c>
      <c r="J8" s="4">
        <f t="shared" si="2"/>
        <v>14280.61</v>
      </c>
      <c r="K8" s="5">
        <f t="shared" si="3"/>
        <v>238010.16666666669</v>
      </c>
      <c r="L8" s="5">
        <f t="shared" si="4"/>
        <v>219701.69230769231</v>
      </c>
      <c r="M8" s="5">
        <f t="shared" si="5"/>
        <v>204008.71428571426</v>
      </c>
      <c r="N8" s="5">
        <f t="shared" si="6"/>
        <v>178507.625</v>
      </c>
      <c r="O8" s="2" t="s">
        <v>105</v>
      </c>
      <c r="P8" s="2" t="s">
        <v>104</v>
      </c>
      <c r="Q8" s="2" t="s">
        <v>107</v>
      </c>
      <c r="R8" s="2" t="s">
        <v>109</v>
      </c>
      <c r="S8" s="6" t="s">
        <v>106</v>
      </c>
      <c r="T8" s="2" t="s">
        <v>108</v>
      </c>
    </row>
    <row r="9" spans="1:21" x14ac:dyDescent="0.15">
      <c r="A9" s="2" t="s">
        <v>113</v>
      </c>
      <c r="B9" s="2">
        <v>390</v>
      </c>
      <c r="C9" s="4">
        <f t="shared" si="0"/>
        <v>17940</v>
      </c>
      <c r="D9" s="2">
        <v>6065</v>
      </c>
      <c r="E9" s="2">
        <v>1193</v>
      </c>
      <c r="F9" s="2">
        <v>0</v>
      </c>
      <c r="G9" s="2">
        <v>0</v>
      </c>
      <c r="H9" s="2">
        <v>0</v>
      </c>
      <c r="I9" s="4">
        <f t="shared" si="1"/>
        <v>7258</v>
      </c>
      <c r="J9" s="4">
        <f t="shared" si="2"/>
        <v>10682</v>
      </c>
      <c r="K9" s="5">
        <f t="shared" si="3"/>
        <v>178033.33333333334</v>
      </c>
      <c r="L9" s="5">
        <f t="shared" si="4"/>
        <v>164338.46153846153</v>
      </c>
      <c r="M9" s="5">
        <f t="shared" si="5"/>
        <v>152600</v>
      </c>
      <c r="N9" s="5">
        <f t="shared" si="6"/>
        <v>133525</v>
      </c>
    </row>
    <row r="10" spans="1:21" x14ac:dyDescent="0.15">
      <c r="B10" s="2">
        <v>650</v>
      </c>
      <c r="C10" s="4">
        <f t="shared" si="0"/>
        <v>29900</v>
      </c>
      <c r="D10" s="2">
        <v>0</v>
      </c>
      <c r="E10" s="2">
        <v>2000</v>
      </c>
      <c r="F10" s="2">
        <v>0</v>
      </c>
      <c r="G10" s="2">
        <v>0</v>
      </c>
      <c r="H10" s="2">
        <v>200</v>
      </c>
      <c r="I10" s="4">
        <f t="shared" si="1"/>
        <v>2200</v>
      </c>
      <c r="J10" s="4">
        <f t="shared" si="2"/>
        <v>27700</v>
      </c>
      <c r="K10" s="5">
        <f t="shared" si="3"/>
        <v>461666.66666666669</v>
      </c>
      <c r="L10" s="5">
        <f t="shared" si="4"/>
        <v>426153.84615384613</v>
      </c>
      <c r="M10" s="5">
        <f t="shared" si="5"/>
        <v>395714.28571428568</v>
      </c>
      <c r="N10" s="5">
        <f t="shared" si="6"/>
        <v>346250</v>
      </c>
    </row>
    <row r="11" spans="1:21" x14ac:dyDescent="0.15">
      <c r="C11" s="4">
        <f t="shared" si="0"/>
        <v>0</v>
      </c>
      <c r="I11" s="4">
        <f t="shared" si="1"/>
        <v>0</v>
      </c>
      <c r="J11" s="4">
        <f t="shared" si="2"/>
        <v>0</v>
      </c>
      <c r="K11" s="5">
        <f t="shared" si="3"/>
        <v>0</v>
      </c>
      <c r="L11" s="5">
        <f t="shared" si="4"/>
        <v>0</v>
      </c>
      <c r="M11" s="5">
        <f t="shared" si="5"/>
        <v>0</v>
      </c>
      <c r="N11" s="5">
        <f t="shared" si="6"/>
        <v>0</v>
      </c>
    </row>
    <row r="12" spans="1:21" x14ac:dyDescent="0.15">
      <c r="C12" s="4">
        <f t="shared" si="0"/>
        <v>0</v>
      </c>
      <c r="I12" s="4">
        <f t="shared" si="1"/>
        <v>0</v>
      </c>
      <c r="J12" s="4">
        <f t="shared" si="2"/>
        <v>0</v>
      </c>
      <c r="K12" s="5">
        <f t="shared" si="3"/>
        <v>0</v>
      </c>
      <c r="L12" s="5">
        <f t="shared" si="4"/>
        <v>0</v>
      </c>
      <c r="M12" s="5">
        <f t="shared" si="5"/>
        <v>0</v>
      </c>
      <c r="N12" s="5">
        <f t="shared" si="6"/>
        <v>0</v>
      </c>
    </row>
    <row r="13" spans="1:21" x14ac:dyDescent="0.15">
      <c r="C13" s="4">
        <f t="shared" si="0"/>
        <v>0</v>
      </c>
      <c r="I13" s="4">
        <f t="shared" si="1"/>
        <v>0</v>
      </c>
      <c r="J13" s="4">
        <f t="shared" si="2"/>
        <v>0</v>
      </c>
      <c r="K13" s="5">
        <f t="shared" si="3"/>
        <v>0</v>
      </c>
      <c r="L13" s="5">
        <f t="shared" si="4"/>
        <v>0</v>
      </c>
      <c r="M13" s="5">
        <f t="shared" si="5"/>
        <v>0</v>
      </c>
      <c r="N13" s="5">
        <f t="shared" si="6"/>
        <v>0</v>
      </c>
    </row>
    <row r="14" spans="1:21" x14ac:dyDescent="0.15">
      <c r="C14" s="4">
        <f t="shared" si="0"/>
        <v>0</v>
      </c>
      <c r="I14" s="4">
        <f t="shared" si="1"/>
        <v>0</v>
      </c>
      <c r="J14" s="4">
        <f t="shared" si="2"/>
        <v>0</v>
      </c>
      <c r="K14" s="5">
        <f t="shared" si="3"/>
        <v>0</v>
      </c>
      <c r="L14" s="5">
        <f t="shared" si="4"/>
        <v>0</v>
      </c>
      <c r="M14" s="5">
        <f t="shared" si="5"/>
        <v>0</v>
      </c>
      <c r="N14" s="5">
        <f t="shared" si="6"/>
        <v>0</v>
      </c>
    </row>
    <row r="15" spans="1:21" x14ac:dyDescent="0.15">
      <c r="C15" s="4">
        <f t="shared" si="0"/>
        <v>0</v>
      </c>
      <c r="I15" s="4">
        <f t="shared" si="1"/>
        <v>0</v>
      </c>
      <c r="J15" s="4">
        <f t="shared" si="2"/>
        <v>0</v>
      </c>
      <c r="K15" s="5">
        <f t="shared" si="3"/>
        <v>0</v>
      </c>
      <c r="L15" s="5">
        <f t="shared" si="4"/>
        <v>0</v>
      </c>
      <c r="M15" s="5">
        <f t="shared" si="5"/>
        <v>0</v>
      </c>
      <c r="N15" s="5">
        <f t="shared" si="6"/>
        <v>0</v>
      </c>
    </row>
    <row r="16" spans="1:21" x14ac:dyDescent="0.15">
      <c r="C16" s="4">
        <f t="shared" si="0"/>
        <v>0</v>
      </c>
      <c r="I16" s="4">
        <f t="shared" si="1"/>
        <v>0</v>
      </c>
      <c r="J16" s="4">
        <f t="shared" si="2"/>
        <v>0</v>
      </c>
      <c r="K16" s="5">
        <f t="shared" si="3"/>
        <v>0</v>
      </c>
      <c r="L16" s="5">
        <f t="shared" si="4"/>
        <v>0</v>
      </c>
      <c r="M16" s="5">
        <f t="shared" si="5"/>
        <v>0</v>
      </c>
      <c r="N16" s="5">
        <f t="shared" si="6"/>
        <v>0</v>
      </c>
    </row>
    <row r="17" spans="3:14" x14ac:dyDescent="0.15">
      <c r="C17" s="4">
        <f t="shared" si="0"/>
        <v>0</v>
      </c>
      <c r="I17" s="4">
        <f t="shared" si="1"/>
        <v>0</v>
      </c>
      <c r="J17" s="4">
        <f t="shared" si="2"/>
        <v>0</v>
      </c>
      <c r="K17" s="5">
        <f t="shared" si="3"/>
        <v>0</v>
      </c>
      <c r="L17" s="5">
        <f t="shared" si="4"/>
        <v>0</v>
      </c>
      <c r="M17" s="5">
        <f t="shared" si="5"/>
        <v>0</v>
      </c>
      <c r="N17" s="5">
        <f t="shared" si="6"/>
        <v>0</v>
      </c>
    </row>
    <row r="18" spans="3:14" x14ac:dyDescent="0.15">
      <c r="C18" s="4">
        <f t="shared" si="0"/>
        <v>0</v>
      </c>
      <c r="I18" s="4">
        <f t="shared" si="1"/>
        <v>0</v>
      </c>
      <c r="J18" s="4">
        <f t="shared" si="2"/>
        <v>0</v>
      </c>
      <c r="K18" s="5">
        <f t="shared" si="3"/>
        <v>0</v>
      </c>
      <c r="L18" s="5">
        <f t="shared" si="4"/>
        <v>0</v>
      </c>
      <c r="M18" s="5">
        <f t="shared" si="5"/>
        <v>0</v>
      </c>
      <c r="N18" s="5">
        <f t="shared" si="6"/>
        <v>0</v>
      </c>
    </row>
    <row r="19" spans="3:14" x14ac:dyDescent="0.15">
      <c r="C19" s="4">
        <f t="shared" si="0"/>
        <v>0</v>
      </c>
      <c r="I19" s="4">
        <f t="shared" si="1"/>
        <v>0</v>
      </c>
      <c r="J19" s="4">
        <f t="shared" si="2"/>
        <v>0</v>
      </c>
      <c r="K19" s="5">
        <f t="shared" si="3"/>
        <v>0</v>
      </c>
      <c r="L19" s="5">
        <f t="shared" si="4"/>
        <v>0</v>
      </c>
      <c r="M19" s="5">
        <f t="shared" si="5"/>
        <v>0</v>
      </c>
      <c r="N19" s="5">
        <f t="shared" si="6"/>
        <v>0</v>
      </c>
    </row>
    <row r="20" spans="3:14" x14ac:dyDescent="0.15">
      <c r="C20" s="4">
        <f t="shared" si="0"/>
        <v>0</v>
      </c>
      <c r="I20" s="4">
        <f t="shared" si="1"/>
        <v>0</v>
      </c>
      <c r="J20" s="4">
        <f t="shared" si="2"/>
        <v>0</v>
      </c>
      <c r="K20" s="5">
        <f t="shared" si="3"/>
        <v>0</v>
      </c>
      <c r="L20" s="5">
        <f t="shared" si="4"/>
        <v>0</v>
      </c>
      <c r="M20" s="5">
        <f t="shared" si="5"/>
        <v>0</v>
      </c>
      <c r="N20" s="5">
        <f t="shared" si="6"/>
        <v>0</v>
      </c>
    </row>
    <row r="21" spans="3:14" x14ac:dyDescent="0.15">
      <c r="C21" s="4">
        <f t="shared" si="0"/>
        <v>0</v>
      </c>
      <c r="I21" s="4">
        <f t="shared" si="1"/>
        <v>0</v>
      </c>
      <c r="J21" s="4">
        <f t="shared" si="2"/>
        <v>0</v>
      </c>
      <c r="K21" s="5">
        <f t="shared" si="3"/>
        <v>0</v>
      </c>
      <c r="L21" s="5">
        <f t="shared" si="4"/>
        <v>0</v>
      </c>
      <c r="M21" s="5">
        <f t="shared" si="5"/>
        <v>0</v>
      </c>
      <c r="N21" s="5">
        <f t="shared" si="6"/>
        <v>0</v>
      </c>
    </row>
    <row r="22" spans="3:14" x14ac:dyDescent="0.15">
      <c r="C22" s="4">
        <f t="shared" si="0"/>
        <v>0</v>
      </c>
      <c r="I22" s="4">
        <f t="shared" si="1"/>
        <v>0</v>
      </c>
      <c r="J22" s="4">
        <f t="shared" si="2"/>
        <v>0</v>
      </c>
      <c r="K22" s="5">
        <f t="shared" si="3"/>
        <v>0</v>
      </c>
      <c r="L22" s="5">
        <f t="shared" si="4"/>
        <v>0</v>
      </c>
      <c r="M22" s="5">
        <f t="shared" si="5"/>
        <v>0</v>
      </c>
      <c r="N22" s="5">
        <f t="shared" si="6"/>
        <v>0</v>
      </c>
    </row>
    <row r="23" spans="3:14" x14ac:dyDescent="0.15">
      <c r="C23" s="4">
        <f t="shared" si="0"/>
        <v>0</v>
      </c>
      <c r="I23" s="4">
        <f t="shared" si="1"/>
        <v>0</v>
      </c>
      <c r="J23" s="4">
        <f t="shared" si="2"/>
        <v>0</v>
      </c>
      <c r="K23" s="5">
        <f t="shared" si="3"/>
        <v>0</v>
      </c>
      <c r="L23" s="5">
        <f t="shared" si="4"/>
        <v>0</v>
      </c>
      <c r="M23" s="5">
        <f t="shared" si="5"/>
        <v>0</v>
      </c>
      <c r="N23" s="5">
        <f t="shared" si="6"/>
        <v>0</v>
      </c>
    </row>
    <row r="24" spans="3:14" x14ac:dyDescent="0.15">
      <c r="C24" s="4">
        <f t="shared" si="0"/>
        <v>0</v>
      </c>
      <c r="I24" s="4">
        <f t="shared" si="1"/>
        <v>0</v>
      </c>
      <c r="J24" s="4">
        <f t="shared" si="2"/>
        <v>0</v>
      </c>
      <c r="K24" s="5">
        <f t="shared" si="3"/>
        <v>0</v>
      </c>
      <c r="L24" s="5">
        <f t="shared" si="4"/>
        <v>0</v>
      </c>
      <c r="M24" s="5">
        <f t="shared" si="5"/>
        <v>0</v>
      </c>
      <c r="N24" s="5">
        <f t="shared" si="6"/>
        <v>0</v>
      </c>
    </row>
    <row r="25" spans="3:14" x14ac:dyDescent="0.15">
      <c r="C25" s="4">
        <f t="shared" si="0"/>
        <v>0</v>
      </c>
      <c r="I25" s="4">
        <f t="shared" si="1"/>
        <v>0</v>
      </c>
      <c r="J25" s="4">
        <f t="shared" si="2"/>
        <v>0</v>
      </c>
      <c r="K25" s="5">
        <f t="shared" si="3"/>
        <v>0</v>
      </c>
      <c r="L25" s="5">
        <f t="shared" si="4"/>
        <v>0</v>
      </c>
      <c r="M25" s="5">
        <f t="shared" si="5"/>
        <v>0</v>
      </c>
      <c r="N25" s="5">
        <f t="shared" si="6"/>
        <v>0</v>
      </c>
    </row>
    <row r="26" spans="3:14" x14ac:dyDescent="0.15">
      <c r="C26" s="4">
        <f t="shared" si="0"/>
        <v>0</v>
      </c>
      <c r="I26" s="4">
        <f t="shared" si="1"/>
        <v>0</v>
      </c>
      <c r="J26" s="4">
        <f t="shared" si="2"/>
        <v>0</v>
      </c>
      <c r="K26" s="5">
        <f t="shared" si="3"/>
        <v>0</v>
      </c>
      <c r="L26" s="5">
        <f t="shared" si="4"/>
        <v>0</v>
      </c>
      <c r="M26" s="5">
        <f t="shared" si="5"/>
        <v>0</v>
      </c>
      <c r="N26" s="5">
        <f t="shared" si="6"/>
        <v>0</v>
      </c>
    </row>
    <row r="27" spans="3:14" x14ac:dyDescent="0.15">
      <c r="C27" s="4">
        <f t="shared" si="0"/>
        <v>0</v>
      </c>
      <c r="I27" s="4">
        <f t="shared" si="1"/>
        <v>0</v>
      </c>
      <c r="J27" s="4">
        <f t="shared" si="2"/>
        <v>0</v>
      </c>
      <c r="K27" s="5">
        <f t="shared" si="3"/>
        <v>0</v>
      </c>
      <c r="L27" s="5">
        <f t="shared" si="4"/>
        <v>0</v>
      </c>
      <c r="M27" s="5">
        <f t="shared" si="5"/>
        <v>0</v>
      </c>
      <c r="N27" s="5">
        <f t="shared" si="6"/>
        <v>0</v>
      </c>
    </row>
    <row r="28" spans="3:14" x14ac:dyDescent="0.15">
      <c r="C28" s="4">
        <f t="shared" si="0"/>
        <v>0</v>
      </c>
      <c r="I28" s="4">
        <f t="shared" si="1"/>
        <v>0</v>
      </c>
      <c r="J28" s="4">
        <f t="shared" si="2"/>
        <v>0</v>
      </c>
      <c r="K28" s="5">
        <f t="shared" si="3"/>
        <v>0</v>
      </c>
      <c r="L28" s="5">
        <f t="shared" si="4"/>
        <v>0</v>
      </c>
      <c r="M28" s="5">
        <f t="shared" si="5"/>
        <v>0</v>
      </c>
      <c r="N28" s="5">
        <f t="shared" si="6"/>
        <v>0</v>
      </c>
    </row>
    <row r="29" spans="3:14" x14ac:dyDescent="0.15">
      <c r="C29" s="4">
        <f t="shared" si="0"/>
        <v>0</v>
      </c>
      <c r="I29" s="4">
        <f t="shared" si="1"/>
        <v>0</v>
      </c>
      <c r="J29" s="4">
        <f t="shared" si="2"/>
        <v>0</v>
      </c>
      <c r="K29" s="5">
        <f t="shared" si="3"/>
        <v>0</v>
      </c>
      <c r="L29" s="5">
        <f t="shared" si="4"/>
        <v>0</v>
      </c>
      <c r="M29" s="5">
        <f t="shared" si="5"/>
        <v>0</v>
      </c>
      <c r="N29" s="5">
        <f t="shared" si="6"/>
        <v>0</v>
      </c>
    </row>
    <row r="30" spans="3:14" x14ac:dyDescent="0.15">
      <c r="C30" s="4">
        <f t="shared" si="0"/>
        <v>0</v>
      </c>
      <c r="I30" s="4">
        <f t="shared" si="1"/>
        <v>0</v>
      </c>
      <c r="J30" s="4">
        <f t="shared" si="2"/>
        <v>0</v>
      </c>
      <c r="K30" s="5">
        <f t="shared" si="3"/>
        <v>0</v>
      </c>
      <c r="L30" s="5">
        <f t="shared" si="4"/>
        <v>0</v>
      </c>
      <c r="M30" s="5">
        <f t="shared" si="5"/>
        <v>0</v>
      </c>
      <c r="N30" s="5">
        <f t="shared" si="6"/>
        <v>0</v>
      </c>
    </row>
    <row r="31" spans="3:14" x14ac:dyDescent="0.15">
      <c r="C31" s="4">
        <f t="shared" si="0"/>
        <v>0</v>
      </c>
      <c r="I31" s="4">
        <f t="shared" si="1"/>
        <v>0</v>
      </c>
      <c r="J31" s="4">
        <f t="shared" si="2"/>
        <v>0</v>
      </c>
      <c r="K31" s="5">
        <f t="shared" si="3"/>
        <v>0</v>
      </c>
      <c r="L31" s="5">
        <f t="shared" si="4"/>
        <v>0</v>
      </c>
      <c r="M31" s="5">
        <f t="shared" si="5"/>
        <v>0</v>
      </c>
      <c r="N31" s="5">
        <f t="shared" si="6"/>
        <v>0</v>
      </c>
    </row>
    <row r="32" spans="3:14" x14ac:dyDescent="0.15">
      <c r="C32" s="4">
        <f t="shared" si="0"/>
        <v>0</v>
      </c>
      <c r="I32" s="4">
        <f t="shared" si="1"/>
        <v>0</v>
      </c>
      <c r="J32" s="4">
        <f t="shared" si="2"/>
        <v>0</v>
      </c>
      <c r="K32" s="5">
        <f t="shared" si="3"/>
        <v>0</v>
      </c>
      <c r="L32" s="5">
        <f t="shared" si="4"/>
        <v>0</v>
      </c>
      <c r="M32" s="5">
        <f t="shared" si="5"/>
        <v>0</v>
      </c>
      <c r="N32" s="5">
        <f t="shared" si="6"/>
        <v>0</v>
      </c>
    </row>
    <row r="33" spans="3:14" x14ac:dyDescent="0.15">
      <c r="C33" s="4">
        <f t="shared" si="0"/>
        <v>0</v>
      </c>
      <c r="I33" s="4">
        <f t="shared" si="1"/>
        <v>0</v>
      </c>
      <c r="J33" s="4">
        <f t="shared" si="2"/>
        <v>0</v>
      </c>
      <c r="K33" s="5">
        <f t="shared" si="3"/>
        <v>0</v>
      </c>
      <c r="L33" s="5">
        <f t="shared" si="4"/>
        <v>0</v>
      </c>
      <c r="M33" s="5">
        <f t="shared" si="5"/>
        <v>0</v>
      </c>
      <c r="N33" s="5">
        <f t="shared" si="6"/>
        <v>0</v>
      </c>
    </row>
    <row r="34" spans="3:14" x14ac:dyDescent="0.15">
      <c r="C34" s="4">
        <f t="shared" si="0"/>
        <v>0</v>
      </c>
      <c r="I34" s="4">
        <f t="shared" si="1"/>
        <v>0</v>
      </c>
      <c r="J34" s="4">
        <f t="shared" si="2"/>
        <v>0</v>
      </c>
      <c r="K34" s="5">
        <f t="shared" si="3"/>
        <v>0</v>
      </c>
      <c r="L34" s="5">
        <f t="shared" si="4"/>
        <v>0</v>
      </c>
      <c r="M34" s="5">
        <f t="shared" si="5"/>
        <v>0</v>
      </c>
      <c r="N34" s="5">
        <f t="shared" si="6"/>
        <v>0</v>
      </c>
    </row>
    <row r="35" spans="3:14" x14ac:dyDescent="0.15">
      <c r="C35" s="4">
        <f t="shared" si="0"/>
        <v>0</v>
      </c>
      <c r="I35" s="4">
        <f t="shared" si="1"/>
        <v>0</v>
      </c>
      <c r="J35" s="4">
        <f t="shared" si="2"/>
        <v>0</v>
      </c>
      <c r="K35" s="5">
        <f t="shared" si="3"/>
        <v>0</v>
      </c>
      <c r="L35" s="5">
        <f t="shared" si="4"/>
        <v>0</v>
      </c>
      <c r="M35" s="5">
        <f t="shared" si="5"/>
        <v>0</v>
      </c>
      <c r="N35" s="5">
        <f t="shared" si="6"/>
        <v>0</v>
      </c>
    </row>
    <row r="36" spans="3:14" x14ac:dyDescent="0.15">
      <c r="C36" s="4">
        <f t="shared" si="0"/>
        <v>0</v>
      </c>
      <c r="I36" s="4">
        <f t="shared" si="1"/>
        <v>0</v>
      </c>
      <c r="J36" s="4">
        <f t="shared" si="2"/>
        <v>0</v>
      </c>
      <c r="K36" s="5">
        <f t="shared" si="3"/>
        <v>0</v>
      </c>
      <c r="L36" s="5">
        <f t="shared" si="4"/>
        <v>0</v>
      </c>
      <c r="M36" s="5">
        <f t="shared" si="5"/>
        <v>0</v>
      </c>
      <c r="N36" s="5">
        <f t="shared" si="6"/>
        <v>0</v>
      </c>
    </row>
    <row r="37" spans="3:14" x14ac:dyDescent="0.15">
      <c r="C37" s="4">
        <f t="shared" si="0"/>
        <v>0</v>
      </c>
      <c r="I37" s="4">
        <f t="shared" si="1"/>
        <v>0</v>
      </c>
      <c r="J37" s="4">
        <f t="shared" si="2"/>
        <v>0</v>
      </c>
      <c r="K37" s="5">
        <f t="shared" si="3"/>
        <v>0</v>
      </c>
      <c r="L37" s="5">
        <f t="shared" si="4"/>
        <v>0</v>
      </c>
      <c r="M37" s="5">
        <f t="shared" si="5"/>
        <v>0</v>
      </c>
      <c r="N37" s="5">
        <f t="shared" si="6"/>
        <v>0</v>
      </c>
    </row>
    <row r="38" spans="3:14" x14ac:dyDescent="0.15">
      <c r="C38" s="4">
        <f t="shared" si="0"/>
        <v>0</v>
      </c>
      <c r="I38" s="4">
        <f t="shared" si="1"/>
        <v>0</v>
      </c>
      <c r="J38" s="4">
        <f t="shared" si="2"/>
        <v>0</v>
      </c>
      <c r="K38" s="5">
        <f t="shared" si="3"/>
        <v>0</v>
      </c>
      <c r="L38" s="5">
        <f t="shared" si="4"/>
        <v>0</v>
      </c>
      <c r="M38" s="5">
        <f t="shared" si="5"/>
        <v>0</v>
      </c>
      <c r="N38" s="5">
        <f t="shared" si="6"/>
        <v>0</v>
      </c>
    </row>
    <row r="39" spans="3:14" x14ac:dyDescent="0.15">
      <c r="C39" s="4">
        <f t="shared" si="0"/>
        <v>0</v>
      </c>
      <c r="I39" s="4">
        <f t="shared" si="1"/>
        <v>0</v>
      </c>
      <c r="J39" s="4">
        <f t="shared" si="2"/>
        <v>0</v>
      </c>
      <c r="K39" s="5">
        <f t="shared" si="3"/>
        <v>0</v>
      </c>
      <c r="L39" s="5">
        <f t="shared" si="4"/>
        <v>0</v>
      </c>
      <c r="M39" s="5">
        <f t="shared" si="5"/>
        <v>0</v>
      </c>
      <c r="N39" s="5">
        <f t="shared" si="6"/>
        <v>0</v>
      </c>
    </row>
    <row r="40" spans="3:14" x14ac:dyDescent="0.15">
      <c r="C40" s="4">
        <f t="shared" si="0"/>
        <v>0</v>
      </c>
      <c r="I40" s="4">
        <f t="shared" si="1"/>
        <v>0</v>
      </c>
      <c r="J40" s="4">
        <f t="shared" si="2"/>
        <v>0</v>
      </c>
      <c r="K40" s="5">
        <f t="shared" si="3"/>
        <v>0</v>
      </c>
      <c r="L40" s="5">
        <f t="shared" si="4"/>
        <v>0</v>
      </c>
      <c r="M40" s="5">
        <f t="shared" si="5"/>
        <v>0</v>
      </c>
      <c r="N40" s="5">
        <f t="shared" si="6"/>
        <v>0</v>
      </c>
    </row>
    <row r="41" spans="3:14" x14ac:dyDescent="0.15">
      <c r="C41" s="4">
        <f t="shared" si="0"/>
        <v>0</v>
      </c>
      <c r="I41" s="4">
        <f t="shared" si="1"/>
        <v>0</v>
      </c>
      <c r="J41" s="4">
        <f t="shared" si="2"/>
        <v>0</v>
      </c>
      <c r="K41" s="5">
        <f t="shared" si="3"/>
        <v>0</v>
      </c>
      <c r="L41" s="5">
        <f t="shared" si="4"/>
        <v>0</v>
      </c>
      <c r="M41" s="5">
        <f t="shared" si="5"/>
        <v>0</v>
      </c>
      <c r="N41" s="5">
        <f t="shared" si="6"/>
        <v>0</v>
      </c>
    </row>
    <row r="42" spans="3:14" x14ac:dyDescent="0.15">
      <c r="C42" s="4">
        <f t="shared" si="0"/>
        <v>0</v>
      </c>
      <c r="I42" s="4">
        <f t="shared" si="1"/>
        <v>0</v>
      </c>
      <c r="J42" s="4">
        <f t="shared" si="2"/>
        <v>0</v>
      </c>
      <c r="K42" s="5">
        <f t="shared" si="3"/>
        <v>0</v>
      </c>
      <c r="L42" s="5">
        <f t="shared" si="4"/>
        <v>0</v>
      </c>
      <c r="M42" s="5">
        <f t="shared" si="5"/>
        <v>0</v>
      </c>
      <c r="N42" s="5">
        <f t="shared" si="6"/>
        <v>0</v>
      </c>
    </row>
    <row r="43" spans="3:14" x14ac:dyDescent="0.15">
      <c r="C43" s="4">
        <f t="shared" si="0"/>
        <v>0</v>
      </c>
      <c r="I43" s="4">
        <f t="shared" si="1"/>
        <v>0</v>
      </c>
      <c r="J43" s="4">
        <f t="shared" si="2"/>
        <v>0</v>
      </c>
      <c r="K43" s="5">
        <f t="shared" si="3"/>
        <v>0</v>
      </c>
      <c r="L43" s="5">
        <f t="shared" si="4"/>
        <v>0</v>
      </c>
      <c r="M43" s="5">
        <f t="shared" si="5"/>
        <v>0</v>
      </c>
      <c r="N43" s="5">
        <f t="shared" si="6"/>
        <v>0</v>
      </c>
    </row>
    <row r="44" spans="3:14" x14ac:dyDescent="0.15">
      <c r="C44" s="4">
        <f t="shared" si="0"/>
        <v>0</v>
      </c>
      <c r="I44" s="4">
        <f t="shared" si="1"/>
        <v>0</v>
      </c>
      <c r="J44" s="4">
        <f t="shared" si="2"/>
        <v>0</v>
      </c>
      <c r="K44" s="5">
        <f t="shared" si="3"/>
        <v>0</v>
      </c>
      <c r="L44" s="5">
        <f t="shared" si="4"/>
        <v>0</v>
      </c>
      <c r="M44" s="5">
        <f t="shared" si="5"/>
        <v>0</v>
      </c>
      <c r="N44" s="5">
        <f t="shared" si="6"/>
        <v>0</v>
      </c>
    </row>
    <row r="45" spans="3:14" x14ac:dyDescent="0.15">
      <c r="C45" s="4">
        <f t="shared" si="0"/>
        <v>0</v>
      </c>
      <c r="I45" s="4">
        <f t="shared" si="1"/>
        <v>0</v>
      </c>
      <c r="J45" s="4">
        <f t="shared" si="2"/>
        <v>0</v>
      </c>
      <c r="K45" s="5">
        <f t="shared" si="3"/>
        <v>0</v>
      </c>
      <c r="L45" s="5">
        <f t="shared" si="4"/>
        <v>0</v>
      </c>
      <c r="M45" s="5">
        <f t="shared" si="5"/>
        <v>0</v>
      </c>
      <c r="N45" s="5">
        <f t="shared" si="6"/>
        <v>0</v>
      </c>
    </row>
    <row r="46" spans="3:14" x14ac:dyDescent="0.15">
      <c r="C46" s="4">
        <f t="shared" si="0"/>
        <v>0</v>
      </c>
      <c r="I46" s="4">
        <f t="shared" si="1"/>
        <v>0</v>
      </c>
      <c r="J46" s="4">
        <f t="shared" si="2"/>
        <v>0</v>
      </c>
      <c r="K46" s="5">
        <f t="shared" si="3"/>
        <v>0</v>
      </c>
      <c r="L46" s="5">
        <f t="shared" si="4"/>
        <v>0</v>
      </c>
      <c r="M46" s="5">
        <f t="shared" si="5"/>
        <v>0</v>
      </c>
      <c r="N46" s="5">
        <f t="shared" si="6"/>
        <v>0</v>
      </c>
    </row>
    <row r="47" spans="3:14" x14ac:dyDescent="0.15">
      <c r="C47" s="4">
        <f t="shared" si="0"/>
        <v>0</v>
      </c>
      <c r="I47" s="4">
        <f t="shared" si="1"/>
        <v>0</v>
      </c>
      <c r="J47" s="4">
        <f t="shared" si="2"/>
        <v>0</v>
      </c>
      <c r="K47" s="5">
        <f t="shared" si="3"/>
        <v>0</v>
      </c>
      <c r="L47" s="5">
        <f t="shared" si="4"/>
        <v>0</v>
      </c>
      <c r="M47" s="5">
        <f t="shared" si="5"/>
        <v>0</v>
      </c>
      <c r="N47" s="5">
        <f t="shared" si="6"/>
        <v>0</v>
      </c>
    </row>
    <row r="48" spans="3:14" x14ac:dyDescent="0.15">
      <c r="C48" s="4">
        <f t="shared" si="0"/>
        <v>0</v>
      </c>
      <c r="I48" s="4">
        <f t="shared" si="1"/>
        <v>0</v>
      </c>
      <c r="J48" s="4">
        <f t="shared" si="2"/>
        <v>0</v>
      </c>
      <c r="K48" s="5">
        <f t="shared" si="3"/>
        <v>0</v>
      </c>
      <c r="L48" s="5">
        <f t="shared" si="4"/>
        <v>0</v>
      </c>
      <c r="M48" s="5">
        <f t="shared" si="5"/>
        <v>0</v>
      </c>
      <c r="N48" s="5">
        <f t="shared" si="6"/>
        <v>0</v>
      </c>
    </row>
    <row r="49" spans="3:14" x14ac:dyDescent="0.15">
      <c r="C49" s="4">
        <f t="shared" si="0"/>
        <v>0</v>
      </c>
      <c r="I49" s="4">
        <f t="shared" si="1"/>
        <v>0</v>
      </c>
      <c r="J49" s="4">
        <f t="shared" si="2"/>
        <v>0</v>
      </c>
      <c r="K49" s="5">
        <f t="shared" si="3"/>
        <v>0</v>
      </c>
      <c r="L49" s="5">
        <f t="shared" si="4"/>
        <v>0</v>
      </c>
      <c r="M49" s="5">
        <f t="shared" si="5"/>
        <v>0</v>
      </c>
      <c r="N49" s="5">
        <f t="shared" si="6"/>
        <v>0</v>
      </c>
    </row>
    <row r="50" spans="3:14" x14ac:dyDescent="0.15">
      <c r="C50" s="4">
        <f t="shared" si="0"/>
        <v>0</v>
      </c>
      <c r="I50" s="4">
        <f t="shared" si="1"/>
        <v>0</v>
      </c>
      <c r="J50" s="4">
        <f t="shared" si="2"/>
        <v>0</v>
      </c>
      <c r="K50" s="5">
        <f t="shared" si="3"/>
        <v>0</v>
      </c>
      <c r="L50" s="5">
        <f t="shared" si="4"/>
        <v>0</v>
      </c>
      <c r="M50" s="5">
        <f t="shared" si="5"/>
        <v>0</v>
      </c>
      <c r="N50" s="5">
        <f t="shared" si="6"/>
        <v>0</v>
      </c>
    </row>
    <row r="51" spans="3:14" x14ac:dyDescent="0.15">
      <c r="I51" s="4">
        <f t="shared" si="1"/>
        <v>0</v>
      </c>
      <c r="J51" s="4">
        <f t="shared" si="2"/>
        <v>0</v>
      </c>
      <c r="K51" s="5">
        <f t="shared" si="3"/>
        <v>0</v>
      </c>
      <c r="L51" s="5">
        <f t="shared" si="4"/>
        <v>0</v>
      </c>
      <c r="M51" s="5">
        <f t="shared" si="5"/>
        <v>0</v>
      </c>
      <c r="N51" s="5">
        <f t="shared" si="6"/>
        <v>0</v>
      </c>
    </row>
    <row r="52" spans="3:14" x14ac:dyDescent="0.15">
      <c r="I52" s="4">
        <f t="shared" si="1"/>
        <v>0</v>
      </c>
      <c r="J52" s="4">
        <f t="shared" si="2"/>
        <v>0</v>
      </c>
      <c r="K52" s="5">
        <f t="shared" si="3"/>
        <v>0</v>
      </c>
      <c r="L52" s="5">
        <f t="shared" si="4"/>
        <v>0</v>
      </c>
      <c r="M52" s="5">
        <f t="shared" si="5"/>
        <v>0</v>
      </c>
      <c r="N52" s="5">
        <f t="shared" si="6"/>
        <v>0</v>
      </c>
    </row>
    <row r="53" spans="3:14" x14ac:dyDescent="0.15">
      <c r="I53" s="4">
        <f t="shared" si="1"/>
        <v>0</v>
      </c>
      <c r="J53" s="4">
        <f t="shared" si="2"/>
        <v>0</v>
      </c>
      <c r="K53" s="5">
        <f t="shared" si="3"/>
        <v>0</v>
      </c>
      <c r="L53" s="5">
        <f t="shared" si="4"/>
        <v>0</v>
      </c>
      <c r="M53" s="5">
        <f t="shared" si="5"/>
        <v>0</v>
      </c>
      <c r="N53" s="5">
        <f t="shared" si="6"/>
        <v>0</v>
      </c>
    </row>
    <row r="54" spans="3:14" x14ac:dyDescent="0.15">
      <c r="I54" s="4">
        <f t="shared" si="1"/>
        <v>0</v>
      </c>
      <c r="J54" s="4">
        <f t="shared" si="2"/>
        <v>0</v>
      </c>
      <c r="K54" s="5">
        <f t="shared" si="3"/>
        <v>0</v>
      </c>
      <c r="L54" s="5">
        <f t="shared" si="4"/>
        <v>0</v>
      </c>
      <c r="M54" s="5">
        <f t="shared" si="5"/>
        <v>0</v>
      </c>
      <c r="N54" s="5">
        <f t="shared" si="6"/>
        <v>0</v>
      </c>
    </row>
    <row r="55" spans="3:14" x14ac:dyDescent="0.15">
      <c r="I55" s="4">
        <f t="shared" si="1"/>
        <v>0</v>
      </c>
      <c r="J55" s="4">
        <f t="shared" si="2"/>
        <v>0</v>
      </c>
      <c r="K55" s="5">
        <f t="shared" si="3"/>
        <v>0</v>
      </c>
      <c r="L55" s="5">
        <f t="shared" si="4"/>
        <v>0</v>
      </c>
      <c r="M55" s="5">
        <f t="shared" si="5"/>
        <v>0</v>
      </c>
      <c r="N55" s="5">
        <f t="shared" si="6"/>
        <v>0</v>
      </c>
    </row>
    <row r="56" spans="3:14" x14ac:dyDescent="0.15">
      <c r="I56" s="4">
        <f t="shared" si="1"/>
        <v>0</v>
      </c>
      <c r="J56" s="4">
        <f t="shared" si="2"/>
        <v>0</v>
      </c>
      <c r="K56" s="5">
        <f t="shared" si="3"/>
        <v>0</v>
      </c>
      <c r="L56" s="5">
        <f t="shared" si="4"/>
        <v>0</v>
      </c>
      <c r="M56" s="5">
        <f t="shared" si="5"/>
        <v>0</v>
      </c>
      <c r="N56" s="5">
        <f t="shared" si="6"/>
        <v>0</v>
      </c>
    </row>
    <row r="57" spans="3:14" x14ac:dyDescent="0.15">
      <c r="I57" s="4">
        <f t="shared" si="1"/>
        <v>0</v>
      </c>
      <c r="J57" s="4">
        <f t="shared" si="2"/>
        <v>0</v>
      </c>
      <c r="K57" s="5">
        <f t="shared" si="3"/>
        <v>0</v>
      </c>
      <c r="L57" s="5">
        <f t="shared" si="4"/>
        <v>0</v>
      </c>
      <c r="M57" s="5">
        <f t="shared" si="5"/>
        <v>0</v>
      </c>
      <c r="N57" s="5">
        <f t="shared" si="6"/>
        <v>0</v>
      </c>
    </row>
    <row r="58" spans="3:14" x14ac:dyDescent="0.15">
      <c r="I58" s="4">
        <f t="shared" si="1"/>
        <v>0</v>
      </c>
      <c r="J58" s="4">
        <f t="shared" si="2"/>
        <v>0</v>
      </c>
      <c r="K58" s="5">
        <f t="shared" si="3"/>
        <v>0</v>
      </c>
      <c r="L58" s="5">
        <f t="shared" si="4"/>
        <v>0</v>
      </c>
      <c r="M58" s="5">
        <f t="shared" si="5"/>
        <v>0</v>
      </c>
      <c r="N58" s="5">
        <f t="shared" si="6"/>
        <v>0</v>
      </c>
    </row>
    <row r="59" spans="3:14" x14ac:dyDescent="0.15">
      <c r="I59" s="4">
        <f t="shared" si="1"/>
        <v>0</v>
      </c>
      <c r="J59" s="4">
        <f t="shared" si="2"/>
        <v>0</v>
      </c>
      <c r="K59" s="5">
        <f t="shared" si="3"/>
        <v>0</v>
      </c>
      <c r="L59" s="5">
        <f t="shared" si="4"/>
        <v>0</v>
      </c>
      <c r="M59" s="5">
        <f t="shared" si="5"/>
        <v>0</v>
      </c>
      <c r="N59" s="5">
        <f t="shared" si="6"/>
        <v>0</v>
      </c>
    </row>
    <row r="60" spans="3:14" x14ac:dyDescent="0.15">
      <c r="I60" s="4">
        <f t="shared" si="1"/>
        <v>0</v>
      </c>
      <c r="J60" s="4">
        <f t="shared" si="2"/>
        <v>0</v>
      </c>
      <c r="K60" s="5">
        <f t="shared" si="3"/>
        <v>0</v>
      </c>
      <c r="L60" s="5">
        <f t="shared" si="4"/>
        <v>0</v>
      </c>
      <c r="M60" s="5">
        <f t="shared" si="5"/>
        <v>0</v>
      </c>
      <c r="N60" s="5">
        <f t="shared" si="6"/>
        <v>0</v>
      </c>
    </row>
    <row r="61" spans="3:14" x14ac:dyDescent="0.15">
      <c r="I61" s="4">
        <f t="shared" si="1"/>
        <v>0</v>
      </c>
      <c r="J61" s="4">
        <f t="shared" si="2"/>
        <v>0</v>
      </c>
      <c r="K61" s="5">
        <f t="shared" si="3"/>
        <v>0</v>
      </c>
      <c r="L61" s="5">
        <f t="shared" si="4"/>
        <v>0</v>
      </c>
      <c r="M61" s="5">
        <f t="shared" si="5"/>
        <v>0</v>
      </c>
      <c r="N61" s="5">
        <f t="shared" si="6"/>
        <v>0</v>
      </c>
    </row>
    <row r="62" spans="3:14" x14ac:dyDescent="0.15">
      <c r="I62" s="4">
        <f t="shared" si="1"/>
        <v>0</v>
      </c>
      <c r="J62" s="4">
        <f t="shared" si="2"/>
        <v>0</v>
      </c>
      <c r="K62" s="5">
        <f t="shared" si="3"/>
        <v>0</v>
      </c>
      <c r="L62" s="5">
        <f t="shared" si="4"/>
        <v>0</v>
      </c>
      <c r="M62" s="5">
        <f t="shared" si="5"/>
        <v>0</v>
      </c>
      <c r="N62" s="5">
        <f t="shared" si="6"/>
        <v>0</v>
      </c>
    </row>
    <row r="63" spans="3:14" x14ac:dyDescent="0.15">
      <c r="I63" s="4">
        <f t="shared" si="1"/>
        <v>0</v>
      </c>
      <c r="J63" s="4">
        <f t="shared" si="2"/>
        <v>0</v>
      </c>
      <c r="K63" s="5">
        <f t="shared" si="3"/>
        <v>0</v>
      </c>
      <c r="L63" s="5">
        <f t="shared" si="4"/>
        <v>0</v>
      </c>
      <c r="M63" s="5">
        <f t="shared" si="5"/>
        <v>0</v>
      </c>
      <c r="N63" s="5">
        <f t="shared" si="6"/>
        <v>0</v>
      </c>
    </row>
    <row r="64" spans="3:14" x14ac:dyDescent="0.15">
      <c r="I64" s="4">
        <f t="shared" si="1"/>
        <v>0</v>
      </c>
      <c r="J64" s="4">
        <f t="shared" si="2"/>
        <v>0</v>
      </c>
      <c r="K64" s="5">
        <f t="shared" si="3"/>
        <v>0</v>
      </c>
      <c r="L64" s="5">
        <f t="shared" si="4"/>
        <v>0</v>
      </c>
      <c r="M64" s="5">
        <f t="shared" si="5"/>
        <v>0</v>
      </c>
      <c r="N64" s="5">
        <f t="shared" si="6"/>
        <v>0</v>
      </c>
    </row>
    <row r="65" spans="9:14" x14ac:dyDescent="0.15">
      <c r="I65" s="4">
        <f t="shared" si="1"/>
        <v>0</v>
      </c>
      <c r="J65" s="4">
        <f t="shared" si="2"/>
        <v>0</v>
      </c>
      <c r="K65" s="5">
        <f t="shared" si="3"/>
        <v>0</v>
      </c>
      <c r="L65" s="5">
        <f t="shared" si="4"/>
        <v>0</v>
      </c>
      <c r="M65" s="5">
        <f t="shared" si="5"/>
        <v>0</v>
      </c>
      <c r="N65" s="5">
        <f t="shared" si="6"/>
        <v>0</v>
      </c>
    </row>
    <row r="66" spans="9:14" x14ac:dyDescent="0.15">
      <c r="I66" s="4">
        <f t="shared" si="1"/>
        <v>0</v>
      </c>
      <c r="J66" s="4">
        <f t="shared" si="2"/>
        <v>0</v>
      </c>
      <c r="K66" s="5">
        <f t="shared" si="3"/>
        <v>0</v>
      </c>
      <c r="L66" s="5">
        <f t="shared" si="4"/>
        <v>0</v>
      </c>
      <c r="M66" s="5">
        <f t="shared" si="5"/>
        <v>0</v>
      </c>
      <c r="N66" s="5">
        <f t="shared" si="6"/>
        <v>0</v>
      </c>
    </row>
    <row r="67" spans="9:14" x14ac:dyDescent="0.15">
      <c r="I67" s="4">
        <f t="shared" si="1"/>
        <v>0</v>
      </c>
      <c r="J67" s="4">
        <f t="shared" si="2"/>
        <v>0</v>
      </c>
      <c r="K67" s="5">
        <f t="shared" si="3"/>
        <v>0</v>
      </c>
      <c r="L67" s="5">
        <f t="shared" si="4"/>
        <v>0</v>
      </c>
      <c r="M67" s="5">
        <f t="shared" si="5"/>
        <v>0</v>
      </c>
      <c r="N67" s="5">
        <f t="shared" si="6"/>
        <v>0</v>
      </c>
    </row>
    <row r="68" spans="9:14" x14ac:dyDescent="0.15">
      <c r="I68" s="4">
        <f t="shared" si="1"/>
        <v>0</v>
      </c>
      <c r="J68" s="4">
        <f t="shared" si="2"/>
        <v>0</v>
      </c>
      <c r="K68" s="5">
        <f t="shared" si="3"/>
        <v>0</v>
      </c>
      <c r="L68" s="5">
        <f t="shared" si="4"/>
        <v>0</v>
      </c>
      <c r="M68" s="5">
        <f t="shared" si="5"/>
        <v>0</v>
      </c>
      <c r="N68" s="5">
        <f t="shared" si="6"/>
        <v>0</v>
      </c>
    </row>
    <row r="69" spans="9:14" x14ac:dyDescent="0.15">
      <c r="I69" s="4">
        <f t="shared" si="1"/>
        <v>0</v>
      </c>
      <c r="J69" s="4">
        <f t="shared" si="2"/>
        <v>0</v>
      </c>
      <c r="K69" s="5">
        <f t="shared" si="3"/>
        <v>0</v>
      </c>
      <c r="L69" s="5">
        <f t="shared" si="4"/>
        <v>0</v>
      </c>
      <c r="M69" s="5">
        <f t="shared" si="5"/>
        <v>0</v>
      </c>
      <c r="N69" s="5">
        <f t="shared" si="6"/>
        <v>0</v>
      </c>
    </row>
    <row r="70" spans="9:14" x14ac:dyDescent="0.15">
      <c r="I70" s="4">
        <f t="shared" si="1"/>
        <v>0</v>
      </c>
      <c r="J70" s="4">
        <f t="shared" si="2"/>
        <v>0</v>
      </c>
      <c r="K70" s="5">
        <f t="shared" si="3"/>
        <v>0</v>
      </c>
      <c r="L70" s="5">
        <f t="shared" si="4"/>
        <v>0</v>
      </c>
      <c r="M70" s="5">
        <f t="shared" si="5"/>
        <v>0</v>
      </c>
      <c r="N70" s="5">
        <f t="shared" si="6"/>
        <v>0</v>
      </c>
    </row>
    <row r="71" spans="9:14" x14ac:dyDescent="0.15">
      <c r="I71" s="4">
        <f t="shared" ref="I71:I83" si="7">SUM(D71:H71)</f>
        <v>0</v>
      </c>
      <c r="J71" s="4">
        <f t="shared" ref="J71:J83" si="8">C71-I71</f>
        <v>0</v>
      </c>
      <c r="K71" s="5">
        <f t="shared" ref="K71:K83" si="9">J71/0.06</f>
        <v>0</v>
      </c>
      <c r="L71" s="5">
        <f t="shared" ref="L71:L84" si="10">J71/0.065</f>
        <v>0</v>
      </c>
      <c r="M71" s="5">
        <f t="shared" ref="M71:M84" si="11">J71/0.07</f>
        <v>0</v>
      </c>
      <c r="N71" s="5">
        <f t="shared" ref="N71:N85" si="12">J71/0.08</f>
        <v>0</v>
      </c>
    </row>
    <row r="72" spans="9:14" x14ac:dyDescent="0.15">
      <c r="I72" s="4">
        <f t="shared" si="7"/>
        <v>0</v>
      </c>
      <c r="J72" s="4">
        <f t="shared" si="8"/>
        <v>0</v>
      </c>
      <c r="K72" s="5">
        <f t="shared" si="9"/>
        <v>0</v>
      </c>
      <c r="L72" s="5">
        <f t="shared" si="10"/>
        <v>0</v>
      </c>
      <c r="M72" s="5">
        <f t="shared" si="11"/>
        <v>0</v>
      </c>
      <c r="N72" s="5">
        <f t="shared" si="12"/>
        <v>0</v>
      </c>
    </row>
    <row r="73" spans="9:14" x14ac:dyDescent="0.15">
      <c r="I73" s="4">
        <f t="shared" si="7"/>
        <v>0</v>
      </c>
      <c r="J73" s="4">
        <f t="shared" si="8"/>
        <v>0</v>
      </c>
      <c r="K73" s="5">
        <f t="shared" si="9"/>
        <v>0</v>
      </c>
      <c r="L73" s="5">
        <f t="shared" si="10"/>
        <v>0</v>
      </c>
      <c r="M73" s="5">
        <f t="shared" si="11"/>
        <v>0</v>
      </c>
      <c r="N73" s="5">
        <f t="shared" si="12"/>
        <v>0</v>
      </c>
    </row>
    <row r="74" spans="9:14" x14ac:dyDescent="0.15">
      <c r="I74" s="4">
        <f t="shared" si="7"/>
        <v>0</v>
      </c>
      <c r="J74" s="4">
        <f t="shared" si="8"/>
        <v>0</v>
      </c>
      <c r="K74" s="5">
        <f t="shared" si="9"/>
        <v>0</v>
      </c>
      <c r="L74" s="5">
        <f t="shared" si="10"/>
        <v>0</v>
      </c>
      <c r="M74" s="5">
        <f t="shared" si="11"/>
        <v>0</v>
      </c>
      <c r="N74" s="5">
        <f t="shared" si="12"/>
        <v>0</v>
      </c>
    </row>
    <row r="75" spans="9:14" x14ac:dyDescent="0.15">
      <c r="I75" s="4">
        <f t="shared" si="7"/>
        <v>0</v>
      </c>
      <c r="J75" s="4">
        <f t="shared" si="8"/>
        <v>0</v>
      </c>
      <c r="K75" s="5">
        <f t="shared" si="9"/>
        <v>0</v>
      </c>
      <c r="L75" s="5">
        <f t="shared" si="10"/>
        <v>0</v>
      </c>
      <c r="M75" s="5">
        <f t="shared" si="11"/>
        <v>0</v>
      </c>
      <c r="N75" s="5">
        <f t="shared" si="12"/>
        <v>0</v>
      </c>
    </row>
    <row r="76" spans="9:14" x14ac:dyDescent="0.15">
      <c r="I76" s="4">
        <f t="shared" si="7"/>
        <v>0</v>
      </c>
      <c r="J76" s="4">
        <f t="shared" si="8"/>
        <v>0</v>
      </c>
      <c r="K76" s="5">
        <f t="shared" si="9"/>
        <v>0</v>
      </c>
      <c r="L76" s="5">
        <f t="shared" si="10"/>
        <v>0</v>
      </c>
      <c r="M76" s="5">
        <f t="shared" si="11"/>
        <v>0</v>
      </c>
      <c r="N76" s="5">
        <f t="shared" si="12"/>
        <v>0</v>
      </c>
    </row>
    <row r="77" spans="9:14" x14ac:dyDescent="0.15">
      <c r="I77" s="4">
        <f t="shared" si="7"/>
        <v>0</v>
      </c>
      <c r="J77" s="4">
        <f t="shared" si="8"/>
        <v>0</v>
      </c>
      <c r="K77" s="5">
        <f t="shared" si="9"/>
        <v>0</v>
      </c>
      <c r="L77" s="5">
        <f t="shared" si="10"/>
        <v>0</v>
      </c>
      <c r="M77" s="5">
        <f t="shared" si="11"/>
        <v>0</v>
      </c>
      <c r="N77" s="5">
        <f t="shared" si="12"/>
        <v>0</v>
      </c>
    </row>
    <row r="78" spans="9:14" x14ac:dyDescent="0.15">
      <c r="I78" s="4">
        <f t="shared" si="7"/>
        <v>0</v>
      </c>
      <c r="J78" s="4">
        <f t="shared" si="8"/>
        <v>0</v>
      </c>
      <c r="K78" s="5">
        <f t="shared" si="9"/>
        <v>0</v>
      </c>
      <c r="L78" s="5">
        <f t="shared" si="10"/>
        <v>0</v>
      </c>
      <c r="M78" s="5">
        <f t="shared" si="11"/>
        <v>0</v>
      </c>
      <c r="N78" s="5">
        <f t="shared" si="12"/>
        <v>0</v>
      </c>
    </row>
    <row r="79" spans="9:14" x14ac:dyDescent="0.15">
      <c r="I79" s="4">
        <f t="shared" si="7"/>
        <v>0</v>
      </c>
      <c r="J79" s="4">
        <f t="shared" si="8"/>
        <v>0</v>
      </c>
      <c r="K79" s="5">
        <f t="shared" si="9"/>
        <v>0</v>
      </c>
      <c r="L79" s="5">
        <f t="shared" si="10"/>
        <v>0</v>
      </c>
      <c r="M79" s="5">
        <f t="shared" si="11"/>
        <v>0</v>
      </c>
      <c r="N79" s="5">
        <f t="shared" si="12"/>
        <v>0</v>
      </c>
    </row>
    <row r="80" spans="9:14" x14ac:dyDescent="0.15">
      <c r="I80" s="4">
        <f t="shared" si="7"/>
        <v>0</v>
      </c>
      <c r="J80" s="4">
        <f t="shared" si="8"/>
        <v>0</v>
      </c>
      <c r="K80" s="5">
        <f t="shared" si="9"/>
        <v>0</v>
      </c>
      <c r="L80" s="5">
        <f t="shared" si="10"/>
        <v>0</v>
      </c>
      <c r="M80" s="5">
        <f t="shared" si="11"/>
        <v>0</v>
      </c>
      <c r="N80" s="5">
        <f t="shared" si="12"/>
        <v>0</v>
      </c>
    </row>
    <row r="81" spans="9:14" x14ac:dyDescent="0.15">
      <c r="I81" s="4">
        <f t="shared" si="7"/>
        <v>0</v>
      </c>
      <c r="J81" s="4">
        <f t="shared" si="8"/>
        <v>0</v>
      </c>
      <c r="K81" s="5">
        <f t="shared" si="9"/>
        <v>0</v>
      </c>
      <c r="L81" s="5">
        <f t="shared" si="10"/>
        <v>0</v>
      </c>
      <c r="M81" s="5">
        <f t="shared" si="11"/>
        <v>0</v>
      </c>
      <c r="N81" s="5">
        <f t="shared" si="12"/>
        <v>0</v>
      </c>
    </row>
    <row r="82" spans="9:14" x14ac:dyDescent="0.15">
      <c r="I82" s="4">
        <f t="shared" si="7"/>
        <v>0</v>
      </c>
      <c r="J82" s="4">
        <f t="shared" si="8"/>
        <v>0</v>
      </c>
      <c r="K82" s="5">
        <f t="shared" si="9"/>
        <v>0</v>
      </c>
      <c r="L82" s="5">
        <f t="shared" si="10"/>
        <v>0</v>
      </c>
      <c r="M82" s="5">
        <f t="shared" si="11"/>
        <v>0</v>
      </c>
      <c r="N82" s="5">
        <f t="shared" si="12"/>
        <v>0</v>
      </c>
    </row>
    <row r="83" spans="9:14" x14ac:dyDescent="0.15">
      <c r="I83" s="4">
        <f t="shared" si="7"/>
        <v>0</v>
      </c>
      <c r="J83" s="4">
        <f t="shared" si="8"/>
        <v>0</v>
      </c>
      <c r="K83" s="5">
        <f t="shared" si="9"/>
        <v>0</v>
      </c>
      <c r="L83" s="5">
        <f t="shared" si="10"/>
        <v>0</v>
      </c>
      <c r="M83" s="5">
        <f t="shared" si="11"/>
        <v>0</v>
      </c>
      <c r="N83" s="5">
        <f t="shared" si="12"/>
        <v>0</v>
      </c>
    </row>
    <row r="84" spans="9:14" x14ac:dyDescent="0.15">
      <c r="L84" s="5">
        <f t="shared" si="10"/>
        <v>0</v>
      </c>
      <c r="M84" s="5">
        <f t="shared" si="11"/>
        <v>0</v>
      </c>
      <c r="N84" s="5">
        <f t="shared" si="12"/>
        <v>0</v>
      </c>
    </row>
    <row r="85" spans="9:14" x14ac:dyDescent="0.15">
      <c r="N85" s="5">
        <f t="shared" si="12"/>
        <v>0</v>
      </c>
    </row>
  </sheetData>
  <phoneticPr fontId="3" type="noConversion"/>
  <hyperlinks>
    <hyperlink ref="S2" r:id="rId1" xr:uid="{00000000-0004-0000-0000-000000000000}"/>
    <hyperlink ref="S3" r:id="rId2" xr:uid="{00000000-0004-0000-0000-000001000000}"/>
    <hyperlink ref="S4" r:id="rId3" xr:uid="{00000000-0004-0000-0000-000002000000}"/>
    <hyperlink ref="S5" r:id="rId4" xr:uid="{00000000-0004-0000-0000-000003000000}"/>
    <hyperlink ref="S6" r:id="rId5" xr:uid="{00000000-0004-0000-0000-000004000000}"/>
    <hyperlink ref="S8" r:id="rId6" xr:uid="{3285C77D-EDCB-4B35-8BF9-7DFCCBADCE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workbookViewId="0"/>
  </sheetViews>
  <sheetFormatPr defaultRowHeight="13.5" x14ac:dyDescent="0.15"/>
  <cols>
    <col min="1" max="1" width="60.75" customWidth="1"/>
  </cols>
  <sheetData>
    <row r="1" spans="1:1" x14ac:dyDescent="0.15">
      <c r="A1" t="s">
        <v>17</v>
      </c>
    </row>
    <row r="3" spans="1:1" x14ac:dyDescent="0.15">
      <c r="A3" t="s">
        <v>18</v>
      </c>
    </row>
    <row r="4" spans="1:1" x14ac:dyDescent="0.15">
      <c r="A4" t="s">
        <v>19</v>
      </c>
    </row>
    <row r="5" spans="1:1" x14ac:dyDescent="0.15">
      <c r="A5" t="s">
        <v>20</v>
      </c>
    </row>
    <row r="6" spans="1:1" x14ac:dyDescent="0.15">
      <c r="A6" t="s">
        <v>21</v>
      </c>
    </row>
    <row r="7" spans="1:1" x14ac:dyDescent="0.15">
      <c r="A7" t="s">
        <v>22</v>
      </c>
    </row>
    <row r="9" spans="1:1" x14ac:dyDescent="0.15">
      <c r="A9" t="s">
        <v>23</v>
      </c>
    </row>
    <row r="10" spans="1:1" x14ac:dyDescent="0.15">
      <c r="A10" t="s">
        <v>24</v>
      </c>
    </row>
    <row r="11" spans="1:1" x14ac:dyDescent="0.15">
      <c r="A11" t="s">
        <v>25</v>
      </c>
    </row>
    <row r="12" spans="1:1" x14ac:dyDescent="0.15">
      <c r="A12" t="s">
        <v>26</v>
      </c>
    </row>
    <row r="13" spans="1:1" x14ac:dyDescent="0.15">
      <c r="A13" t="s">
        <v>27</v>
      </c>
    </row>
    <row r="15" spans="1:1" x14ac:dyDescent="0.15">
      <c r="A15" t="s">
        <v>28</v>
      </c>
    </row>
    <row r="16" spans="1:1" x14ac:dyDescent="0.15">
      <c r="A16" t="s">
        <v>29</v>
      </c>
    </row>
    <row r="17" spans="1:1" x14ac:dyDescent="0.15">
      <c r="A17" t="s">
        <v>30</v>
      </c>
    </row>
    <row r="18" spans="1:1" x14ac:dyDescent="0.15">
      <c r="A18" t="s">
        <v>31</v>
      </c>
    </row>
    <row r="19" spans="1:1" x14ac:dyDescent="0.15">
      <c r="A19" t="s">
        <v>32</v>
      </c>
    </row>
    <row r="20" spans="1:1" x14ac:dyDescent="0.15">
      <c r="A20" t="s">
        <v>33</v>
      </c>
    </row>
    <row r="22" spans="1:1" x14ac:dyDescent="0.15">
      <c r="A22" t="s">
        <v>34</v>
      </c>
    </row>
    <row r="23" spans="1:1" x14ac:dyDescent="0.15">
      <c r="A23" t="s">
        <v>35</v>
      </c>
    </row>
    <row r="24" spans="1:1" x14ac:dyDescent="0.15">
      <c r="A24" t="s">
        <v>36</v>
      </c>
    </row>
    <row r="25" spans="1:1" x14ac:dyDescent="0.15">
      <c r="A25" t="s">
        <v>37</v>
      </c>
    </row>
    <row r="26" spans="1:1" x14ac:dyDescent="0.15">
      <c r="A26" t="s">
        <v>38</v>
      </c>
    </row>
    <row r="28" spans="1:1" x14ac:dyDescent="0.15">
      <c r="A28" t="s">
        <v>39</v>
      </c>
    </row>
    <row r="29" spans="1:1" x14ac:dyDescent="0.15">
      <c r="A29" t="s">
        <v>40</v>
      </c>
    </row>
    <row r="30" spans="1:1" x14ac:dyDescent="0.15">
      <c r="A30" t="s">
        <v>41</v>
      </c>
    </row>
    <row r="31" spans="1:1" x14ac:dyDescent="0.15">
      <c r="A31" t="s">
        <v>42</v>
      </c>
    </row>
    <row r="32" spans="1:1" x14ac:dyDescent="0.15">
      <c r="A32" t="s">
        <v>43</v>
      </c>
    </row>
    <row r="34" spans="1:1" x14ac:dyDescent="0.15">
      <c r="A34" t="s">
        <v>44</v>
      </c>
    </row>
    <row r="35" spans="1:1" x14ac:dyDescent="0.15">
      <c r="A35" t="s">
        <v>45</v>
      </c>
    </row>
    <row r="36" spans="1:1" x14ac:dyDescent="0.15">
      <c r="A36" t="s">
        <v>46</v>
      </c>
    </row>
    <row r="37" spans="1:1" x14ac:dyDescent="0.15">
      <c r="A37" t="s">
        <v>47</v>
      </c>
    </row>
    <row r="38" spans="1:1" x14ac:dyDescent="0.15">
      <c r="A38" t="s">
        <v>48</v>
      </c>
    </row>
    <row r="39" spans="1:1" x14ac:dyDescent="0.15">
      <c r="A39" t="s">
        <v>49</v>
      </c>
    </row>
    <row r="40" spans="1:1" x14ac:dyDescent="0.15">
      <c r="A40" t="s">
        <v>50</v>
      </c>
    </row>
    <row r="42" spans="1:1" x14ac:dyDescent="0.15">
      <c r="A42" t="s">
        <v>51</v>
      </c>
    </row>
    <row r="43" spans="1:1" x14ac:dyDescent="0.15">
      <c r="A43" t="s">
        <v>52</v>
      </c>
    </row>
    <row r="44" spans="1:1" x14ac:dyDescent="0.15">
      <c r="A44" t="s">
        <v>53</v>
      </c>
    </row>
    <row r="45" spans="1:1" x14ac:dyDescent="0.15">
      <c r="A45" t="s">
        <v>54</v>
      </c>
    </row>
    <row r="46" spans="1:1" x14ac:dyDescent="0.15">
      <c r="A46" t="s">
        <v>55</v>
      </c>
    </row>
    <row r="47" spans="1:1" x14ac:dyDescent="0.15">
      <c r="A47" t="s">
        <v>56</v>
      </c>
    </row>
    <row r="48" spans="1:1" x14ac:dyDescent="0.15">
      <c r="A48" t="s">
        <v>57</v>
      </c>
    </row>
    <row r="50" spans="1:1" x14ac:dyDescent="0.15">
      <c r="A50" t="s">
        <v>58</v>
      </c>
    </row>
    <row r="51" spans="1:1" x14ac:dyDescent="0.15">
      <c r="A51" t="s">
        <v>59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买家投资计算器</vt:lpstr>
      <vt:lpstr>使用说明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Huang, Godfrey</cp:lastModifiedBy>
  <dcterms:created xsi:type="dcterms:W3CDTF">2025-09-01T23:37:05Z</dcterms:created>
  <dcterms:modified xsi:type="dcterms:W3CDTF">2025-09-09T08:51:24Z</dcterms:modified>
</cp:coreProperties>
</file>