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nnes/AnacondaProjects/Bootcamp/GitHub/MLiFC/MLiFC/Week 1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1" l="1"/>
  <c r="H25" i="1"/>
  <c r="G19" i="1"/>
  <c r="G26" i="1"/>
  <c r="G20" i="1"/>
  <c r="G27" i="1"/>
  <c r="G18" i="1"/>
  <c r="G25" i="1"/>
  <c r="J5" i="1" a="1"/>
  <c r="J5" i="1"/>
  <c r="L5" i="1"/>
  <c r="L12" i="1"/>
  <c r="J6" i="1"/>
  <c r="L6" i="1"/>
  <c r="L13" i="1"/>
  <c r="J7" i="1"/>
  <c r="L7" i="1"/>
  <c r="L14" i="1"/>
  <c r="J8" i="1"/>
  <c r="L8" i="1"/>
  <c r="L15" i="1"/>
  <c r="H12" i="1"/>
  <c r="G12" i="1" a="1"/>
  <c r="G13" i="1"/>
  <c r="G14" i="1"/>
  <c r="G12" i="1"/>
  <c r="P6" i="1"/>
  <c r="P7" i="1"/>
  <c r="P8" i="1"/>
  <c r="P5" i="1"/>
  <c r="Q5" i="1"/>
  <c r="J25" i="1" a="1"/>
  <c r="J25" i="1"/>
  <c r="L25" i="1"/>
  <c r="L32" i="1"/>
  <c r="J26" i="1"/>
  <c r="L26" i="1"/>
  <c r="L33" i="1"/>
  <c r="J27" i="1"/>
  <c r="L27" i="1"/>
  <c r="L34" i="1"/>
  <c r="J28" i="1"/>
  <c r="L28" i="1"/>
  <c r="L35" i="1"/>
  <c r="H32" i="1"/>
  <c r="H38" i="1"/>
  <c r="H45" i="1"/>
  <c r="H58" i="1"/>
  <c r="H65" i="1"/>
  <c r="P25" i="1"/>
  <c r="P26" i="1"/>
  <c r="P27" i="1"/>
  <c r="P28" i="1"/>
  <c r="Q25" i="1"/>
  <c r="G32" i="1" a="1"/>
  <c r="G33" i="1"/>
  <c r="G39" i="1"/>
  <c r="G46" i="1"/>
  <c r="G34" i="1"/>
  <c r="G40" i="1"/>
  <c r="G47" i="1"/>
  <c r="G32" i="1"/>
  <c r="G38" i="1"/>
  <c r="G45" i="1"/>
  <c r="J45" i="1" a="1"/>
  <c r="J45" i="1"/>
  <c r="L45" i="1"/>
  <c r="P45" i="1"/>
  <c r="J46" i="1"/>
  <c r="L46" i="1"/>
  <c r="P46" i="1"/>
  <c r="J47" i="1"/>
  <c r="L47" i="1"/>
  <c r="P47" i="1"/>
  <c r="J48" i="1"/>
  <c r="L48" i="1"/>
  <c r="P48" i="1"/>
  <c r="Q45" i="1"/>
  <c r="L55" i="1"/>
  <c r="L54" i="1"/>
  <c r="L53" i="1"/>
  <c r="L52" i="1"/>
  <c r="G52" i="1" a="1"/>
  <c r="G53" i="1"/>
  <c r="G59" i="1"/>
  <c r="G66" i="1"/>
  <c r="G54" i="1"/>
  <c r="G60" i="1"/>
  <c r="G67" i="1"/>
  <c r="G52" i="1"/>
  <c r="G58" i="1"/>
  <c r="G65" i="1"/>
  <c r="J65" i="1" a="1"/>
  <c r="J65" i="1"/>
  <c r="L65" i="1"/>
  <c r="L72" i="1"/>
  <c r="J66" i="1"/>
  <c r="L66" i="1"/>
  <c r="L73" i="1"/>
  <c r="J67" i="1"/>
  <c r="L67" i="1"/>
  <c r="L74" i="1"/>
  <c r="J68" i="1"/>
  <c r="L68" i="1"/>
  <c r="L75" i="1"/>
  <c r="H72" i="1"/>
  <c r="H78" i="1"/>
  <c r="H85" i="1"/>
  <c r="P65" i="1"/>
  <c r="P66" i="1"/>
  <c r="P67" i="1"/>
  <c r="P68" i="1"/>
  <c r="Q65" i="1"/>
  <c r="G72" i="1" a="1"/>
  <c r="G73" i="1"/>
  <c r="G79" i="1"/>
  <c r="G86" i="1"/>
  <c r="G74" i="1"/>
  <c r="G80" i="1"/>
  <c r="G87" i="1"/>
  <c r="G72" i="1"/>
  <c r="G78" i="1"/>
  <c r="G85" i="1"/>
  <c r="J85" i="1" a="1"/>
  <c r="J85" i="1"/>
  <c r="L85" i="1"/>
  <c r="L92" i="1"/>
  <c r="J86" i="1"/>
  <c r="L86" i="1"/>
  <c r="L93" i="1"/>
  <c r="J87" i="1"/>
  <c r="L87" i="1"/>
  <c r="L94" i="1"/>
  <c r="J88" i="1"/>
  <c r="L88" i="1"/>
  <c r="L95" i="1"/>
  <c r="H92" i="1"/>
  <c r="H98" i="1"/>
  <c r="H105" i="1"/>
  <c r="P85" i="1"/>
  <c r="P86" i="1"/>
  <c r="P87" i="1"/>
  <c r="P88" i="1"/>
  <c r="Q85" i="1"/>
  <c r="G92" i="1" a="1"/>
  <c r="G93" i="1"/>
  <c r="G99" i="1"/>
  <c r="G106" i="1"/>
  <c r="G94" i="1"/>
  <c r="G100" i="1"/>
  <c r="G107" i="1"/>
  <c r="G92" i="1"/>
  <c r="G98" i="1"/>
  <c r="G105" i="1"/>
  <c r="J105" i="1" a="1"/>
  <c r="J105" i="1"/>
  <c r="L105" i="1"/>
  <c r="L112" i="1"/>
  <c r="J106" i="1"/>
  <c r="L106" i="1"/>
  <c r="L113" i="1"/>
  <c r="J107" i="1"/>
  <c r="L107" i="1"/>
  <c r="L114" i="1"/>
  <c r="J108" i="1"/>
  <c r="L108" i="1"/>
  <c r="L115" i="1"/>
  <c r="H112" i="1"/>
  <c r="H118" i="1"/>
  <c r="H125" i="1"/>
  <c r="P105" i="1"/>
  <c r="P106" i="1"/>
  <c r="P107" i="1"/>
  <c r="P108" i="1"/>
  <c r="Q105" i="1"/>
  <c r="G112" i="1" a="1"/>
  <c r="G113" i="1"/>
  <c r="G119" i="1"/>
  <c r="G126" i="1"/>
  <c r="G114" i="1"/>
  <c r="G120" i="1"/>
  <c r="G127" i="1"/>
  <c r="G112" i="1"/>
  <c r="G118" i="1"/>
  <c r="G125" i="1"/>
  <c r="J125" i="1" a="1"/>
  <c r="J125" i="1"/>
  <c r="L125" i="1"/>
  <c r="L132" i="1"/>
  <c r="J126" i="1"/>
  <c r="L126" i="1"/>
  <c r="L133" i="1"/>
  <c r="J127" i="1"/>
  <c r="L127" i="1"/>
  <c r="L134" i="1"/>
  <c r="J128" i="1"/>
  <c r="L128" i="1"/>
  <c r="L135" i="1"/>
  <c r="H132" i="1"/>
  <c r="H138" i="1"/>
  <c r="H145" i="1"/>
  <c r="P125" i="1"/>
  <c r="P126" i="1"/>
  <c r="P127" i="1"/>
  <c r="P128" i="1"/>
  <c r="Q125" i="1"/>
  <c r="G132" i="1" a="1"/>
  <c r="G133" i="1"/>
  <c r="G139" i="1"/>
  <c r="G146" i="1"/>
  <c r="G134" i="1"/>
  <c r="G140" i="1"/>
  <c r="G147" i="1"/>
  <c r="G132" i="1"/>
  <c r="G138" i="1"/>
  <c r="G145" i="1"/>
  <c r="J145" i="1" a="1"/>
  <c r="J145" i="1"/>
  <c r="L145" i="1"/>
  <c r="L152" i="1"/>
  <c r="J146" i="1"/>
  <c r="L146" i="1"/>
  <c r="L153" i="1"/>
  <c r="J147" i="1"/>
  <c r="L147" i="1"/>
  <c r="L154" i="1"/>
  <c r="J148" i="1"/>
  <c r="L148" i="1"/>
  <c r="L155" i="1"/>
  <c r="H152" i="1"/>
  <c r="H158" i="1"/>
  <c r="H166" i="1"/>
  <c r="P145" i="1"/>
  <c r="P146" i="1"/>
  <c r="P147" i="1"/>
  <c r="P148" i="1"/>
  <c r="Q145" i="1"/>
  <c r="G152" i="1" a="1"/>
  <c r="G153" i="1"/>
  <c r="G159" i="1"/>
  <c r="G167" i="1"/>
  <c r="G154" i="1"/>
  <c r="G160" i="1"/>
  <c r="G168" i="1"/>
  <c r="G152" i="1"/>
  <c r="G158" i="1"/>
  <c r="G166" i="1"/>
  <c r="J166" i="1" a="1"/>
  <c r="J166" i="1"/>
  <c r="L166" i="1"/>
  <c r="L173" i="1"/>
  <c r="J167" i="1"/>
  <c r="L167" i="1"/>
  <c r="L174" i="1"/>
  <c r="J168" i="1"/>
  <c r="L168" i="1"/>
  <c r="L175" i="1"/>
  <c r="J169" i="1"/>
  <c r="L169" i="1"/>
  <c r="L176" i="1"/>
  <c r="H173" i="1"/>
  <c r="H179" i="1"/>
  <c r="H186" i="1"/>
  <c r="P166" i="1"/>
  <c r="P167" i="1"/>
  <c r="P168" i="1"/>
  <c r="P169" i="1"/>
  <c r="Q166" i="1"/>
  <c r="G173" i="1" a="1"/>
  <c r="G174" i="1"/>
  <c r="G180" i="1"/>
  <c r="G187" i="1"/>
  <c r="G175" i="1"/>
  <c r="G181" i="1"/>
  <c r="G188" i="1"/>
  <c r="G173" i="1"/>
  <c r="G179" i="1"/>
  <c r="G186" i="1"/>
  <c r="J186" i="1" a="1"/>
  <c r="J186" i="1"/>
  <c r="L186" i="1"/>
  <c r="P186" i="1"/>
  <c r="J187" i="1"/>
  <c r="L187" i="1"/>
  <c r="P187" i="1"/>
  <c r="J188" i="1"/>
  <c r="L188" i="1"/>
  <c r="P188" i="1"/>
  <c r="J189" i="1"/>
  <c r="L189" i="1"/>
  <c r="P189" i="1"/>
  <c r="Q186" i="1"/>
  <c r="L193" i="1"/>
  <c r="L194" i="1"/>
  <c r="L195" i="1"/>
  <c r="L196" i="1"/>
  <c r="H193" i="1"/>
  <c r="H199" i="1"/>
  <c r="G193" i="1" a="1"/>
  <c r="G194" i="1"/>
  <c r="G200" i="1"/>
  <c r="G195" i="1"/>
  <c r="G201" i="1"/>
  <c r="G193" i="1"/>
  <c r="G199" i="1"/>
</calcChain>
</file>

<file path=xl/sharedStrings.xml><?xml version="1.0" encoding="utf-8"?>
<sst xmlns="http://schemas.openxmlformats.org/spreadsheetml/2006/main" count="303" uniqueCount="55">
  <si>
    <t>X1</t>
  </si>
  <si>
    <t>X2</t>
  </si>
  <si>
    <t>X3</t>
  </si>
  <si>
    <t>y</t>
  </si>
  <si>
    <r>
      <t>X</t>
    </r>
    <r>
      <rPr>
        <sz val="10"/>
        <color rgb="FF000000"/>
        <rFont val="STIXMathJax_Main"/>
      </rPr>
      <t>1</t>
    </r>
  </si>
  <si>
    <r>
      <t>X</t>
    </r>
    <r>
      <rPr>
        <sz val="10"/>
        <color rgb="FF000000"/>
        <rFont val="STIXMathJax_Main"/>
      </rPr>
      <t>2</t>
    </r>
  </si>
  <si>
    <r>
      <t>X</t>
    </r>
    <r>
      <rPr>
        <sz val="10"/>
        <color rgb="FF000000"/>
        <rFont val="STIXMathJax_Main"/>
      </rPr>
      <t>3</t>
    </r>
  </si>
  <si>
    <t>W1</t>
  </si>
  <si>
    <t>A1</t>
  </si>
  <si>
    <t>z1</t>
  </si>
  <si>
    <t>Sample Loss</t>
  </si>
  <si>
    <t>Total Loss</t>
  </si>
  <si>
    <t>b1</t>
  </si>
  <si>
    <t>dW1</t>
  </si>
  <si>
    <t>Sample 1</t>
  </si>
  <si>
    <t>Sample 2</t>
  </si>
  <si>
    <t>Sample 3</t>
  </si>
  <si>
    <t>Sample 4</t>
  </si>
  <si>
    <t>db1</t>
  </si>
  <si>
    <t>First forward pass</t>
  </si>
  <si>
    <t>First backward pass</t>
  </si>
  <si>
    <t>First weight Update</t>
  </si>
  <si>
    <t>Loss Derivative dz1</t>
  </si>
  <si>
    <t>Learning rate</t>
  </si>
  <si>
    <t>new W1</t>
  </si>
  <si>
    <t>new b1</t>
  </si>
  <si>
    <t>Second forward pass</t>
  </si>
  <si>
    <t>Second backward pass</t>
  </si>
  <si>
    <t>Second weight Update</t>
  </si>
  <si>
    <t>Third forward pass</t>
  </si>
  <si>
    <t>Third backward pass</t>
  </si>
  <si>
    <t>Third weight Update</t>
  </si>
  <si>
    <t>Fourth forward pass</t>
  </si>
  <si>
    <t>Fourth backward pass</t>
  </si>
  <si>
    <t>Fourth weight Update</t>
  </si>
  <si>
    <t>Fifth forward pass</t>
  </si>
  <si>
    <t>Fifth backward pass</t>
  </si>
  <si>
    <t>Fifth weight Update</t>
  </si>
  <si>
    <t>Sixth forward pass</t>
  </si>
  <si>
    <t>Sixth backward pass</t>
  </si>
  <si>
    <t>Sixth weight Update</t>
  </si>
  <si>
    <t>Epoch 1</t>
  </si>
  <si>
    <t>Epoch 2</t>
  </si>
  <si>
    <t>Epoch 3</t>
  </si>
  <si>
    <t>Epoch 5</t>
  </si>
  <si>
    <t>Epoch 6</t>
  </si>
  <si>
    <t>Epoch 7</t>
  </si>
  <si>
    <t>Epoch 4</t>
  </si>
  <si>
    <t>Epoch 8</t>
  </si>
  <si>
    <t>Epoch 9</t>
  </si>
  <si>
    <t>Epoch 10</t>
  </si>
  <si>
    <t>forward pass</t>
  </si>
  <si>
    <t>backward pass</t>
  </si>
  <si>
    <t>weight Update</t>
  </si>
  <si>
    <t>Lerning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</si>
</sst>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8" formatCode="0.0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STIXMathJax_Main-italic"/>
    </font>
    <font>
      <sz val="10"/>
      <color rgb="FF000000"/>
      <name val="STIXMathJax_Main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4" fillId="0" borderId="0" xfId="0" applyFont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workbookViewId="0">
      <selection activeCell="A2" sqref="A2:Q2"/>
    </sheetView>
  </sheetViews>
  <sheetFormatPr baseColWidth="10" defaultRowHeight="16" x14ac:dyDescent="0.2"/>
  <sheetData>
    <row r="1" spans="1:17" x14ac:dyDescent="0.2">
      <c r="A1" t="s">
        <v>54</v>
      </c>
      <c r="B1">
        <v>1</v>
      </c>
    </row>
    <row r="2" spans="1:17" ht="39" customHeight="1" x14ac:dyDescent="0.45">
      <c r="A2" s="4" t="s">
        <v>41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">
      <c r="A3" t="s">
        <v>19</v>
      </c>
    </row>
    <row r="4" spans="1:17" ht="18" x14ac:dyDescent="0.2">
      <c r="B4" s="2" t="s">
        <v>4</v>
      </c>
      <c r="C4" s="2" t="s">
        <v>5</v>
      </c>
      <c r="D4" s="2" t="s">
        <v>6</v>
      </c>
      <c r="G4" s="2" t="s">
        <v>7</v>
      </c>
      <c r="H4" s="2" t="s">
        <v>12</v>
      </c>
      <c r="J4" s="2" t="s">
        <v>9</v>
      </c>
      <c r="L4" t="s">
        <v>8</v>
      </c>
      <c r="N4" s="2" t="s">
        <v>3</v>
      </c>
      <c r="P4" t="s">
        <v>10</v>
      </c>
      <c r="Q4" t="s">
        <v>11</v>
      </c>
    </row>
    <row r="5" spans="1:17" x14ac:dyDescent="0.2">
      <c r="A5" t="s">
        <v>14</v>
      </c>
      <c r="B5" s="1">
        <v>0</v>
      </c>
      <c r="C5" s="1">
        <v>1</v>
      </c>
      <c r="D5" s="1">
        <v>0</v>
      </c>
      <c r="G5" s="3">
        <v>0.58662330683550601</v>
      </c>
      <c r="H5" s="3">
        <v>0</v>
      </c>
      <c r="J5" s="3">
        <f t="array" ref="J5:J8">MMULT(B5:D8,G5:G7)+H5</f>
        <v>0.73200207948110463</v>
      </c>
      <c r="L5" s="5">
        <f>1/(1+EXP(-J5))</f>
        <v>0.675244461292131</v>
      </c>
      <c r="N5" s="1">
        <v>0</v>
      </c>
      <c r="P5" s="5">
        <f>-(N5*LOG(L5)+(1-N5)*LOG(1-L5))</f>
        <v>0.48844343329649897</v>
      </c>
      <c r="Q5" s="3">
        <f>1/4*SUM(P5:P8)</f>
        <v>0.33029862214322203</v>
      </c>
    </row>
    <row r="6" spans="1:17" x14ac:dyDescent="0.2">
      <c r="A6" t="s">
        <v>15</v>
      </c>
      <c r="B6" s="1">
        <v>1</v>
      </c>
      <c r="C6" s="1">
        <v>0</v>
      </c>
      <c r="D6" s="1">
        <v>0</v>
      </c>
      <c r="G6" s="3">
        <v>0.73200207948110463</v>
      </c>
      <c r="J6" s="3">
        <v>0.58662330683550601</v>
      </c>
      <c r="L6" s="5">
        <f t="shared" ref="L6:L8" si="0">1/(1+EXP(-J6))</f>
        <v>0.64259000097459773</v>
      </c>
      <c r="N6" s="1">
        <v>1</v>
      </c>
      <c r="P6" s="5">
        <f t="shared" ref="P6:P8" si="1">-(N6*LOG(L6)+(1-N6)*LOG(1-L6))</f>
        <v>0.19206603657370452</v>
      </c>
    </row>
    <row r="7" spans="1:17" x14ac:dyDescent="0.2">
      <c r="A7" t="s">
        <v>16</v>
      </c>
      <c r="B7" s="1">
        <v>1</v>
      </c>
      <c r="C7" s="1">
        <v>1</v>
      </c>
      <c r="D7" s="1">
        <v>1</v>
      </c>
      <c r="G7" s="3">
        <v>0.22431482446536466</v>
      </c>
      <c r="J7" s="3">
        <v>1.5429402107819752</v>
      </c>
      <c r="L7" s="5">
        <f t="shared" si="0"/>
        <v>0.82389173892178835</v>
      </c>
      <c r="N7" s="1">
        <v>1</v>
      </c>
      <c r="P7" s="5">
        <f t="shared" si="1"/>
        <v>8.4129851746834267E-2</v>
      </c>
    </row>
    <row r="8" spans="1:17" x14ac:dyDescent="0.2">
      <c r="A8" t="s">
        <v>17</v>
      </c>
      <c r="B8" s="1">
        <v>0</v>
      </c>
      <c r="C8" s="1">
        <v>1</v>
      </c>
      <c r="D8" s="1">
        <v>1</v>
      </c>
      <c r="G8" s="3"/>
      <c r="J8" s="3">
        <v>0.95631690394646929</v>
      </c>
      <c r="L8" s="5">
        <f t="shared" si="0"/>
        <v>0.722383782276383</v>
      </c>
      <c r="N8" s="1">
        <v>0</v>
      </c>
      <c r="P8" s="5">
        <f t="shared" si="1"/>
        <v>0.55655516695585039</v>
      </c>
    </row>
    <row r="9" spans="1:17" x14ac:dyDescent="0.2">
      <c r="B9" s="1"/>
      <c r="C9" s="1"/>
      <c r="D9" s="1"/>
      <c r="G9" s="3"/>
      <c r="N9" s="1"/>
    </row>
    <row r="10" spans="1:17" x14ac:dyDescent="0.2">
      <c r="A10" t="s">
        <v>20</v>
      </c>
    </row>
    <row r="11" spans="1:17" x14ac:dyDescent="0.2">
      <c r="B11" t="s">
        <v>14</v>
      </c>
      <c r="C11" t="s">
        <v>15</v>
      </c>
      <c r="D11" t="s">
        <v>16</v>
      </c>
      <c r="E11" t="s">
        <v>17</v>
      </c>
      <c r="G11" t="s">
        <v>13</v>
      </c>
      <c r="H11" t="s">
        <v>18</v>
      </c>
      <c r="L11" t="s">
        <v>22</v>
      </c>
    </row>
    <row r="12" spans="1:17" x14ac:dyDescent="0.2">
      <c r="A12" t="s">
        <v>0</v>
      </c>
      <c r="B12" s="1">
        <v>0</v>
      </c>
      <c r="C12" s="1">
        <v>1</v>
      </c>
      <c r="D12" s="1">
        <v>1</v>
      </c>
      <c r="E12" s="1">
        <v>0</v>
      </c>
      <c r="G12">
        <f t="array" ref="G12:G14">1/4*MMULT(B12:E14,L12:L15)</f>
        <v>-0.13337956502590348</v>
      </c>
      <c r="H12">
        <f>1/4*SUM(L12:L15)</f>
        <v>0.21602749586622502</v>
      </c>
      <c r="L12">
        <f>(L5-N5)</f>
        <v>0.675244461292131</v>
      </c>
    </row>
    <row r="13" spans="1:17" x14ac:dyDescent="0.2">
      <c r="A13" t="s">
        <v>1</v>
      </c>
      <c r="B13" s="1">
        <v>1</v>
      </c>
      <c r="C13" s="1">
        <v>0</v>
      </c>
      <c r="D13" s="1">
        <v>1</v>
      </c>
      <c r="E13" s="1">
        <v>1</v>
      </c>
      <c r="G13">
        <v>0.30537999562257556</v>
      </c>
      <c r="L13">
        <f>(L6-N6)</f>
        <v>-0.35740999902540227</v>
      </c>
    </row>
    <row r="14" spans="1:17" x14ac:dyDescent="0.2">
      <c r="A14" t="s">
        <v>2</v>
      </c>
      <c r="B14" s="1">
        <v>0</v>
      </c>
      <c r="C14" s="1">
        <v>0</v>
      </c>
      <c r="D14" s="1">
        <v>1</v>
      </c>
      <c r="E14" s="1">
        <v>1</v>
      </c>
      <c r="G14">
        <v>0.13656888029954284</v>
      </c>
      <c r="L14">
        <f>(L7-N7)</f>
        <v>-0.17610826107821165</v>
      </c>
    </row>
    <row r="15" spans="1:17" x14ac:dyDescent="0.2">
      <c r="E15" s="1"/>
      <c r="F15" s="1"/>
      <c r="G15" s="1"/>
      <c r="L15">
        <f>(L8-N8)</f>
        <v>0.722383782276383</v>
      </c>
    </row>
    <row r="16" spans="1:17" x14ac:dyDescent="0.2">
      <c r="A16" t="s">
        <v>21</v>
      </c>
      <c r="E16" s="1"/>
      <c r="F16" s="1"/>
      <c r="G16" s="1"/>
      <c r="H16" s="1"/>
    </row>
    <row r="17" spans="1:17" x14ac:dyDescent="0.2">
      <c r="E17" s="1"/>
      <c r="G17" s="1" t="s">
        <v>24</v>
      </c>
      <c r="H17" s="1" t="s">
        <v>25</v>
      </c>
    </row>
    <row r="18" spans="1:17" x14ac:dyDescent="0.2">
      <c r="G18" s="5">
        <f>G5-$B$1*G12</f>
        <v>0.72000287186140954</v>
      </c>
      <c r="H18">
        <f>H5-$B$1*H12</f>
        <v>-0.21602749586622502</v>
      </c>
    </row>
    <row r="19" spans="1:17" x14ac:dyDescent="0.2">
      <c r="G19" s="5">
        <f t="shared" ref="G19:G20" si="2">G6-$B$1*G13</f>
        <v>0.42662208385852907</v>
      </c>
    </row>
    <row r="20" spans="1:17" x14ac:dyDescent="0.2">
      <c r="G20" s="5">
        <f t="shared" si="2"/>
        <v>8.7745944165821821E-2</v>
      </c>
    </row>
    <row r="22" spans="1:17" ht="37" x14ac:dyDescent="0.45">
      <c r="A22" s="4" t="s">
        <v>42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">
      <c r="A23" t="s">
        <v>26</v>
      </c>
    </row>
    <row r="24" spans="1:17" ht="18" x14ac:dyDescent="0.2">
      <c r="B24" s="2" t="s">
        <v>4</v>
      </c>
      <c r="C24" s="2" t="s">
        <v>5</v>
      </c>
      <c r="D24" s="2" t="s">
        <v>6</v>
      </c>
      <c r="G24" s="2" t="s">
        <v>7</v>
      </c>
      <c r="H24" s="2" t="s">
        <v>12</v>
      </c>
      <c r="J24" s="2" t="s">
        <v>9</v>
      </c>
      <c r="L24" t="s">
        <v>8</v>
      </c>
      <c r="N24" s="2" t="s">
        <v>3</v>
      </c>
      <c r="P24" t="s">
        <v>10</v>
      </c>
      <c r="Q24" t="s">
        <v>11</v>
      </c>
    </row>
    <row r="25" spans="1:17" x14ac:dyDescent="0.2">
      <c r="A25" t="s">
        <v>14</v>
      </c>
      <c r="B25" s="1">
        <v>0</v>
      </c>
      <c r="C25" s="1">
        <v>1</v>
      </c>
      <c r="D25" s="1">
        <v>0</v>
      </c>
      <c r="G25" s="3">
        <f>G18</f>
        <v>0.72000287186140954</v>
      </c>
      <c r="H25" s="3">
        <f>H18</f>
        <v>-0.21602749586622502</v>
      </c>
      <c r="J25" s="3">
        <f t="array" ref="J25:J28">MMULT(B25:D28,G25:G27)+H25</f>
        <v>0.21059458799230404</v>
      </c>
      <c r="L25">
        <f>1/(1+EXP(-J25))</f>
        <v>0.55245492513308891</v>
      </c>
      <c r="N25" s="1">
        <v>0</v>
      </c>
      <c r="P25">
        <f>-(N25*LOG(L25)+(1-N25)*LOG(1-L25))</f>
        <v>0.34916321782260712</v>
      </c>
      <c r="Q25">
        <f>1/4*SUM(P25:P28)</f>
        <v>0.26473719529470197</v>
      </c>
    </row>
    <row r="26" spans="1:17" x14ac:dyDescent="0.2">
      <c r="A26" t="s">
        <v>15</v>
      </c>
      <c r="B26" s="1">
        <v>1</v>
      </c>
      <c r="C26" s="1">
        <v>0</v>
      </c>
      <c r="D26" s="1">
        <v>0</v>
      </c>
      <c r="G26" s="3">
        <f t="shared" ref="G26:G27" si="3">G19</f>
        <v>0.42662208385852907</v>
      </c>
      <c r="J26">
        <v>0.50397537599518449</v>
      </c>
      <c r="L26">
        <f t="shared" ref="L26:L28" si="4">1/(1+EXP(-J26))</f>
        <v>0.6233931035075776</v>
      </c>
      <c r="N26" s="1">
        <v>1</v>
      </c>
      <c r="P26">
        <f t="shared" ref="P26:P28" si="5">-(N26*LOG(L26)+(1-N26)*LOG(1-L26))</f>
        <v>0.20523800655897148</v>
      </c>
    </row>
    <row r="27" spans="1:17" x14ac:dyDescent="0.2">
      <c r="A27" t="s">
        <v>16</v>
      </c>
      <c r="B27" s="1">
        <v>1</v>
      </c>
      <c r="C27" s="1">
        <v>1</v>
      </c>
      <c r="D27" s="1">
        <v>1</v>
      </c>
      <c r="G27" s="3">
        <f t="shared" si="3"/>
        <v>8.7745944165821821E-2</v>
      </c>
      <c r="J27">
        <v>1.0183434040195354</v>
      </c>
      <c r="L27">
        <f t="shared" si="4"/>
        <v>0.73464978906998113</v>
      </c>
      <c r="N27" s="1">
        <v>1</v>
      </c>
      <c r="P27">
        <f t="shared" si="5"/>
        <v>0.13391964176038376</v>
      </c>
    </row>
    <row r="28" spans="1:17" x14ac:dyDescent="0.2">
      <c r="A28" t="s">
        <v>17</v>
      </c>
      <c r="B28" s="1">
        <v>0</v>
      </c>
      <c r="C28" s="1">
        <v>1</v>
      </c>
      <c r="D28" s="1">
        <v>1</v>
      </c>
      <c r="G28" s="3"/>
      <c r="J28">
        <v>0.29834053215812584</v>
      </c>
      <c r="L28">
        <f t="shared" si="4"/>
        <v>0.57403679607714075</v>
      </c>
      <c r="N28" s="1">
        <v>0</v>
      </c>
      <c r="P28">
        <f t="shared" si="5"/>
        <v>0.3706279150368455</v>
      </c>
    </row>
    <row r="29" spans="1:17" x14ac:dyDescent="0.2">
      <c r="B29" s="1"/>
      <c r="C29" s="1"/>
      <c r="D29" s="1"/>
      <c r="G29" s="3"/>
      <c r="N29" s="1"/>
    </row>
    <row r="30" spans="1:17" x14ac:dyDescent="0.2">
      <c r="A30" t="s">
        <v>27</v>
      </c>
    </row>
    <row r="31" spans="1:17" x14ac:dyDescent="0.2">
      <c r="B31" t="s">
        <v>14</v>
      </c>
      <c r="C31" t="s">
        <v>15</v>
      </c>
      <c r="D31" t="s">
        <v>16</v>
      </c>
      <c r="E31" t="s">
        <v>17</v>
      </c>
      <c r="G31" t="s">
        <v>13</v>
      </c>
      <c r="H31" t="s">
        <v>18</v>
      </c>
      <c r="L31" t="s">
        <v>22</v>
      </c>
    </row>
    <row r="32" spans="1:17" x14ac:dyDescent="0.2">
      <c r="A32" t="s">
        <v>0</v>
      </c>
      <c r="B32" s="1">
        <v>0</v>
      </c>
      <c r="C32" s="1">
        <v>1</v>
      </c>
      <c r="D32" s="1">
        <v>1</v>
      </c>
      <c r="E32" s="1">
        <v>0</v>
      </c>
      <c r="G32">
        <f t="array" ref="G32:G34">1/4*MMULT(B32:E34,L32:L35)</f>
        <v>-0.16048927685561032</v>
      </c>
      <c r="H32">
        <f>1/4*SUM(L32:L35)</f>
        <v>0.1211336534469471</v>
      </c>
      <c r="L32">
        <f>(L25-N25)</f>
        <v>0.55245492513308891</v>
      </c>
    </row>
    <row r="33" spans="1:17" x14ac:dyDescent="0.2">
      <c r="A33" t="s">
        <v>1</v>
      </c>
      <c r="B33" s="1">
        <v>1</v>
      </c>
      <c r="C33" s="1">
        <v>0</v>
      </c>
      <c r="D33" s="1">
        <v>1</v>
      </c>
      <c r="E33" s="1">
        <v>1</v>
      </c>
      <c r="G33">
        <v>0.2152853775700527</v>
      </c>
      <c r="L33">
        <f>(L26-N26)</f>
        <v>-0.3766068964924224</v>
      </c>
    </row>
    <row r="34" spans="1:17" x14ac:dyDescent="0.2">
      <c r="A34" t="s">
        <v>2</v>
      </c>
      <c r="B34" s="1">
        <v>0</v>
      </c>
      <c r="C34" s="1">
        <v>0</v>
      </c>
      <c r="D34" s="1">
        <v>1</v>
      </c>
      <c r="E34" s="1">
        <v>1</v>
      </c>
      <c r="G34">
        <v>7.7171646286780471E-2</v>
      </c>
      <c r="L34">
        <f>(L27-N27)</f>
        <v>-0.26535021093001887</v>
      </c>
    </row>
    <row r="35" spans="1:17" x14ac:dyDescent="0.2">
      <c r="E35" s="1"/>
      <c r="F35" s="1"/>
      <c r="G35" s="1"/>
      <c r="L35">
        <f>(L28-N28)</f>
        <v>0.57403679607714075</v>
      </c>
    </row>
    <row r="36" spans="1:17" x14ac:dyDescent="0.2">
      <c r="A36" t="s">
        <v>28</v>
      </c>
      <c r="E36" s="1"/>
      <c r="F36" s="1"/>
      <c r="G36" s="1"/>
      <c r="H36" s="1"/>
    </row>
    <row r="37" spans="1:17" x14ac:dyDescent="0.2">
      <c r="E37" s="1"/>
      <c r="G37" s="1" t="s">
        <v>24</v>
      </c>
      <c r="H37" s="1" t="s">
        <v>25</v>
      </c>
    </row>
    <row r="38" spans="1:17" x14ac:dyDescent="0.2">
      <c r="G38">
        <f>G25-$B$1*G32</f>
        <v>0.88049214871701986</v>
      </c>
      <c r="H38">
        <f>H25-$B$1*H32</f>
        <v>-0.33716114931317209</v>
      </c>
    </row>
    <row r="39" spans="1:17" x14ac:dyDescent="0.2">
      <c r="G39">
        <f t="shared" ref="G39:G40" si="6">G26-$B$1*G33</f>
        <v>0.21133670628847637</v>
      </c>
    </row>
    <row r="40" spans="1:17" x14ac:dyDescent="0.2">
      <c r="G40">
        <f>G27-$B$1*G34</f>
        <v>1.057429787904135E-2</v>
      </c>
    </row>
    <row r="42" spans="1:17" ht="37" x14ac:dyDescent="0.45">
      <c r="A42" s="4" t="s">
        <v>43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t="s">
        <v>29</v>
      </c>
    </row>
    <row r="44" spans="1:17" ht="18" x14ac:dyDescent="0.2">
      <c r="B44" s="2" t="s">
        <v>4</v>
      </c>
      <c r="C44" s="2" t="s">
        <v>5</v>
      </c>
      <c r="D44" s="2" t="s">
        <v>6</v>
      </c>
      <c r="G44" s="2" t="s">
        <v>7</v>
      </c>
      <c r="H44" s="2" t="s">
        <v>12</v>
      </c>
      <c r="J44" s="2" t="s">
        <v>9</v>
      </c>
      <c r="L44" t="s">
        <v>8</v>
      </c>
      <c r="N44" s="2" t="s">
        <v>3</v>
      </c>
      <c r="P44" t="s">
        <v>10</v>
      </c>
      <c r="Q44" t="s">
        <v>11</v>
      </c>
    </row>
    <row r="45" spans="1:17" x14ac:dyDescent="0.2">
      <c r="A45" t="s">
        <v>14</v>
      </c>
      <c r="B45" s="1">
        <v>0</v>
      </c>
      <c r="C45" s="1">
        <v>1</v>
      </c>
      <c r="D45" s="1">
        <v>0</v>
      </c>
      <c r="G45" s="3">
        <f>G38</f>
        <v>0.88049214871701986</v>
      </c>
      <c r="H45" s="3">
        <f>H38</f>
        <v>-0.33716114931317209</v>
      </c>
      <c r="J45" s="3">
        <f t="array" ref="J45:J48">MMULT(B45:D48,G45:G47)+H45</f>
        <v>-0.12582444302469573</v>
      </c>
      <c r="L45">
        <f>1/(1+EXP(-J45))</f>
        <v>0.46858532419230803</v>
      </c>
      <c r="N45" s="1">
        <v>0</v>
      </c>
      <c r="P45">
        <f>-(N45*LOG(L45)+(1-N45)*LOG(1-L45))</f>
        <v>0.27456645607122726</v>
      </c>
      <c r="Q45">
        <f>1/4*SUM(P45:P48)</f>
        <v>0.2290184686815103</v>
      </c>
    </row>
    <row r="46" spans="1:17" x14ac:dyDescent="0.2">
      <c r="A46" t="s">
        <v>15</v>
      </c>
      <c r="B46" s="1">
        <v>1</v>
      </c>
      <c r="C46" s="1">
        <v>0</v>
      </c>
      <c r="D46" s="1">
        <v>0</v>
      </c>
      <c r="G46" s="3">
        <f t="shared" ref="G46:G47" si="7">G39</f>
        <v>0.21133670628847637</v>
      </c>
      <c r="J46">
        <v>0.54333099940384777</v>
      </c>
      <c r="L46">
        <f t="shared" ref="L46:L48" si="8">1/(1+EXP(-J46))</f>
        <v>0.63258695230426221</v>
      </c>
      <c r="N46" s="1">
        <v>1</v>
      </c>
      <c r="P46">
        <f t="shared" ref="P46:P48" si="9">-(N46*LOG(L46)+(1-N46)*LOG(1-L46))</f>
        <v>0.19887977005655733</v>
      </c>
    </row>
    <row r="47" spans="1:17" x14ac:dyDescent="0.2">
      <c r="A47" t="s">
        <v>16</v>
      </c>
      <c r="B47" s="1">
        <v>1</v>
      </c>
      <c r="C47" s="1">
        <v>1</v>
      </c>
      <c r="D47" s="1">
        <v>1</v>
      </c>
      <c r="G47" s="3">
        <f t="shared" si="7"/>
        <v>1.057429787904135E-2</v>
      </c>
      <c r="J47">
        <v>0.7652420035713654</v>
      </c>
      <c r="L47">
        <f t="shared" si="8"/>
        <v>0.68249074598769655</v>
      </c>
      <c r="N47" s="1">
        <v>1</v>
      </c>
      <c r="P47">
        <f t="shared" si="9"/>
        <v>0.16590323292270184</v>
      </c>
    </row>
    <row r="48" spans="1:17" x14ac:dyDescent="0.2">
      <c r="A48" t="s">
        <v>17</v>
      </c>
      <c r="B48" s="1">
        <v>0</v>
      </c>
      <c r="C48" s="1">
        <v>1</v>
      </c>
      <c r="D48" s="1">
        <v>1</v>
      </c>
      <c r="G48" s="3"/>
      <c r="J48">
        <v>-0.11525014514565438</v>
      </c>
      <c r="L48">
        <f t="shared" si="8"/>
        <v>0.47121931351594654</v>
      </c>
      <c r="N48" s="1">
        <v>0</v>
      </c>
      <c r="P48">
        <f t="shared" si="9"/>
        <v>0.27672441567555472</v>
      </c>
    </row>
    <row r="49" spans="1:17" x14ac:dyDescent="0.2">
      <c r="B49" s="1"/>
      <c r="C49" s="1"/>
      <c r="D49" s="1"/>
      <c r="G49" s="3"/>
      <c r="N49" s="1"/>
    </row>
    <row r="50" spans="1:17" x14ac:dyDescent="0.2">
      <c r="A50" t="s">
        <v>30</v>
      </c>
    </row>
    <row r="51" spans="1:17" x14ac:dyDescent="0.2">
      <c r="B51" t="s">
        <v>14</v>
      </c>
      <c r="C51" t="s">
        <v>15</v>
      </c>
      <c r="D51" t="s">
        <v>16</v>
      </c>
      <c r="E51" t="s">
        <v>17</v>
      </c>
      <c r="G51" t="s">
        <v>13</v>
      </c>
      <c r="H51" t="s">
        <v>18</v>
      </c>
      <c r="L51" t="s">
        <v>22</v>
      </c>
    </row>
    <row r="52" spans="1:17" x14ac:dyDescent="0.2">
      <c r="A52" t="s">
        <v>0</v>
      </c>
      <c r="B52" s="1">
        <v>0</v>
      </c>
      <c r="C52" s="1">
        <v>1</v>
      </c>
      <c r="D52" s="1">
        <v>1</v>
      </c>
      <c r="E52" s="1">
        <v>0</v>
      </c>
      <c r="G52">
        <f t="array" ref="G52:G54">1/4*MMULT(B52:E54,L52:L55)</f>
        <v>-0.17123057542701031</v>
      </c>
      <c r="H52">
        <v>-0.40058640207686685</v>
      </c>
      <c r="L52">
        <f>(L45-N45)</f>
        <v>0.46858532419230803</v>
      </c>
    </row>
    <row r="53" spans="1:17" x14ac:dyDescent="0.2">
      <c r="A53" t="s">
        <v>1</v>
      </c>
      <c r="B53" s="1">
        <v>1</v>
      </c>
      <c r="C53" s="1">
        <v>0</v>
      </c>
      <c r="D53" s="1">
        <v>1</v>
      </c>
      <c r="E53" s="1">
        <v>1</v>
      </c>
      <c r="G53">
        <v>0.15557384592398776</v>
      </c>
      <c r="L53">
        <f>(L46-N46)</f>
        <v>-0.36741304769573779</v>
      </c>
    </row>
    <row r="54" spans="1:17" x14ac:dyDescent="0.2">
      <c r="A54" t="s">
        <v>2</v>
      </c>
      <c r="B54" s="1">
        <v>0</v>
      </c>
      <c r="C54" s="1">
        <v>0</v>
      </c>
      <c r="D54" s="1">
        <v>1</v>
      </c>
      <c r="E54" s="1">
        <v>1</v>
      </c>
      <c r="G54">
        <v>3.842751487591077E-2</v>
      </c>
      <c r="L54">
        <f>(L47-N47)</f>
        <v>-0.31750925401230345</v>
      </c>
    </row>
    <row r="55" spans="1:17" x14ac:dyDescent="0.2">
      <c r="E55" s="1"/>
      <c r="F55" s="1"/>
      <c r="G55" s="1"/>
      <c r="L55">
        <f>(L48-N48)</f>
        <v>0.47121931351594654</v>
      </c>
    </row>
    <row r="56" spans="1:17" x14ac:dyDescent="0.2">
      <c r="A56" t="s">
        <v>31</v>
      </c>
      <c r="E56" s="1"/>
      <c r="F56" s="1"/>
      <c r="G56" s="1"/>
      <c r="H56" s="1"/>
    </row>
    <row r="57" spans="1:17" x14ac:dyDescent="0.2">
      <c r="E57" s="1"/>
      <c r="G57" s="1" t="s">
        <v>24</v>
      </c>
      <c r="H57" s="1" t="s">
        <v>25</v>
      </c>
    </row>
    <row r="58" spans="1:17" x14ac:dyDescent="0.2">
      <c r="G58">
        <f>G45-$B$1*G52</f>
        <v>1.0517227241440301</v>
      </c>
      <c r="H58">
        <f>H45-$B$1*H52</f>
        <v>6.3425252763694762E-2</v>
      </c>
    </row>
    <row r="59" spans="1:17" x14ac:dyDescent="0.2">
      <c r="G59">
        <f t="shared" ref="G59:H60" si="10">G46-$B$1*G53</f>
        <v>5.5762860364488603E-2</v>
      </c>
    </row>
    <row r="60" spans="1:17" x14ac:dyDescent="0.2">
      <c r="G60">
        <f t="shared" si="10"/>
        <v>-2.785321699686942E-2</v>
      </c>
    </row>
    <row r="62" spans="1:17" ht="37" x14ac:dyDescent="0.45">
      <c r="A62" s="4" t="s">
        <v>47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2">
      <c r="A63" t="s">
        <v>32</v>
      </c>
    </row>
    <row r="64" spans="1:17" ht="18" x14ac:dyDescent="0.2">
      <c r="B64" s="2" t="s">
        <v>4</v>
      </c>
      <c r="C64" s="2" t="s">
        <v>5</v>
      </c>
      <c r="D64" s="2" t="s">
        <v>6</v>
      </c>
      <c r="G64" s="2" t="s">
        <v>7</v>
      </c>
      <c r="H64" s="2" t="s">
        <v>12</v>
      </c>
      <c r="J64" s="2" t="s">
        <v>9</v>
      </c>
      <c r="L64" t="s">
        <v>8</v>
      </c>
      <c r="N64" s="2" t="s">
        <v>3</v>
      </c>
      <c r="P64" t="s">
        <v>10</v>
      </c>
      <c r="Q64" t="s">
        <v>11</v>
      </c>
    </row>
    <row r="65" spans="1:17" x14ac:dyDescent="0.2">
      <c r="A65" t="s">
        <v>14</v>
      </c>
      <c r="B65" s="1">
        <v>0</v>
      </c>
      <c r="C65" s="1">
        <v>1</v>
      </c>
      <c r="D65" s="1">
        <v>0</v>
      </c>
      <c r="G65" s="3">
        <f>G58</f>
        <v>1.0517227241440301</v>
      </c>
      <c r="H65" s="3">
        <f>H58</f>
        <v>6.3425252763694762E-2</v>
      </c>
      <c r="J65" s="3">
        <f t="array" ref="J65:J68">MMULT(B65:D68,G65:G67)+H65</f>
        <v>0.11918811312818337</v>
      </c>
      <c r="L65">
        <f>1/(1+EXP(-J65))</f>
        <v>0.52976180408564255</v>
      </c>
      <c r="N65" s="1">
        <v>0</v>
      </c>
      <c r="P65">
        <f>-(N65*LOG(L65)+(1-N65)*LOG(1-L65))</f>
        <v>0.32768209745456578</v>
      </c>
      <c r="Q65">
        <f>1/4*SUM(P65:P68)</f>
        <v>0.22308634908656563</v>
      </c>
    </row>
    <row r="66" spans="1:17" x14ac:dyDescent="0.2">
      <c r="A66" t="s">
        <v>15</v>
      </c>
      <c r="B66" s="1">
        <v>1</v>
      </c>
      <c r="C66" s="1">
        <v>0</v>
      </c>
      <c r="D66" s="1">
        <v>0</v>
      </c>
      <c r="G66" s="3">
        <f t="shared" ref="G66:G67" si="11">G59</f>
        <v>5.5762860364488603E-2</v>
      </c>
      <c r="J66">
        <v>1.1151479769077248</v>
      </c>
      <c r="L66">
        <f t="shared" ref="L66:L68" si="12">1/(1+EXP(-J66))</f>
        <v>0.7530876072640238</v>
      </c>
      <c r="N66" s="1">
        <v>1</v>
      </c>
      <c r="P66">
        <f t="shared" ref="P66:P68" si="13">-(N66*LOG(L66)+(1-N66)*LOG(1-L66))</f>
        <v>0.12315449904735327</v>
      </c>
    </row>
    <row r="67" spans="1:17" x14ac:dyDescent="0.2">
      <c r="A67" t="s">
        <v>16</v>
      </c>
      <c r="B67" s="1">
        <v>1</v>
      </c>
      <c r="C67" s="1">
        <v>1</v>
      </c>
      <c r="D67" s="1">
        <v>1</v>
      </c>
      <c r="G67" s="3">
        <f t="shared" si="11"/>
        <v>-2.785321699686942E-2</v>
      </c>
      <c r="J67">
        <v>1.143057620275344</v>
      </c>
      <c r="L67">
        <f t="shared" si="12"/>
        <v>0.75824057937218259</v>
      </c>
      <c r="N67" s="1">
        <v>1</v>
      </c>
      <c r="P67">
        <f t="shared" si="13"/>
        <v>0.12019297679981528</v>
      </c>
    </row>
    <row r="68" spans="1:17" x14ac:dyDescent="0.2">
      <c r="A68" t="s">
        <v>17</v>
      </c>
      <c r="B68" s="1">
        <v>0</v>
      </c>
      <c r="C68" s="1">
        <v>1</v>
      </c>
      <c r="D68" s="1">
        <v>1</v>
      </c>
      <c r="G68" s="3"/>
      <c r="J68">
        <v>9.1334896131313945E-2</v>
      </c>
      <c r="L68">
        <f t="shared" si="12"/>
        <v>0.5228178638991422</v>
      </c>
      <c r="N68" s="1">
        <v>0</v>
      </c>
      <c r="P68">
        <f t="shared" si="13"/>
        <v>0.32131582304452821</v>
      </c>
    </row>
    <row r="69" spans="1:17" x14ac:dyDescent="0.2">
      <c r="B69" s="1"/>
      <c r="C69" s="1"/>
      <c r="D69" s="1"/>
      <c r="G69" s="3"/>
      <c r="N69" s="1"/>
    </row>
    <row r="70" spans="1:17" x14ac:dyDescent="0.2">
      <c r="A70" t="s">
        <v>33</v>
      </c>
    </row>
    <row r="71" spans="1:17" x14ac:dyDescent="0.2">
      <c r="B71" t="s">
        <v>14</v>
      </c>
      <c r="C71" t="s">
        <v>15</v>
      </c>
      <c r="D71" t="s">
        <v>16</v>
      </c>
      <c r="E71" t="s">
        <v>17</v>
      </c>
      <c r="G71" t="s">
        <v>13</v>
      </c>
      <c r="H71" t="s">
        <v>18</v>
      </c>
      <c r="L71" t="s">
        <v>22</v>
      </c>
    </row>
    <row r="72" spans="1:17" x14ac:dyDescent="0.2">
      <c r="A72" t="s">
        <v>0</v>
      </c>
      <c r="B72" s="1">
        <v>0</v>
      </c>
      <c r="C72" s="1">
        <v>1</v>
      </c>
      <c r="D72" s="1">
        <v>1</v>
      </c>
      <c r="E72" s="1">
        <v>0</v>
      </c>
      <c r="G72">
        <f t="array" ref="G72:G74">1/4*MMULT(B72:E74,L72:L75)</f>
        <v>-0.1221679533409484</v>
      </c>
      <c r="H72">
        <f>1/4*SUM(L72:L75)</f>
        <v>0.14097696365524778</v>
      </c>
      <c r="L72">
        <f>(L65-N65)</f>
        <v>0.52976180408564255</v>
      </c>
    </row>
    <row r="73" spans="1:17" x14ac:dyDescent="0.2">
      <c r="A73" t="s">
        <v>1</v>
      </c>
      <c r="B73" s="1">
        <v>1</v>
      </c>
      <c r="C73" s="1">
        <v>0</v>
      </c>
      <c r="D73" s="1">
        <v>1</v>
      </c>
      <c r="E73" s="1">
        <v>1</v>
      </c>
      <c r="G73">
        <v>0.20270506183924183</v>
      </c>
      <c r="L73">
        <f>(L66-N66)</f>
        <v>-0.2469123927359762</v>
      </c>
    </row>
    <row r="74" spans="1:17" x14ac:dyDescent="0.2">
      <c r="A74" t="s">
        <v>2</v>
      </c>
      <c r="B74" s="1">
        <v>0</v>
      </c>
      <c r="C74" s="1">
        <v>0</v>
      </c>
      <c r="D74" s="1">
        <v>1</v>
      </c>
      <c r="E74" s="1">
        <v>1</v>
      </c>
      <c r="G74">
        <v>7.0264610817831197E-2</v>
      </c>
      <c r="L74">
        <f>(L67-N67)</f>
        <v>-0.24175942062781741</v>
      </c>
    </row>
    <row r="75" spans="1:17" x14ac:dyDescent="0.2">
      <c r="E75" s="1"/>
      <c r="F75" s="1"/>
      <c r="G75" s="1"/>
      <c r="L75">
        <f>(L68-N68)</f>
        <v>0.5228178638991422</v>
      </c>
    </row>
    <row r="76" spans="1:17" x14ac:dyDescent="0.2">
      <c r="A76" t="s">
        <v>34</v>
      </c>
      <c r="E76" s="1"/>
      <c r="F76" s="1"/>
      <c r="G76" s="1"/>
      <c r="H76" s="1"/>
    </row>
    <row r="77" spans="1:17" x14ac:dyDescent="0.2">
      <c r="E77" s="1"/>
      <c r="G77" s="1" t="s">
        <v>24</v>
      </c>
      <c r="H77" s="1" t="s">
        <v>25</v>
      </c>
    </row>
    <row r="78" spans="1:17" x14ac:dyDescent="0.2">
      <c r="G78">
        <f>G65-$B$1*G72</f>
        <v>1.1738906774849784</v>
      </c>
      <c r="H78">
        <f>H65-$B$1*H72</f>
        <v>-7.7551710891553022E-2</v>
      </c>
    </row>
    <row r="79" spans="1:17" x14ac:dyDescent="0.2">
      <c r="G79">
        <f t="shared" ref="G79:G80" si="14">G66-$B$1*G73</f>
        <v>-0.14694220147475323</v>
      </c>
    </row>
    <row r="80" spans="1:17" x14ac:dyDescent="0.2">
      <c r="G80">
        <f t="shared" si="14"/>
        <v>-9.8117827814700617E-2</v>
      </c>
    </row>
    <row r="82" spans="1:17" ht="37" x14ac:dyDescent="0.45">
      <c r="A82" s="4" t="s">
        <v>44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2">
      <c r="A83" t="s">
        <v>35</v>
      </c>
    </row>
    <row r="84" spans="1:17" ht="18" x14ac:dyDescent="0.2">
      <c r="B84" s="2" t="s">
        <v>4</v>
      </c>
      <c r="C84" s="2" t="s">
        <v>5</v>
      </c>
      <c r="D84" s="2" t="s">
        <v>6</v>
      </c>
      <c r="G84" s="2" t="s">
        <v>7</v>
      </c>
      <c r="H84" s="2" t="s">
        <v>12</v>
      </c>
      <c r="J84" s="2" t="s">
        <v>9</v>
      </c>
      <c r="L84" t="s">
        <v>8</v>
      </c>
      <c r="N84" s="2" t="s">
        <v>3</v>
      </c>
      <c r="P84" t="s">
        <v>10</v>
      </c>
      <c r="Q84" t="s">
        <v>11</v>
      </c>
    </row>
    <row r="85" spans="1:17" x14ac:dyDescent="0.2">
      <c r="A85" t="s">
        <v>14</v>
      </c>
      <c r="B85" s="1">
        <v>0</v>
      </c>
      <c r="C85" s="1">
        <v>1</v>
      </c>
      <c r="D85" s="1">
        <v>0</v>
      </c>
      <c r="G85" s="3">
        <f>G78</f>
        <v>1.1738906774849784</v>
      </c>
      <c r="H85" s="3">
        <f>H78</f>
        <v>-7.7551710891553022E-2</v>
      </c>
      <c r="J85" s="3">
        <f t="array" ref="J85:J88">MMULT(B85:D88,G85:G87)+H85</f>
        <v>-0.22449391236630625</v>
      </c>
      <c r="L85">
        <f>1/(1+EXP(-J85))</f>
        <v>0.44411104702460108</v>
      </c>
      <c r="N85" s="1">
        <v>0</v>
      </c>
      <c r="P85">
        <f>-(N85*LOG(L85)+(1-N85)*LOG(1-L85))</f>
        <v>0.25501195648760777</v>
      </c>
      <c r="Q85">
        <f>1/4*SUM(P85:P88)</f>
        <v>0.19279580364052656</v>
      </c>
    </row>
    <row r="86" spans="1:17" x14ac:dyDescent="0.2">
      <c r="A86" t="s">
        <v>15</v>
      </c>
      <c r="B86" s="1">
        <v>1</v>
      </c>
      <c r="C86" s="1">
        <v>0</v>
      </c>
      <c r="D86" s="1">
        <v>0</v>
      </c>
      <c r="G86" s="3">
        <f t="shared" ref="G86:G87" si="15">G79</f>
        <v>-0.14694220147475323</v>
      </c>
      <c r="J86">
        <v>1.0963389665934253</v>
      </c>
      <c r="L86">
        <f t="shared" ref="L86:L88" si="16">1/(1+EXP(-J86))</f>
        <v>0.74957350990733596</v>
      </c>
      <c r="N86" s="1">
        <v>1</v>
      </c>
      <c r="P86">
        <f t="shared" ref="P86:P88" si="17">-(N86*LOG(L86)+(1-N86)*LOG(1-L86))</f>
        <v>0.12518576991157018</v>
      </c>
    </row>
    <row r="87" spans="1:17" x14ac:dyDescent="0.2">
      <c r="A87" t="s">
        <v>16</v>
      </c>
      <c r="B87" s="1">
        <v>1</v>
      </c>
      <c r="C87" s="1">
        <v>1</v>
      </c>
      <c r="D87" s="1">
        <v>1</v>
      </c>
      <c r="G87" s="3">
        <f t="shared" si="15"/>
        <v>-9.8117827814700617E-2</v>
      </c>
      <c r="J87">
        <v>0.85127893730397164</v>
      </c>
      <c r="L87">
        <f t="shared" si="16"/>
        <v>0.70083535992280066</v>
      </c>
      <c r="N87" s="1">
        <v>1</v>
      </c>
      <c r="P87">
        <f t="shared" si="17"/>
        <v>0.15438399440854708</v>
      </c>
    </row>
    <row r="88" spans="1:17" x14ac:dyDescent="0.2">
      <c r="A88" t="s">
        <v>17</v>
      </c>
      <c r="B88" s="1">
        <v>0</v>
      </c>
      <c r="C88" s="1">
        <v>1</v>
      </c>
      <c r="D88" s="1">
        <v>1</v>
      </c>
      <c r="G88" s="3"/>
      <c r="J88">
        <v>-0.32261174018100691</v>
      </c>
      <c r="L88">
        <f t="shared" si="16"/>
        <v>0.42003937895635546</v>
      </c>
      <c r="N88" s="1">
        <v>0</v>
      </c>
      <c r="P88">
        <f t="shared" si="17"/>
        <v>0.23660149375438125</v>
      </c>
    </row>
    <row r="89" spans="1:17" x14ac:dyDescent="0.2">
      <c r="B89" s="1"/>
      <c r="C89" s="1"/>
      <c r="D89" s="1"/>
      <c r="G89" s="3"/>
      <c r="N89" s="1"/>
    </row>
    <row r="90" spans="1:17" x14ac:dyDescent="0.2">
      <c r="A90" t="s">
        <v>36</v>
      </c>
    </row>
    <row r="91" spans="1:17" x14ac:dyDescent="0.2">
      <c r="B91" t="s">
        <v>14</v>
      </c>
      <c r="C91" t="s">
        <v>15</v>
      </c>
      <c r="D91" t="s">
        <v>16</v>
      </c>
      <c r="E91" t="s">
        <v>17</v>
      </c>
      <c r="G91" t="s">
        <v>13</v>
      </c>
      <c r="H91" t="s">
        <v>18</v>
      </c>
      <c r="L91" t="s">
        <v>22</v>
      </c>
    </row>
    <row r="92" spans="1:17" x14ac:dyDescent="0.2">
      <c r="A92" t="s">
        <v>0</v>
      </c>
      <c r="B92" s="1">
        <v>0</v>
      </c>
      <c r="C92" s="1">
        <v>1</v>
      </c>
      <c r="D92" s="1">
        <v>1</v>
      </c>
      <c r="E92" s="1">
        <v>0</v>
      </c>
      <c r="G92">
        <f t="array" ref="G92:G94">1/4*MMULT(B92:E94,L92:L95)</f>
        <v>-0.13739778254246585</v>
      </c>
      <c r="H92">
        <f>1/4*SUM(L92:L95)</f>
        <v>7.8639823952773288E-2</v>
      </c>
      <c r="L92">
        <f>(L85-N85)</f>
        <v>0.44411104702460108</v>
      </c>
    </row>
    <row r="93" spans="1:17" x14ac:dyDescent="0.2">
      <c r="A93" t="s">
        <v>1</v>
      </c>
      <c r="B93" s="1">
        <v>1</v>
      </c>
      <c r="C93" s="1">
        <v>0</v>
      </c>
      <c r="D93" s="1">
        <v>1</v>
      </c>
      <c r="E93" s="1">
        <v>1</v>
      </c>
      <c r="G93">
        <v>0.14124644647593931</v>
      </c>
      <c r="L93">
        <f>(L86-N86)</f>
        <v>-0.25042649009266404</v>
      </c>
    </row>
    <row r="94" spans="1:17" x14ac:dyDescent="0.2">
      <c r="A94" t="s">
        <v>2</v>
      </c>
      <c r="B94" s="1">
        <v>0</v>
      </c>
      <c r="C94" s="1">
        <v>0</v>
      </c>
      <c r="D94" s="1">
        <v>1</v>
      </c>
      <c r="E94" s="1">
        <v>1</v>
      </c>
      <c r="G94">
        <v>3.021868471978903E-2</v>
      </c>
      <c r="L94">
        <f>(L87-N87)</f>
        <v>-0.29916464007719934</v>
      </c>
    </row>
    <row r="95" spans="1:17" x14ac:dyDescent="0.2">
      <c r="E95" s="1"/>
      <c r="F95" s="1"/>
      <c r="G95" s="1"/>
      <c r="L95">
        <f>(L88-N88)</f>
        <v>0.42003937895635546</v>
      </c>
    </row>
    <row r="96" spans="1:17" x14ac:dyDescent="0.2">
      <c r="A96" t="s">
        <v>37</v>
      </c>
      <c r="E96" s="1"/>
      <c r="F96" s="1"/>
      <c r="G96" s="1"/>
      <c r="H96" s="1"/>
    </row>
    <row r="97" spans="1:17" x14ac:dyDescent="0.2">
      <c r="E97" s="1" t="s">
        <v>23</v>
      </c>
      <c r="G97" s="1" t="s">
        <v>24</v>
      </c>
      <c r="H97" s="1" t="s">
        <v>25</v>
      </c>
    </row>
    <row r="98" spans="1:17" x14ac:dyDescent="0.2">
      <c r="E98">
        <v>1</v>
      </c>
      <c r="G98">
        <f>G85-$B$1*G92</f>
        <v>1.3112884600274444</v>
      </c>
      <c r="H98">
        <f>H85-$B$1*H92</f>
        <v>-0.1561915348443263</v>
      </c>
    </row>
    <row r="99" spans="1:17" x14ac:dyDescent="0.2">
      <c r="G99">
        <f t="shared" ref="G99:G100" si="18">G86-$B$1*G93</f>
        <v>-0.28818864795069254</v>
      </c>
    </row>
    <row r="100" spans="1:17" x14ac:dyDescent="0.2">
      <c r="G100">
        <f t="shared" si="18"/>
        <v>-0.12833651253448963</v>
      </c>
    </row>
    <row r="102" spans="1:17" ht="37" x14ac:dyDescent="0.45">
      <c r="A102" s="4" t="s">
        <v>45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2">
      <c r="A103" t="s">
        <v>38</v>
      </c>
    </row>
    <row r="104" spans="1:17" ht="18" x14ac:dyDescent="0.2">
      <c r="B104" s="2" t="s">
        <v>4</v>
      </c>
      <c r="C104" s="2" t="s">
        <v>5</v>
      </c>
      <c r="D104" s="2" t="s">
        <v>6</v>
      </c>
      <c r="G104" s="2" t="s">
        <v>7</v>
      </c>
      <c r="H104" s="2" t="s">
        <v>12</v>
      </c>
      <c r="J104" s="2" t="s">
        <v>9</v>
      </c>
      <c r="L104" t="s">
        <v>8</v>
      </c>
      <c r="N104" s="2" t="s">
        <v>3</v>
      </c>
      <c r="P104" t="s">
        <v>10</v>
      </c>
      <c r="Q104" t="s">
        <v>11</v>
      </c>
    </row>
    <row r="105" spans="1:17" x14ac:dyDescent="0.2">
      <c r="A105" t="s">
        <v>14</v>
      </c>
      <c r="B105" s="1">
        <v>0</v>
      </c>
      <c r="C105" s="1">
        <v>1</v>
      </c>
      <c r="D105" s="1">
        <v>0</v>
      </c>
      <c r="G105" s="3">
        <f>G98</f>
        <v>1.3112884600274444</v>
      </c>
      <c r="H105" s="3">
        <f>H98</f>
        <v>-0.1561915348443263</v>
      </c>
      <c r="J105" s="3">
        <f t="array" ref="J105:J108">MMULT(B105:D108,G105:G107)+H105</f>
        <v>-0.44438018279501884</v>
      </c>
      <c r="L105">
        <f>1/(1+EXP(-J105))</f>
        <v>0.390697755728662</v>
      </c>
      <c r="N105" s="1">
        <v>0</v>
      </c>
      <c r="P105">
        <f>-(N105*LOG(L105)+(1-N105)*LOG(1-L105))</f>
        <v>0.21516722221548981</v>
      </c>
      <c r="Q105">
        <f>1/4*SUM(P105:P108)</f>
        <v>0.17448765628734003</v>
      </c>
    </row>
    <row r="106" spans="1:17" x14ac:dyDescent="0.2">
      <c r="A106" t="s">
        <v>15</v>
      </c>
      <c r="B106" s="1">
        <v>1</v>
      </c>
      <c r="C106" s="1">
        <v>0</v>
      </c>
      <c r="D106" s="1">
        <v>0</v>
      </c>
      <c r="G106" s="3">
        <f t="shared" ref="G106:G107" si="19">G99</f>
        <v>-0.28818864795069254</v>
      </c>
      <c r="J106">
        <v>1.155096925183118</v>
      </c>
      <c r="L106">
        <f t="shared" ref="L106:L108" si="20">1/(1+EXP(-J106))</f>
        <v>0.76044065935931215</v>
      </c>
      <c r="N106" s="1">
        <v>1</v>
      </c>
      <c r="P106">
        <f t="shared" ref="P106:P108" si="21">-(N106*LOG(L106)+(1-N106)*LOG(1-L106))</f>
        <v>0.11893467026095453</v>
      </c>
    </row>
    <row r="107" spans="1:17" x14ac:dyDescent="0.2">
      <c r="A107" t="s">
        <v>16</v>
      </c>
      <c r="B107" s="1">
        <v>1</v>
      </c>
      <c r="C107" s="1">
        <v>1</v>
      </c>
      <c r="D107" s="1">
        <v>1</v>
      </c>
      <c r="G107" s="3">
        <f t="shared" si="19"/>
        <v>-0.12833651253448963</v>
      </c>
      <c r="J107">
        <v>0.73857176469793595</v>
      </c>
      <c r="L107">
        <f t="shared" si="20"/>
        <v>0.67668346158406167</v>
      </c>
      <c r="N107" s="1">
        <v>1</v>
      </c>
      <c r="P107">
        <f t="shared" si="21"/>
        <v>0.16961443771861884</v>
      </c>
    </row>
    <row r="108" spans="1:17" x14ac:dyDescent="0.2">
      <c r="A108" t="s">
        <v>17</v>
      </c>
      <c r="B108" s="1">
        <v>0</v>
      </c>
      <c r="C108" s="1">
        <v>1</v>
      </c>
      <c r="D108" s="1">
        <v>1</v>
      </c>
      <c r="G108" s="3"/>
      <c r="J108">
        <v>-0.57271669532950842</v>
      </c>
      <c r="L108">
        <f t="shared" si="20"/>
        <v>0.36061019819110768</v>
      </c>
      <c r="N108" s="1">
        <v>0</v>
      </c>
      <c r="P108">
        <f t="shared" si="21"/>
        <v>0.19423429495429706</v>
      </c>
    </row>
    <row r="109" spans="1:17" x14ac:dyDescent="0.2">
      <c r="B109" s="1"/>
      <c r="C109" s="1"/>
      <c r="D109" s="1"/>
      <c r="G109" s="3"/>
      <c r="N109" s="1"/>
    </row>
    <row r="110" spans="1:17" x14ac:dyDescent="0.2">
      <c r="A110" t="s">
        <v>39</v>
      </c>
    </row>
    <row r="111" spans="1:17" x14ac:dyDescent="0.2">
      <c r="B111" t="s">
        <v>14</v>
      </c>
      <c r="C111" t="s">
        <v>15</v>
      </c>
      <c r="D111" t="s">
        <v>16</v>
      </c>
      <c r="E111" t="s">
        <v>17</v>
      </c>
      <c r="G111" t="s">
        <v>13</v>
      </c>
      <c r="H111" t="s">
        <v>18</v>
      </c>
      <c r="L111" t="s">
        <v>22</v>
      </c>
    </row>
    <row r="112" spans="1:17" x14ac:dyDescent="0.2">
      <c r="A112" t="s">
        <v>0</v>
      </c>
      <c r="B112" s="1">
        <v>0</v>
      </c>
      <c r="C112" s="1">
        <v>1</v>
      </c>
      <c r="D112" s="1">
        <v>1</v>
      </c>
      <c r="E112" s="1">
        <v>0</v>
      </c>
      <c r="G112">
        <f t="array" ref="G112:G114">1/4*MMULT(B112:E114,L112:L115)</f>
        <v>-0.14071896976415654</v>
      </c>
      <c r="H112">
        <f>1/4*SUM(L112:L115)</f>
        <v>4.7108018715785877E-2</v>
      </c>
      <c r="L112">
        <f>(L105-N105)</f>
        <v>0.390697755728662</v>
      </c>
    </row>
    <row r="113" spans="1:17" x14ac:dyDescent="0.2">
      <c r="A113" t="s">
        <v>1</v>
      </c>
      <c r="B113" s="1">
        <v>1</v>
      </c>
      <c r="C113" s="1">
        <v>0</v>
      </c>
      <c r="D113" s="1">
        <v>1</v>
      </c>
      <c r="E113" s="1">
        <v>1</v>
      </c>
      <c r="G113">
        <v>0.10699785387595784</v>
      </c>
      <c r="L113">
        <f>(L106-N106)</f>
        <v>-0.23955934064068785</v>
      </c>
    </row>
    <row r="114" spans="1:17" x14ac:dyDescent="0.2">
      <c r="A114" t="s">
        <v>2</v>
      </c>
      <c r="B114" s="1">
        <v>0</v>
      </c>
      <c r="C114" s="1">
        <v>0</v>
      </c>
      <c r="D114" s="1">
        <v>1</v>
      </c>
      <c r="E114" s="1">
        <v>1</v>
      </c>
      <c r="G114">
        <v>9.323414943792338E-3</v>
      </c>
      <c r="L114">
        <f>(L107-N107)</f>
        <v>-0.32331653841593833</v>
      </c>
    </row>
    <row r="115" spans="1:17" x14ac:dyDescent="0.2">
      <c r="E115" s="1"/>
      <c r="F115" s="1"/>
      <c r="G115" s="1"/>
      <c r="L115">
        <f>(L108-N108)</f>
        <v>0.36061019819110768</v>
      </c>
    </row>
    <row r="116" spans="1:17" x14ac:dyDescent="0.2">
      <c r="A116" t="s">
        <v>40</v>
      </c>
      <c r="E116" s="1"/>
      <c r="F116" s="1"/>
      <c r="G116" s="1"/>
      <c r="H116" s="1"/>
    </row>
    <row r="117" spans="1:17" x14ac:dyDescent="0.2">
      <c r="E117" s="1"/>
      <c r="G117" s="1" t="s">
        <v>24</v>
      </c>
      <c r="H117" s="1" t="s">
        <v>25</v>
      </c>
    </row>
    <row r="118" spans="1:17" x14ac:dyDescent="0.2">
      <c r="G118">
        <f>G105-$B$1*G112</f>
        <v>1.452007429791601</v>
      </c>
      <c r="H118">
        <f>H105-$B$1*H112</f>
        <v>-0.20329955356011217</v>
      </c>
    </row>
    <row r="119" spans="1:17" x14ac:dyDescent="0.2">
      <c r="G119">
        <f t="shared" ref="G119:G120" si="22">G106-$B$1*G113</f>
        <v>-0.39518650182665038</v>
      </c>
    </row>
    <row r="120" spans="1:17" x14ac:dyDescent="0.2">
      <c r="G120">
        <f t="shared" si="22"/>
        <v>-0.13765992747828198</v>
      </c>
    </row>
    <row r="122" spans="1:17" ht="37" x14ac:dyDescent="0.45">
      <c r="A122" s="4" t="s">
        <v>46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2">
      <c r="A123" t="s">
        <v>51</v>
      </c>
    </row>
    <row r="124" spans="1:17" ht="18" x14ac:dyDescent="0.2">
      <c r="B124" s="2" t="s">
        <v>4</v>
      </c>
      <c r="C124" s="2" t="s">
        <v>5</v>
      </c>
      <c r="D124" s="2" t="s">
        <v>6</v>
      </c>
      <c r="G124" s="2" t="s">
        <v>7</v>
      </c>
      <c r="H124" s="2" t="s">
        <v>12</v>
      </c>
      <c r="J124" s="2" t="s">
        <v>9</v>
      </c>
      <c r="L124" t="s">
        <v>8</v>
      </c>
      <c r="N124" s="2" t="s">
        <v>3</v>
      </c>
      <c r="P124" t="s">
        <v>10</v>
      </c>
      <c r="Q124" t="s">
        <v>11</v>
      </c>
    </row>
    <row r="125" spans="1:17" x14ac:dyDescent="0.2">
      <c r="A125" t="s">
        <v>14</v>
      </c>
      <c r="B125" s="1">
        <v>0</v>
      </c>
      <c r="C125" s="1">
        <v>1</v>
      </c>
      <c r="D125" s="1">
        <v>0</v>
      </c>
      <c r="G125" s="3">
        <f>G118</f>
        <v>1.452007429791601</v>
      </c>
      <c r="H125" s="3">
        <f>H118</f>
        <v>-0.20329955356011217</v>
      </c>
      <c r="J125" s="3">
        <f t="array" ref="J125:J128">MMULT(B125:D128,G125:G127)+H125</f>
        <v>-0.59848605538676258</v>
      </c>
      <c r="L125">
        <f>1/(1+EXP(-J125))</f>
        <v>0.35469013677254485</v>
      </c>
      <c r="N125" s="1">
        <v>0</v>
      </c>
      <c r="P125">
        <f>-(N125*LOG(L125)+(1-N125)*LOG(1-L125))</f>
        <v>0.1902316968756404</v>
      </c>
      <c r="Q125">
        <f>1/4*SUM(P125:P128)</f>
        <v>0.16063783462506476</v>
      </c>
    </row>
    <row r="126" spans="1:17" x14ac:dyDescent="0.2">
      <c r="A126" t="s">
        <v>15</v>
      </c>
      <c r="B126" s="1">
        <v>1</v>
      </c>
      <c r="C126" s="1">
        <v>0</v>
      </c>
      <c r="D126" s="1">
        <v>0</v>
      </c>
      <c r="G126" s="3">
        <f t="shared" ref="G126:G127" si="23">G119</f>
        <v>-0.39518650182665038</v>
      </c>
      <c r="J126">
        <v>1.2487078762314889</v>
      </c>
      <c r="L126">
        <f t="shared" ref="L126:L128" si="24">1/(1+EXP(-J126))</f>
        <v>0.77707610822413942</v>
      </c>
      <c r="N126" s="1">
        <v>1</v>
      </c>
      <c r="P126">
        <f t="shared" ref="P126:P128" si="25">-(N126*LOG(L126)+(1-N126)*LOG(1-L126))</f>
        <v>0.10953644353748382</v>
      </c>
    </row>
    <row r="127" spans="1:17" x14ac:dyDescent="0.2">
      <c r="A127" t="s">
        <v>16</v>
      </c>
      <c r="B127" s="1">
        <v>1</v>
      </c>
      <c r="C127" s="1">
        <v>1</v>
      </c>
      <c r="D127" s="1">
        <v>1</v>
      </c>
      <c r="G127" s="3">
        <f t="shared" si="23"/>
        <v>-0.13765992747828198</v>
      </c>
      <c r="J127">
        <v>0.71586144692655662</v>
      </c>
      <c r="L127">
        <f t="shared" si="24"/>
        <v>0.67169502929507019</v>
      </c>
      <c r="N127" s="1">
        <v>1</v>
      </c>
      <c r="P127">
        <f t="shared" si="25"/>
        <v>0.17282786557313967</v>
      </c>
    </row>
    <row r="128" spans="1:17" x14ac:dyDescent="0.2">
      <c r="A128" t="s">
        <v>17</v>
      </c>
      <c r="B128" s="1">
        <v>0</v>
      </c>
      <c r="C128" s="1">
        <v>1</v>
      </c>
      <c r="D128" s="1">
        <v>1</v>
      </c>
      <c r="G128" s="3"/>
      <c r="J128">
        <v>-0.73614598286504462</v>
      </c>
      <c r="L128">
        <f t="shared" si="24"/>
        <v>0.32384748543323411</v>
      </c>
      <c r="N128" s="1">
        <v>0</v>
      </c>
      <c r="P128">
        <f t="shared" si="25"/>
        <v>0.16995533251399514</v>
      </c>
    </row>
    <row r="129" spans="1:17" x14ac:dyDescent="0.2">
      <c r="B129" s="1"/>
      <c r="C129" s="1"/>
      <c r="D129" s="1"/>
      <c r="G129" s="3"/>
      <c r="N129" s="1"/>
    </row>
    <row r="130" spans="1:17" x14ac:dyDescent="0.2">
      <c r="A130" t="s">
        <v>52</v>
      </c>
    </row>
    <row r="131" spans="1:17" x14ac:dyDescent="0.2">
      <c r="B131" t="s">
        <v>14</v>
      </c>
      <c r="C131" t="s">
        <v>15</v>
      </c>
      <c r="D131" t="s">
        <v>16</v>
      </c>
      <c r="E131" t="s">
        <v>17</v>
      </c>
      <c r="G131" t="s">
        <v>13</v>
      </c>
      <c r="H131" t="s">
        <v>18</v>
      </c>
      <c r="L131" t="s">
        <v>22</v>
      </c>
    </row>
    <row r="132" spans="1:17" x14ac:dyDescent="0.2">
      <c r="A132" t="s">
        <v>0</v>
      </c>
      <c r="B132" s="1">
        <v>0</v>
      </c>
      <c r="C132" s="1">
        <v>1</v>
      </c>
      <c r="D132" s="1">
        <v>1</v>
      </c>
      <c r="E132" s="1">
        <v>0</v>
      </c>
      <c r="G132">
        <f t="array" ref="G132:G134">1/4*MMULT(B132:E134,L132:L135)</f>
        <v>-0.1378072156201976</v>
      </c>
      <c r="H132">
        <f>1/4*SUM(L132:L135)</f>
        <v>3.1827189931247141E-2</v>
      </c>
      <c r="L132">
        <f>(L125-N125)</f>
        <v>0.35469013677254485</v>
      </c>
    </row>
    <row r="133" spans="1:17" x14ac:dyDescent="0.2">
      <c r="A133" t="s">
        <v>1</v>
      </c>
      <c r="B133" s="1">
        <v>1</v>
      </c>
      <c r="C133" s="1">
        <v>0</v>
      </c>
      <c r="D133" s="1">
        <v>1</v>
      </c>
      <c r="E133" s="1">
        <v>1</v>
      </c>
      <c r="G133">
        <v>8.7558162875212286E-2</v>
      </c>
      <c r="L133">
        <f>(L126-N126)</f>
        <v>-0.22292389177586058</v>
      </c>
    </row>
    <row r="134" spans="1:17" x14ac:dyDescent="0.2">
      <c r="A134" t="s">
        <v>2</v>
      </c>
      <c r="B134" s="1">
        <v>0</v>
      </c>
      <c r="C134" s="1">
        <v>0</v>
      </c>
      <c r="D134" s="1">
        <v>1</v>
      </c>
      <c r="E134" s="1">
        <v>1</v>
      </c>
      <c r="G134">
        <v>-1.1143713179239262E-3</v>
      </c>
      <c r="L134">
        <f>(L127-N127)</f>
        <v>-0.32830497070492981</v>
      </c>
    </row>
    <row r="135" spans="1:17" x14ac:dyDescent="0.2">
      <c r="E135" s="1"/>
      <c r="F135" s="1"/>
      <c r="G135" s="1"/>
      <c r="L135">
        <f>(L128-N128)</f>
        <v>0.32384748543323411</v>
      </c>
    </row>
    <row r="136" spans="1:17" x14ac:dyDescent="0.2">
      <c r="A136" t="s">
        <v>53</v>
      </c>
      <c r="E136" s="1"/>
      <c r="F136" s="1"/>
      <c r="G136" s="1"/>
      <c r="H136" s="1"/>
    </row>
    <row r="137" spans="1:17" x14ac:dyDescent="0.2">
      <c r="E137" s="1" t="s">
        <v>23</v>
      </c>
      <c r="G137" s="1" t="s">
        <v>24</v>
      </c>
      <c r="H137" s="1" t="s">
        <v>25</v>
      </c>
    </row>
    <row r="138" spans="1:17" x14ac:dyDescent="0.2">
      <c r="E138">
        <v>1</v>
      </c>
      <c r="G138">
        <f>G125-$B$1*G132</f>
        <v>1.5898146454117987</v>
      </c>
      <c r="H138">
        <f>H125-$B$1*H132</f>
        <v>-0.23512674349135931</v>
      </c>
    </row>
    <row r="139" spans="1:17" x14ac:dyDescent="0.2">
      <c r="G139">
        <f t="shared" ref="G139:G140" si="26">G126-$B$1*G133</f>
        <v>-0.48274466470186267</v>
      </c>
    </row>
    <row r="140" spans="1:17" x14ac:dyDescent="0.2">
      <c r="G140">
        <f t="shared" si="26"/>
        <v>-0.13654555616035807</v>
      </c>
    </row>
    <row r="142" spans="1:17" ht="37" x14ac:dyDescent="0.45">
      <c r="A142" s="4" t="s">
        <v>48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x14ac:dyDescent="0.2">
      <c r="A143" t="s">
        <v>51</v>
      </c>
    </row>
    <row r="144" spans="1:17" ht="18" x14ac:dyDescent="0.2">
      <c r="B144" s="2" t="s">
        <v>4</v>
      </c>
      <c r="C144" s="2" t="s">
        <v>5</v>
      </c>
      <c r="D144" s="2" t="s">
        <v>6</v>
      </c>
      <c r="G144" s="2" t="s">
        <v>7</v>
      </c>
      <c r="H144" s="2" t="s">
        <v>12</v>
      </c>
      <c r="J144" s="2" t="s">
        <v>9</v>
      </c>
      <c r="L144" t="s">
        <v>8</v>
      </c>
      <c r="N144" s="2" t="s">
        <v>3</v>
      </c>
      <c r="P144" t="s">
        <v>10</v>
      </c>
      <c r="Q144" t="s">
        <v>11</v>
      </c>
    </row>
    <row r="145" spans="1:17" x14ac:dyDescent="0.2">
      <c r="A145" t="s">
        <v>14</v>
      </c>
      <c r="B145" s="1">
        <v>0</v>
      </c>
      <c r="C145" s="1">
        <v>1</v>
      </c>
      <c r="D145" s="1">
        <v>0</v>
      </c>
      <c r="G145" s="3">
        <f>G138</f>
        <v>1.5898146454117987</v>
      </c>
      <c r="H145" s="3">
        <f>H138</f>
        <v>-0.23512674349135931</v>
      </c>
      <c r="J145" s="3">
        <f t="array" ref="J145:J148">MMULT(B145:D148,G145:G147)+H145</f>
        <v>-0.71787140819322204</v>
      </c>
      <c r="L145">
        <f>1/(1+EXP(-J145))</f>
        <v>0.32786188546248257</v>
      </c>
      <c r="N145" s="1">
        <v>0</v>
      </c>
      <c r="P145">
        <f>-(N145*LOG(L145)+(1-N145)*LOG(1-L145))</f>
        <v>0.17254147662126129</v>
      </c>
      <c r="Q145">
        <f>1/4*SUM(P145:P148)</f>
        <v>0.14906726395959263</v>
      </c>
    </row>
    <row r="146" spans="1:17" x14ac:dyDescent="0.2">
      <c r="A146" t="s">
        <v>15</v>
      </c>
      <c r="B146" s="1">
        <v>1</v>
      </c>
      <c r="C146" s="1">
        <v>0</v>
      </c>
      <c r="D146" s="1">
        <v>0</v>
      </c>
      <c r="G146" s="3">
        <f t="shared" ref="G146:G147" si="27">G139</f>
        <v>-0.48274466470186267</v>
      </c>
      <c r="J146">
        <v>1.3546879019204394</v>
      </c>
      <c r="L146">
        <f t="shared" ref="L146:L148" si="28">1/(1+EXP(-J146))</f>
        <v>0.79489498607562603</v>
      </c>
      <c r="N146" s="1">
        <v>1</v>
      </c>
      <c r="P146">
        <f t="shared" ref="P146:P148" si="29">-(N146*LOG(L146)+(1-N146)*LOG(1-L146))</f>
        <v>9.9690242387962674E-2</v>
      </c>
    </row>
    <row r="147" spans="1:17" x14ac:dyDescent="0.2">
      <c r="A147" t="s">
        <v>16</v>
      </c>
      <c r="B147" s="1">
        <v>1</v>
      </c>
      <c r="C147" s="1">
        <v>1</v>
      </c>
      <c r="D147" s="1">
        <v>1</v>
      </c>
      <c r="G147" s="3">
        <f t="shared" si="27"/>
        <v>-0.13654555616035807</v>
      </c>
      <c r="J147">
        <v>0.73539768105821857</v>
      </c>
      <c r="L147">
        <f t="shared" si="28"/>
        <v>0.67598863710801127</v>
      </c>
      <c r="N147" s="1">
        <v>1</v>
      </c>
      <c r="P147">
        <f t="shared" si="29"/>
        <v>0.17006060418079683</v>
      </c>
    </row>
    <row r="148" spans="1:17" x14ac:dyDescent="0.2">
      <c r="A148" t="s">
        <v>17</v>
      </c>
      <c r="B148" s="1">
        <v>0</v>
      </c>
      <c r="C148" s="1">
        <v>1</v>
      </c>
      <c r="D148" s="1">
        <v>1</v>
      </c>
      <c r="G148" s="3"/>
      <c r="J148">
        <v>-0.85441696435358006</v>
      </c>
      <c r="L148">
        <f t="shared" si="28"/>
        <v>0.29850712006568175</v>
      </c>
      <c r="N148" s="1">
        <v>0</v>
      </c>
      <c r="P148">
        <f t="shared" si="29"/>
        <v>0.1539767326483498</v>
      </c>
    </row>
    <row r="149" spans="1:17" x14ac:dyDescent="0.2">
      <c r="B149" s="1"/>
      <c r="C149" s="1"/>
      <c r="D149" s="1"/>
      <c r="G149" s="3"/>
      <c r="N149" s="1"/>
    </row>
    <row r="150" spans="1:17" x14ac:dyDescent="0.2">
      <c r="A150" t="s">
        <v>52</v>
      </c>
    </row>
    <row r="151" spans="1:17" x14ac:dyDescent="0.2">
      <c r="B151" t="s">
        <v>14</v>
      </c>
      <c r="C151" t="s">
        <v>15</v>
      </c>
      <c r="D151" t="s">
        <v>16</v>
      </c>
      <c r="E151" t="s">
        <v>17</v>
      </c>
      <c r="G151" t="s">
        <v>13</v>
      </c>
      <c r="H151" t="s">
        <v>18</v>
      </c>
      <c r="L151" t="s">
        <v>22</v>
      </c>
    </row>
    <row r="152" spans="1:17" x14ac:dyDescent="0.2">
      <c r="A152" t="s">
        <v>0</v>
      </c>
      <c r="B152" s="1">
        <v>0</v>
      </c>
      <c r="C152" s="1">
        <v>1</v>
      </c>
      <c r="D152" s="1">
        <v>1</v>
      </c>
      <c r="E152" s="1">
        <v>0</v>
      </c>
      <c r="G152">
        <f t="array" ref="G152:G154">1/4*MMULT(B152:E154,L152:L155)</f>
        <v>-0.13227909420409067</v>
      </c>
      <c r="H152">
        <f>1/4*SUM(L152:L155)</f>
        <v>2.4313157177950406E-2</v>
      </c>
      <c r="L152">
        <f>(L145-N145)</f>
        <v>0.32786188546248257</v>
      </c>
    </row>
    <row r="153" spans="1:17" x14ac:dyDescent="0.2">
      <c r="A153" t="s">
        <v>1</v>
      </c>
      <c r="B153" s="1">
        <v>1</v>
      </c>
      <c r="C153" s="1">
        <v>0</v>
      </c>
      <c r="D153" s="1">
        <v>1</v>
      </c>
      <c r="E153" s="1">
        <v>1</v>
      </c>
      <c r="G153">
        <v>7.5589410659043899E-2</v>
      </c>
      <c r="L153">
        <f>(L146-N146)</f>
        <v>-0.20510501392437397</v>
      </c>
    </row>
    <row r="154" spans="1:17" x14ac:dyDescent="0.2">
      <c r="A154" t="s">
        <v>2</v>
      </c>
      <c r="B154" s="1">
        <v>0</v>
      </c>
      <c r="C154" s="1">
        <v>0</v>
      </c>
      <c r="D154" s="1">
        <v>1</v>
      </c>
      <c r="E154" s="1">
        <v>1</v>
      </c>
      <c r="G154">
        <v>-6.3760607065767444E-3</v>
      </c>
      <c r="L154">
        <f>(L147-N147)</f>
        <v>-0.32401136289198873</v>
      </c>
    </row>
    <row r="155" spans="1:17" x14ac:dyDescent="0.2">
      <c r="E155" s="1"/>
      <c r="F155" s="1"/>
      <c r="G155" s="1"/>
      <c r="L155">
        <f>(L148-N148)</f>
        <v>0.29850712006568175</v>
      </c>
    </row>
    <row r="156" spans="1:17" x14ac:dyDescent="0.2">
      <c r="A156" t="s">
        <v>53</v>
      </c>
      <c r="E156" s="1"/>
      <c r="F156" s="1"/>
      <c r="G156" s="1"/>
      <c r="H156" s="1"/>
    </row>
    <row r="157" spans="1:17" x14ac:dyDescent="0.2">
      <c r="E157" s="1"/>
      <c r="G157" s="1" t="s">
        <v>24</v>
      </c>
      <c r="H157" s="1" t="s">
        <v>25</v>
      </c>
    </row>
    <row r="158" spans="1:17" x14ac:dyDescent="0.2">
      <c r="G158">
        <f>G145-$B$1*G152</f>
        <v>1.7220937396158895</v>
      </c>
      <c r="H158">
        <f>H145-$B$1*H152</f>
        <v>-0.25943990066930972</v>
      </c>
    </row>
    <row r="159" spans="1:17" x14ac:dyDescent="0.2">
      <c r="G159">
        <f t="shared" ref="G159:G160" si="30">G146-$B$1*G153</f>
        <v>-0.55833407536090651</v>
      </c>
    </row>
    <row r="160" spans="1:17" x14ac:dyDescent="0.2">
      <c r="G160">
        <f t="shared" si="30"/>
        <v>-0.13016949545378131</v>
      </c>
    </row>
    <row r="163" spans="1:17" ht="37" x14ac:dyDescent="0.45">
      <c r="A163" s="4" t="s">
        <v>49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x14ac:dyDescent="0.2">
      <c r="A164" t="s">
        <v>51</v>
      </c>
    </row>
    <row r="165" spans="1:17" ht="18" x14ac:dyDescent="0.2">
      <c r="B165" s="2" t="s">
        <v>4</v>
      </c>
      <c r="C165" s="2" t="s">
        <v>5</v>
      </c>
      <c r="D165" s="2" t="s">
        <v>6</v>
      </c>
      <c r="G165" s="2" t="s">
        <v>7</v>
      </c>
      <c r="H165" s="2" t="s">
        <v>12</v>
      </c>
      <c r="J165" s="2" t="s">
        <v>9</v>
      </c>
      <c r="L165" t="s">
        <v>8</v>
      </c>
      <c r="N165" s="2" t="s">
        <v>3</v>
      </c>
      <c r="P165" t="s">
        <v>10</v>
      </c>
      <c r="Q165" t="s">
        <v>11</v>
      </c>
    </row>
    <row r="166" spans="1:17" x14ac:dyDescent="0.2">
      <c r="A166" t="s">
        <v>14</v>
      </c>
      <c r="B166" s="1">
        <v>0</v>
      </c>
      <c r="C166" s="1">
        <v>1</v>
      </c>
      <c r="D166" s="1">
        <v>0</v>
      </c>
      <c r="G166" s="3">
        <f>G158</f>
        <v>1.7220937396158895</v>
      </c>
      <c r="H166" s="3">
        <f>H158</f>
        <v>-0.25943990066930972</v>
      </c>
      <c r="J166" s="3">
        <f t="array" ref="J166:J169">MMULT(B166:D169,G166:G168)+H166</f>
        <v>-0.81777397603021629</v>
      </c>
      <c r="L166">
        <f>1/(1+EXP(-J166))</f>
        <v>0.30623638719578228</v>
      </c>
      <c r="N166" s="1">
        <v>0</v>
      </c>
      <c r="P166">
        <f>-(N166*LOG(L166)+(1-N166)*LOG(1-L166))</f>
        <v>0.15878848220043379</v>
      </c>
      <c r="Q166">
        <f>1/4*SUM(P166:P169)</f>
        <v>0.13904717471630232</v>
      </c>
    </row>
    <row r="167" spans="1:17" x14ac:dyDescent="0.2">
      <c r="A167" t="s">
        <v>15</v>
      </c>
      <c r="B167" s="1">
        <v>1</v>
      </c>
      <c r="C167" s="1">
        <v>0</v>
      </c>
      <c r="D167" s="1">
        <v>0</v>
      </c>
      <c r="G167" s="3">
        <f t="shared" ref="G167:G168" si="31">G159</f>
        <v>-0.55833407536090651</v>
      </c>
      <c r="J167">
        <v>1.4626538389465797</v>
      </c>
      <c r="L167">
        <f t="shared" ref="L167:L169" si="32">1/(1+EXP(-J167))</f>
        <v>0.81193823699364087</v>
      </c>
      <c r="N167" s="1">
        <v>1</v>
      </c>
      <c r="P167">
        <f t="shared" ref="P167:P169" si="33">-(N167*LOG(L167)+(1-N167)*LOG(1-L167))</f>
        <v>9.0477005676347311E-2</v>
      </c>
    </row>
    <row r="168" spans="1:17" x14ac:dyDescent="0.2">
      <c r="A168" t="s">
        <v>16</v>
      </c>
      <c r="B168" s="1">
        <v>1</v>
      </c>
      <c r="C168" s="1">
        <v>1</v>
      </c>
      <c r="D168" s="1">
        <v>1</v>
      </c>
      <c r="G168" s="3">
        <f t="shared" si="31"/>
        <v>-0.13016949545378131</v>
      </c>
      <c r="J168">
        <v>0.77415026813189192</v>
      </c>
      <c r="L168">
        <f t="shared" si="32"/>
        <v>0.68441799550206428</v>
      </c>
      <c r="N168" s="1">
        <v>1</v>
      </c>
      <c r="P168">
        <f t="shared" si="33"/>
        <v>0.16467858001273208</v>
      </c>
    </row>
    <row r="169" spans="1:17" x14ac:dyDescent="0.2">
      <c r="A169" t="s">
        <v>17</v>
      </c>
      <c r="B169" s="1">
        <v>0</v>
      </c>
      <c r="C169" s="1">
        <v>1</v>
      </c>
      <c r="D169" s="1">
        <v>1</v>
      </c>
      <c r="G169" s="3"/>
      <c r="J169">
        <v>-0.9479434714839976</v>
      </c>
      <c r="L169">
        <f t="shared" si="32"/>
        <v>0.27929859448324462</v>
      </c>
      <c r="N169" s="1">
        <v>0</v>
      </c>
      <c r="P169">
        <f t="shared" si="33"/>
        <v>0.14224463097569603</v>
      </c>
    </row>
    <row r="170" spans="1:17" x14ac:dyDescent="0.2">
      <c r="B170" s="1"/>
      <c r="C170" s="1"/>
      <c r="D170" s="1"/>
      <c r="G170" s="3"/>
      <c r="N170" s="1"/>
    </row>
    <row r="171" spans="1:17" x14ac:dyDescent="0.2">
      <c r="A171" t="s">
        <v>52</v>
      </c>
    </row>
    <row r="172" spans="1:17" x14ac:dyDescent="0.2">
      <c r="B172" t="s">
        <v>14</v>
      </c>
      <c r="C172" t="s">
        <v>15</v>
      </c>
      <c r="D172" t="s">
        <v>16</v>
      </c>
      <c r="E172" t="s">
        <v>17</v>
      </c>
      <c r="G172" t="s">
        <v>13</v>
      </c>
      <c r="H172" t="s">
        <v>18</v>
      </c>
      <c r="L172" t="s">
        <v>22</v>
      </c>
    </row>
    <row r="173" spans="1:17" x14ac:dyDescent="0.2">
      <c r="A173" t="s">
        <v>0</v>
      </c>
      <c r="B173" s="1">
        <v>0</v>
      </c>
      <c r="C173" s="1">
        <v>1</v>
      </c>
      <c r="D173" s="1">
        <v>1</v>
      </c>
      <c r="E173" s="1">
        <v>0</v>
      </c>
      <c r="G173">
        <f t="array" ref="G173:G175">1/4*MMULT(B173:E175,L173:L176)</f>
        <v>-0.12591094187607371</v>
      </c>
      <c r="H173">
        <f>1/4*SUM(L173:L176)</f>
        <v>2.0472803543683013E-2</v>
      </c>
      <c r="L173">
        <f>(L166-N166)</f>
        <v>0.30623638719578228</v>
      </c>
    </row>
    <row r="174" spans="1:17" x14ac:dyDescent="0.2">
      <c r="A174" t="s">
        <v>1</v>
      </c>
      <c r="B174" s="1">
        <v>1</v>
      </c>
      <c r="C174" s="1">
        <v>0</v>
      </c>
      <c r="D174" s="1">
        <v>1</v>
      </c>
      <c r="E174" s="1">
        <v>1</v>
      </c>
      <c r="G174">
        <v>6.7488244295272795E-2</v>
      </c>
      <c r="L174">
        <f>(L167-N167)</f>
        <v>-0.18806176300635913</v>
      </c>
    </row>
    <row r="175" spans="1:17" x14ac:dyDescent="0.2">
      <c r="A175" t="s">
        <v>2</v>
      </c>
      <c r="B175" s="1">
        <v>0</v>
      </c>
      <c r="C175" s="1">
        <v>0</v>
      </c>
      <c r="D175" s="1">
        <v>1</v>
      </c>
      <c r="E175" s="1">
        <v>1</v>
      </c>
      <c r="G175">
        <v>-9.0708525036727744E-3</v>
      </c>
      <c r="L175">
        <f>(L168-N168)</f>
        <v>-0.31558200449793572</v>
      </c>
    </row>
    <row r="176" spans="1:17" x14ac:dyDescent="0.2">
      <c r="E176" s="1"/>
      <c r="F176" s="1"/>
      <c r="G176" s="1"/>
      <c r="L176">
        <f>(L169-N169)</f>
        <v>0.27929859448324462</v>
      </c>
    </row>
    <row r="177" spans="1:17" x14ac:dyDescent="0.2">
      <c r="A177" t="s">
        <v>53</v>
      </c>
      <c r="E177" s="1"/>
      <c r="F177" s="1"/>
      <c r="G177" s="1"/>
      <c r="H177" s="1"/>
    </row>
    <row r="178" spans="1:17" x14ac:dyDescent="0.2">
      <c r="E178" s="1"/>
      <c r="G178" s="1" t="s">
        <v>24</v>
      </c>
      <c r="H178" s="1" t="s">
        <v>25</v>
      </c>
    </row>
    <row r="179" spans="1:17" x14ac:dyDescent="0.2">
      <c r="G179">
        <f>G166-$B$1*G173</f>
        <v>1.8480046814919633</v>
      </c>
      <c r="H179">
        <f>H166-$B$1*H173</f>
        <v>-0.27991270421299275</v>
      </c>
    </row>
    <row r="180" spans="1:17" x14ac:dyDescent="0.2">
      <c r="G180">
        <f t="shared" ref="G180:G181" si="34">G167-$B$1*G174</f>
        <v>-0.62582231965617929</v>
      </c>
    </row>
    <row r="181" spans="1:17" x14ac:dyDescent="0.2">
      <c r="G181">
        <f t="shared" si="34"/>
        <v>-0.12109864295010854</v>
      </c>
    </row>
    <row r="183" spans="1:17" ht="37" x14ac:dyDescent="0.45">
      <c r="A183" s="4" t="s">
        <v>50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x14ac:dyDescent="0.2">
      <c r="A184" t="s">
        <v>51</v>
      </c>
    </row>
    <row r="185" spans="1:17" ht="18" x14ac:dyDescent="0.2">
      <c r="B185" s="2" t="s">
        <v>4</v>
      </c>
      <c r="C185" s="2" t="s">
        <v>5</v>
      </c>
      <c r="D185" s="2" t="s">
        <v>6</v>
      </c>
      <c r="G185" s="2" t="s">
        <v>7</v>
      </c>
      <c r="H185" s="2" t="s">
        <v>12</v>
      </c>
      <c r="J185" s="2" t="s">
        <v>9</v>
      </c>
      <c r="L185" t="s">
        <v>8</v>
      </c>
      <c r="N185" s="2" t="s">
        <v>3</v>
      </c>
      <c r="P185" t="s">
        <v>10</v>
      </c>
      <c r="Q185" t="s">
        <v>11</v>
      </c>
    </row>
    <row r="186" spans="1:17" x14ac:dyDescent="0.2">
      <c r="A186" t="s">
        <v>14</v>
      </c>
      <c r="B186" s="1">
        <v>0</v>
      </c>
      <c r="C186" s="1">
        <v>1</v>
      </c>
      <c r="D186" s="1">
        <v>0</v>
      </c>
      <c r="G186" s="3">
        <f>G179</f>
        <v>1.8480046814919633</v>
      </c>
      <c r="H186" s="3">
        <f>H179</f>
        <v>-0.27991270421299275</v>
      </c>
      <c r="J186" s="3">
        <f t="array" ref="J186:J189">MMULT(B186:D189,G186:G188)+H186</f>
        <v>-0.90573502386917204</v>
      </c>
      <c r="L186">
        <f>1/(1+EXP(-J186))</f>
        <v>0.28787337551614217</v>
      </c>
      <c r="N186" s="1">
        <v>0</v>
      </c>
      <c r="P186">
        <f>-(N186*LOG(L186)+(1-N186)*LOG(1-L186))</f>
        <v>0.14744277683339149</v>
      </c>
      <c r="Q186">
        <f>1/4*SUM(P186:P189)</f>
        <v>0.13023756564744007</v>
      </c>
    </row>
    <row r="187" spans="1:17" x14ac:dyDescent="0.2">
      <c r="A187" t="s">
        <v>15</v>
      </c>
      <c r="B187" s="1">
        <v>1</v>
      </c>
      <c r="C187" s="1">
        <v>0</v>
      </c>
      <c r="D187" s="1">
        <v>0</v>
      </c>
      <c r="G187" s="3">
        <f t="shared" ref="G187:G188" si="35">G180</f>
        <v>-0.62582231965617929</v>
      </c>
      <c r="J187">
        <v>1.5680919772789705</v>
      </c>
      <c r="L187">
        <f t="shared" ref="L187:L189" si="36">1/(1+EXP(-J187))</f>
        <v>0.82751143440210428</v>
      </c>
      <c r="N187" s="1">
        <v>1</v>
      </c>
      <c r="P187">
        <f t="shared" ref="P187:P189" si="37">-(N187*LOG(L187)+(1-N187)*LOG(1-L187))</f>
        <v>8.2225996508825325E-2</v>
      </c>
    </row>
    <row r="188" spans="1:17" x14ac:dyDescent="0.2">
      <c r="A188" t="s">
        <v>16</v>
      </c>
      <c r="B188" s="1">
        <v>1</v>
      </c>
      <c r="C188" s="1">
        <v>1</v>
      </c>
      <c r="D188" s="1">
        <v>1</v>
      </c>
      <c r="G188" s="3">
        <f t="shared" si="35"/>
        <v>-0.12109864295010854</v>
      </c>
      <c r="J188">
        <v>0.82117101467268272</v>
      </c>
      <c r="L188">
        <f t="shared" si="36"/>
        <v>0.69448485746600264</v>
      </c>
      <c r="N188" s="1">
        <v>1</v>
      </c>
      <c r="P188">
        <f t="shared" si="37"/>
        <v>0.15833721917136423</v>
      </c>
    </row>
    <row r="189" spans="1:17" x14ac:dyDescent="0.2">
      <c r="A189" t="s">
        <v>17</v>
      </c>
      <c r="B189" s="1">
        <v>0</v>
      </c>
      <c r="C189" s="1">
        <v>1</v>
      </c>
      <c r="D189" s="1">
        <v>1</v>
      </c>
      <c r="G189" s="3"/>
      <c r="J189">
        <v>-1.0268336668192806</v>
      </c>
      <c r="L189">
        <f t="shared" si="36"/>
        <v>0.26369842421979889</v>
      </c>
      <c r="N189" s="1">
        <v>0</v>
      </c>
      <c r="P189">
        <f t="shared" si="37"/>
        <v>0.13294427007617929</v>
      </c>
    </row>
    <row r="190" spans="1:17" x14ac:dyDescent="0.2">
      <c r="B190" s="1"/>
      <c r="C190" s="1"/>
      <c r="D190" s="1"/>
      <c r="G190" s="3"/>
      <c r="N190" s="1"/>
    </row>
    <row r="191" spans="1:17" x14ac:dyDescent="0.2">
      <c r="A191" t="s">
        <v>52</v>
      </c>
    </row>
    <row r="192" spans="1:17" x14ac:dyDescent="0.2">
      <c r="B192" t="s">
        <v>14</v>
      </c>
      <c r="C192" t="s">
        <v>15</v>
      </c>
      <c r="D192" t="s">
        <v>16</v>
      </c>
      <c r="E192" t="s">
        <v>17</v>
      </c>
      <c r="G192" t="s">
        <v>13</v>
      </c>
      <c r="H192" t="s">
        <v>18</v>
      </c>
      <c r="L192" t="s">
        <v>22</v>
      </c>
    </row>
    <row r="193" spans="1:12" x14ac:dyDescent="0.2">
      <c r="A193" t="s">
        <v>0</v>
      </c>
      <c r="B193" s="1">
        <v>0</v>
      </c>
      <c r="C193" s="1">
        <v>1</v>
      </c>
      <c r="D193" s="1">
        <v>1</v>
      </c>
      <c r="E193" s="1">
        <v>0</v>
      </c>
      <c r="G193">
        <f t="array" ref="G193:G195">1/4*MMULT(B193:E195,L193:L196)</f>
        <v>-0.11950092703297327</v>
      </c>
      <c r="H193">
        <f>1/4*SUM(L193:L196)</f>
        <v>1.8392022901011995E-2</v>
      </c>
      <c r="L193">
        <f>(L186-N186)</f>
        <v>0.28787337551614217</v>
      </c>
    </row>
    <row r="194" spans="1:12" x14ac:dyDescent="0.2">
      <c r="A194" t="s">
        <v>1</v>
      </c>
      <c r="B194" s="1">
        <v>1</v>
      </c>
      <c r="C194" s="1">
        <v>0</v>
      </c>
      <c r="D194" s="1">
        <v>1</v>
      </c>
      <c r="E194" s="1">
        <v>1</v>
      </c>
      <c r="G194">
        <v>6.1514164300485924E-2</v>
      </c>
      <c r="L194">
        <f>(L187-N187)</f>
        <v>-0.17248856559789572</v>
      </c>
    </row>
    <row r="195" spans="1:12" x14ac:dyDescent="0.2">
      <c r="A195" t="s">
        <v>2</v>
      </c>
      <c r="B195" s="1">
        <v>0</v>
      </c>
      <c r="C195" s="1">
        <v>0</v>
      </c>
      <c r="D195" s="1">
        <v>1</v>
      </c>
      <c r="E195" s="1">
        <v>1</v>
      </c>
      <c r="G195">
        <v>-1.0454179578549619E-2</v>
      </c>
      <c r="L195">
        <f>(L188-N188)</f>
        <v>-0.30551514253399736</v>
      </c>
    </row>
    <row r="196" spans="1:12" x14ac:dyDescent="0.2">
      <c r="E196" s="1"/>
      <c r="F196" s="1"/>
      <c r="G196" s="1"/>
      <c r="L196">
        <f>(L189-N189)</f>
        <v>0.26369842421979889</v>
      </c>
    </row>
    <row r="197" spans="1:12" x14ac:dyDescent="0.2">
      <c r="A197" t="s">
        <v>53</v>
      </c>
      <c r="E197" s="1"/>
      <c r="F197" s="1"/>
      <c r="G197" s="1"/>
      <c r="H197" s="1"/>
    </row>
    <row r="198" spans="1:12" x14ac:dyDescent="0.2">
      <c r="E198" s="1"/>
      <c r="G198" s="1" t="s">
        <v>24</v>
      </c>
      <c r="H198" s="1" t="s">
        <v>25</v>
      </c>
    </row>
    <row r="199" spans="1:12" x14ac:dyDescent="0.2">
      <c r="G199">
        <f>G186-$B$1*G193</f>
        <v>1.9675056085249365</v>
      </c>
      <c r="H199">
        <f>H186-$B$1*H193</f>
        <v>-0.29830472711400474</v>
      </c>
    </row>
    <row r="200" spans="1:12" x14ac:dyDescent="0.2">
      <c r="G200">
        <f t="shared" ref="G200:G201" si="38">G187-$B$1*G194</f>
        <v>-0.68733648395666525</v>
      </c>
    </row>
    <row r="201" spans="1:12" x14ac:dyDescent="0.2">
      <c r="G201">
        <f t="shared" si="38"/>
        <v>-0.11064446337155892</v>
      </c>
    </row>
  </sheetData>
  <mergeCells count="10">
    <mergeCell ref="A122:Q122"/>
    <mergeCell ref="A142:Q142"/>
    <mergeCell ref="A163:Q163"/>
    <mergeCell ref="A183:Q183"/>
    <mergeCell ref="A2:Q2"/>
    <mergeCell ref="A22:Q22"/>
    <mergeCell ref="A42:Q42"/>
    <mergeCell ref="A62:Q62"/>
    <mergeCell ref="A82:Q82"/>
    <mergeCell ref="A102:Q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2017-11-01T11:56:59Z</dcterms:created>
  <dcterms:modified xsi:type="dcterms:W3CDTF">2017-11-01T13:22:26Z</dcterms:modified>
</cp:coreProperties>
</file>