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<sst xmlns="http://schemas.openxmlformats.org/spreadsheetml/2006/main" count="8" uniqueCount="8">
  <si>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Response Curve, Murata NXFT15XH103 thermistor</t>
  </si>
  <si>
    <t>Series R k</t>
  </si>
  <si>
    <t>Src voltage</t>
  </si>
  <si>
    <t>Temp C</t>
  </si>
  <si>
    <t>Thermistor R k</t>
  </si>
  <si>
    <t>Voltage ratio</t>
  </si>
  <si>
    <t>ADC input</t>
  </si>
  <si>
    <t>mv/C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</si>
</sst>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0.0000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1.5204081632653"/>
    <col collapsed="false" hidden="false" max="2" min="2" style="0" width="15.561224489795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C3" s="0" t="s">
        <v>1</v>
      </c>
      <c r="D3" s="0" t="s">
        <v>2</v>
      </c>
    </row>
    <row r="4" customFormat="false" ht="12.8" hidden="false" customHeight="false" outlineLevel="0" collapsed="false">
      <c r="C4" s="0" t="n">
        <v>10</v>
      </c>
      <c r="D4" s="0" t="n">
        <v>1.024</v>
      </c>
    </row>
    <row r="6" customFormat="false" ht="12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</row>
    <row r="7" customFormat="false" ht="12.8" hidden="false" customHeight="false" outlineLevel="0" collapsed="false">
      <c r="A7" s="0" t="n">
        <v>-40</v>
      </c>
      <c r="B7" s="0" t="n">
        <v>197.388</v>
      </c>
      <c r="C7" s="1" t="n">
        <f aca="false">B7/(B7+C$4)</f>
        <v>0.951781202383937</v>
      </c>
      <c r="D7" s="2" t="n">
        <f aca="false">C7*D$4</f>
        <v>0.974623951241152</v>
      </c>
    </row>
    <row r="8" customFormat="false" ht="12.8" hidden="false" customHeight="false" outlineLevel="0" collapsed="false">
      <c r="A8" s="0" t="n">
        <v>-35</v>
      </c>
      <c r="B8" s="0" t="n">
        <v>149.395</v>
      </c>
      <c r="C8" s="1" t="n">
        <f aca="false">B8/(B8+C$4)</f>
        <v>0.937262774867468</v>
      </c>
      <c r="D8" s="2" t="n">
        <f aca="false">C8*D$4</f>
        <v>0.959757081464287</v>
      </c>
      <c r="E8" s="3" t="n">
        <f aca="false">(D7-D9)/(A7-A9)*1000</f>
        <v>-3.29754732163017</v>
      </c>
    </row>
    <row r="9" customFormat="false" ht="12.8" hidden="false" customHeight="false" outlineLevel="0" collapsed="false">
      <c r="A9" s="0" t="n">
        <v>-30</v>
      </c>
      <c r="B9" s="0" t="n">
        <v>114.345</v>
      </c>
      <c r="C9" s="1" t="n">
        <f aca="false">B9/(B9+C$4)</f>
        <v>0.919578591821143</v>
      </c>
      <c r="D9" s="2" t="n">
        <f aca="false">C9*D$4</f>
        <v>0.94164847802485</v>
      </c>
      <c r="E9" s="3" t="n">
        <f aca="false">(D8-D10)/(A8-A10)*1000</f>
        <v>-3.98422198548297</v>
      </c>
    </row>
    <row r="10" customFormat="false" ht="12.8" hidden="false" customHeight="false" outlineLevel="0" collapsed="false">
      <c r="A10" s="0" t="n">
        <v>-25</v>
      </c>
      <c r="B10" s="0" t="n">
        <v>88.381</v>
      </c>
      <c r="C10" s="1" t="n">
        <f aca="false">B10/(B10+C$4)</f>
        <v>0.898354357040486</v>
      </c>
      <c r="D10" s="2" t="n">
        <f aca="false">C10*D$4</f>
        <v>0.919914861609457</v>
      </c>
      <c r="E10" s="3" t="n">
        <f aca="false">(D9-D11)/(A9-A11)*1000</f>
        <v>-4.7408346237484</v>
      </c>
    </row>
    <row r="11" customFormat="false" ht="12.8" hidden="false" customHeight="false" outlineLevel="0" collapsed="false">
      <c r="A11" s="0" t="n">
        <v>-20</v>
      </c>
      <c r="B11" s="0" t="n">
        <v>68.915</v>
      </c>
      <c r="C11" s="1" t="n">
        <f aca="false">B11/(B11+C$4)</f>
        <v>0.8732813786986</v>
      </c>
      <c r="D11" s="2" t="n">
        <f aca="false">C11*D$4</f>
        <v>0.894240131787366</v>
      </c>
      <c r="E11" s="3" t="n">
        <f aca="false">(D10-D12)/(A10-A12)*1000</f>
        <v>-5.55009352310012</v>
      </c>
    </row>
    <row r="12" customFormat="false" ht="12.8" hidden="false" customHeight="false" outlineLevel="0" collapsed="false">
      <c r="A12" s="0" t="n">
        <v>-15</v>
      </c>
      <c r="B12" s="0" t="n">
        <v>54.166</v>
      </c>
      <c r="C12" s="1" t="n">
        <f aca="false">B12/(B12+C$4)</f>
        <v>0.844154224978961</v>
      </c>
      <c r="D12" s="2" t="n">
        <f aca="false">C12*D$4</f>
        <v>0.864413926378456</v>
      </c>
      <c r="E12" s="3" t="n">
        <f aca="false">(D11-D13)/(A11-A13)*1000</f>
        <v>-6.38531704154363</v>
      </c>
    </row>
    <row r="13" customFormat="false" ht="12.8" hidden="false" customHeight="false" outlineLevel="0" collapsed="false">
      <c r="A13" s="0" t="n">
        <v>-10</v>
      </c>
      <c r="B13" s="0" t="n">
        <v>42.889</v>
      </c>
      <c r="C13" s="1" t="n">
        <f aca="false">B13/(B13+C$4)</f>
        <v>0.810924766964775</v>
      </c>
      <c r="D13" s="2" t="n">
        <f aca="false">C13*D$4</f>
        <v>0.83038696137193</v>
      </c>
      <c r="E13" s="3" t="n">
        <f aca="false">(D12-D14)/(A12-A14)*1000</f>
        <v>-7.21091024124863</v>
      </c>
    </row>
    <row r="14" customFormat="false" ht="12.8" hidden="false" customHeight="false" outlineLevel="0" collapsed="false">
      <c r="A14" s="0" t="n">
        <v>-5</v>
      </c>
      <c r="B14" s="0" t="n">
        <v>34.196</v>
      </c>
      <c r="C14" s="1" t="n">
        <f aca="false">B14/(B14+C$4)</f>
        <v>0.773735179654267</v>
      </c>
      <c r="D14" s="2" t="n">
        <f aca="false">C14*D$4</f>
        <v>0.79230482396597</v>
      </c>
      <c r="E14" s="3" t="n">
        <f aca="false">(D13-D15)/(A13-A15)*1000</f>
        <v>-7.98547140758957</v>
      </c>
    </row>
    <row r="15" customFormat="false" ht="12.8" hidden="false" customHeight="false" outlineLevel="0" collapsed="false">
      <c r="A15" s="0" t="n">
        <v>0</v>
      </c>
      <c r="B15" s="0" t="n">
        <v>27.445</v>
      </c>
      <c r="C15" s="1" t="n">
        <f aca="false">B15/(B15+C$4)</f>
        <v>0.732941647750033</v>
      </c>
      <c r="D15" s="2" t="n">
        <f aca="false">C15*D$4</f>
        <v>0.750532247296034</v>
      </c>
      <c r="E15" s="3" t="n">
        <f aca="false">(D14-D16)/(A14-A16)*1000</f>
        <v>-8.66632881350976</v>
      </c>
    </row>
    <row r="16" customFormat="false" ht="12.8" hidden="false" customHeight="false" outlineLevel="0" collapsed="false">
      <c r="A16" s="0" t="n">
        <v>5</v>
      </c>
      <c r="B16" s="0" t="n">
        <v>22.165</v>
      </c>
      <c r="C16" s="1" t="n">
        <f aca="false">B16/(B16+C$4)</f>
        <v>0.689103062334836</v>
      </c>
      <c r="D16" s="2" t="n">
        <f aca="false">C16*D$4</f>
        <v>0.705641535830872</v>
      </c>
      <c r="E16" s="3" t="n">
        <f aca="false">(D15-D17)/(A15-A17)*1000</f>
        <v>-9.21159673959984</v>
      </c>
    </row>
    <row r="17" customFormat="false" ht="12.8" hidden="false" customHeight="false" outlineLevel="0" collapsed="false">
      <c r="A17" s="0" t="n">
        <v>10</v>
      </c>
      <c r="B17" s="0" t="n">
        <v>18.01</v>
      </c>
      <c r="C17" s="1" t="n">
        <f aca="false">B17/(B17+C$4)</f>
        <v>0.642984648339879</v>
      </c>
      <c r="D17" s="2" t="n">
        <f aca="false">C17*D$4</f>
        <v>0.658416279900036</v>
      </c>
      <c r="E17" s="3" t="n">
        <f aca="false">(D16-D18)/(A16-A18)*1000</f>
        <v>-9.58810180315193</v>
      </c>
    </row>
    <row r="18" customFormat="false" ht="12.8" hidden="false" customHeight="false" outlineLevel="0" collapsed="false">
      <c r="A18" s="0" t="n">
        <v>15</v>
      </c>
      <c r="B18" s="0" t="n">
        <v>14.72</v>
      </c>
      <c r="C18" s="1" t="n">
        <f aca="false">B18/(B18+C$4)</f>
        <v>0.59546925566343</v>
      </c>
      <c r="D18" s="2" t="n">
        <f aca="false">C18*D$4</f>
        <v>0.609760517799353</v>
      </c>
      <c r="E18" s="3" t="n">
        <f aca="false">(D17-D19)/(A17-A19)*1000</f>
        <v>-9.77856631300462</v>
      </c>
    </row>
    <row r="19" customFormat="false" ht="12.8" hidden="false" customHeight="false" outlineLevel="0" collapsed="false">
      <c r="A19" s="0" t="n">
        <v>20</v>
      </c>
      <c r="B19" s="0" t="n">
        <v>12.099</v>
      </c>
      <c r="C19" s="1" t="n">
        <f aca="false">B19/(B19+C$4)</f>
        <v>0.547490836689443</v>
      </c>
      <c r="D19" s="2" t="n">
        <f aca="false">C19*D$4</f>
        <v>0.56063061676999</v>
      </c>
      <c r="E19" s="3" t="n">
        <f aca="false">(D18-D20)/(A18-A20)*1000</f>
        <v>-9.77605177993528</v>
      </c>
    </row>
    <row r="20" customFormat="false" ht="12.8" hidden="false" customHeight="false" outlineLevel="0" collapsed="false">
      <c r="A20" s="0" t="n">
        <v>25</v>
      </c>
      <c r="B20" s="0" t="n">
        <v>10</v>
      </c>
      <c r="C20" s="1" t="n">
        <f aca="false">B20/(B20+C$4)</f>
        <v>0.5</v>
      </c>
      <c r="D20" s="2" t="n">
        <f aca="false">C20*D$4</f>
        <v>0.512</v>
      </c>
      <c r="E20" s="3" t="n">
        <f aca="false">(D19-D21)/(A19-A21)*1000</f>
        <v>-9.59183987351433</v>
      </c>
    </row>
    <row r="21" customFormat="false" ht="12.8" hidden="false" customHeight="false" outlineLevel="0" collapsed="false">
      <c r="A21" s="0" t="n">
        <v>30</v>
      </c>
      <c r="B21" s="0" t="n">
        <v>8.309</v>
      </c>
      <c r="C21" s="1" t="n">
        <f aca="false">B21/(B21+C$4)</f>
        <v>0.453820525424655</v>
      </c>
      <c r="D21" s="2" t="n">
        <f aca="false">C21*D$4</f>
        <v>0.464712218034846</v>
      </c>
      <c r="E21" s="3" t="n">
        <f aca="false">(D20-D22)/(A20-A22)*1000</f>
        <v>-9.25221087431371</v>
      </c>
    </row>
    <row r="22" customFormat="false" ht="12.8" hidden="false" customHeight="false" outlineLevel="0" collapsed="false">
      <c r="A22" s="0" t="n">
        <v>35</v>
      </c>
      <c r="B22" s="0" t="n">
        <v>6.939</v>
      </c>
      <c r="C22" s="1" t="n">
        <f aca="false">B22/(B22+C$4)</f>
        <v>0.40964637818053</v>
      </c>
      <c r="D22" s="2" t="n">
        <f aca="false">C22*D$4</f>
        <v>0.419477891256863</v>
      </c>
      <c r="E22" s="3" t="n">
        <f aca="false">(D21-D23)/(A21-A23)*1000</f>
        <v>-8.78305193493054</v>
      </c>
    </row>
    <row r="23" customFormat="false" ht="12.8" hidden="false" customHeight="false" outlineLevel="0" collapsed="false">
      <c r="A23" s="0" t="n">
        <v>40</v>
      </c>
      <c r="B23" s="0" t="n">
        <v>5.824</v>
      </c>
      <c r="C23" s="1" t="n">
        <f aca="false">B23/(B23+C$4)</f>
        <v>0.368048533872599</v>
      </c>
      <c r="D23" s="2" t="n">
        <f aca="false">C23*D$4</f>
        <v>0.376881698685541</v>
      </c>
      <c r="E23" s="3" t="n">
        <f aca="false">(D22-D24)/(A22-A24)*1000</f>
        <v>-8.2219223159485</v>
      </c>
    </row>
    <row r="24" customFormat="false" ht="12.8" hidden="false" customHeight="false" outlineLevel="0" collapsed="false">
      <c r="A24" s="0" t="n">
        <v>45</v>
      </c>
      <c r="B24" s="0" t="n">
        <v>4.911</v>
      </c>
      <c r="C24" s="1" t="n">
        <f aca="false">B24/(B24+C$4)</f>
        <v>0.329354168063845</v>
      </c>
      <c r="D24" s="2" t="n">
        <f aca="false">C24*D$4</f>
        <v>0.337258668097378</v>
      </c>
      <c r="E24" s="3" t="n">
        <f aca="false">(D23-D25)/(A23-A25)*1000</f>
        <v>-7.60455404934505</v>
      </c>
    </row>
    <row r="25" customFormat="false" ht="12.8" hidden="false" customHeight="false" outlineLevel="0" collapsed="false">
      <c r="A25" s="0" t="n">
        <v>50</v>
      </c>
      <c r="B25" s="0" t="n">
        <v>4.16</v>
      </c>
      <c r="C25" s="1" t="n">
        <f aca="false">B25/(B25+C$4)</f>
        <v>0.293785310734463</v>
      </c>
      <c r="D25" s="2" t="n">
        <f aca="false">C25*D$4</f>
        <v>0.30083615819209</v>
      </c>
      <c r="E25" s="3" t="n">
        <f aca="false">(D24-D26)/(A24-A26)*1000</f>
        <v>-6.95922230128073</v>
      </c>
    </row>
    <row r="26" customFormat="false" ht="12.8" hidden="false" customHeight="false" outlineLevel="0" collapsed="false">
      <c r="A26" s="0" t="n">
        <v>55</v>
      </c>
      <c r="B26" s="0" t="n">
        <v>3.539</v>
      </c>
      <c r="C26" s="1" t="n">
        <f aca="false">B26/(B26+C$4)</f>
        <v>0.261393012777901</v>
      </c>
      <c r="D26" s="2" t="n">
        <f aca="false">C26*D$4</f>
        <v>0.26766644508457</v>
      </c>
      <c r="E26" s="3" t="n">
        <f aca="false">(D25-D27)/(A25-A27)*1000</f>
        <v>-6.30769444328767</v>
      </c>
    </row>
    <row r="27" customFormat="false" ht="12.8" hidden="false" customHeight="false" outlineLevel="0" collapsed="false">
      <c r="A27" s="0" t="n">
        <v>60</v>
      </c>
      <c r="B27" s="0" t="n">
        <v>3.024</v>
      </c>
      <c r="C27" s="1" t="n">
        <f aca="false">B27/(B27+C$4)</f>
        <v>0.232186732186732</v>
      </c>
      <c r="D27" s="2" t="n">
        <f aca="false">C27*D$4</f>
        <v>0.237759213759214</v>
      </c>
      <c r="E27" s="3" t="n">
        <f aca="false">(D26-D28)/(A26-A28)*1000</f>
        <v>-5.68166078734214</v>
      </c>
    </row>
    <row r="28" customFormat="false" ht="12.8" hidden="false" customHeight="false" outlineLevel="0" collapsed="false">
      <c r="A28" s="0" t="n">
        <v>65</v>
      </c>
      <c r="B28" s="0" t="n">
        <v>2.593</v>
      </c>
      <c r="C28" s="1" t="n">
        <f aca="false">B28/(B28+C$4)</f>
        <v>0.205908044151513</v>
      </c>
      <c r="D28" s="2" t="n">
        <f aca="false">C28*D$4</f>
        <v>0.210849837211149</v>
      </c>
      <c r="E28" s="3" t="n">
        <f aca="false">(D27-D29)/(A27-A29)*1000</f>
        <v>-5.08392431878086</v>
      </c>
    </row>
    <row r="29" customFormat="false" ht="12.8" hidden="false" customHeight="false" outlineLevel="0" collapsed="false">
      <c r="A29" s="0" t="n">
        <v>70</v>
      </c>
      <c r="B29" s="0" t="n">
        <v>2.233</v>
      </c>
      <c r="C29" s="1" t="n">
        <f aca="false">B29/(B29+C$4)</f>
        <v>0.182539033761138</v>
      </c>
      <c r="D29" s="2" t="n">
        <f aca="false">C29*D$4</f>
        <v>0.186919970571405</v>
      </c>
      <c r="E29" s="3" t="n">
        <f aca="false">(D28-D30)/(A28-A30)*1000</f>
        <v>-4.52621098241091</v>
      </c>
    </row>
    <row r="30" customFormat="false" ht="12.8" hidden="false" customHeight="false" outlineLevel="0" collapsed="false">
      <c r="A30" s="0" t="n">
        <v>75</v>
      </c>
      <c r="B30" s="0" t="n">
        <v>1.929</v>
      </c>
      <c r="C30" s="1" t="n">
        <f aca="false">B30/(B30+C$4)</f>
        <v>0.161706765026406</v>
      </c>
      <c r="D30" s="2" t="n">
        <f aca="false">C30*D$4</f>
        <v>0.16558772738704</v>
      </c>
      <c r="E30" s="3" t="n">
        <f aca="false">(D29-D31)/(A29-A31)*1000</f>
        <v>-4.01580413329918</v>
      </c>
    </row>
    <row r="31" customFormat="false" ht="12.8" hidden="false" customHeight="false" outlineLevel="0" collapsed="false">
      <c r="A31" s="0" t="n">
        <v>80</v>
      </c>
      <c r="B31" s="0" t="n">
        <v>1.673</v>
      </c>
      <c r="C31" s="1" t="n">
        <f aca="false">B31/(B31+C$4)</f>
        <v>0.143322196521888</v>
      </c>
      <c r="D31" s="2" t="n">
        <f aca="false">C31*D$4</f>
        <v>0.146761929238413</v>
      </c>
      <c r="E31" s="3" t="n">
        <f aca="false">(D30-D32)/(A30-A32)*1000</f>
        <v>-3.55205078322604</v>
      </c>
    </row>
    <row r="32" customFormat="false" ht="12.8" hidden="false" customHeight="false" outlineLevel="0" collapsed="false">
      <c r="A32" s="0" t="n">
        <v>85</v>
      </c>
      <c r="B32" s="0" t="n">
        <v>1.455</v>
      </c>
      <c r="C32" s="1" t="n">
        <f aca="false">B32/(B32+C$4)</f>
        <v>0.127018769096464</v>
      </c>
      <c r="D32" s="2" t="n">
        <f aca="false">C32*D$4</f>
        <v>0.13006721955478</v>
      </c>
      <c r="E32" s="3" t="n">
        <f aca="false">(D31-D33)/(A31-A33)*1000</f>
        <v>-3.13688502676947</v>
      </c>
    </row>
    <row r="33" customFormat="false" ht="12.8" hidden="false" customHeight="false" outlineLevel="0" collapsed="false">
      <c r="A33" s="0" t="n">
        <v>90</v>
      </c>
      <c r="B33" s="0" t="n">
        <v>1.27</v>
      </c>
      <c r="C33" s="1" t="n">
        <f aca="false">B33/(B33+C$4)</f>
        <v>0.112688553682343</v>
      </c>
      <c r="D33" s="2" t="n">
        <f aca="false">C33*D$4</f>
        <v>0.115393078970719</v>
      </c>
      <c r="E33" s="3" t="n">
        <f aca="false">(D32-D34)/(A32-A34)*1000</f>
        <v>-2.75934974525477</v>
      </c>
    </row>
    <row r="34" customFormat="false" ht="12.8" hidden="false" customHeight="false" outlineLevel="0" collapsed="false">
      <c r="A34" s="0" t="n">
        <v>95</v>
      </c>
      <c r="B34" s="0" t="n">
        <v>1.112</v>
      </c>
      <c r="C34" s="1" t="n">
        <f aca="false">B34/(B34+C$4)</f>
        <v>0.100071994240461</v>
      </c>
      <c r="D34" s="2" t="n">
        <f aca="false">C34*D$4</f>
        <v>0.102473722102232</v>
      </c>
      <c r="E34" s="3" t="n">
        <f aca="false">(D33-D35)/(A33-A35)*1000</f>
        <v>-2.43376853847129</v>
      </c>
    </row>
    <row r="35" customFormat="false" ht="12.8" hidden="false" customHeight="false" outlineLevel="0" collapsed="false">
      <c r="A35" s="0" t="n">
        <v>100</v>
      </c>
      <c r="B35" s="0" t="n">
        <v>0.976</v>
      </c>
      <c r="C35" s="1" t="n">
        <f aca="false">B35/(B35+C$4)</f>
        <v>0.0889212827988338</v>
      </c>
      <c r="D35" s="2" t="n">
        <f aca="false">C35*D$4</f>
        <v>0.0910553935860058</v>
      </c>
      <c r="E35" s="3" t="n">
        <f aca="false">(D34-D36)/(A34-A36)*1000</f>
        <v>-2.13834826915504</v>
      </c>
    </row>
    <row r="36" customFormat="false" ht="12.8" hidden="false" customHeight="false" outlineLevel="0" collapsed="false">
      <c r="A36" s="0" t="n">
        <v>105</v>
      </c>
      <c r="B36" s="0" t="n">
        <v>0.86</v>
      </c>
      <c r="C36" s="1" t="n">
        <f aca="false">B36/(B36+C$4)</f>
        <v>0.0791896869244936</v>
      </c>
      <c r="D36" s="2" t="n">
        <f aca="false">C36*D$4</f>
        <v>0.0810902394106814</v>
      </c>
      <c r="E36" s="3" t="n">
        <f aca="false">(D35-D37)/(A35-A37)*1000</f>
        <v>-1.88167096934508</v>
      </c>
    </row>
    <row r="37" customFormat="false" ht="12.8" hidden="false" customHeight="false" outlineLevel="0" collapsed="false">
      <c r="A37" s="0" t="n">
        <v>110</v>
      </c>
      <c r="B37" s="0" t="n">
        <v>0.759</v>
      </c>
      <c r="C37" s="1" t="n">
        <f aca="false">B37/(B37+C$4)</f>
        <v>0.0705455897388233</v>
      </c>
      <c r="D37" s="2" t="n">
        <f aca="false">C37*D$4</f>
        <v>0.0722386838925551</v>
      </c>
      <c r="E37" s="3" t="n">
        <f aca="false">(D36-D38)/(A36-A38)*1000</f>
        <v>-1.65205776473534</v>
      </c>
    </row>
    <row r="38" customFormat="false" ht="12.8" hidden="false" customHeight="false" outlineLevel="0" collapsed="false">
      <c r="A38" s="0" t="n">
        <v>115</v>
      </c>
      <c r="B38" s="0" t="n">
        <v>0.673</v>
      </c>
      <c r="C38" s="1" t="n">
        <f aca="false">B38/(B38+C$4)</f>
        <v>0.06305631031575</v>
      </c>
      <c r="D38" s="2" t="n">
        <f aca="false">C38*D$4</f>
        <v>0.064569661763328</v>
      </c>
      <c r="E38" s="3" t="n">
        <f aca="false">(D37-D39)/(A37-A39)*1000</f>
        <v>-1.44587254098225</v>
      </c>
    </row>
    <row r="39" customFormat="false" ht="12.8" hidden="false" customHeight="false" outlineLevel="0" collapsed="false">
      <c r="A39" s="0" t="n">
        <v>120</v>
      </c>
      <c r="B39" s="0" t="n">
        <v>0.598</v>
      </c>
      <c r="C39" s="1" t="n">
        <f aca="false">B39/(B39+C$4)</f>
        <v>0.0564257407057935</v>
      </c>
      <c r="D39" s="2" t="n">
        <f aca="false">C39*D$4</f>
        <v>0.0577799584827326</v>
      </c>
      <c r="E39" s="3" t="n">
        <f aca="false">(D38-D40)/(A38-A40)*1000</f>
        <v>-1.28446332787097</v>
      </c>
    </row>
    <row r="40" customFormat="false" ht="12.8" hidden="false" customHeight="false" outlineLevel="0" collapsed="false">
      <c r="A40" s="0" t="n">
        <v>125</v>
      </c>
      <c r="B40" s="0" t="n">
        <v>0.532</v>
      </c>
      <c r="C40" s="1" t="n">
        <f aca="false">B40/(B40+C$4)</f>
        <v>0.0505127231295101</v>
      </c>
      <c r="D40" s="2" t="n">
        <f aca="false">C40*D$4</f>
        <v>0.0517250284846183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411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2015-03-29T14:25:00Z</dcterms:created>
  <dc:language>en-US</dc:language>
  <dcterms:modified xsi:type="dcterms:W3CDTF">2015-03-29T14:47:01Z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