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Visual Studio\Coaxial Сylinders\Сoaxial Сylinders v_1.11\Сoaxial Сylinders v_1.11\Documents\Different\"/>
    </mc:Choice>
  </mc:AlternateContent>
  <xr:revisionPtr revIDLastSave="0" documentId="13_ncr:1_{E289D9BD-6D38-4E36-B44A-B2EE6AE81A29}" xr6:coauthVersionLast="47" xr6:coauthVersionMax="47" xr10:uidLastSave="{00000000-0000-0000-0000-000000000000}"/>
  <bookViews>
    <workbookView xWindow="13635" yWindow="2265" windowWidth="21600" windowHeight="11385" xr2:uid="{E7BC8C3C-30DF-430F-B661-87C6161FE2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G29" i="1"/>
  <c r="G28" i="1"/>
  <c r="G27" i="1"/>
  <c r="G25" i="1"/>
  <c r="G24" i="1"/>
  <c r="G23" i="1"/>
  <c r="G22" i="1"/>
  <c r="M12" i="1"/>
  <c r="K11" i="1"/>
  <c r="M13" i="1" s="1"/>
  <c r="M15" i="1" s="1"/>
  <c r="K10" i="1"/>
  <c r="K12" i="1" s="1"/>
  <c r="K4" i="1"/>
  <c r="K3" i="1"/>
  <c r="M5" i="1" s="1"/>
  <c r="M7" i="1" s="1"/>
  <c r="K2" i="1"/>
  <c r="M4" i="1" s="1"/>
  <c r="H15" i="1"/>
  <c r="H13" i="1"/>
  <c r="H12" i="1"/>
  <c r="H7" i="1"/>
  <c r="H5" i="1"/>
  <c r="H4" i="1"/>
  <c r="F7" i="1"/>
  <c r="F5" i="1"/>
  <c r="F4" i="1"/>
  <c r="F15" i="1"/>
  <c r="F12" i="1"/>
  <c r="F13" i="1"/>
  <c r="F11" i="1"/>
  <c r="F10" i="1"/>
  <c r="F3" i="1"/>
  <c r="F2" i="1"/>
  <c r="C4" i="1"/>
  <c r="K14" i="1" s="1"/>
  <c r="F30" i="1" s="1"/>
  <c r="C3" i="1"/>
  <c r="C1" i="1"/>
  <c r="C2" i="1"/>
  <c r="K6" i="1" l="1"/>
  <c r="F27" i="1" s="1"/>
  <c r="F6" i="1"/>
  <c r="F22" i="1" s="1"/>
  <c r="H14" i="1"/>
  <c r="F24" i="1" s="1"/>
  <c r="M6" i="1"/>
  <c r="F28" i="1" s="1"/>
  <c r="M14" i="1"/>
  <c r="F29" i="1" s="1"/>
  <c r="F14" i="1"/>
  <c r="F25" i="1" s="1"/>
  <c r="H6" i="1"/>
  <c r="F23" i="1" s="1"/>
  <c r="K13" i="1"/>
  <c r="K15" i="1" s="1"/>
  <c r="K5" i="1"/>
  <c r="K7" i="1" s="1"/>
</calcChain>
</file>

<file path=xl/sharedStrings.xml><?xml version="1.0" encoding="utf-8"?>
<sst xmlns="http://schemas.openxmlformats.org/spreadsheetml/2006/main" count="44" uniqueCount="19">
  <si>
    <t>xA</t>
  </si>
  <si>
    <t>yA</t>
  </si>
  <si>
    <t>w/D</t>
  </si>
  <si>
    <t>alfa</t>
  </si>
  <si>
    <t>e/D</t>
  </si>
  <si>
    <t>xB</t>
  </si>
  <si>
    <t>yB</t>
  </si>
  <si>
    <t>XB</t>
  </si>
  <si>
    <t>YB</t>
  </si>
  <si>
    <t>d/D</t>
  </si>
  <si>
    <t>xC</t>
  </si>
  <si>
    <t>yC</t>
  </si>
  <si>
    <t>XC</t>
  </si>
  <si>
    <t>YC</t>
  </si>
  <si>
    <t>xD</t>
  </si>
  <si>
    <t>yD</t>
  </si>
  <si>
    <t>YD</t>
  </si>
  <si>
    <t>xX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</si>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</sst>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0359-D654-4D32-839B-33C7EBCDB061}">
  <dimension ref="A1:M30"/>
  <sheetViews>
    <sheetView tabSelected="1" workbookViewId="0">
      <selection activeCell="J23" sqref="J23"/>
    </sheetView>
  </sheetViews>
  <sheetFormatPr defaultRowHeight="15" x14ac:dyDescent="0.25"/>
  <sheetData>
    <row r="1" spans="1:13" x14ac:dyDescent="0.25">
      <c r="A1" t="s">
        <v>3</v>
      </c>
      <c r="B1">
        <v>45</v>
      </c>
      <c r="C1">
        <f>3.1415926/180*B1</f>
        <v>0.78539815000000002</v>
      </c>
    </row>
    <row r="2" spans="1:13" x14ac:dyDescent="0.25">
      <c r="A2" t="s">
        <v>2</v>
      </c>
      <c r="B2">
        <v>7.3999999999999996E-2</v>
      </c>
      <c r="C2">
        <f>2*B2</f>
        <v>0.14799999999999999</v>
      </c>
      <c r="E2" t="s">
        <v>0</v>
      </c>
      <c r="F2">
        <f>-COS($C$1)*$C$2/2</f>
        <v>-5.2325902508838069E-2</v>
      </c>
      <c r="J2" t="s">
        <v>0</v>
      </c>
      <c r="K2">
        <f>-COS($C$1)*$C$2/2</f>
        <v>-5.2325902508838069E-2</v>
      </c>
    </row>
    <row r="3" spans="1:13" x14ac:dyDescent="0.25">
      <c r="A3" t="s">
        <v>4</v>
      </c>
      <c r="B3">
        <v>0.02</v>
      </c>
      <c r="C3">
        <f>2*B3</f>
        <v>0.04</v>
      </c>
      <c r="E3" t="s">
        <v>1</v>
      </c>
      <c r="F3">
        <f>SIN($C$1)*$C$2/2</f>
        <v>5.2325901106770947E-2</v>
      </c>
      <c r="J3" t="s">
        <v>1</v>
      </c>
      <c r="K3">
        <f>SIN($C$1)*$C$2/2</f>
        <v>5.2325901106770947E-2</v>
      </c>
    </row>
    <row r="4" spans="1:13" x14ac:dyDescent="0.25">
      <c r="A4" t="s">
        <v>9</v>
      </c>
      <c r="B4">
        <v>0.73899999999999999</v>
      </c>
      <c r="C4">
        <f>B4</f>
        <v>0.73899999999999999</v>
      </c>
      <c r="E4" t="s">
        <v>5</v>
      </c>
      <c r="F4">
        <f>F2-SIN($C$1)*$C$3/2</f>
        <v>-6.6468037943100494E-2</v>
      </c>
      <c r="G4" t="s">
        <v>10</v>
      </c>
      <c r="H4">
        <f>F2+SIN($C$1)*$C$3/2</f>
        <v>-3.8183767074575652E-2</v>
      </c>
      <c r="J4" t="s">
        <v>5</v>
      </c>
      <c r="K4">
        <f>K2-SIN($C$1)*$C$3/2</f>
        <v>-6.6468037943100494E-2</v>
      </c>
      <c r="L4" t="s">
        <v>10</v>
      </c>
      <c r="M4">
        <f>K2+SIN($C$1)*$C$3/2</f>
        <v>-3.8183767074575652E-2</v>
      </c>
    </row>
    <row r="5" spans="1:13" x14ac:dyDescent="0.25">
      <c r="E5" t="s">
        <v>6</v>
      </c>
      <c r="F5">
        <f>F3-COS($C$1)*$C$3/2</f>
        <v>3.8183765293571467E-2</v>
      </c>
      <c r="G5" t="s">
        <v>11</v>
      </c>
      <c r="H5">
        <f>F3+COS($C$1)*$C$3/2</f>
        <v>6.6468036919970427E-2</v>
      </c>
      <c r="J5" t="s">
        <v>6</v>
      </c>
      <c r="K5">
        <f>K3-COS($C$1)*$C$3/2</f>
        <v>3.8183765293571467E-2</v>
      </c>
      <c r="L5" t="s">
        <v>11</v>
      </c>
      <c r="M5">
        <f>K3+COS($C$1)*$C$3/2</f>
        <v>6.6468036919970427E-2</v>
      </c>
    </row>
    <row r="6" spans="1:13" x14ac:dyDescent="0.25">
      <c r="E6" t="s">
        <v>7</v>
      </c>
      <c r="F6" s="1">
        <f>F4-$C$4</f>
        <v>-0.80546803794310051</v>
      </c>
      <c r="G6" t="s">
        <v>12</v>
      </c>
      <c r="H6" s="1">
        <f>H4-$C$4</f>
        <v>-0.77718376707457559</v>
      </c>
      <c r="J6" t="s">
        <v>7</v>
      </c>
      <c r="K6" s="1">
        <f>K4+$C$4</f>
        <v>0.67253196205689947</v>
      </c>
      <c r="L6" t="s">
        <v>12</v>
      </c>
      <c r="M6" s="1">
        <f>M4+$C$4</f>
        <v>0.70081623292542439</v>
      </c>
    </row>
    <row r="7" spans="1:13" x14ac:dyDescent="0.25">
      <c r="E7" t="s">
        <v>8</v>
      </c>
      <c r="F7" s="1">
        <f>F5</f>
        <v>3.8183765293571467E-2</v>
      </c>
      <c r="G7" t="s">
        <v>13</v>
      </c>
      <c r="H7" s="1">
        <f>H5</f>
        <v>6.6468036919970427E-2</v>
      </c>
      <c r="J7" t="s">
        <v>8</v>
      </c>
      <c r="K7" s="1">
        <f>K5</f>
        <v>3.8183765293571467E-2</v>
      </c>
      <c r="L7" t="s">
        <v>13</v>
      </c>
      <c r="M7" s="1">
        <f>M5</f>
        <v>6.6468036919970427E-2</v>
      </c>
    </row>
    <row r="10" spans="1:13" x14ac:dyDescent="0.25">
      <c r="E10" t="s">
        <v>17</v>
      </c>
      <c r="F10">
        <f>COS($C$1)*$C$2/2</f>
        <v>5.2325902508838069E-2</v>
      </c>
      <c r="J10" t="s">
        <v>17</v>
      </c>
      <c r="K10">
        <f>COS($C$1)*$C$2/2</f>
        <v>5.2325902508838069E-2</v>
      </c>
    </row>
    <row r="11" spans="1:13" x14ac:dyDescent="0.25">
      <c r="E11" t="s">
        <v>18</v>
      </c>
      <c r="F11">
        <f>-SIN($C$1)*$C$2/2</f>
        <v>-5.2325901106770947E-2</v>
      </c>
      <c r="J11" t="s">
        <v>18</v>
      </c>
      <c r="K11">
        <f>-SIN($C$1)*$C$2/2</f>
        <v>-5.2325901106770947E-2</v>
      </c>
    </row>
    <row r="12" spans="1:13" x14ac:dyDescent="0.25">
      <c r="E12" t="s">
        <v>14</v>
      </c>
      <c r="F12">
        <f>F10-SIN($C$1)*$C$3/2</f>
        <v>3.8183767074575652E-2</v>
      </c>
      <c r="G12" t="s">
        <v>10</v>
      </c>
      <c r="H12">
        <f>F10+SIN($C$1)*$C$3/2</f>
        <v>6.6468037943100494E-2</v>
      </c>
      <c r="J12" t="s">
        <v>14</v>
      </c>
      <c r="K12">
        <f>K10-SIN($C$1)*$C$3/2</f>
        <v>3.8183767074575652E-2</v>
      </c>
      <c r="L12" t="s">
        <v>10</v>
      </c>
      <c r="M12">
        <f>K10+SIN($C$1)*$C$3/2</f>
        <v>6.6468037943100494E-2</v>
      </c>
    </row>
    <row r="13" spans="1:13" x14ac:dyDescent="0.25">
      <c r="E13" t="s">
        <v>15</v>
      </c>
      <c r="F13">
        <f>F11-COS($C$1)*$C$3/2</f>
        <v>-6.6468036919970427E-2</v>
      </c>
      <c r="G13" t="s">
        <v>11</v>
      </c>
      <c r="H13">
        <f>F11+COS($C$1)*$C$3/2</f>
        <v>-3.8183765293571467E-2</v>
      </c>
      <c r="J13" t="s">
        <v>15</v>
      </c>
      <c r="K13">
        <f>K11-COS($C$1)*$C$3/2</f>
        <v>-6.6468036919970427E-2</v>
      </c>
      <c r="L13" t="s">
        <v>11</v>
      </c>
      <c r="M13">
        <f>K11+COS($C$1)*$C$3/2</f>
        <v>-3.8183765293571467E-2</v>
      </c>
    </row>
    <row r="14" spans="1:13" x14ac:dyDescent="0.25">
      <c r="E14" t="s">
        <v>14</v>
      </c>
      <c r="F14" s="1">
        <f>F12-$C$4</f>
        <v>-0.70081623292542439</v>
      </c>
      <c r="G14" t="s">
        <v>12</v>
      </c>
      <c r="H14" s="1">
        <f>H12-$C$4</f>
        <v>-0.67253196205689947</v>
      </c>
      <c r="J14" t="s">
        <v>14</v>
      </c>
      <c r="K14" s="1">
        <f>K12+$C$4</f>
        <v>0.77718376707457559</v>
      </c>
      <c r="L14" t="s">
        <v>12</v>
      </c>
      <c r="M14" s="1">
        <f>M12+$C$4</f>
        <v>0.80546803794310051</v>
      </c>
    </row>
    <row r="15" spans="1:13" x14ac:dyDescent="0.25">
      <c r="E15" t="s">
        <v>16</v>
      </c>
      <c r="F15" s="1">
        <f>F13</f>
        <v>-6.6468036919970427E-2</v>
      </c>
      <c r="G15" t="s">
        <v>13</v>
      </c>
      <c r="H15" s="1">
        <f>H13</f>
        <v>-3.8183765293571467E-2</v>
      </c>
      <c r="J15" t="s">
        <v>16</v>
      </c>
      <c r="K15" s="1">
        <f>K13</f>
        <v>-6.6468036919970427E-2</v>
      </c>
      <c r="L15" t="s">
        <v>13</v>
      </c>
      <c r="M15" s="1">
        <f>M13</f>
        <v>-3.8183765293571467E-2</v>
      </c>
    </row>
    <row r="22" spans="6:7" x14ac:dyDescent="0.25">
      <c r="F22">
        <f>F6</f>
        <v>-0.80546803794310051</v>
      </c>
      <c r="G22">
        <f>F7</f>
        <v>3.8183765293571467E-2</v>
      </c>
    </row>
    <row r="23" spans="6:7" x14ac:dyDescent="0.25">
      <c r="F23">
        <f>H6</f>
        <v>-0.77718376707457559</v>
      </c>
      <c r="G23">
        <f>H7</f>
        <v>6.6468036919970427E-2</v>
      </c>
    </row>
    <row r="24" spans="6:7" x14ac:dyDescent="0.25">
      <c r="F24">
        <f>H14</f>
        <v>-0.67253196205689947</v>
      </c>
      <c r="G24">
        <f>H15</f>
        <v>-3.8183765293571467E-2</v>
      </c>
    </row>
    <row r="25" spans="6:7" x14ac:dyDescent="0.25">
      <c r="F25">
        <f>F14</f>
        <v>-0.70081623292542439</v>
      </c>
      <c r="G25">
        <f>F15</f>
        <v>-6.6468036919970427E-2</v>
      </c>
    </row>
    <row r="27" spans="6:7" x14ac:dyDescent="0.25">
      <c r="F27">
        <f>K6</f>
        <v>0.67253196205689947</v>
      </c>
      <c r="G27">
        <f>K7</f>
        <v>3.8183765293571467E-2</v>
      </c>
    </row>
    <row r="28" spans="6:7" x14ac:dyDescent="0.25">
      <c r="F28">
        <f>M6</f>
        <v>0.70081623292542439</v>
      </c>
      <c r="G28">
        <f>M7</f>
        <v>6.6468036919970427E-2</v>
      </c>
    </row>
    <row r="29" spans="6:7" x14ac:dyDescent="0.25">
      <c r="F29">
        <f>M14</f>
        <v>0.80546803794310051</v>
      </c>
      <c r="G29">
        <f>M15</f>
        <v>-3.8183765293571467E-2</v>
      </c>
    </row>
    <row r="30" spans="6:7" x14ac:dyDescent="0.25">
      <c r="F30">
        <f>K14</f>
        <v>0.77718376707457559</v>
      </c>
      <c r="G30">
        <f>K15</f>
        <v>-6.6468036919970427E-2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2024-05-01T03:16:01Z</dcterms:created>
  <dcterms:modified xsi:type="dcterms:W3CDTF">2024-05-01T06:35:41Z</dcterms:modified>
</cp:coreProperties>
</file>