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Visual Studio\Coaxial Сylinders\Сoaxial Сylinders v_1.11\Сoaxial Сylinders v_1.11\Documents\Different\"/>
    </mc:Choice>
  </mc:AlternateContent>
  <xr:revisionPtr revIDLastSave="0" documentId="13_ncr:1_{6FEA818A-9F79-46E5-A748-62774F7C6C94}" xr6:coauthVersionLast="47" xr6:coauthVersionMax="47" xr10:uidLastSave="{00000000-0000-0000-0000-000000000000}"/>
  <bookViews>
    <workbookView xWindow="7200" yWindow="4215" windowWidth="21600" windowHeight="11385" activeTab="1" xr2:uid="{E7BC8C3C-30DF-430F-B661-87C6161FE2C1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2" l="1"/>
  <c r="F9" i="2"/>
  <c r="G8" i="2"/>
  <c r="F8" i="2"/>
  <c r="G7" i="2"/>
  <c r="F7" i="2"/>
  <c r="G6" i="2"/>
  <c r="F6" i="2"/>
  <c r="G3" i="2"/>
  <c r="G4" i="2"/>
  <c r="G5" i="2"/>
  <c r="G2" i="2"/>
  <c r="F3" i="2"/>
  <c r="F4" i="2"/>
  <c r="F5" i="2"/>
  <c r="F2" i="2"/>
  <c r="C4" i="1"/>
  <c r="C3" i="1"/>
  <c r="C1" i="1"/>
  <c r="C2" i="1"/>
  <c r="K11" i="1" l="1"/>
  <c r="M13" i="1" s="1"/>
  <c r="M15" i="1" s="1"/>
  <c r="G29" i="1" s="1"/>
  <c r="F11" i="1"/>
  <c r="K10" i="1"/>
  <c r="F2" i="1"/>
  <c r="K2" i="1"/>
  <c r="F3" i="1"/>
  <c r="K3" i="1"/>
  <c r="M5" i="1" s="1"/>
  <c r="M7" i="1" s="1"/>
  <c r="G28" i="1" s="1"/>
  <c r="F10" i="1"/>
  <c r="K13" i="1" l="1"/>
  <c r="K15" i="1" s="1"/>
  <c r="G30" i="1" s="1"/>
  <c r="F5" i="1"/>
  <c r="F7" i="1" s="1"/>
  <c r="G22" i="1" s="1"/>
  <c r="H5" i="1"/>
  <c r="H7" i="1" s="1"/>
  <c r="G23" i="1" s="1"/>
  <c r="H12" i="1"/>
  <c r="H14" i="1" s="1"/>
  <c r="F24" i="1" s="1"/>
  <c r="F12" i="1"/>
  <c r="F14" i="1" s="1"/>
  <c r="F25" i="1" s="1"/>
  <c r="K12" i="1"/>
  <c r="K14" i="1" s="1"/>
  <c r="F30" i="1" s="1"/>
  <c r="M12" i="1"/>
  <c r="M14" i="1" s="1"/>
  <c r="F29" i="1" s="1"/>
  <c r="M4" i="1"/>
  <c r="M6" i="1" s="1"/>
  <c r="F28" i="1" s="1"/>
  <c r="K4" i="1"/>
  <c r="K6" i="1" s="1"/>
  <c r="F27" i="1" s="1"/>
  <c r="H4" i="1"/>
  <c r="H6" i="1" s="1"/>
  <c r="F23" i="1" s="1"/>
  <c r="F4" i="1"/>
  <c r="F6" i="1" s="1"/>
  <c r="F22" i="1" s="1"/>
  <c r="K5" i="1"/>
  <c r="K7" i="1" s="1"/>
  <c r="G27" i="1" s="1"/>
  <c r="F13" i="1"/>
  <c r="F15" i="1" s="1"/>
  <c r="G25" i="1" s="1"/>
  <c r="H13" i="1"/>
  <c r="H15" i="1" s="1"/>
  <c r="G2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Dmitry</author>
  </authors>
  <commentList>
    <comment ref="A2" authorId="0" shapeId="0" xr:uid="{1C92B985-FA95-47B1-840A-EC66C646F96C}">
      <text>
        <r>
          <rPr>
            <b/>
            <sz val="9"/>
            <color indexed="81"/>
            <rFont val="Tahoma"/>
            <charset val="1"/>
          </rPr>
          <t>Dmitry:</t>
        </r>
        <r>
          <rPr>
            <sz val="9"/>
            <color indexed="81"/>
            <rFont val="Tahoma"/>
            <charset val="1"/>
          </rPr>
          <t xml:space="preserve">
w - длина лопатки
</t>
        </r>
      </text>
    </comment>
  </commentList>
</comments>
</file>

<file path=xl/sharedStrings.xml><?xml version="1.0" encoding="utf-8"?>
<sst xmlns="http://schemas.openxmlformats.org/spreadsheetml/2006/main" count="103" uniqueCount="50">
  <si>
    <t>xA</t>
  </si>
  <si>
    <t>yA</t>
  </si>
  <si>
    <t>w/D</t>
  </si>
  <si>
    <t>alfa</t>
  </si>
  <si>
    <t>e/D</t>
  </si>
  <si>
    <t>xB</t>
  </si>
  <si>
    <t>yB</t>
  </si>
  <si>
    <t>XB</t>
  </si>
  <si>
    <t>YB</t>
  </si>
  <si>
    <t>d/D</t>
  </si>
  <si>
    <t>xC</t>
  </si>
  <si>
    <t>yC</t>
  </si>
  <si>
    <t>XC</t>
  </si>
  <si>
    <t>YC</t>
  </si>
  <si>
    <t>xD</t>
  </si>
  <si>
    <t>yD</t>
  </si>
  <si>
    <t>YD</t>
  </si>
  <si>
    <t>xX</t>
  </si>
  <si>
    <t>yY</t>
  </si>
  <si>
    <t>x0</t>
  </si>
  <si>
    <t>y0</t>
  </si>
  <si>
    <t>xc</t>
  </si>
  <si>
    <t>yc</t>
  </si>
  <si>
    <t>x'</t>
  </si>
  <si>
    <t>y'</t>
  </si>
  <si>
    <t>//+</t>
  </si>
  <si>
    <t>Point(1)</t>
  </si>
  <si>
    <t>=</t>
  </si>
  <si>
    <t>{0,</t>
  </si>
  <si>
    <t>1.0};</t>
  </si>
  <si>
    <t>Point(2)</t>
  </si>
  <si>
    <t>{0.159099026,</t>
  </si>
  <si>
    <t>0.376256313,</t>
  </si>
  <si>
    <t>Point(3)</t>
  </si>
  <si>
    <t>{-0.123743687,</t>
  </si>
  <si>
    <t>0.659099026,</t>
  </si>
  <si>
    <t>Point(4)</t>
  </si>
  <si>
    <t>{-0.159099026,</t>
  </si>
  <si>
    <t>0.623743687,</t>
  </si>
  <si>
    <t>Point(5)</t>
  </si>
  <si>
    <t>{0.123743687,</t>
  </si>
  <si>
    <t>0.340900974,</t>
  </si>
  <si>
    <t>Point(6)</t>
  </si>
  <si>
    <t>-0.376256313,</t>
  </si>
  <si>
    <t>Point(7)</t>
  </si>
  <si>
    <t>-0.659099026,</t>
  </si>
  <si>
    <t>Point(8)</t>
  </si>
  <si>
    <t>-0.623743687,</t>
  </si>
  <si>
    <t>Point(9)</t>
  </si>
  <si>
    <t>-0.340900974,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</si>
</sst>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4" fillId="2" borderId="4" xfId="0" applyFont="1" applyFill="1" applyBorder="1"/>
    <xf numFmtId="0" fontId="4" fillId="0" borderId="8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4" fillId="0" borderId="10" xfId="0" applyFont="1" applyBorder="1"/>
    <xf numFmtId="0" fontId="4" fillId="0" borderId="11" xfId="0" applyFont="1" applyBorder="1"/>
    <xf numFmtId="0" fontId="4" fillId="2" borderId="12" xfId="0" applyFont="1" applyFill="1" applyBorder="1"/>
    <xf numFmtId="0" fontId="4" fillId="2" borderId="13" xfId="0" applyFont="1" applyFill="1" applyBorder="1"/>
    <xf numFmtId="0" fontId="4" fillId="0" borderId="14" xfId="0" applyFont="1" applyBorder="1"/>
    <xf numFmtId="0" fontId="4" fillId="0" borderId="15" xfId="0" applyFont="1" applyBorder="1"/>
    <xf numFmtId="0" fontId="4" fillId="2" borderId="9" xfId="0" applyFont="1" applyFill="1" applyBorder="1"/>
    <xf numFmtId="0" fontId="4" fillId="2" borderId="16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90359-D654-4D32-839B-33C7EBCDB061}">
  <dimension ref="A1:M30"/>
  <sheetViews>
    <sheetView workbookViewId="0">
      <selection activeCell="M7" sqref="M7"/>
    </sheetView>
  </sheetViews>
  <sheetFormatPr defaultRowHeight="15" x14ac:dyDescent="0.25"/>
  <sheetData>
    <row r="1" spans="1:13" x14ac:dyDescent="0.25">
      <c r="A1" t="s">
        <v>3</v>
      </c>
      <c r="B1">
        <v>-45</v>
      </c>
      <c r="C1">
        <f>3.1415926/180*B1</f>
        <v>-0.78539815000000002</v>
      </c>
    </row>
    <row r="2" spans="1:13" x14ac:dyDescent="0.25">
      <c r="A2" t="s">
        <v>2</v>
      </c>
      <c r="B2">
        <v>0.01</v>
      </c>
      <c r="C2">
        <f>2*B2</f>
        <v>0.02</v>
      </c>
      <c r="E2" t="s">
        <v>0</v>
      </c>
      <c r="F2">
        <f>-COS($C$1)*$C$2/2</f>
        <v>-7.07106790659974E-3</v>
      </c>
      <c r="J2" t="s">
        <v>0</v>
      </c>
      <c r="K2">
        <f>-COS($C$1)*$C$2/2</f>
        <v>-7.07106790659974E-3</v>
      </c>
    </row>
    <row r="3" spans="1:13" x14ac:dyDescent="0.25">
      <c r="A3" t="s">
        <v>4</v>
      </c>
      <c r="B3">
        <v>2.5000000000000001E-2</v>
      </c>
      <c r="C3">
        <f>2*B3</f>
        <v>0.05</v>
      </c>
      <c r="E3" t="s">
        <v>1</v>
      </c>
      <c r="F3">
        <f>SIN($C$1)*$C$2/2</f>
        <v>-7.0710677171312098E-3</v>
      </c>
      <c r="J3" t="s">
        <v>1</v>
      </c>
      <c r="K3">
        <f>SIN($C$1)*$C$2/2</f>
        <v>-7.0710677171312098E-3</v>
      </c>
    </row>
    <row r="4" spans="1:13" x14ac:dyDescent="0.25">
      <c r="A4" t="s">
        <v>9</v>
      </c>
      <c r="B4">
        <v>0.7</v>
      </c>
      <c r="C4">
        <f>B4</f>
        <v>0.7</v>
      </c>
      <c r="E4" t="s">
        <v>5</v>
      </c>
      <c r="F4">
        <f>F2-SIN($C$1)*$C$3/2</f>
        <v>1.0606601386228286E-2</v>
      </c>
      <c r="G4" t="s">
        <v>10</v>
      </c>
      <c r="H4">
        <f>F2+SIN($C$1)*$C$3/2</f>
        <v>-2.4748737199427766E-2</v>
      </c>
      <c r="J4" t="s">
        <v>5</v>
      </c>
      <c r="K4">
        <f>K2-SIN($C$1)*$C$3/2</f>
        <v>1.0606601386228286E-2</v>
      </c>
      <c r="L4" t="s">
        <v>10</v>
      </c>
      <c r="M4">
        <f>K2+SIN($C$1)*$C$3/2</f>
        <v>-2.4748737199427766E-2</v>
      </c>
    </row>
    <row r="5" spans="1:13" x14ac:dyDescent="0.25">
      <c r="E5" t="s">
        <v>6</v>
      </c>
      <c r="F5">
        <f>F3-COS($C$1)*$C$3/2</f>
        <v>-2.4748737483630559E-2</v>
      </c>
      <c r="G5" t="s">
        <v>11</v>
      </c>
      <c r="H5">
        <f>F3+COS($C$1)*$C$3/2</f>
        <v>1.0606602049368141E-2</v>
      </c>
      <c r="J5" t="s">
        <v>6</v>
      </c>
      <c r="K5">
        <f>K3-COS($C$1)*$C$3/2</f>
        <v>-2.4748737483630559E-2</v>
      </c>
      <c r="L5" t="s">
        <v>11</v>
      </c>
      <c r="M5">
        <f>K3+COS($C$1)*$C$3/2</f>
        <v>1.0606602049368141E-2</v>
      </c>
    </row>
    <row r="6" spans="1:13" x14ac:dyDescent="0.25">
      <c r="E6" t="s">
        <v>7</v>
      </c>
      <c r="F6" s="1">
        <f>F4-$C$4</f>
        <v>-0.68939339861377169</v>
      </c>
      <c r="G6" t="s">
        <v>12</v>
      </c>
      <c r="H6" s="1">
        <f>H4-$C$4</f>
        <v>-0.72474873719942767</v>
      </c>
      <c r="J6" t="s">
        <v>7</v>
      </c>
      <c r="K6" s="1">
        <f>K4+$C$4</f>
        <v>0.71060660138622822</v>
      </c>
      <c r="L6" t="s">
        <v>12</v>
      </c>
      <c r="M6" s="1">
        <f>M4+$C$4</f>
        <v>0.67525126280057224</v>
      </c>
    </row>
    <row r="7" spans="1:13" x14ac:dyDescent="0.25">
      <c r="E7" t="s">
        <v>8</v>
      </c>
      <c r="F7" s="1">
        <f>F5</f>
        <v>-2.4748737483630559E-2</v>
      </c>
      <c r="G7" t="s">
        <v>13</v>
      </c>
      <c r="H7" s="1">
        <f>H5</f>
        <v>1.0606602049368141E-2</v>
      </c>
      <c r="J7" t="s">
        <v>8</v>
      </c>
      <c r="K7" s="1">
        <f>K5</f>
        <v>-2.4748737483630559E-2</v>
      </c>
      <c r="L7" t="s">
        <v>13</v>
      </c>
      <c r="M7" s="1">
        <f>M5</f>
        <v>1.0606602049368141E-2</v>
      </c>
    </row>
    <row r="10" spans="1:13" x14ac:dyDescent="0.25">
      <c r="E10" t="s">
        <v>17</v>
      </c>
      <c r="F10">
        <f>COS($C$1)*$C$2/2</f>
        <v>7.07106790659974E-3</v>
      </c>
      <c r="J10" t="s">
        <v>17</v>
      </c>
      <c r="K10">
        <f>COS($C$1)*$C$2/2</f>
        <v>7.07106790659974E-3</v>
      </c>
    </row>
    <row r="11" spans="1:13" x14ac:dyDescent="0.25">
      <c r="E11" t="s">
        <v>18</v>
      </c>
      <c r="F11">
        <f>-SIN($C$1)*$C$2/2</f>
        <v>7.0710677171312098E-3</v>
      </c>
      <c r="J11" t="s">
        <v>18</v>
      </c>
      <c r="K11">
        <f>-SIN($C$1)*$C$2/2</f>
        <v>7.0710677171312098E-3</v>
      </c>
    </row>
    <row r="12" spans="1:13" x14ac:dyDescent="0.25">
      <c r="E12" t="s">
        <v>14</v>
      </c>
      <c r="F12">
        <f>F10-SIN($C$1)*$C$3/2</f>
        <v>2.4748737199427766E-2</v>
      </c>
      <c r="G12" t="s">
        <v>10</v>
      </c>
      <c r="H12">
        <f>F10+SIN($C$1)*$C$3/2</f>
        <v>-1.0606601386228286E-2</v>
      </c>
      <c r="J12" t="s">
        <v>14</v>
      </c>
      <c r="K12">
        <f>K10-SIN($C$1)*$C$3/2</f>
        <v>2.4748737199427766E-2</v>
      </c>
      <c r="L12" t="s">
        <v>10</v>
      </c>
      <c r="M12">
        <f>K10+SIN($C$1)*$C$3/2</f>
        <v>-1.0606601386228286E-2</v>
      </c>
    </row>
    <row r="13" spans="1:13" x14ac:dyDescent="0.25">
      <c r="E13" t="s">
        <v>15</v>
      </c>
      <c r="F13">
        <f>F11-COS($C$1)*$C$3/2</f>
        <v>-1.0606602049368141E-2</v>
      </c>
      <c r="G13" t="s">
        <v>11</v>
      </c>
      <c r="H13">
        <f>F11+COS($C$1)*$C$3/2</f>
        <v>2.4748737483630559E-2</v>
      </c>
      <c r="J13" t="s">
        <v>15</v>
      </c>
      <c r="K13">
        <f>K11-COS($C$1)*$C$3/2</f>
        <v>-1.0606602049368141E-2</v>
      </c>
      <c r="L13" t="s">
        <v>11</v>
      </c>
      <c r="M13">
        <f>K11+COS($C$1)*$C$3/2</f>
        <v>2.4748737483630559E-2</v>
      </c>
    </row>
    <row r="14" spans="1:13" x14ac:dyDescent="0.25">
      <c r="E14" t="s">
        <v>14</v>
      </c>
      <c r="F14" s="1">
        <f>F12-$C$4</f>
        <v>-0.67525126280057224</v>
      </c>
      <c r="G14" t="s">
        <v>12</v>
      </c>
      <c r="H14" s="1">
        <f>H12-$C$4</f>
        <v>-0.71060660138622822</v>
      </c>
      <c r="J14" t="s">
        <v>14</v>
      </c>
      <c r="K14" s="1">
        <f>K12+$C$4</f>
        <v>0.72474873719942767</v>
      </c>
      <c r="L14" t="s">
        <v>12</v>
      </c>
      <c r="M14" s="1">
        <f>M12+$C$4</f>
        <v>0.68939339861377169</v>
      </c>
    </row>
    <row r="15" spans="1:13" x14ac:dyDescent="0.25">
      <c r="E15" t="s">
        <v>16</v>
      </c>
      <c r="F15" s="1">
        <f>F13</f>
        <v>-1.0606602049368141E-2</v>
      </c>
      <c r="G15" t="s">
        <v>13</v>
      </c>
      <c r="H15" s="1">
        <f>H13</f>
        <v>2.4748737483630559E-2</v>
      </c>
      <c r="J15" t="s">
        <v>16</v>
      </c>
      <c r="K15" s="1">
        <f>K13</f>
        <v>-1.0606602049368141E-2</v>
      </c>
      <c r="L15" t="s">
        <v>13</v>
      </c>
      <c r="M15" s="1">
        <f>M13</f>
        <v>2.4748737483630559E-2</v>
      </c>
    </row>
    <row r="22" spans="6:7" x14ac:dyDescent="0.25">
      <c r="F22">
        <f>F6</f>
        <v>-0.68939339861377169</v>
      </c>
      <c r="G22">
        <f>F7</f>
        <v>-2.4748737483630559E-2</v>
      </c>
    </row>
    <row r="23" spans="6:7" x14ac:dyDescent="0.25">
      <c r="F23">
        <f>H6</f>
        <v>-0.72474873719942767</v>
      </c>
      <c r="G23">
        <f>H7</f>
        <v>1.0606602049368141E-2</v>
      </c>
    </row>
    <row r="24" spans="6:7" x14ac:dyDescent="0.25">
      <c r="F24">
        <f>H14</f>
        <v>-0.71060660138622822</v>
      </c>
      <c r="G24">
        <f>H15</f>
        <v>2.4748737483630559E-2</v>
      </c>
    </row>
    <row r="25" spans="6:7" x14ac:dyDescent="0.25">
      <c r="F25">
        <f>F14</f>
        <v>-0.67525126280057224</v>
      </c>
      <c r="G25">
        <f>F15</f>
        <v>-1.0606602049368141E-2</v>
      </c>
    </row>
    <row r="27" spans="6:7" x14ac:dyDescent="0.25">
      <c r="F27">
        <f>K6</f>
        <v>0.71060660138622822</v>
      </c>
      <c r="G27">
        <f>K7</f>
        <v>-2.4748737483630559E-2</v>
      </c>
    </row>
    <row r="28" spans="6:7" x14ac:dyDescent="0.25">
      <c r="F28">
        <f>M6</f>
        <v>0.67525126280057224</v>
      </c>
      <c r="G28">
        <f>M7</f>
        <v>1.0606602049368141E-2</v>
      </c>
    </row>
    <row r="29" spans="6:7" x14ac:dyDescent="0.25">
      <c r="F29">
        <f>M14</f>
        <v>0.68939339861377169</v>
      </c>
      <c r="G29">
        <f>M15</f>
        <v>2.4748737483630559E-2</v>
      </c>
    </row>
    <row r="30" spans="6:7" x14ac:dyDescent="0.25">
      <c r="F30">
        <f>K14</f>
        <v>0.72474873719942767</v>
      </c>
      <c r="G30">
        <f>K15</f>
        <v>-1.0606602049368141E-2</v>
      </c>
    </row>
  </sheetData>
  <pageMargins left="0.7" right="0.7" top="0.75" bottom="0.75" header="0.3" footer="0.3"/>
  <pageSetup paperSize="9" orientation="portrait" horizontalDpi="300" verticalDpi="0" copies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ACC68-FB05-4891-9309-B700F1CFC845}">
  <dimension ref="A1:G27"/>
  <sheetViews>
    <sheetView tabSelected="1" workbookViewId="0">
      <selection activeCell="F27" sqref="A11:F27"/>
    </sheetView>
  </sheetViews>
  <sheetFormatPr defaultRowHeight="18.75" x14ac:dyDescent="0.3"/>
  <cols>
    <col min="1" max="1" width="9.140625" style="2"/>
    <col min="2" max="2" width="9.85546875" style="2" bestFit="1" customWidth="1"/>
    <col min="3" max="5" width="9.140625" style="2"/>
    <col min="6" max="6" width="13.28515625" style="2" customWidth="1"/>
    <col min="7" max="7" width="14.5703125" style="2" customWidth="1"/>
    <col min="8" max="16384" width="9.140625" style="2"/>
  </cols>
  <sheetData>
    <row r="1" spans="1:7" ht="19.5" thickBot="1" x14ac:dyDescent="0.35">
      <c r="A1" s="3" t="s">
        <v>19</v>
      </c>
      <c r="B1" s="4" t="s">
        <v>20</v>
      </c>
      <c r="C1" s="4" t="s">
        <v>3</v>
      </c>
      <c r="D1" s="4" t="s">
        <v>21</v>
      </c>
      <c r="E1" s="9" t="s">
        <v>22</v>
      </c>
      <c r="F1" s="10" t="s">
        <v>23</v>
      </c>
      <c r="G1" s="5" t="s">
        <v>24</v>
      </c>
    </row>
    <row r="2" spans="1:7" ht="19.5" thickBot="1" x14ac:dyDescent="0.35">
      <c r="A2" s="6">
        <v>2.5000000000000001E-2</v>
      </c>
      <c r="B2" s="7">
        <v>0.3</v>
      </c>
      <c r="C2" s="7">
        <v>45</v>
      </c>
      <c r="D2" s="7">
        <v>0</v>
      </c>
      <c r="E2" s="7">
        <v>0.5</v>
      </c>
      <c r="F2" s="11">
        <f>(A2-D2)*COS(C2*PI()/180)-(B2-E2)*SIN(C2*PI()/180)+D2</f>
        <v>0.15909902576697318</v>
      </c>
      <c r="G2" s="8">
        <f>(A2-D2)*SIN(C2*PI()/180)+(B2-E2)*COS(C2*PI()/180)+E2</f>
        <v>0.37625631329235415</v>
      </c>
    </row>
    <row r="3" spans="1:7" ht="19.5" thickBot="1" x14ac:dyDescent="0.35">
      <c r="A3" s="6">
        <v>2.5000000000000001E-2</v>
      </c>
      <c r="B3" s="7">
        <v>0.7</v>
      </c>
      <c r="C3" s="7">
        <v>45</v>
      </c>
      <c r="D3" s="7">
        <v>0</v>
      </c>
      <c r="E3" s="7">
        <v>0.5</v>
      </c>
      <c r="F3" s="11">
        <f t="shared" ref="F3:F5" si="0">(A3-D3)*COS(C3*PI()/180)-(B3-E3)*SIN(C3*PI()/180)+D3</f>
        <v>-0.12374368670764575</v>
      </c>
      <c r="G3" s="8">
        <f t="shared" ref="G3:G5" si="1">(A3-D3)*SIN(C3*PI()/180)+(B3-E3)*COS(C3*PI()/180)+E3</f>
        <v>0.6590990257669731</v>
      </c>
    </row>
    <row r="4" spans="1:7" ht="19.5" thickBot="1" x14ac:dyDescent="0.35">
      <c r="A4" s="6">
        <v>-2.5000000000000001E-2</v>
      </c>
      <c r="B4" s="7">
        <v>0.7</v>
      </c>
      <c r="C4" s="7">
        <v>45</v>
      </c>
      <c r="D4" s="7">
        <v>0</v>
      </c>
      <c r="E4" s="7">
        <v>0.5</v>
      </c>
      <c r="F4" s="11">
        <f t="shared" si="0"/>
        <v>-0.15909902576697313</v>
      </c>
      <c r="G4" s="8">
        <f t="shared" si="1"/>
        <v>0.62374368670764579</v>
      </c>
    </row>
    <row r="5" spans="1:7" ht="19.5" thickBot="1" x14ac:dyDescent="0.35">
      <c r="A5" s="16">
        <v>-2.5000000000000001E-2</v>
      </c>
      <c r="B5" s="17">
        <v>0.3</v>
      </c>
      <c r="C5" s="17">
        <v>45</v>
      </c>
      <c r="D5" s="17">
        <v>0</v>
      </c>
      <c r="E5" s="17">
        <v>0.5</v>
      </c>
      <c r="F5" s="18">
        <f t="shared" si="0"/>
        <v>0.12374368670764581</v>
      </c>
      <c r="G5" s="19">
        <f t="shared" si="1"/>
        <v>0.34090097423302679</v>
      </c>
    </row>
    <row r="6" spans="1:7" ht="20.25" thickTop="1" thickBot="1" x14ac:dyDescent="0.35">
      <c r="A6" s="12">
        <v>-2.5000000000000001E-2</v>
      </c>
      <c r="B6" s="13">
        <v>-0.3</v>
      </c>
      <c r="C6" s="13">
        <v>45</v>
      </c>
      <c r="D6" s="13">
        <v>0</v>
      </c>
      <c r="E6" s="13">
        <v>-0.5</v>
      </c>
      <c r="F6" s="14">
        <f>(A6-D6)*COS(C6*PI()/180)-(B6-E6)*SIN(C6*PI()/180)+D6</f>
        <v>-0.15909902576697318</v>
      </c>
      <c r="G6" s="15">
        <f>(A6-D6)*SIN(C6*PI()/180)+(B6-E6)*COS(C6*PI()/180)+E6</f>
        <v>-0.37625631329235415</v>
      </c>
    </row>
    <row r="7" spans="1:7" ht="19.5" thickBot="1" x14ac:dyDescent="0.35">
      <c r="A7" s="6">
        <v>-2.5000000000000001E-2</v>
      </c>
      <c r="B7" s="7">
        <v>-0.7</v>
      </c>
      <c r="C7" s="7">
        <v>45</v>
      </c>
      <c r="D7" s="13">
        <v>0</v>
      </c>
      <c r="E7" s="13">
        <v>-0.5</v>
      </c>
      <c r="F7" s="11">
        <f t="shared" ref="F7:F9" si="2">(A7-D7)*COS(C7*PI()/180)-(B7-E7)*SIN(C7*PI()/180)+D7</f>
        <v>0.12374368670764575</v>
      </c>
      <c r="G7" s="8">
        <f t="shared" ref="G7:G9" si="3">(A7-D7)*SIN(C7*PI()/180)+(B7-E7)*COS(C7*PI()/180)+E7</f>
        <v>-0.6590990257669731</v>
      </c>
    </row>
    <row r="8" spans="1:7" ht="19.5" thickBot="1" x14ac:dyDescent="0.35">
      <c r="A8" s="6">
        <v>2.5000000000000001E-2</v>
      </c>
      <c r="B8" s="7">
        <v>-0.7</v>
      </c>
      <c r="C8" s="7">
        <v>45</v>
      </c>
      <c r="D8" s="13">
        <v>0</v>
      </c>
      <c r="E8" s="13">
        <v>-0.5</v>
      </c>
      <c r="F8" s="11">
        <f t="shared" si="2"/>
        <v>0.15909902576697313</v>
      </c>
      <c r="G8" s="8">
        <f t="shared" si="3"/>
        <v>-0.62374368670764579</v>
      </c>
    </row>
    <row r="9" spans="1:7" ht="19.5" thickBot="1" x14ac:dyDescent="0.35">
      <c r="A9" s="6">
        <v>2.5000000000000001E-2</v>
      </c>
      <c r="B9" s="7">
        <v>-0.3</v>
      </c>
      <c r="C9" s="7">
        <v>45</v>
      </c>
      <c r="D9" s="13">
        <v>0</v>
      </c>
      <c r="E9" s="13">
        <v>-0.5</v>
      </c>
      <c r="F9" s="11">
        <f t="shared" si="2"/>
        <v>-0.12374368670764581</v>
      </c>
      <c r="G9" s="8">
        <f t="shared" si="3"/>
        <v>-0.34090097423302679</v>
      </c>
    </row>
    <row r="11" spans="1:7" x14ac:dyDescent="0.3">
      <c r="A11" s="2" t="s">
        <v>26</v>
      </c>
      <c r="B11" s="2" t="s">
        <v>27</v>
      </c>
      <c r="C11" s="2" t="s">
        <v>28</v>
      </c>
      <c r="D11" s="2">
        <v>0</v>
      </c>
      <c r="E11" s="2">
        <v>0</v>
      </c>
      <c r="F11" s="2" t="s">
        <v>29</v>
      </c>
    </row>
    <row r="12" spans="1:7" x14ac:dyDescent="0.3">
      <c r="A12" s="2" t="s">
        <v>25</v>
      </c>
    </row>
    <row r="13" spans="1:7" x14ac:dyDescent="0.3">
      <c r="A13" s="2" t="s">
        <v>30</v>
      </c>
      <c r="B13" s="2" t="s">
        <v>27</v>
      </c>
      <c r="C13" s="2" t="s">
        <v>31</v>
      </c>
      <c r="D13" s="2" t="s">
        <v>32</v>
      </c>
      <c r="E13" s="2">
        <v>0</v>
      </c>
      <c r="F13" s="2" t="s">
        <v>29</v>
      </c>
    </row>
    <row r="14" spans="1:7" x14ac:dyDescent="0.3">
      <c r="A14" s="2" t="s">
        <v>25</v>
      </c>
    </row>
    <row r="15" spans="1:7" x14ac:dyDescent="0.3">
      <c r="A15" s="2" t="s">
        <v>33</v>
      </c>
      <c r="B15" s="2" t="s">
        <v>27</v>
      </c>
      <c r="C15" s="2" t="s">
        <v>34</v>
      </c>
      <c r="D15" s="2" t="s">
        <v>35</v>
      </c>
      <c r="E15" s="2">
        <v>0</v>
      </c>
      <c r="F15" s="2" t="s">
        <v>29</v>
      </c>
    </row>
    <row r="16" spans="1:7" x14ac:dyDescent="0.3">
      <c r="A16" s="2" t="s">
        <v>25</v>
      </c>
    </row>
    <row r="17" spans="1:6" x14ac:dyDescent="0.3">
      <c r="A17" s="2" t="s">
        <v>36</v>
      </c>
      <c r="B17" s="2" t="s">
        <v>27</v>
      </c>
      <c r="C17" s="2" t="s">
        <v>37</v>
      </c>
      <c r="D17" s="2" t="s">
        <v>38</v>
      </c>
      <c r="E17" s="2">
        <v>0</v>
      </c>
      <c r="F17" s="2" t="s">
        <v>29</v>
      </c>
    </row>
    <row r="18" spans="1:6" x14ac:dyDescent="0.3">
      <c r="A18" s="2" t="s">
        <v>25</v>
      </c>
    </row>
    <row r="19" spans="1:6" x14ac:dyDescent="0.3">
      <c r="A19" s="2" t="s">
        <v>39</v>
      </c>
      <c r="B19" s="2" t="s">
        <v>27</v>
      </c>
      <c r="C19" s="2" t="s">
        <v>40</v>
      </c>
      <c r="D19" s="2" t="s">
        <v>41</v>
      </c>
      <c r="E19" s="2">
        <v>0</v>
      </c>
      <c r="F19" s="2" t="s">
        <v>29</v>
      </c>
    </row>
    <row r="20" spans="1:6" x14ac:dyDescent="0.3">
      <c r="A20" s="2" t="s">
        <v>25</v>
      </c>
    </row>
    <row r="21" spans="1:6" x14ac:dyDescent="0.3">
      <c r="A21" s="2" t="s">
        <v>42</v>
      </c>
      <c r="B21" s="2" t="s">
        <v>27</v>
      </c>
      <c r="C21" s="2" t="s">
        <v>37</v>
      </c>
      <c r="D21" s="2" t="s">
        <v>43</v>
      </c>
      <c r="E21" s="2">
        <v>0</v>
      </c>
      <c r="F21" s="2" t="s">
        <v>29</v>
      </c>
    </row>
    <row r="22" spans="1:6" x14ac:dyDescent="0.3">
      <c r="A22" s="2" t="s">
        <v>25</v>
      </c>
    </row>
    <row r="23" spans="1:6" x14ac:dyDescent="0.3">
      <c r="A23" s="2" t="s">
        <v>44</v>
      </c>
      <c r="B23" s="2" t="s">
        <v>27</v>
      </c>
      <c r="C23" s="2" t="s">
        <v>40</v>
      </c>
      <c r="D23" s="2" t="s">
        <v>45</v>
      </c>
      <c r="E23" s="2">
        <v>0</v>
      </c>
      <c r="F23" s="2" t="s">
        <v>29</v>
      </c>
    </row>
    <row r="24" spans="1:6" x14ac:dyDescent="0.3">
      <c r="A24" s="2" t="s">
        <v>25</v>
      </c>
    </row>
    <row r="25" spans="1:6" x14ac:dyDescent="0.3">
      <c r="A25" s="2" t="s">
        <v>46</v>
      </c>
      <c r="B25" s="2" t="s">
        <v>27</v>
      </c>
      <c r="C25" s="2" t="s">
        <v>31</v>
      </c>
      <c r="D25" s="2" t="s">
        <v>47</v>
      </c>
      <c r="E25" s="2">
        <v>0</v>
      </c>
      <c r="F25" s="2" t="s">
        <v>29</v>
      </c>
    </row>
    <row r="26" spans="1:6" x14ac:dyDescent="0.3">
      <c r="A26" s="2" t="s">
        <v>25</v>
      </c>
    </row>
    <row r="27" spans="1:6" x14ac:dyDescent="0.3">
      <c r="A27" s="2" t="s">
        <v>48</v>
      </c>
      <c r="B27" s="2" t="s">
        <v>27</v>
      </c>
      <c r="C27" s="2" t="s">
        <v>34</v>
      </c>
      <c r="D27" s="2" t="s">
        <v>49</v>
      </c>
      <c r="E27" s="2">
        <v>0</v>
      </c>
      <c r="F27" s="2" t="s">
        <v>29</v>
      </c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</dc:creator>
  <cp:lastModifiedBy>Dmitry</cp:lastModifiedBy>
  <dcterms:created xsi:type="dcterms:W3CDTF">2024-05-01T03:16:01Z</dcterms:created>
  <dcterms:modified xsi:type="dcterms:W3CDTF">2024-09-03T11:28:26Z</dcterms:modified>
</cp:coreProperties>
</file>