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GitHub\project-untamed\"/>
    </mc:Choice>
  </mc:AlternateContent>
  <xr:revisionPtr revIDLastSave="0" documentId="13_ncr:1_{32634980-10EB-411E-8F4C-C233502433A9}" xr6:coauthVersionLast="47" xr6:coauthVersionMax="47" xr10:uidLastSave="{00000000-0000-0000-0000-000000000000}"/>
  <bookViews>
    <workbookView xWindow="-120" yWindow="-120" windowWidth="20730" windowHeight="11160" xr2:uid="{FEE3E248-0CFB-47B3-A821-C02253D7343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/>
  <c r="K6" i="1"/>
  <c r="L6" i="1"/>
  <c r="M6" i="1"/>
  <c r="N6" i="1"/>
  <c r="L8" i="1"/>
  <c r="M8" i="1"/>
  <c r="N8" i="1"/>
  <c r="J8" i="1"/>
  <c r="K8" i="1"/>
  <c r="N7" i="1"/>
  <c r="M7" i="1"/>
  <c r="L7" i="1"/>
  <c r="K7" i="1"/>
  <c r="J7" i="1"/>
  <c r="I7" i="1"/>
  <c r="O5" i="1"/>
  <c r="N4" i="1"/>
  <c r="M4" i="1"/>
  <c r="L4" i="1"/>
  <c r="K4" i="1"/>
  <c r="J4" i="1"/>
  <c r="I4" i="1"/>
  <c r="O3" i="1"/>
  <c r="F17" i="1"/>
  <c r="E17" i="1"/>
  <c r="D17" i="1"/>
  <c r="C17" i="1"/>
  <c r="B17" i="1"/>
  <c r="A17" i="1"/>
  <c r="F16" i="1"/>
  <c r="E16" i="1"/>
  <c r="D16" i="1"/>
  <c r="C16" i="1"/>
  <c r="B16" i="1"/>
  <c r="A16" i="1"/>
  <c r="G15" i="1"/>
  <c r="F11" i="1"/>
  <c r="E11" i="1"/>
  <c r="D11" i="1"/>
  <c r="C11" i="1"/>
  <c r="B11" i="1"/>
  <c r="A11" i="1"/>
  <c r="F10" i="1"/>
  <c r="E10" i="1"/>
  <c r="D10" i="1"/>
  <c r="C10" i="1"/>
  <c r="B10" i="1"/>
  <c r="A10" i="1"/>
  <c r="G9" i="1"/>
  <c r="G3" i="1"/>
  <c r="C5" i="1"/>
  <c r="D5" i="1"/>
  <c r="E5" i="1"/>
  <c r="F5" i="1"/>
  <c r="B5" i="1"/>
  <c r="A5" i="1"/>
  <c r="B4" i="1"/>
  <c r="C4" i="1"/>
  <c r="D4" i="1"/>
  <c r="E4" i="1"/>
  <c r="F4" i="1"/>
  <c r="A4" i="1"/>
  <c r="O8" i="1" l="1"/>
</calcChain>
</file>

<file path=xl/sharedStrings.xml><?xml version="1.0" encoding="utf-8"?>
<sst xmlns="http://schemas.openxmlformats.org/spreadsheetml/2006/main" count="41" uniqueCount="13">
  <si>
    <t>hp</t>
  </si>
  <si>
    <t>atk</t>
  </si>
  <si>
    <t>def</t>
  </si>
  <si>
    <t>speed</t>
  </si>
  <si>
    <t>spatk</t>
  </si>
  <si>
    <t>spdef</t>
  </si>
  <si>
    <t>BST</t>
  </si>
  <si>
    <t>all +nature</t>
  </si>
  <si>
    <t>0iv/0ev</t>
  </si>
  <si>
    <t>Hummipummel</t>
  </si>
  <si>
    <t>Humbeat</t>
  </si>
  <si>
    <t>Burbrawl</t>
  </si>
  <si>
    <t>stat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</si>
</sst>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52E08-3A74-4E58-9935-D972A9C035A8}">
  <dimension ref="A1:O17"/>
  <sheetViews>
    <sheetView tabSelected="1" workbookViewId="0">
      <selection activeCell="N10" sqref="N10"/>
    </sheetView>
  </sheetViews>
  <sheetFormatPr defaultRowHeight="15" x14ac:dyDescent="0.25"/>
  <cols>
    <col min="4" max="7" width="10.85546875" customWidth="1"/>
    <col min="11" max="11" width="9.28515625" bestFit="1" customWidth="1"/>
    <col min="12" max="12" width="11.7109375" bestFit="1" customWidth="1"/>
    <col min="13" max="13" width="11" bestFit="1" customWidth="1"/>
    <col min="14" max="14" width="11.28515625" bestFit="1" customWidth="1"/>
  </cols>
  <sheetData>
    <row r="1" spans="1:15" x14ac:dyDescent="0.25">
      <c r="A1" s="4" t="s">
        <v>9</v>
      </c>
      <c r="B1" s="4"/>
      <c r="C1" s="4"/>
      <c r="D1" s="4"/>
      <c r="E1" s="4"/>
      <c r="F1" s="4"/>
      <c r="G1" s="4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spans="1:15" x14ac:dyDescent="0.25">
      <c r="A3">
        <v>76</v>
      </c>
      <c r="B3">
        <v>123</v>
      </c>
      <c r="C3">
        <v>61</v>
      </c>
      <c r="D3">
        <v>122</v>
      </c>
      <c r="E3">
        <v>113</v>
      </c>
      <c r="F3">
        <v>74</v>
      </c>
      <c r="G3">
        <f>SUM(A3:F3)</f>
        <v>569</v>
      </c>
      <c r="I3">
        <v>60</v>
      </c>
      <c r="J3">
        <v>85</v>
      </c>
      <c r="K3">
        <v>60</v>
      </c>
      <c r="L3">
        <v>85</v>
      </c>
      <c r="M3">
        <v>95</v>
      </c>
      <c r="N3">
        <v>105</v>
      </c>
      <c r="O3">
        <f>SUM(I3:N3)</f>
        <v>490</v>
      </c>
    </row>
    <row r="4" spans="1:15" x14ac:dyDescent="0.25">
      <c r="A4" t="str">
        <f t="shared" ref="A4:F4" si="0">"max " &amp; A$2</f>
        <v>max hp</v>
      </c>
      <c r="B4" t="str">
        <f t="shared" si="0"/>
        <v>max atk</v>
      </c>
      <c r="C4" t="str">
        <f t="shared" si="0"/>
        <v>max def</v>
      </c>
      <c r="D4" t="str">
        <f t="shared" si="0"/>
        <v>max speed</v>
      </c>
      <c r="E4" t="str">
        <f t="shared" si="0"/>
        <v>max spatk</v>
      </c>
      <c r="F4" t="str">
        <f t="shared" si="0"/>
        <v>max spdef</v>
      </c>
      <c r="G4" t="s">
        <v>7</v>
      </c>
      <c r="I4" t="str">
        <f t="shared" ref="I4:N4" si="1">"mega " &amp; I$2</f>
        <v>mega hp</v>
      </c>
      <c r="J4" t="str">
        <f t="shared" si="1"/>
        <v>mega atk</v>
      </c>
      <c r="K4" t="str">
        <f t="shared" si="1"/>
        <v>mega def</v>
      </c>
      <c r="L4" t="str">
        <f t="shared" si="1"/>
        <v>mega speed</v>
      </c>
      <c r="M4" t="str">
        <f t="shared" si="1"/>
        <v>mega spatk</v>
      </c>
      <c r="N4" t="str">
        <f t="shared" si="1"/>
        <v>mega spdef</v>
      </c>
      <c r="O4" t="s">
        <v>6</v>
      </c>
    </row>
    <row r="5" spans="1:15" x14ac:dyDescent="0.25">
      <c r="A5">
        <f>(((((A3 * 2)) * 100 / 100) + 100 + 10))</f>
        <v>262</v>
      </c>
      <c r="B5" s="2">
        <f>ROUNDDOWN(((((((B3*2))*100/100)+5)*110/100)),0)</f>
        <v>276</v>
      </c>
      <c r="C5" s="2">
        <f t="shared" ref="C5:F5" si="2">ROUNDDOWN(((((((C3*2))*100/100)+5)*110/100)),0)</f>
        <v>139</v>
      </c>
      <c r="D5" s="2">
        <f t="shared" si="2"/>
        <v>273</v>
      </c>
      <c r="E5" s="2">
        <f t="shared" si="2"/>
        <v>254</v>
      </c>
      <c r="F5" s="2">
        <f t="shared" si="2"/>
        <v>168</v>
      </c>
      <c r="G5" t="s">
        <v>8</v>
      </c>
      <c r="I5">
        <v>60</v>
      </c>
      <c r="J5">
        <v>95</v>
      </c>
      <c r="K5">
        <v>70</v>
      </c>
      <c r="L5">
        <v>85</v>
      </c>
      <c r="M5">
        <v>135</v>
      </c>
      <c r="N5">
        <v>145</v>
      </c>
      <c r="O5">
        <f>SUM(I5:N5)</f>
        <v>590</v>
      </c>
    </row>
    <row r="6" spans="1:15" x14ac:dyDescent="0.25">
      <c r="I6" t="str">
        <f t="shared" ref="I6:N6" si="3">"max " &amp; I$2</f>
        <v>max hp</v>
      </c>
      <c r="J6" t="str">
        <f t="shared" si="3"/>
        <v>max atk</v>
      </c>
      <c r="K6" t="str">
        <f t="shared" si="3"/>
        <v>max def</v>
      </c>
      <c r="L6" t="str">
        <f t="shared" si="3"/>
        <v>max speed</v>
      </c>
      <c r="M6" t="str">
        <f t="shared" si="3"/>
        <v>max spatk</v>
      </c>
      <c r="N6" t="str">
        <f t="shared" si="3"/>
        <v>max spdef</v>
      </c>
      <c r="O6" t="s">
        <v>7</v>
      </c>
    </row>
    <row r="7" spans="1:15" x14ac:dyDescent="0.25">
      <c r="A7" s="4" t="s">
        <v>10</v>
      </c>
      <c r="B7" s="4"/>
      <c r="C7" s="4"/>
      <c r="D7" s="4"/>
      <c r="E7" s="4"/>
      <c r="F7" s="4"/>
      <c r="G7" s="4"/>
      <c r="I7">
        <f>(((((I5 * 2)) * 100 / 100) + 100 + 10))</f>
        <v>230</v>
      </c>
      <c r="J7" s="2">
        <f>ROUNDDOWN(((((((J5*2))*100/100)+5)*110/100)),0)</f>
        <v>214</v>
      </c>
      <c r="K7" s="2">
        <f t="shared" ref="K7:N7" si="4">ROUNDDOWN(((((((K5*2))*100/100)+5)*110/100)),0)</f>
        <v>159</v>
      </c>
      <c r="L7" s="2">
        <f t="shared" si="4"/>
        <v>192</v>
      </c>
      <c r="M7" s="2">
        <f t="shared" si="4"/>
        <v>302</v>
      </c>
      <c r="N7" s="2">
        <f t="shared" si="4"/>
        <v>324</v>
      </c>
      <c r="O7" t="s">
        <v>8</v>
      </c>
    </row>
    <row r="8" spans="1:15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s="3" t="s">
        <v>12</v>
      </c>
      <c r="J8" s="3">
        <f t="shared" ref="J8:N8" si="5">J5/J3</f>
        <v>1.1176470588235294</v>
      </c>
      <c r="K8" s="3">
        <f t="shared" si="5"/>
        <v>1.1666666666666667</v>
      </c>
      <c r="L8" s="3">
        <f>L5/L3</f>
        <v>1</v>
      </c>
      <c r="M8" s="3">
        <f t="shared" si="5"/>
        <v>1.4210526315789473</v>
      </c>
      <c r="N8" s="3">
        <f t="shared" si="5"/>
        <v>1.3809523809523809</v>
      </c>
      <c r="O8">
        <f>O5-O3</f>
        <v>100</v>
      </c>
    </row>
    <row r="9" spans="1:15" x14ac:dyDescent="0.25">
      <c r="A9">
        <v>77</v>
      </c>
      <c r="B9">
        <v>101</v>
      </c>
      <c r="C9">
        <v>105</v>
      </c>
      <c r="D9">
        <v>32</v>
      </c>
      <c r="E9">
        <v>37</v>
      </c>
      <c r="F9">
        <v>88</v>
      </c>
      <c r="G9">
        <f>SUM(A9:F9)</f>
        <v>440</v>
      </c>
    </row>
    <row r="10" spans="1:15" x14ac:dyDescent="0.25">
      <c r="A10" t="str">
        <f t="shared" ref="A10:F10" si="6">"max " &amp; A$2</f>
        <v>max hp</v>
      </c>
      <c r="B10" t="str">
        <f t="shared" si="6"/>
        <v>max atk</v>
      </c>
      <c r="C10" t="str">
        <f t="shared" si="6"/>
        <v>max def</v>
      </c>
      <c r="D10" t="str">
        <f t="shared" si="6"/>
        <v>max speed</v>
      </c>
      <c r="E10" t="str">
        <f t="shared" si="6"/>
        <v>max spatk</v>
      </c>
      <c r="F10" t="str">
        <f t="shared" si="6"/>
        <v>max spdef</v>
      </c>
      <c r="G10" t="s">
        <v>7</v>
      </c>
    </row>
    <row r="11" spans="1:15" x14ac:dyDescent="0.25">
      <c r="A11">
        <f>(((((A9 * 2)) * 100 / 100) + 100 + 10))</f>
        <v>264</v>
      </c>
      <c r="B11" s="2">
        <f>ROUNDDOWN(((((((B9*2))*100/100)+5)*110/100)),0)</f>
        <v>227</v>
      </c>
      <c r="C11" s="2">
        <f t="shared" ref="C11:F11" si="7">ROUNDDOWN(((((((C9*2))*100/100)+5)*110/100)),0)</f>
        <v>236</v>
      </c>
      <c r="D11" s="2">
        <f t="shared" si="7"/>
        <v>75</v>
      </c>
      <c r="E11" s="2">
        <f t="shared" si="7"/>
        <v>86</v>
      </c>
      <c r="F11" s="2">
        <f t="shared" si="7"/>
        <v>199</v>
      </c>
      <c r="G11" t="s">
        <v>8</v>
      </c>
    </row>
    <row r="12" spans="1:15" x14ac:dyDescent="0.25">
      <c r="B12" s="1"/>
    </row>
    <row r="13" spans="1:15" x14ac:dyDescent="0.25">
      <c r="A13" s="4" t="s">
        <v>11</v>
      </c>
      <c r="B13" s="4"/>
      <c r="C13" s="4"/>
      <c r="D13" s="4"/>
      <c r="E13" s="4"/>
      <c r="F13" s="4"/>
      <c r="G13" s="4"/>
    </row>
    <row r="14" spans="1:15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</row>
    <row r="15" spans="1:15" x14ac:dyDescent="0.25">
      <c r="A15">
        <v>40</v>
      </c>
      <c r="B15">
        <v>70</v>
      </c>
      <c r="C15">
        <v>25</v>
      </c>
      <c r="D15">
        <v>70</v>
      </c>
      <c r="E15">
        <v>45</v>
      </c>
      <c r="F15">
        <v>30</v>
      </c>
      <c r="G15">
        <f>SUM(A15:F15)</f>
        <v>280</v>
      </c>
    </row>
    <row r="16" spans="1:15" x14ac:dyDescent="0.25">
      <c r="A16" t="str">
        <f t="shared" ref="A16:F16" si="8">"max " &amp; A$2</f>
        <v>max hp</v>
      </c>
      <c r="B16" t="str">
        <f t="shared" si="8"/>
        <v>max atk</v>
      </c>
      <c r="C16" t="str">
        <f t="shared" si="8"/>
        <v>max def</v>
      </c>
      <c r="D16" t="str">
        <f t="shared" si="8"/>
        <v>max speed</v>
      </c>
      <c r="E16" t="str">
        <f t="shared" si="8"/>
        <v>max spatk</v>
      </c>
      <c r="F16" t="str">
        <f t="shared" si="8"/>
        <v>max spdef</v>
      </c>
      <c r="G16" t="s">
        <v>7</v>
      </c>
    </row>
    <row r="17" spans="1:7" x14ac:dyDescent="0.25">
      <c r="A17">
        <f>(((((A15 * 2)) * 100 / 100) + 100 + 10))</f>
        <v>190</v>
      </c>
      <c r="B17" s="2">
        <f>ROUNDDOWN(((((((B15*2))*100/100)+5)*110/100)),0)</f>
        <v>159</v>
      </c>
      <c r="C17" s="2">
        <f t="shared" ref="C17:F17" si="9">ROUNDDOWN(((((((C15*2))*100/100)+5)*110/100)),0)</f>
        <v>60</v>
      </c>
      <c r="D17" s="2">
        <f t="shared" si="9"/>
        <v>159</v>
      </c>
      <c r="E17" s="2">
        <f t="shared" si="9"/>
        <v>104</v>
      </c>
      <c r="F17" s="2">
        <f t="shared" si="9"/>
        <v>71</v>
      </c>
      <c r="G17" t="s">
        <v>8</v>
      </c>
    </row>
  </sheetData>
  <mergeCells count="3">
    <mergeCell ref="A1:G1"/>
    <mergeCell ref="A7:G7"/>
    <mergeCell ref="A13:G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2023-07-26T22:25:15Z</dcterms:created>
  <dcterms:modified xsi:type="dcterms:W3CDTF">2024-09-08T03:11:40Z</dcterms:modified>
</cp:coreProperties>
</file>