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ocuments\Excel_project\"/>
    </mc:Choice>
  </mc:AlternateContent>
  <bookViews>
    <workbookView xWindow="0" yWindow="0" windowWidth="19200" windowHeight="8180" activeTab="1"/>
  </bookViews>
  <sheets>
    <sheet name="C_segmentation" sheetId="1" r:id="rId1"/>
    <sheet name="Dashboard" sheetId="16" r:id="rId2"/>
    <sheet name="CC0unt" sheetId="18" r:id="rId3"/>
    <sheet name="Sheet4" sheetId="19" r:id="rId4"/>
    <sheet name="Sheet6" sheetId="21" r:id="rId5"/>
    <sheet name="Merge1" sheetId="6" r:id="rId6"/>
  </sheets>
  <definedNames>
    <definedName name="ExternalData_2" localSheetId="5" hidden="1">Merge1!$A$1:$J$201</definedName>
    <definedName name="Slicer_Segment">#N/A</definedName>
    <definedName name="Slicer_Segment1">#N/A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 i="6" l="1"/>
  <c r="L6" i="6"/>
  <c r="L5" i="6"/>
  <c r="L4" i="6"/>
  <c r="L3" i="6"/>
  <c r="M5" i="6"/>
  <c r="M6" i="6"/>
  <c r="M4" i="6"/>
  <c r="L2" i="6" l="1"/>
</calcChain>
</file>

<file path=xl/connections.xml><?xml version="1.0" encoding="utf-8"?>
<connections xmlns="http://schemas.openxmlformats.org/spreadsheetml/2006/main">
  <connection id="1" keepAlive="1" name="Query - membership_cleaned (2)" description="Connection to the 'membership_cleaned (2)' query in the workbook." type="5" refreshedVersion="0" background="1">
    <dbPr connection="Provider=Microsoft.Mashup.OleDb.1;Data Source=$Workbook$;Location=&quot;membership_cleaned (2)&quot;;Extended Properties=&quot;&quot;" command="SELECT * FROM [membership_cleaned (2)]"/>
  </connection>
  <connection id="2" keepAlive="1" name="Query - membership_cleaned (3)" description="Connection to the 'membership_cleaned (3)' query in the workbook." type="5" refreshedVersion="0" background="1">
    <dbPr connection="Provider=Microsoft.Mashup.OleDb.1;Data Source=$Workbook$;Location=&quot;membership_cleaned (3)&quot;;Extended Properties=&quot;&quot;" command="SELECT * FROM [membership_cleaned (3)]"/>
  </connection>
  <connection id="3" keepAlive="1" name="Query - Merge1" description="Connection to the 'Merge1' query in the workbook." type="5" refreshedVersion="7" background="1" saveData="1">
    <dbPr connection="Provider=Microsoft.Mashup.OleDb.1;Data Source=$Workbook$;Location=Merge1;Extended Properties=&quot;&quot;" command="SELECT * FROM [Merge1]"/>
  </connection>
</connections>
</file>

<file path=xl/sharedStrings.xml><?xml version="1.0" encoding="utf-8"?>
<sst xmlns="http://schemas.openxmlformats.org/spreadsheetml/2006/main" count="1037" uniqueCount="796">
  <si>
    <t>C_ID</t>
  </si>
  <si>
    <t>M_ID</t>
  </si>
  <si>
    <t>C_ADDR</t>
  </si>
  <si>
    <t>Mitchell</t>
  </si>
  <si>
    <t>harriette42@ymail.com</t>
  </si>
  <si>
    <t>Internal Goods</t>
  </si>
  <si>
    <t>2100 Block of 27TH AV</t>
  </si>
  <si>
    <t>Reginald</t>
  </si>
  <si>
    <t>matthew951@yahoo.co.in</t>
  </si>
  <si>
    <t>Wholesale</t>
  </si>
  <si>
    <t>300 Block of ELLIS ST</t>
  </si>
  <si>
    <t>Jaylene</t>
  </si>
  <si>
    <t>geraldine867@ymail.co.in</t>
  </si>
  <si>
    <t>Retail</t>
  </si>
  <si>
    <t>1000 Block of MISSION ST</t>
  </si>
  <si>
    <t>Stacie</t>
  </si>
  <si>
    <t>brenda905@ymail.com</t>
  </si>
  <si>
    <t>800 Block of BRYANT ST</t>
  </si>
  <si>
    <t>Jonathan</t>
  </si>
  <si>
    <t>malie282@gmail.com</t>
  </si>
  <si>
    <t>0 Block of DRUMM ST</t>
  </si>
  <si>
    <t>Italia</t>
  </si>
  <si>
    <t>fred847@google.co.in</t>
  </si>
  <si>
    <t>3RD ST / FOLSOM ST</t>
  </si>
  <si>
    <t>Catherine</t>
  </si>
  <si>
    <t>clay224@gmail.com</t>
  </si>
  <si>
    <t>GOLDEN GATE AV / PARKER AV</t>
  </si>
  <si>
    <t>Pierre</t>
  </si>
  <si>
    <t>alaysha578@hotmail.com</t>
  </si>
  <si>
    <t>1400 Block of DEHARO ST</t>
  </si>
  <si>
    <t>Sheryl</t>
  </si>
  <si>
    <t>kelli519@gmail.com</t>
  </si>
  <si>
    <t>FOLSOM ST / 3RD ST</t>
  </si>
  <si>
    <t>Rory</t>
  </si>
  <si>
    <t>ryker154@hotmail.com</t>
  </si>
  <si>
    <t>0 Block of THRIFT ST</t>
  </si>
  <si>
    <t>cecile</t>
  </si>
  <si>
    <t>johnnie593@hotmail.com</t>
  </si>
  <si>
    <t>100 Block of GOLDEN GATE AV</t>
  </si>
  <si>
    <t>Monte</t>
  </si>
  <si>
    <t>zykeria36@google.co.in</t>
  </si>
  <si>
    <t>2400 Block of DIAMOND ST</t>
  </si>
  <si>
    <t>Belle</t>
  </si>
  <si>
    <t>selma775@yahoo.co.in</t>
  </si>
  <si>
    <t>FOLSOM ST / CESAR CHAVEZ ST</t>
  </si>
  <si>
    <t>Rayshawn</t>
  </si>
  <si>
    <t>kathryn298@gmail.com</t>
  </si>
  <si>
    <t>100 Block of LELAND AV</t>
  </si>
  <si>
    <t>abby</t>
  </si>
  <si>
    <t>karl167@google.co.in</t>
  </si>
  <si>
    <t>600 Block of CLEMENT ST</t>
  </si>
  <si>
    <t>Alonzo</t>
  </si>
  <si>
    <t>freda331@yahoo.co.in</t>
  </si>
  <si>
    <t>400 Block of LEAVENWORTH ST</t>
  </si>
  <si>
    <t>Ray</t>
  </si>
  <si>
    <t>david216@ymail.com</t>
  </si>
  <si>
    <t>4400 Block of ANZA ST</t>
  </si>
  <si>
    <t>Tiffany</t>
  </si>
  <si>
    <t>winnifred436@gmail.com</t>
  </si>
  <si>
    <t>GEARY ST / TAYLOR ST</t>
  </si>
  <si>
    <t>Rosalind</t>
  </si>
  <si>
    <t>bryce535@google.co.in</t>
  </si>
  <si>
    <t>1500 Block of NEWCOMB AV</t>
  </si>
  <si>
    <t>Franklin</t>
  </si>
  <si>
    <t>maeve922@gmail.com</t>
  </si>
  <si>
    <t>ELLIS ST / JONES ST</t>
  </si>
  <si>
    <t>Sophie</t>
  </si>
  <si>
    <t>seth275@ymail.com</t>
  </si>
  <si>
    <t>24TH ST / MISSION ST</t>
  </si>
  <si>
    <t>Matthew</t>
  </si>
  <si>
    <t>maria344@yahoo.com</t>
  </si>
  <si>
    <t>600 Block of JOHNMUIR DR</t>
  </si>
  <si>
    <t>Larry</t>
  </si>
  <si>
    <t>taron588@yahoo.co.in</t>
  </si>
  <si>
    <t>1700 Block of LYON ST</t>
  </si>
  <si>
    <t>Elena</t>
  </si>
  <si>
    <t>bryce621@google.co.in</t>
  </si>
  <si>
    <t>3100 Block of 20TH AV</t>
  </si>
  <si>
    <t>Brady</t>
  </si>
  <si>
    <t>ramona218@gmail.com</t>
  </si>
  <si>
    <t>1300 Block of COLUMBUS AV</t>
  </si>
  <si>
    <t>Sapphire</t>
  </si>
  <si>
    <t>adrienne107@gmail.com</t>
  </si>
  <si>
    <t>LARKIN ST / POST ST</t>
  </si>
  <si>
    <t>Gene</t>
  </si>
  <si>
    <t>dawn743@yahoo.com</t>
  </si>
  <si>
    <t>800 Block of AMAZON AV</t>
  </si>
  <si>
    <t>Magdalene</t>
  </si>
  <si>
    <t>yessenia134@yahoo.com</t>
  </si>
  <si>
    <t>400 Block of 39TH AV</t>
  </si>
  <si>
    <t>Norma</t>
  </si>
  <si>
    <t>ryan368@ymail.com</t>
  </si>
  <si>
    <t>300 Block of CAPISTRANO AV</t>
  </si>
  <si>
    <t>Destiny</t>
  </si>
  <si>
    <t>harriette113@ymail.co.in</t>
  </si>
  <si>
    <t>400 Block of POWELL ST</t>
  </si>
  <si>
    <t>Glory</t>
  </si>
  <si>
    <t>jana467@gmail.com</t>
  </si>
  <si>
    <t>HARRIET ST / HOWARD ST</t>
  </si>
  <si>
    <t>Latasha</t>
  </si>
  <si>
    <t>frances207@ymail.co.in</t>
  </si>
  <si>
    <t>1500 Block of TURK ST</t>
  </si>
  <si>
    <t>Clay</t>
  </si>
  <si>
    <t>tiffani841@google.co.in</t>
  </si>
  <si>
    <t>200 Block of SILVER AV</t>
  </si>
  <si>
    <t>Frances</t>
  </si>
  <si>
    <t>cecile32@hotmail.com</t>
  </si>
  <si>
    <t>Dinah</t>
  </si>
  <si>
    <t>bryce393@ymail.com</t>
  </si>
  <si>
    <t>2100 Block of LOMBARD ST</t>
  </si>
  <si>
    <t>merna</t>
  </si>
  <si>
    <t>earle203@google.co.in</t>
  </si>
  <si>
    <t>GOLDEN GATE AV / VANNESS AV</t>
  </si>
  <si>
    <t>Louise</t>
  </si>
  <si>
    <t>danita716@ymail.com</t>
  </si>
  <si>
    <t>Kaitlyn</t>
  </si>
  <si>
    <t>raeleigh114@gmail.com</t>
  </si>
  <si>
    <t>POWELL ST / MARKET ST</t>
  </si>
  <si>
    <t>Morgan</t>
  </si>
  <si>
    <t>guy394@outlook.com</t>
  </si>
  <si>
    <t>CAPP ST / 17TH ST</t>
  </si>
  <si>
    <t>Courtney</t>
  </si>
  <si>
    <t>anastasia108@google.co.in</t>
  </si>
  <si>
    <t>0 Block of SADOWA ST</t>
  </si>
  <si>
    <t>benita963@gmail.com</t>
  </si>
  <si>
    <t>500 Block of GEARY ST</t>
  </si>
  <si>
    <t>Eddie</t>
  </si>
  <si>
    <t>dianne471@ymail.com</t>
  </si>
  <si>
    <t>0 Block of OFARRELL ST</t>
  </si>
  <si>
    <t>Maurice</t>
  </si>
  <si>
    <t>andrea833@yahoo.co.in</t>
  </si>
  <si>
    <t>2700 Block of FILBERT ST</t>
  </si>
  <si>
    <t>Taryn</t>
  </si>
  <si>
    <t>raul112@outlook.com</t>
  </si>
  <si>
    <t>700 Block of VALLEJO ST</t>
  </si>
  <si>
    <t>Lazaro</t>
  </si>
  <si>
    <t>raven727@yahoo.co.in</t>
  </si>
  <si>
    <t>300 Block of FILLMORE ST</t>
  </si>
  <si>
    <t>Muriel</t>
  </si>
  <si>
    <t>rebecca74@yahoo.co.in</t>
  </si>
  <si>
    <t>0 Block of MYRTLE ST</t>
  </si>
  <si>
    <t>Dejon</t>
  </si>
  <si>
    <t>rosalind124@hotmail.com</t>
  </si>
  <si>
    <t>300 Block of HOLLADAY AV</t>
  </si>
  <si>
    <t>Peter</t>
  </si>
  <si>
    <t>anne714@gmail.com</t>
  </si>
  <si>
    <t>DORLAND ST / GUERRERO ST</t>
  </si>
  <si>
    <t>Todd</t>
  </si>
  <si>
    <t>michael518@yahoo.com</t>
  </si>
  <si>
    <t>23RD ST / DOUGLASS ST</t>
  </si>
  <si>
    <t>Stacy</t>
  </si>
  <si>
    <t>danielle957@yahoo.co.in</t>
  </si>
  <si>
    <t>5000 Block of 3RD ST</t>
  </si>
  <si>
    <t>Frank</t>
  </si>
  <si>
    <t>heather632@hotmail.com</t>
  </si>
  <si>
    <t>0 Block of 7TH ST</t>
  </si>
  <si>
    <t>kaitlyn744@yahoo.com</t>
  </si>
  <si>
    <t>3500 Block of 26TH ST</t>
  </si>
  <si>
    <t>Daren</t>
  </si>
  <si>
    <t>eileen529@google.co.in</t>
  </si>
  <si>
    <t>0 Block of MAYNARD ST</t>
  </si>
  <si>
    <t>tiffanY</t>
  </si>
  <si>
    <t>cheyenne213@outlook.com</t>
  </si>
  <si>
    <t>MISSION ST / 17TH ST</t>
  </si>
  <si>
    <t>Isidro</t>
  </si>
  <si>
    <t>ely630@yahoo.com</t>
  </si>
  <si>
    <t>300 Block of MARKET ST</t>
  </si>
  <si>
    <t>Claude</t>
  </si>
  <si>
    <t>irby513@hotmail.com</t>
  </si>
  <si>
    <t>800 Block of CLEMENT ST</t>
  </si>
  <si>
    <t>Gaylon</t>
  </si>
  <si>
    <t>genevieve714@hotmail.com</t>
  </si>
  <si>
    <t>4100 Block of GEARY BL</t>
  </si>
  <si>
    <t>Adonis</t>
  </si>
  <si>
    <t>elliana123@hotmail.com</t>
  </si>
  <si>
    <t>3300 Block of CESAR CHAVEZ ST</t>
  </si>
  <si>
    <t>katrice318@yahoo.co.in</t>
  </si>
  <si>
    <t>MONTGOMERY ST / BROADWAY ST</t>
  </si>
  <si>
    <t>laverne188@google.co.in</t>
  </si>
  <si>
    <t>17TH ST / SHOTWELL ST</t>
  </si>
  <si>
    <t>Bambi</t>
  </si>
  <si>
    <t>chasity357@yahoo.co.in</t>
  </si>
  <si>
    <t>1900 Block of UNION ST</t>
  </si>
  <si>
    <t>Isabela</t>
  </si>
  <si>
    <t>kyle670@gmail.com</t>
  </si>
  <si>
    <t>600 Block of HEAD ST</t>
  </si>
  <si>
    <t>Philip</t>
  </si>
  <si>
    <t>gene977@ymail.co.in</t>
  </si>
  <si>
    <t>Joe</t>
  </si>
  <si>
    <t>marlene682@outlook.com</t>
  </si>
  <si>
    <t>4100 Block of 18TH ST</t>
  </si>
  <si>
    <t>clay181@hotmail.com</t>
  </si>
  <si>
    <t>2700 Block of FOLSOM ST</t>
  </si>
  <si>
    <t>baldemar170@yahoo.co.in</t>
  </si>
  <si>
    <t>800 Block of HOWARD ST</t>
  </si>
  <si>
    <t>Lola</t>
  </si>
  <si>
    <t>claudia529@google.co.in</t>
  </si>
  <si>
    <t>2300 Block of MARKET ST</t>
  </si>
  <si>
    <t>Jennie</t>
  </si>
  <si>
    <t>arya715@ymail.co.in</t>
  </si>
  <si>
    <t>16TH ST / SHOTWELL ST</t>
  </si>
  <si>
    <t>Brennan</t>
  </si>
  <si>
    <t>rodney10@ymail.com</t>
  </si>
  <si>
    <t>2000 Block of JERROLD AV</t>
  </si>
  <si>
    <t>Juan</t>
  </si>
  <si>
    <t>amelia849@hotmail.com</t>
  </si>
  <si>
    <t>600 Block of 9TH AV</t>
  </si>
  <si>
    <t>Carlotta</t>
  </si>
  <si>
    <t>stephanie808@gmail.com</t>
  </si>
  <si>
    <t>900 Block of GENEVA AV</t>
  </si>
  <si>
    <t>auStin</t>
  </si>
  <si>
    <t>dejon859@ymail.com</t>
  </si>
  <si>
    <t>POLK ST / SUTTER ST</t>
  </si>
  <si>
    <t>Naisha</t>
  </si>
  <si>
    <t>lawrence813@gmail.com</t>
  </si>
  <si>
    <t>MISSION ST / 9TH ST</t>
  </si>
  <si>
    <t>felicity667@ymail.com</t>
  </si>
  <si>
    <t>1400 Block of HARRISON ST</t>
  </si>
  <si>
    <t>Gabrielle</t>
  </si>
  <si>
    <t>kim205@hotmail.com</t>
  </si>
  <si>
    <t>FILLMORE ST / CALIFORNIA ST</t>
  </si>
  <si>
    <t>Grover</t>
  </si>
  <si>
    <t>morgan937@yahoo.com</t>
  </si>
  <si>
    <t>EDDY ST / POLK ST</t>
  </si>
  <si>
    <t>Carter</t>
  </si>
  <si>
    <t>hudson500@gmail.com</t>
  </si>
  <si>
    <t>stacy454@hotmail.com</t>
  </si>
  <si>
    <t>800 Block of OAK ST</t>
  </si>
  <si>
    <t>Bianca</t>
  </si>
  <si>
    <t>peter111@ymail.co.in</t>
  </si>
  <si>
    <t>300 Block of LEAVENWORTH ST</t>
  </si>
  <si>
    <t>beth644@outlook.com</t>
  </si>
  <si>
    <t>1500 Block of WEBSTER ST</t>
  </si>
  <si>
    <t>Marie</t>
  </si>
  <si>
    <t>devon640@hotmail.com</t>
  </si>
  <si>
    <t>1600 Block of GEARY BL</t>
  </si>
  <si>
    <t>Neri</t>
  </si>
  <si>
    <t>jonathan257@google.co.in</t>
  </si>
  <si>
    <t>500 Block of CRESTLAKE DR</t>
  </si>
  <si>
    <t>Chelsey</t>
  </si>
  <si>
    <t>benita200@yahoo.co.in</t>
  </si>
  <si>
    <t>CALIFORNIA ST / FILLMORE ST</t>
  </si>
  <si>
    <t>john780@yahoo.com</t>
  </si>
  <si>
    <t>1700 Block of STEINER ST</t>
  </si>
  <si>
    <t>Lucien</t>
  </si>
  <si>
    <t>jan805@ymail.com</t>
  </si>
  <si>
    <t>700 Block of PERU AV</t>
  </si>
  <si>
    <t>Aidan</t>
  </si>
  <si>
    <t>robert988@google.co.in</t>
  </si>
  <si>
    <t>100 Block of OAK ST</t>
  </si>
  <si>
    <t>Tomeka</t>
  </si>
  <si>
    <t>kaitlyn60@yahoo.com</t>
  </si>
  <si>
    <t>HOWARD ST / 3RD ST</t>
  </si>
  <si>
    <t>Theresa</t>
  </si>
  <si>
    <t>stephan274@yahoo.co.in</t>
  </si>
  <si>
    <t>1300 Block of MISSION ST</t>
  </si>
  <si>
    <t>Korie</t>
  </si>
  <si>
    <t>emma964@gmail.com</t>
  </si>
  <si>
    <t>400 Block of ELLIS ST</t>
  </si>
  <si>
    <t>Misael</t>
  </si>
  <si>
    <t>monica700@gmail.com</t>
  </si>
  <si>
    <t>4900 Block of MISSION ST</t>
  </si>
  <si>
    <t>Steven</t>
  </si>
  <si>
    <t>pamala451@outlook.com</t>
  </si>
  <si>
    <t>Tammi</t>
  </si>
  <si>
    <t>matt620@yahoo.com</t>
  </si>
  <si>
    <t>700 Block of STANYAN ST</t>
  </si>
  <si>
    <t>Rayburn</t>
  </si>
  <si>
    <t>kristie659@hotmail.com</t>
  </si>
  <si>
    <t>1400 Block of SACRAMENTO ST</t>
  </si>
  <si>
    <t>Gordon</t>
  </si>
  <si>
    <t>lee224@ymail.co.in</t>
  </si>
  <si>
    <t>HARRISON ST / 6TH ST</t>
  </si>
  <si>
    <t>Zakariya</t>
  </si>
  <si>
    <t>roger478@ymail.co.in</t>
  </si>
  <si>
    <t>LAWTON ST / 10TH AV</t>
  </si>
  <si>
    <t>Otis</t>
  </si>
  <si>
    <t>zoya623@gmail.com</t>
  </si>
  <si>
    <t>0 Block of URANUS TR</t>
  </si>
  <si>
    <t>Curtis</t>
  </si>
  <si>
    <t>robert627@yahoo.co.in</t>
  </si>
  <si>
    <t>300 Block of HYDE ST</t>
  </si>
  <si>
    <t>danny201@yahoo.com</t>
  </si>
  <si>
    <t>1100 Block of SUTTER ST</t>
  </si>
  <si>
    <t>Dani</t>
  </si>
  <si>
    <t>ryker409@gmail.com</t>
  </si>
  <si>
    <t>1900 Block of PALOU AV</t>
  </si>
  <si>
    <t>Sadie</t>
  </si>
  <si>
    <t>zelda490@yahoo.co.in</t>
  </si>
  <si>
    <t>17TH ST / CAPP ST</t>
  </si>
  <si>
    <t>Emma</t>
  </si>
  <si>
    <t>david957@ymail.com</t>
  </si>
  <si>
    <t>100 Block of LEAVENWORTH ST</t>
  </si>
  <si>
    <t>jacquelin945@yahoo.com</t>
  </si>
  <si>
    <t>MARKET ST / POWELL ST</t>
  </si>
  <si>
    <t>Connie</t>
  </si>
  <si>
    <t>ardis505@ymail.com</t>
  </si>
  <si>
    <t>SPEAR ST / MARKET ST</t>
  </si>
  <si>
    <t>Ricky</t>
  </si>
  <si>
    <t>scott41@hotmail.com</t>
  </si>
  <si>
    <t>VANNESS AV / CALIFORNIA ST</t>
  </si>
  <si>
    <t>Patrick</t>
  </si>
  <si>
    <t>alexia131@outlook.com</t>
  </si>
  <si>
    <t>100 Block of JONES ST</t>
  </si>
  <si>
    <t>Annie</t>
  </si>
  <si>
    <t>donnell940@ymail.co.in</t>
  </si>
  <si>
    <t>0 Block of FREMONT ST</t>
  </si>
  <si>
    <t>Elvia</t>
  </si>
  <si>
    <t>trent560@google.co.in</t>
  </si>
  <si>
    <t>300 Block of 14TH ST</t>
  </si>
  <si>
    <t>Laurette</t>
  </si>
  <si>
    <t>gerald85@google.co.in</t>
  </si>
  <si>
    <t>HAROLD AV / BRUCE AV</t>
  </si>
  <si>
    <t>Austin</t>
  </si>
  <si>
    <t>zakariya835@yahoo.com</t>
  </si>
  <si>
    <t>600 Block of TOWNSEND ST</t>
  </si>
  <si>
    <t>Willie</t>
  </si>
  <si>
    <t>artie206@ymail.com</t>
  </si>
  <si>
    <t>0 Block of POWELL ST</t>
  </si>
  <si>
    <t>Diana</t>
  </si>
  <si>
    <t>ryan128@yahoo.com</t>
  </si>
  <si>
    <t>1200 Block of IRVING ST</t>
  </si>
  <si>
    <t>Amelia</t>
  </si>
  <si>
    <t>albertha398@ymail.com</t>
  </si>
  <si>
    <t>TARAVAL ST / 48TH AV</t>
  </si>
  <si>
    <t>Dennis</t>
  </si>
  <si>
    <t>carolyn538@yahoo.co.in</t>
  </si>
  <si>
    <t>7TH ST / MISSION ST</t>
  </si>
  <si>
    <t>Paige</t>
  </si>
  <si>
    <t>ilana40@ymail.co.in</t>
  </si>
  <si>
    <t>EDDY ST / DIVISADERO ST</t>
  </si>
  <si>
    <t>Lydia</t>
  </si>
  <si>
    <t>christa254@gmail.com</t>
  </si>
  <si>
    <t>EDDY ST / JONES ST</t>
  </si>
  <si>
    <t>Kandace</t>
  </si>
  <si>
    <t>bobby84@yahoo.com</t>
  </si>
  <si>
    <t>2100 Block of POLK ST</t>
  </si>
  <si>
    <t>Tianna</t>
  </si>
  <si>
    <t>laurence971@yahoo.co.in</t>
  </si>
  <si>
    <t>SANSOME ST / CHESTNUT ST</t>
  </si>
  <si>
    <t>Roxanne</t>
  </si>
  <si>
    <t>trevon752@yahoo.co.in</t>
  </si>
  <si>
    <t>1500 Block of HUDSON AV</t>
  </si>
  <si>
    <t>Hellen</t>
  </si>
  <si>
    <t>jason341@yahoo.com</t>
  </si>
  <si>
    <t>1200 Block of MCALLISTER ST</t>
  </si>
  <si>
    <t>Zoie</t>
  </si>
  <si>
    <t>ramona899@yahoo.com</t>
  </si>
  <si>
    <t>16TH ST / MISSION ST</t>
  </si>
  <si>
    <t>George</t>
  </si>
  <si>
    <t>harvey871@ymail.co.in</t>
  </si>
  <si>
    <t>2200 Block of 14TH AV</t>
  </si>
  <si>
    <t>Genesis</t>
  </si>
  <si>
    <t>ericka392@hotmail.com</t>
  </si>
  <si>
    <t>GOLDEN GATE AV / FILLMORE ST</t>
  </si>
  <si>
    <t>Reymundo</t>
  </si>
  <si>
    <t>scott810@ymail.co.in</t>
  </si>
  <si>
    <t>3000 Block of 23RD ST</t>
  </si>
  <si>
    <t>Boyd</t>
  </si>
  <si>
    <t>shirley751@gmail.com</t>
  </si>
  <si>
    <t>1500 Block of MCALLISTER ST</t>
  </si>
  <si>
    <t>Janelle</t>
  </si>
  <si>
    <t>nevaeh593@outlook.com</t>
  </si>
  <si>
    <t>OAK ST / FILLMORE ST</t>
  </si>
  <si>
    <t>Bryn</t>
  </si>
  <si>
    <t>rayburn250@yahoo.co.in</t>
  </si>
  <si>
    <t>JOHNFKENNEDY DR / TRANSVERSE DR</t>
  </si>
  <si>
    <t>Eriana</t>
  </si>
  <si>
    <t>rayburn258@gmail.com</t>
  </si>
  <si>
    <t>MISSION ST / 20TH ST</t>
  </si>
  <si>
    <t>Bayley</t>
  </si>
  <si>
    <t>sharyn974@ymail.co.in</t>
  </si>
  <si>
    <t>900 Block of HAYES ST</t>
  </si>
  <si>
    <t>Chasity</t>
  </si>
  <si>
    <t>leslie740@ymail.co.in</t>
  </si>
  <si>
    <t>600 Block of PAGE ST</t>
  </si>
  <si>
    <t>ericka359@ymail.com</t>
  </si>
  <si>
    <t>0 Block of WAVERLY PL</t>
  </si>
  <si>
    <t>Sydney</t>
  </si>
  <si>
    <t>curtis682@hotmail.com</t>
  </si>
  <si>
    <t>MARKET ST / 3RD ST</t>
  </si>
  <si>
    <t>Bernadine</t>
  </si>
  <si>
    <t>alessia799@hotmail.com</t>
  </si>
  <si>
    <t>1000 Block of CONNECTICUT ST</t>
  </si>
  <si>
    <t>Julianna</t>
  </si>
  <si>
    <t>bridgett374@yahoo.com</t>
  </si>
  <si>
    <t>800 Block of NORTHPOINT ST</t>
  </si>
  <si>
    <t>Gwendolyn</t>
  </si>
  <si>
    <t>kelly848@hotmail.com</t>
  </si>
  <si>
    <t>100 Block of 3RD ST</t>
  </si>
  <si>
    <t>francis214@hotmail.com</t>
  </si>
  <si>
    <t>100 Block of TURQUOISE WY</t>
  </si>
  <si>
    <t>stephania835@gmail.com</t>
  </si>
  <si>
    <t>zella692@yahoo.co.in</t>
  </si>
  <si>
    <t>900 Block of GEARY ST</t>
  </si>
  <si>
    <t>Holli</t>
  </si>
  <si>
    <t>tiffany386@ymail.com</t>
  </si>
  <si>
    <t>HAIGHT ST / MARKET ST</t>
  </si>
  <si>
    <t>bernard448@google.co.in</t>
  </si>
  <si>
    <t>MISSION ST / RUSSIA AV</t>
  </si>
  <si>
    <t>Miley</t>
  </si>
  <si>
    <t>parth128@gmail.com</t>
  </si>
  <si>
    <t>19TH ST / YORK ST</t>
  </si>
  <si>
    <t>Trey</t>
  </si>
  <si>
    <t>arlene95@ymail.co.in</t>
  </si>
  <si>
    <t>GEARY ST / STOCKTON ST</t>
  </si>
  <si>
    <t>Debora</t>
  </si>
  <si>
    <t>ronnie261@ymail.co.in</t>
  </si>
  <si>
    <t>700 Block of 14TH ST</t>
  </si>
  <si>
    <t>Sonja</t>
  </si>
  <si>
    <t>anne892@hotmail.com</t>
  </si>
  <si>
    <t>OAKDALE AV / SELBY ST</t>
  </si>
  <si>
    <t>kathleen439@outlook.com</t>
  </si>
  <si>
    <t>100 Block of BROOKDALE AV</t>
  </si>
  <si>
    <t>Max</t>
  </si>
  <si>
    <t>jalen33@yahoo.com</t>
  </si>
  <si>
    <t>DUNCAN ST / DOUGLASS ST</t>
  </si>
  <si>
    <t>Danielle</t>
  </si>
  <si>
    <t>jensen191@ymail.co.in</t>
  </si>
  <si>
    <t>500 Block of JOHNFKENNEDY DR</t>
  </si>
  <si>
    <t>Caitlin</t>
  </si>
  <si>
    <t>stanley922@ymail.co.in</t>
  </si>
  <si>
    <t>2100 Block of 24TH AV</t>
  </si>
  <si>
    <t>Enrique</t>
  </si>
  <si>
    <t>stanley112@outlook.com</t>
  </si>
  <si>
    <t>900 Block of MARKET ST</t>
  </si>
  <si>
    <t>Brenda</t>
  </si>
  <si>
    <t>pamela639@google.co.in</t>
  </si>
  <si>
    <t>CHESTNUT ST / COLUMBUS AV</t>
  </si>
  <si>
    <t>Andre</t>
  </si>
  <si>
    <t>isabela532@hotmail.com</t>
  </si>
  <si>
    <t>200 Block of 9TH ST</t>
  </si>
  <si>
    <t>Eunice</t>
  </si>
  <si>
    <t>tiffani333@outlook.com</t>
  </si>
  <si>
    <t>700 Block of MARKET ST</t>
  </si>
  <si>
    <t>Johnny</t>
  </si>
  <si>
    <t>ora822@outlook.com</t>
  </si>
  <si>
    <t>300 Block of ATHENS ST</t>
  </si>
  <si>
    <t>Christa</t>
  </si>
  <si>
    <t>crystal579@outlook.com</t>
  </si>
  <si>
    <t>27TH AV / LAKE ST</t>
  </si>
  <si>
    <t>Wilbur</t>
  </si>
  <si>
    <t>todd405@ymail.co.in</t>
  </si>
  <si>
    <t>2400 Block of MARKET ST</t>
  </si>
  <si>
    <t>Steve</t>
  </si>
  <si>
    <t>frederick409@outlook.com</t>
  </si>
  <si>
    <t>7TH ST / MARKET ST</t>
  </si>
  <si>
    <t>Ronnie</t>
  </si>
  <si>
    <t>makala843@ymail.com</t>
  </si>
  <si>
    <t>1000 Block of BUSH ST</t>
  </si>
  <si>
    <t>Julie</t>
  </si>
  <si>
    <t>wayne473@gmail.com</t>
  </si>
  <si>
    <t>1300 Block of HAIGHT ST</t>
  </si>
  <si>
    <t>Paola</t>
  </si>
  <si>
    <t>bart400@outlook.com</t>
  </si>
  <si>
    <t>700 Block of POST ST</t>
  </si>
  <si>
    <t>Shemar</t>
  </si>
  <si>
    <t>leighann675@gmail.com</t>
  </si>
  <si>
    <t>1000 Block of INGERSON AV</t>
  </si>
  <si>
    <t>Albert</t>
  </si>
  <si>
    <t>christina573@hotmail.com</t>
  </si>
  <si>
    <t>0 Block of STONEYBROOK AV</t>
  </si>
  <si>
    <t>Kyleigh</t>
  </si>
  <si>
    <t>edith189@ymail.co.in</t>
  </si>
  <si>
    <t>3900 Block of MISSION ST</t>
  </si>
  <si>
    <t>milburn442@hotmail.com</t>
  </si>
  <si>
    <t>300 Block of 6TH AV</t>
  </si>
  <si>
    <t>Michaela</t>
  </si>
  <si>
    <t>loren171@gmail.com</t>
  </si>
  <si>
    <t>2000 Block of MISSION ST</t>
  </si>
  <si>
    <t>Stefania</t>
  </si>
  <si>
    <t>zoie905@gmail.com</t>
  </si>
  <si>
    <t>EDDY ST / LARKIN ST</t>
  </si>
  <si>
    <t>Nigel</t>
  </si>
  <si>
    <t>coleman372@yahoo.co.in</t>
  </si>
  <si>
    <t>SUTTER ST / FRANKLIN ST</t>
  </si>
  <si>
    <t>Mavis</t>
  </si>
  <si>
    <t>jennifer84@gmail.com</t>
  </si>
  <si>
    <t>700 Block of CABRILLO ST</t>
  </si>
  <si>
    <t>jensen157@gmail.com</t>
  </si>
  <si>
    <t>COLUMBUS AV / CHESTNUT ST</t>
  </si>
  <si>
    <t>Marion</t>
  </si>
  <si>
    <t>cristina330@ymail.com</t>
  </si>
  <si>
    <t>5TH ST / TOWNSEND ST</t>
  </si>
  <si>
    <t>Adrianna</t>
  </si>
  <si>
    <t>annamaria542@ymail.co.in</t>
  </si>
  <si>
    <t>100 Block of EDDY ST</t>
  </si>
  <si>
    <t>Jaimee</t>
  </si>
  <si>
    <t>jennie676@gmail.com</t>
  </si>
  <si>
    <t>OAKDALE AV / RANKIN ST</t>
  </si>
  <si>
    <t>eldon965@gmail.com</t>
  </si>
  <si>
    <t>SILVER AV / BOYLSTON ST</t>
  </si>
  <si>
    <t>Jennifer</t>
  </si>
  <si>
    <t>tammi464@google.co.in</t>
  </si>
  <si>
    <t>100 Block of MINNA ST</t>
  </si>
  <si>
    <t>Peyton</t>
  </si>
  <si>
    <t>elise537@google.co.in</t>
  </si>
  <si>
    <t>500 Block of 2ND ST</t>
  </si>
  <si>
    <t>Joel</t>
  </si>
  <si>
    <t>twanna51@outlook.com</t>
  </si>
  <si>
    <t>POWELL ST / GEARY ST</t>
  </si>
  <si>
    <t>dawn379@gmail.com</t>
  </si>
  <si>
    <t>100 Block of TUCKER AV</t>
  </si>
  <si>
    <t>Darrel</t>
  </si>
  <si>
    <t>gael721@hotmail.com</t>
  </si>
  <si>
    <t>2300 Block of BUCHANAN ST</t>
  </si>
  <si>
    <t>joao478@ymail.co.in</t>
  </si>
  <si>
    <t>TARAVAL ST / 44TH AV</t>
  </si>
  <si>
    <t>Christina</t>
  </si>
  <si>
    <t>muriel437@yahoo.com</t>
  </si>
  <si>
    <t>1ST ST / MISSION ST</t>
  </si>
  <si>
    <t>Bruno</t>
  </si>
  <si>
    <t>valeria27@ymail.com</t>
  </si>
  <si>
    <t>0 Block of STOCKTON ST</t>
  </si>
  <si>
    <t>Fabiola</t>
  </si>
  <si>
    <t>yasmeen6@outlook.com</t>
  </si>
  <si>
    <t>100 Block of HYDE ST</t>
  </si>
  <si>
    <t>cecilia196@hotmail.com</t>
  </si>
  <si>
    <t>MASON ST / TURK ST</t>
  </si>
  <si>
    <t>Laverne</t>
  </si>
  <si>
    <t>brent496@ymail.co.in</t>
  </si>
  <si>
    <t>4400 Block of 3RD ST</t>
  </si>
  <si>
    <t>Joseph</t>
  </si>
  <si>
    <t>gray853@yahoo.co.in</t>
  </si>
  <si>
    <t>100 Block of MARIETTA DR</t>
  </si>
  <si>
    <t>kenny233@hotmail.com</t>
  </si>
  <si>
    <t>1000 Block of FOLSOM ST</t>
  </si>
  <si>
    <t>Velma</t>
  </si>
  <si>
    <t>jasmine269@hotmail.com</t>
  </si>
  <si>
    <t>1300 Block of MARKET ST</t>
  </si>
  <si>
    <t>Christy</t>
  </si>
  <si>
    <t>kelly404@gmail.com</t>
  </si>
  <si>
    <t>200 Block of RALSTON ST</t>
  </si>
  <si>
    <t>alysha459@ymail.co.in</t>
  </si>
  <si>
    <t>100 Block of SANBUENAVENTURA WY</t>
  </si>
  <si>
    <t>Lita</t>
  </si>
  <si>
    <t>rashawn68@hotmail.com</t>
  </si>
  <si>
    <t>1400 Block of BROADWAY ST</t>
  </si>
  <si>
    <t>Stephon</t>
  </si>
  <si>
    <t>rita822@google.co.in</t>
  </si>
  <si>
    <t>1300 Block of FRANKLIN ST</t>
  </si>
  <si>
    <t>Demetrius</t>
  </si>
  <si>
    <t>jaime171@hotmail.com</t>
  </si>
  <si>
    <t>1000 Block of HYDE ST</t>
  </si>
  <si>
    <t>Evan</t>
  </si>
  <si>
    <t>debora90@gmail.com</t>
  </si>
  <si>
    <t>Rita</t>
  </si>
  <si>
    <t>jan949@yahoo.co.in</t>
  </si>
  <si>
    <t>800 Block of MOSCOW ST</t>
  </si>
  <si>
    <t>van725@yahoo.com</t>
  </si>
  <si>
    <t>NORTHPOINT ST / MASON ST</t>
  </si>
  <si>
    <t>Dianne</t>
  </si>
  <si>
    <t>jalen271@gmail.com</t>
  </si>
  <si>
    <t>900 Block of NATOMA ST</t>
  </si>
  <si>
    <t>Mickey</t>
  </si>
  <si>
    <t>samual419@outlook.com</t>
  </si>
  <si>
    <t>LINCOLN WY / 45TH AV</t>
  </si>
  <si>
    <t>Amy</t>
  </si>
  <si>
    <t>holli358@ymail.com</t>
  </si>
  <si>
    <t>UNION ST / LAGUNA ST</t>
  </si>
  <si>
    <t>Eileen</t>
  </si>
  <si>
    <t>latasha554@ymail.com</t>
  </si>
  <si>
    <t>500 Block of HOLLOWAY AV</t>
  </si>
  <si>
    <t>Stanley</t>
  </si>
  <si>
    <t>alexia103@ymail.com</t>
  </si>
  <si>
    <t>MARKET ST / 4TH ST</t>
  </si>
  <si>
    <t>Douglas</t>
  </si>
  <si>
    <t>beth30@yahoo.co.in</t>
  </si>
  <si>
    <t>1100 Block of MASONIC AV</t>
  </si>
  <si>
    <t>Jill</t>
  </si>
  <si>
    <t>valencia714@yahoo.co.in</t>
  </si>
  <si>
    <t>14TH ST / VALENCIA ST</t>
  </si>
  <si>
    <t>Start_date</t>
  </si>
  <si>
    <t>End_date</t>
  </si>
  <si>
    <t>Mem_duration</t>
  </si>
  <si>
    <t>5/16/1983</t>
  </si>
  <si>
    <t>4/11/2034</t>
  </si>
  <si>
    <t>6/1/2012</t>
  </si>
  <si>
    <t>7/26/2014</t>
  </si>
  <si>
    <t>7/22/2006</t>
  </si>
  <si>
    <t>10/27/1980</t>
  </si>
  <si>
    <t>11/24/1984</t>
  </si>
  <si>
    <t>10/2/2014</t>
  </si>
  <si>
    <t>12/29/2035</t>
  </si>
  <si>
    <t>1/8/1983</t>
  </si>
  <si>
    <t>10/25/2014</t>
  </si>
  <si>
    <t>9/11/2024</t>
  </si>
  <si>
    <t>12/10/1987</t>
  </si>
  <si>
    <t>5/22/1991</t>
  </si>
  <si>
    <t>10/22/2019</t>
  </si>
  <si>
    <t>9/11/2016</t>
  </si>
  <si>
    <t>12/21/2033</t>
  </si>
  <si>
    <t>9/14/2020</t>
  </si>
  <si>
    <t>5/17/1994</t>
  </si>
  <si>
    <t>6/10/2031</t>
  </si>
  <si>
    <t>9/14/2000</t>
  </si>
  <si>
    <t>8/3/1996</t>
  </si>
  <si>
    <t>3/16/2010</t>
  </si>
  <si>
    <t>10/9/1976</t>
  </si>
  <si>
    <t>4/20/2007</t>
  </si>
  <si>
    <t>4/1/2010</t>
  </si>
  <si>
    <t>1/22/2001</t>
  </si>
  <si>
    <t>11/14/1988</t>
  </si>
  <si>
    <t>10/1/2012</t>
  </si>
  <si>
    <t>6/25/1973</t>
  </si>
  <si>
    <t>9/5/2013</t>
  </si>
  <si>
    <t>7/6/2016</t>
  </si>
  <si>
    <t>8/11/2001</t>
  </si>
  <si>
    <t>6/1/2005</t>
  </si>
  <si>
    <t>6/3/2024</t>
  </si>
  <si>
    <t>7/7/2010</t>
  </si>
  <si>
    <t>5/8/2014</t>
  </si>
  <si>
    <t>12/29/2016</t>
  </si>
  <si>
    <t>9/15/1985</t>
  </si>
  <si>
    <t>11/18/2027</t>
  </si>
  <si>
    <t>1/3/2022</t>
  </si>
  <si>
    <t>11/24/2001</t>
  </si>
  <si>
    <t>9/17/2007</t>
  </si>
  <si>
    <t>6/5/2024</t>
  </si>
  <si>
    <t>6/30/2022</t>
  </si>
  <si>
    <t>3/28/1983</t>
  </si>
  <si>
    <t>6/5/1983</t>
  </si>
  <si>
    <t>11/24/2033</t>
  </si>
  <si>
    <t>12/25/2021</t>
  </si>
  <si>
    <t>7/17/1986</t>
  </si>
  <si>
    <t>11/20/1990</t>
  </si>
  <si>
    <t>11/4/2021</t>
  </si>
  <si>
    <t>3/30/1996</t>
  </si>
  <si>
    <t>11/7/2020</t>
  </si>
  <si>
    <t>9/4/1987</t>
  </si>
  <si>
    <t>5/27/1995</t>
  </si>
  <si>
    <t>11/2/2009</t>
  </si>
  <si>
    <t>3/11/2008</t>
  </si>
  <si>
    <t>1/18/2021</t>
  </si>
  <si>
    <t>7/30/2001</t>
  </si>
  <si>
    <t>5/7/2021</t>
  </si>
  <si>
    <t>10/3/2000</t>
  </si>
  <si>
    <t>7/27/2012</t>
  </si>
  <si>
    <t>9/9/1996</t>
  </si>
  <si>
    <t>8/4/2012</t>
  </si>
  <si>
    <t>3/9/2000</t>
  </si>
  <si>
    <t>3/25/2006</t>
  </si>
  <si>
    <t>4/29/2010</t>
  </si>
  <si>
    <t>8/9/1985</t>
  </si>
  <si>
    <t>4/22/2016</t>
  </si>
  <si>
    <t>6/14/2009</t>
  </si>
  <si>
    <t>10/12/2006</t>
  </si>
  <si>
    <t>11/17/2027</t>
  </si>
  <si>
    <t>10/22/2014</t>
  </si>
  <si>
    <t>1/3/2021</t>
  </si>
  <si>
    <t>4/2/1999</t>
  </si>
  <si>
    <t>1/3/1987</t>
  </si>
  <si>
    <t>5/8/2002</t>
  </si>
  <si>
    <t>6/30/1994</t>
  </si>
  <si>
    <t>1/14/2027</t>
  </si>
  <si>
    <t>8/22/2015</t>
  </si>
  <si>
    <t>4/8/1989</t>
  </si>
  <si>
    <t>9/29/2023</t>
  </si>
  <si>
    <t>12/29/2006</t>
  </si>
  <si>
    <t>11/8/1998</t>
  </si>
  <si>
    <t>12/14/1990</t>
  </si>
  <si>
    <t>4/23/2001</t>
  </si>
  <si>
    <t>10/5/2016</t>
  </si>
  <si>
    <t>11/7/2024</t>
  </si>
  <si>
    <t>6/20/2016</t>
  </si>
  <si>
    <t>10/10/2029</t>
  </si>
  <si>
    <t>4/17/1996</t>
  </si>
  <si>
    <t>1/16/1993</t>
  </si>
  <si>
    <t>6/27/2016</t>
  </si>
  <si>
    <t>12/21/1993</t>
  </si>
  <si>
    <t>7/1/2005</t>
  </si>
  <si>
    <t>12/17/2009</t>
  </si>
  <si>
    <t>3/26/1995</t>
  </si>
  <si>
    <t>7/8/2009</t>
  </si>
  <si>
    <t>11/24/1983</t>
  </si>
  <si>
    <t>12/7/2038</t>
  </si>
  <si>
    <t>11/3/2014</t>
  </si>
  <si>
    <t>4/25/1993</t>
  </si>
  <si>
    <t>8/3/2006</t>
  </si>
  <si>
    <t>1/22/2023</t>
  </si>
  <si>
    <t>3/11/2002</t>
  </si>
  <si>
    <t>7/9/2011</t>
  </si>
  <si>
    <t>5/27/1982</t>
  </si>
  <si>
    <t>9/22/2022</t>
  </si>
  <si>
    <t>6/30/1986</t>
  </si>
  <si>
    <t>3/24/2026</t>
  </si>
  <si>
    <t>7/9/1988</t>
  </si>
  <si>
    <t>9/13/1982</t>
  </si>
  <si>
    <t>8/19/2021</t>
  </si>
  <si>
    <t>6/8/2024</t>
  </si>
  <si>
    <t>3/4/2020</t>
  </si>
  <si>
    <t>11/3/2029</t>
  </si>
  <si>
    <t>7/31/2022</t>
  </si>
  <si>
    <t>7/23/2017</t>
  </si>
  <si>
    <t>10/29/2018</t>
  </si>
  <si>
    <t>12/13/2008</t>
  </si>
  <si>
    <t>4/18/1986</t>
  </si>
  <si>
    <t>12/15/2023</t>
  </si>
  <si>
    <t>1/16/2004</t>
  </si>
  <si>
    <t>1/10/1987</t>
  </si>
  <si>
    <t>10/11/2016</t>
  </si>
  <si>
    <t>3/18/1979</t>
  </si>
  <si>
    <t>1/6/2025</t>
  </si>
  <si>
    <t>7/22/2002</t>
  </si>
  <si>
    <t>6/21/2007</t>
  </si>
  <si>
    <t>6/12/2010</t>
  </si>
  <si>
    <t>3/12/1982</t>
  </si>
  <si>
    <t>6/11/1995</t>
  </si>
  <si>
    <t>4/13/1997</t>
  </si>
  <si>
    <t>12/24/2015</t>
  </si>
  <si>
    <t>12/15/1978</t>
  </si>
  <si>
    <t>10/16/1981</t>
  </si>
  <si>
    <t>10/14/1976</t>
  </si>
  <si>
    <t>3/16/1991</t>
  </si>
  <si>
    <t>7/28/2024</t>
  </si>
  <si>
    <t>7/18/1992</t>
  </si>
  <si>
    <t>1/7/2013</t>
  </si>
  <si>
    <t>7/12/2032</t>
  </si>
  <si>
    <t>9/24/2019</t>
  </si>
  <si>
    <t>11/19/2026</t>
  </si>
  <si>
    <t>8/30/1987</t>
  </si>
  <si>
    <t>11/21/2026</t>
  </si>
  <si>
    <t>1/10/1983</t>
  </si>
  <si>
    <t>12/23/2022</t>
  </si>
  <si>
    <t>6/20/2029</t>
  </si>
  <si>
    <t>1/4/2014</t>
  </si>
  <si>
    <t>6/4/2000</t>
  </si>
  <si>
    <t>9/11/2013</t>
  </si>
  <si>
    <t>12/12/2010</t>
  </si>
  <si>
    <t>3/16/2023</t>
  </si>
  <si>
    <t>10/18/1987</t>
  </si>
  <si>
    <t>12/22/1989</t>
  </si>
  <si>
    <t>5/8/2020</t>
  </si>
  <si>
    <t>3/27/2015</t>
  </si>
  <si>
    <t>1/13/2008</t>
  </si>
  <si>
    <t>4/20/1989</t>
  </si>
  <si>
    <t>4/11/2021</t>
  </si>
  <si>
    <t>11/27/1989</t>
  </si>
  <si>
    <t>8/11/2027</t>
  </si>
  <si>
    <t>7/18/2021</t>
  </si>
  <si>
    <t>7/12/1987</t>
  </si>
  <si>
    <t>1/28/2016</t>
  </si>
  <si>
    <t>1/22/2020</t>
  </si>
  <si>
    <t>9/25/2023</t>
  </si>
  <si>
    <t>8/14/2007</t>
  </si>
  <si>
    <t>9/21/1994</t>
  </si>
  <si>
    <t>8/19/2025</t>
  </si>
  <si>
    <t>12/7/2014</t>
  </si>
  <si>
    <t>7/5/1994</t>
  </si>
  <si>
    <t>5/12/2020</t>
  </si>
  <si>
    <t>12/19/2025</t>
  </si>
  <si>
    <t>12/9/2019</t>
  </si>
  <si>
    <t>7/5/2009</t>
  </si>
  <si>
    <t>4/26/2016</t>
  </si>
  <si>
    <t>5/20/2007</t>
  </si>
  <si>
    <t>1/6/2014</t>
  </si>
  <si>
    <t>11/27/2017</t>
  </si>
  <si>
    <t>3/15/2000</t>
  </si>
  <si>
    <t>6/4/1975</t>
  </si>
  <si>
    <t>8/11/2009</t>
  </si>
  <si>
    <t>4/29/1982</t>
  </si>
  <si>
    <t>6/12/1985</t>
  </si>
  <si>
    <t>3/14/2016</t>
  </si>
  <si>
    <t>7/14/1982</t>
  </si>
  <si>
    <t>11/26/1996</t>
  </si>
  <si>
    <t>1/8/2014</t>
  </si>
  <si>
    <t>12/4/2033</t>
  </si>
  <si>
    <t>5/1/2017</t>
  </si>
  <si>
    <t>7/15/1996</t>
  </si>
  <si>
    <t>5/24/2008</t>
  </si>
  <si>
    <t>12/26/2026</t>
  </si>
  <si>
    <t>10/28/2014</t>
  </si>
  <si>
    <t>9/8/2022</t>
  </si>
  <si>
    <t>12/7/1993</t>
  </si>
  <si>
    <t>Name</t>
  </si>
  <si>
    <t>Email</t>
  </si>
  <si>
    <t>Segment</t>
  </si>
  <si>
    <t>Phone</t>
  </si>
  <si>
    <t>Count of C_ID</t>
  </si>
  <si>
    <t>Row Labels</t>
  </si>
  <si>
    <t>Grand Total</t>
  </si>
  <si>
    <t>0-999</t>
  </si>
  <si>
    <t>1000-1999</t>
  </si>
  <si>
    <t>2000-2999</t>
  </si>
  <si>
    <t>3000-3999</t>
  </si>
  <si>
    <t>4000-4999</t>
  </si>
  <si>
    <t>5000-5999</t>
  </si>
  <si>
    <t>6000-6999</t>
  </si>
  <si>
    <t>7000-7999</t>
  </si>
  <si>
    <t>Count of Name</t>
  </si>
  <si>
    <t>Average of Mem_duration</t>
  </si>
  <si>
    <r>
      <rPr>
        <b/>
        <sz val="16"/>
        <color theme="0"/>
        <rFont val="Calibri"/>
        <family val="2"/>
        <scheme val="minor"/>
      </rPr>
      <t>200</t>
    </r>
    <r>
      <rPr>
        <b/>
        <sz val="11"/>
        <color theme="0"/>
        <rFont val="Calibri"/>
        <family val="2"/>
        <scheme val="minor"/>
      </rPr>
      <t xml:space="preserve">
</t>
    </r>
    <r>
      <rPr>
        <b/>
        <sz val="8"/>
        <color theme="0"/>
        <rFont val="Calibri"/>
        <family val="2"/>
        <scheme val="minor"/>
      </rPr>
      <t>Total Customers</t>
    </r>
  </si>
  <si>
    <r>
      <rPr>
        <b/>
        <sz val="16"/>
        <color theme="0"/>
        <rFont val="Calibri"/>
        <family val="2"/>
        <scheme val="minor"/>
      </rPr>
      <t>01/02/1971</t>
    </r>
    <r>
      <rPr>
        <b/>
        <sz val="11"/>
        <color theme="0"/>
        <rFont val="Calibri"/>
        <family val="2"/>
        <scheme val="minor"/>
      </rPr>
      <t xml:space="preserve">
</t>
    </r>
    <r>
      <rPr>
        <b/>
        <sz val="8"/>
        <color theme="0"/>
        <rFont val="Calibri"/>
        <family val="2"/>
        <scheme val="minor"/>
      </rPr>
      <t>First Membership</t>
    </r>
  </si>
  <si>
    <r>
      <rPr>
        <b/>
        <sz val="16"/>
        <color theme="0"/>
        <rFont val="Calibri"/>
        <family val="2"/>
        <scheme val="minor"/>
      </rPr>
      <t>9/21/2019</t>
    </r>
    <r>
      <rPr>
        <b/>
        <sz val="11"/>
        <color theme="0"/>
        <rFont val="Calibri"/>
        <family val="2"/>
        <scheme val="minor"/>
      </rPr>
      <t xml:space="preserve">
</t>
    </r>
    <r>
      <rPr>
        <b/>
        <sz val="8"/>
        <color theme="0"/>
        <rFont val="Calibri"/>
        <family val="2"/>
        <scheme val="minor"/>
      </rPr>
      <t>Latest Membership</t>
    </r>
  </si>
  <si>
    <r>
      <rPr>
        <b/>
        <sz val="16"/>
        <color theme="0"/>
        <rFont val="Calibri"/>
        <family val="2"/>
        <scheme val="minor"/>
      </rPr>
      <t>4008 Days</t>
    </r>
    <r>
      <rPr>
        <b/>
        <sz val="8"/>
        <color theme="0"/>
        <rFont val="Calibri"/>
        <family val="2"/>
        <scheme val="minor"/>
      </rPr>
      <t xml:space="preserve">
Average Membership</t>
    </r>
  </si>
  <si>
    <t>Customer Insights Panel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</si>
</sst>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5" tint="0.39997558519241921"/>
      <name val="Calibri"/>
      <family val="2"/>
      <scheme val="minor"/>
    </font>
    <font>
      <b/>
      <sz val="11"/>
      <color theme="0"/>
      <name val="Calibri"/>
      <family val="2"/>
      <scheme val="minor"/>
    </font>
    <font>
      <sz val="11"/>
      <color theme="0"/>
      <name val="Calibri"/>
      <family val="2"/>
      <scheme val="minor"/>
    </font>
    <font>
      <b/>
      <sz val="20"/>
      <color theme="0"/>
      <name val="Britannic Bold"/>
      <family val="2"/>
    </font>
    <font>
      <b/>
      <sz val="16"/>
      <color theme="0"/>
      <name val="Calibri"/>
      <family val="2"/>
      <scheme val="minor"/>
    </font>
    <font>
      <b/>
      <sz val="8"/>
      <color theme="0"/>
      <name val="Calibri"/>
      <family val="2"/>
      <scheme val="minor"/>
    </font>
  </fonts>
  <fills count="4">
    <fill>
      <patternFill patternType="none"/>
    </fill>
    <fill>
      <patternFill patternType="gray125"/>
    </fill>
    <fill>
      <patternFill patternType="solid">
        <fgColor rgb="FFB5A891"/>
        <bgColor indexed="64"/>
      </patternFill>
    </fill>
    <fill>
      <patternFill patternType="solid">
        <fgColor theme="9"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9">
    <xf numFmtId="0" fontId="0" fillId="0" borderId="0" xfId="0"/>
    <xf numFmtId="0" fontId="0" fillId="0" borderId="0" xfId="0" applyNumberFormat="1"/>
    <xf numFmtId="0" fontId="0" fillId="0" borderId="0" xfId="0" applyBorder="1"/>
    <xf numFmtId="14" fontId="0" fillId="0" borderId="0" xfId="0" applyNumberFormat="1"/>
    <xf numFmtId="0" fontId="1" fillId="2" borderId="0" xfId="0" applyFont="1" applyFill="1"/>
    <xf numFmtId="0" fontId="0" fillId="0" borderId="0" xfId="0" pivotButton="1"/>
    <xf numFmtId="0" fontId="0" fillId="0" borderId="0" xfId="0" applyAlignment="1">
      <alignment horizontal="left"/>
    </xf>
    <xf numFmtId="0" fontId="0" fillId="3" borderId="0" xfId="0" applyFill="1"/>
    <xf numFmtId="0" fontId="0" fillId="3" borderId="0" xfId="0" applyFill="1" applyAlignment="1"/>
    <xf numFmtId="0" fontId="0" fillId="3" borderId="1" xfId="0" applyFill="1" applyBorder="1" applyAlignment="1">
      <alignment horizontal="center"/>
    </xf>
    <xf numFmtId="0" fontId="4" fillId="3" borderId="1" xfId="0" applyFont="1" applyFill="1" applyBorder="1" applyAlignment="1">
      <alignment wrapText="1"/>
    </xf>
    <xf numFmtId="0" fontId="2" fillId="3" borderId="1" xfId="0" applyFont="1" applyFill="1" applyBorder="1" applyAlignment="1">
      <alignment wrapText="1"/>
    </xf>
    <xf numFmtId="0" fontId="2" fillId="3" borderId="1" xfId="0" applyFont="1" applyFill="1" applyBorder="1" applyAlignment="1">
      <alignment horizontal="center" wrapText="1"/>
    </xf>
    <xf numFmtId="0" fontId="2" fillId="3" borderId="1" xfId="0" applyFont="1" applyFill="1" applyBorder="1" applyAlignment="1">
      <alignment horizontal="center"/>
    </xf>
    <xf numFmtId="16" fontId="2" fillId="3" borderId="1" xfId="0" applyNumberFormat="1" applyFont="1" applyFill="1" applyBorder="1" applyAlignment="1">
      <alignment horizontal="center" wrapText="1"/>
    </xf>
    <xf numFmtId="0" fontId="6" fillId="3" borderId="2" xfId="0" applyFont="1" applyFill="1" applyBorder="1" applyAlignment="1">
      <alignment horizontal="center" wrapText="1"/>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cellXfs>
  <cellStyles count="1">
    <cellStyle name="Normal" xfId="0" builtinId="0"/>
  </cellStyles>
  <dxfs count="6">
    <dxf>
      <numFmt numFmtId="0" formatCode="General"/>
    </dxf>
    <dxf>
      <numFmt numFmtId="19" formatCode="m/d/yyyy"/>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B5A8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Segmentation</a:t>
            </a:r>
            <a:endParaRPr lang="en-US"/>
          </a:p>
        </c:rich>
      </c:tx>
      <c:layout>
        <c:manualLayout>
          <c:xMode val="edge"/>
          <c:yMode val="edge"/>
          <c:x val="0.24536848216553575"/>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292-43EE-B1FD-EEE3CEA9A55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292-43EE-B1FD-EEE3CEA9A55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292-43EE-B1FD-EEE3CEA9A5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Lit>
              <c:ptCount val="3"/>
              <c:pt idx="0">
                <c:v>Internal Goods</c:v>
              </c:pt>
              <c:pt idx="1">
                <c:v>Retail</c:v>
              </c:pt>
              <c:pt idx="2">
                <c:v>Wholesale</c:v>
              </c:pt>
            </c:strLit>
          </c:cat>
          <c:val>
            <c:numLit>
              <c:formatCode>General</c:formatCode>
              <c:ptCount val="3"/>
              <c:pt idx="0">
                <c:v>68</c:v>
              </c:pt>
              <c:pt idx="1">
                <c:v>78</c:v>
              </c:pt>
              <c:pt idx="2">
                <c:v>54</c:v>
              </c:pt>
            </c:numLit>
          </c:val>
          <c:extLst>
            <c:ext xmlns:c16="http://schemas.microsoft.com/office/drawing/2014/chart" uri="{C3380CC4-5D6E-409C-BE32-E72D297353CC}">
              <c16:uniqueId val="{00000006-0292-43EE-B1FD-EEE3CEA9A558}"/>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FInal.xlsx]Sheet4!PivotTable10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Average Mem_Duration by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Sheet4!$A$4:$A$7</c:f>
              <c:strCache>
                <c:ptCount val="3"/>
                <c:pt idx="0">
                  <c:v>Internal Goods</c:v>
                </c:pt>
                <c:pt idx="1">
                  <c:v>Retail</c:v>
                </c:pt>
                <c:pt idx="2">
                  <c:v>Wholesale</c:v>
                </c:pt>
              </c:strCache>
            </c:strRef>
          </c:cat>
          <c:val>
            <c:numRef>
              <c:f>Sheet4!$B$4:$B$7</c:f>
              <c:numCache>
                <c:formatCode>General</c:formatCode>
                <c:ptCount val="3"/>
                <c:pt idx="0">
                  <c:v>3886.5</c:v>
                </c:pt>
                <c:pt idx="1">
                  <c:v>4082.7692307692309</c:v>
                </c:pt>
                <c:pt idx="2">
                  <c:v>4054.7407407407409</c:v>
                </c:pt>
              </c:numCache>
            </c:numRef>
          </c:val>
          <c:extLst>
            <c:ext xmlns:c16="http://schemas.microsoft.com/office/drawing/2014/chart" uri="{C3380CC4-5D6E-409C-BE32-E72D297353CC}">
              <c16:uniqueId val="{00000000-4CA7-40BB-8329-6152B7B06C06}"/>
            </c:ext>
          </c:extLst>
        </c:ser>
        <c:dLbls>
          <c:dLblPos val="outEnd"/>
          <c:showLegendKey val="0"/>
          <c:showVal val="1"/>
          <c:showCatName val="0"/>
          <c:showSerName val="0"/>
          <c:showPercent val="0"/>
          <c:showBubbleSize val="0"/>
        </c:dLbls>
        <c:gapWidth val="219"/>
        <c:overlap val="-27"/>
        <c:axId val="1172571104"/>
        <c:axId val="1172571936"/>
      </c:barChart>
      <c:catAx>
        <c:axId val="117257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571936"/>
        <c:crosses val="autoZero"/>
        <c:auto val="1"/>
        <c:lblAlgn val="ctr"/>
        <c:lblOffset val="100"/>
        <c:noMultiLvlLbl val="0"/>
      </c:catAx>
      <c:valAx>
        <c:axId val="117257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57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FInal.xlsx]Sheet6!PivotTable12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Segmenation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18-4459-A487-00FF4CE0CE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18-4459-A487-00FF4CE0CE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18-4459-A487-00FF4CE0CE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Sheet6!$A$4:$A$7</c:f>
              <c:strCache>
                <c:ptCount val="3"/>
                <c:pt idx="0">
                  <c:v>Internal Goods</c:v>
                </c:pt>
                <c:pt idx="1">
                  <c:v>Retail</c:v>
                </c:pt>
                <c:pt idx="2">
                  <c:v>Wholesale</c:v>
                </c:pt>
              </c:strCache>
            </c:strRef>
          </c:cat>
          <c:val>
            <c:numRef>
              <c:f>Sheet6!$B$4:$B$7</c:f>
              <c:numCache>
                <c:formatCode>General</c:formatCode>
                <c:ptCount val="3"/>
                <c:pt idx="0">
                  <c:v>68</c:v>
                </c:pt>
                <c:pt idx="1">
                  <c:v>78</c:v>
                </c:pt>
                <c:pt idx="2">
                  <c:v>54</c:v>
                </c:pt>
              </c:numCache>
            </c:numRef>
          </c:val>
          <c:extLst>
            <c:ext xmlns:c16="http://schemas.microsoft.com/office/drawing/2014/chart" uri="{C3380CC4-5D6E-409C-BE32-E72D297353CC}">
              <c16:uniqueId val="{00000000-E2ED-42D6-A6C2-B8C12219F9F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Membership</a:t>
            </a:r>
            <a:r>
              <a:rPr lang="en-US" baseline="0"/>
              <a:t> Status</a:t>
            </a:r>
            <a:endParaRPr lang="en-US"/>
          </a:p>
        </c:rich>
      </c:tx>
      <c:layout>
        <c:manualLayout>
          <c:xMode val="edge"/>
          <c:yMode val="edge"/>
          <c:x val="0.26400966183574881"/>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pivotFmt>
      <c:pivotFmt>
        <c:idx val="3"/>
        <c:spPr>
          <a:solidFill>
            <a:schemeClr val="accent6"/>
          </a:solidFill>
          <a:ln>
            <a:noFill/>
          </a:ln>
          <a:effectLst/>
        </c:spPr>
      </c:pivotFmt>
    </c:pivotFmts>
    <c:plotArea>
      <c:layout/>
      <c:pieChart>
        <c:varyColors val="1"/>
        <c:ser>
          <c:idx val="0"/>
          <c:order val="0"/>
          <c:tx>
            <c:v>Total</c:v>
          </c:tx>
          <c:dPt>
            <c:idx val="0"/>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EAB-4778-AD0E-605CA7B162F3}"/>
              </c:ext>
            </c:extLst>
          </c:dPt>
          <c:dPt>
            <c:idx val="1"/>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EAB-4778-AD0E-605CA7B162F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Lit>
              <c:ptCount val="2"/>
              <c:pt idx="0">
                <c:v>Active</c:v>
              </c:pt>
              <c:pt idx="1">
                <c:v>Expired</c:v>
              </c:pt>
            </c:strLit>
          </c:cat>
          <c:val>
            <c:numLit>
              <c:formatCode>General</c:formatCode>
              <c:ptCount val="2"/>
              <c:pt idx="0">
                <c:v>21</c:v>
              </c:pt>
              <c:pt idx="1">
                <c:v>179</c:v>
              </c:pt>
            </c:numLit>
          </c:val>
          <c:extLst>
            <c:ext xmlns:c16="http://schemas.microsoft.com/office/drawing/2014/chart" uri="{C3380CC4-5D6E-409C-BE32-E72D297353CC}">
              <c16:uniqueId val="{00000004-3EAB-4778-AD0E-605CA7B162F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Frequency of customers by Membership duration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6">
                <a:tint val="6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9C33-4220-924D-A67F21006741}"/>
            </c:ext>
          </c:extLst>
        </c:ser>
        <c:ser>
          <c:idx val="1"/>
          <c:order val="1"/>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9C33-4220-924D-A67F21006741}"/>
            </c:ext>
          </c:extLst>
        </c:ser>
        <c:ser>
          <c:idx val="2"/>
          <c:order val="2"/>
          <c:spPr>
            <a:solidFill>
              <a:schemeClr val="accent6">
                <a:shade val="6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9C33-4220-924D-A67F21006741}"/>
            </c:ext>
          </c:extLst>
        </c:ser>
        <c:dLbls>
          <c:dLblPos val="ctr"/>
          <c:showLegendKey val="0"/>
          <c:showVal val="1"/>
          <c:showCatName val="0"/>
          <c:showSerName val="0"/>
          <c:showPercent val="0"/>
          <c:showBubbleSize val="0"/>
        </c:dLbls>
        <c:gapWidth val="150"/>
        <c:overlap val="100"/>
        <c:axId val="1234287056"/>
        <c:axId val="1234277904"/>
      </c:barChart>
      <c:catAx>
        <c:axId val="123428705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Range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34277904"/>
        <c:crosses val="autoZero"/>
        <c:auto val="1"/>
        <c:lblAlgn val="ctr"/>
        <c:lblOffset val="100"/>
        <c:noMultiLvlLbl val="0"/>
      </c:catAx>
      <c:valAx>
        <c:axId val="123427790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Frequency</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23428705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1"/>
              <a:t>Average</a:t>
            </a:r>
            <a:r>
              <a:rPr lang="en-US" sz="1200" b="1" baseline="0"/>
              <a:t> mem_duration by segment</a:t>
            </a:r>
            <a:endParaRPr lang="en-US" sz="1200" b="1"/>
          </a:p>
        </c:rich>
      </c:tx>
      <c:layout>
        <c:manualLayout>
          <c:xMode val="edge"/>
          <c:yMode val="edge"/>
          <c:x val="0.19279489483543763"/>
          <c:y val="5.91644794400699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Internal Goods</c:v>
              </c:pt>
              <c:pt idx="1">
                <c:v>Retail</c:v>
              </c:pt>
              <c:pt idx="2">
                <c:v>Wholesale</c:v>
              </c:pt>
            </c:strLit>
          </c:cat>
          <c:val>
            <c:numLit>
              <c:formatCode>General</c:formatCode>
              <c:ptCount val="3"/>
              <c:pt idx="0">
                <c:v>3886.5</c:v>
              </c:pt>
              <c:pt idx="1">
                <c:v>4082.7692307692309</c:v>
              </c:pt>
              <c:pt idx="2">
                <c:v>4054.7407407407409</c:v>
              </c:pt>
            </c:numLit>
          </c:val>
          <c:extLst>
            <c:ext xmlns:c16="http://schemas.microsoft.com/office/drawing/2014/chart" uri="{C3380CC4-5D6E-409C-BE32-E72D297353CC}">
              <c16:uniqueId val="{00000000-66C8-426E-A0DA-B55C8A968331}"/>
            </c:ext>
          </c:extLst>
        </c:ser>
        <c:dLbls>
          <c:dLblPos val="outEnd"/>
          <c:showLegendKey val="0"/>
          <c:showVal val="1"/>
          <c:showCatName val="0"/>
          <c:showSerName val="0"/>
          <c:showPercent val="0"/>
          <c:showBubbleSize val="0"/>
        </c:dLbls>
        <c:gapWidth val="100"/>
        <c:overlap val="-24"/>
        <c:axId val="1234276656"/>
        <c:axId val="1234285392"/>
      </c:barChart>
      <c:catAx>
        <c:axId val="123427665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4285392"/>
        <c:crosses val="autoZero"/>
        <c:auto val="1"/>
        <c:lblAlgn val="ctr"/>
        <c:lblOffset val="100"/>
        <c:noMultiLvlLbl val="0"/>
      </c:catAx>
      <c:valAx>
        <c:axId val="12342853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427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FInal.xlsx]Sheet4!PivotTable10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Mem_Duration by Segment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Sheet4!$B$3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Sheet4!$A$4:$A$7</c:f>
              <c:strCache>
                <c:ptCount val="3"/>
                <c:pt idx="0">
                  <c:v>Internal Goods</c:v>
                </c:pt>
                <c:pt idx="1">
                  <c:v>Retail</c:v>
                </c:pt>
                <c:pt idx="2">
                  <c:v>Wholesale</c:v>
                </c:pt>
              </c:strCache>
            </c:strRef>
          </c:cat>
          <c:val>
            <c:numRef>
              <c:f>Sheet4!$B$4:$B$7</c:f>
              <c:numCache>
                <c:formatCode>General</c:formatCode>
                <c:ptCount val="3"/>
                <c:pt idx="0">
                  <c:v>3886.5</c:v>
                </c:pt>
                <c:pt idx="1">
                  <c:v>4082.7692307692309</c:v>
                </c:pt>
                <c:pt idx="2">
                  <c:v>4054.7407407407409</c:v>
                </c:pt>
              </c:numCache>
            </c:numRef>
          </c:val>
          <c:extLst>
            <c:ext xmlns:c16="http://schemas.microsoft.com/office/drawing/2014/chart" uri="{C3380CC4-5D6E-409C-BE32-E72D297353CC}">
              <c16:uniqueId val="{00000000-CDDD-487D-B52E-E45130051CAB}"/>
            </c:ext>
          </c:extLst>
        </c:ser>
        <c:dLbls>
          <c:dLblPos val="outEnd"/>
          <c:showLegendKey val="0"/>
          <c:showVal val="1"/>
          <c:showCatName val="0"/>
          <c:showSerName val="0"/>
          <c:showPercent val="0"/>
          <c:showBubbleSize val="0"/>
        </c:dLbls>
        <c:gapWidth val="219"/>
        <c:overlap val="-27"/>
        <c:axId val="1172571104"/>
        <c:axId val="1172571936"/>
      </c:barChart>
      <c:catAx>
        <c:axId val="117257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571936"/>
        <c:crosses val="autoZero"/>
        <c:auto val="1"/>
        <c:lblAlgn val="ctr"/>
        <c:lblOffset val="100"/>
        <c:noMultiLvlLbl val="0"/>
      </c:catAx>
      <c:valAx>
        <c:axId val="117257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571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FInal.xlsx]Sheet6!PivotTable12</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Customer Segmenation</a:t>
            </a:r>
          </a:p>
          <a:p>
            <a:pPr>
              <a:defRPr/>
            </a:pPr>
            <a:endParaRPr lang="en-US"/>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1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scene3d>
            <a:camera prst="orthographicFront"/>
            <a:lightRig rig="brightRoom" dir="t"/>
          </a:scene3d>
          <a:sp3d prstMaterial="flat">
            <a:bevelT w="50800" h="101600" prst="angle"/>
            <a:contourClr>
              <a:srgbClr val="000000"/>
            </a:contourClr>
          </a:sp3d>
        </c:spPr>
        <c:marker>
          <c:spPr>
            <a:solidFill>
              <a:schemeClr val="accent2"/>
            </a:solidFill>
            <a:ln w="9525">
              <a:solidFill>
                <a:schemeClr val="lt1"/>
              </a:solidFill>
            </a:ln>
            <a:effectLst/>
          </c:spPr>
        </c:marker>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1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Sheet6!$B$3</c:f>
              <c:strCache>
                <c:ptCount val="1"/>
                <c:pt idx="0">
                  <c:v>Total</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ABF-4508-A224-3659ABE72B67}"/>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ABF-4508-A224-3659ABE72B67}"/>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ABF-4508-A224-3659ABE72B6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Sheet6!$A$4:$A$7</c:f>
              <c:strCache>
                <c:ptCount val="3"/>
                <c:pt idx="0">
                  <c:v>Internal Goods</c:v>
                </c:pt>
                <c:pt idx="1">
                  <c:v>Retail</c:v>
                </c:pt>
                <c:pt idx="2">
                  <c:v>Wholesale</c:v>
                </c:pt>
              </c:strCache>
            </c:strRef>
          </c:cat>
          <c:val>
            <c:numRef>
              <c:f>Sheet6!$B$4:$B$7</c:f>
              <c:numCache>
                <c:formatCode>General</c:formatCode>
                <c:ptCount val="3"/>
                <c:pt idx="0">
                  <c:v>68</c:v>
                </c:pt>
                <c:pt idx="1">
                  <c:v>78</c:v>
                </c:pt>
                <c:pt idx="2">
                  <c:v>54</c:v>
                </c:pt>
              </c:numCache>
            </c:numRef>
          </c:val>
          <c:extLst>
            <c:ext xmlns:c16="http://schemas.microsoft.com/office/drawing/2014/chart" uri="{C3380CC4-5D6E-409C-BE32-E72D297353CC}">
              <c16:uniqueId val="{00000006-AABF-4508-A224-3659ABE72B67}"/>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FInal.xlsx]CC0unt!PivotTable9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Count by Membership Duration Range</a:t>
            </a:r>
          </a:p>
          <a:p>
            <a:pPr>
              <a:defRPr/>
            </a:pPr>
            <a:endParaRPr lang="en-US"/>
          </a:p>
        </c:rich>
      </c:tx>
      <c:layout>
        <c:manualLayout>
          <c:xMode val="edge"/>
          <c:yMode val="edge"/>
          <c:x val="0.1112885154061625"/>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s>
    <c:plotArea>
      <c:layout/>
      <c:barChart>
        <c:barDir val="bar"/>
        <c:grouping val="clustered"/>
        <c:varyColors val="0"/>
        <c:ser>
          <c:idx val="0"/>
          <c:order val="0"/>
          <c:tx>
            <c:strRef>
              <c:f>CC0unt!$B$3</c:f>
              <c:strCache>
                <c:ptCount val="1"/>
                <c:pt idx="0">
                  <c:v>Total</c:v>
                </c:pt>
              </c:strCache>
            </c:strRef>
          </c:tx>
          <c:spPr>
            <a:solidFill>
              <a:schemeClr val="accent2"/>
            </a:solidFill>
            <a:ln>
              <a:noFill/>
            </a:ln>
            <a:effectLst/>
          </c:spPr>
          <c:invertIfNegative val="0"/>
          <c:dLbls>
            <c:delete val="1"/>
          </c:dLbls>
          <c:cat>
            <c:strRef>
              <c:f>CC0unt!$A$4:$A$12</c:f>
              <c:strCache>
                <c:ptCount val="8"/>
                <c:pt idx="0">
                  <c:v>0-999</c:v>
                </c:pt>
                <c:pt idx="1">
                  <c:v>1000-1999</c:v>
                </c:pt>
                <c:pt idx="2">
                  <c:v>2000-2999</c:v>
                </c:pt>
                <c:pt idx="3">
                  <c:v>3000-3999</c:v>
                </c:pt>
                <c:pt idx="4">
                  <c:v>4000-4999</c:v>
                </c:pt>
                <c:pt idx="5">
                  <c:v>5000-5999</c:v>
                </c:pt>
                <c:pt idx="6">
                  <c:v>6000-6999</c:v>
                </c:pt>
                <c:pt idx="7">
                  <c:v>7000-7999</c:v>
                </c:pt>
              </c:strCache>
            </c:strRef>
          </c:cat>
          <c:val>
            <c:numRef>
              <c:f>CC0unt!$B$4:$B$12</c:f>
              <c:numCache>
                <c:formatCode>General</c:formatCode>
                <c:ptCount val="8"/>
                <c:pt idx="0">
                  <c:v>21</c:v>
                </c:pt>
                <c:pt idx="1">
                  <c:v>20</c:v>
                </c:pt>
                <c:pt idx="2">
                  <c:v>27</c:v>
                </c:pt>
                <c:pt idx="3">
                  <c:v>32</c:v>
                </c:pt>
                <c:pt idx="4">
                  <c:v>26</c:v>
                </c:pt>
                <c:pt idx="5">
                  <c:v>32</c:v>
                </c:pt>
                <c:pt idx="6">
                  <c:v>29</c:v>
                </c:pt>
                <c:pt idx="7">
                  <c:v>13</c:v>
                </c:pt>
              </c:numCache>
            </c:numRef>
          </c:val>
          <c:extLst>
            <c:ext xmlns:c16="http://schemas.microsoft.com/office/drawing/2014/chart" uri="{C3380CC4-5D6E-409C-BE32-E72D297353CC}">
              <c16:uniqueId val="{00000000-EA10-4ACA-B01A-2946C5C9D12C}"/>
            </c:ext>
          </c:extLst>
        </c:ser>
        <c:dLbls>
          <c:dLblPos val="outEnd"/>
          <c:showLegendKey val="0"/>
          <c:showVal val="1"/>
          <c:showCatName val="0"/>
          <c:showSerName val="0"/>
          <c:showPercent val="0"/>
          <c:showBubbleSize val="0"/>
        </c:dLbls>
        <c:gapWidth val="182"/>
        <c:axId val="1172588576"/>
        <c:axId val="1172586496"/>
      </c:barChart>
      <c:catAx>
        <c:axId val="1172588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586496"/>
        <c:crosses val="autoZero"/>
        <c:auto val="1"/>
        <c:lblAlgn val="ctr"/>
        <c:lblOffset val="100"/>
        <c:noMultiLvlLbl val="0"/>
      </c:catAx>
      <c:valAx>
        <c:axId val="1172586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588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Membership Status</a:t>
            </a:r>
          </a:p>
        </c:rich>
      </c:tx>
      <c:layout>
        <c:manualLayout>
          <c:xMode val="edge"/>
          <c:yMode val="edge"/>
          <c:x val="0.21357855895628108"/>
          <c:y val="3.4294785732428605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v>Total</c:v>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283-4BDB-A7B7-3ED04152B716}"/>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283-4BDB-A7B7-3ED04152B71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2"/>
              <c:pt idx="0">
                <c:v>Active</c:v>
              </c:pt>
              <c:pt idx="1">
                <c:v>Expired</c:v>
              </c:pt>
            </c:strLit>
          </c:cat>
          <c:val>
            <c:numLit>
              <c:formatCode>General</c:formatCode>
              <c:ptCount val="2"/>
              <c:pt idx="0">
                <c:v>21</c:v>
              </c:pt>
              <c:pt idx="1">
                <c:v>179</c:v>
              </c:pt>
            </c:numLit>
          </c:val>
          <c:extLst>
            <c:ext xmlns:c16="http://schemas.microsoft.com/office/drawing/2014/chart" uri="{C3380CC4-5D6E-409C-BE32-E72D297353CC}">
              <c16:uniqueId val="{00000004-6283-4BDB-A7B7-3ED04152B71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FInal.xlsx]CC0unt!PivotTable9</c:name>
    <c:fmtId val="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a:t>Customer Count by Membership Duration Range</a:t>
            </a: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CC0unt!$B$3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CC0unt!$A$4:$A$12</c:f>
              <c:strCache>
                <c:ptCount val="8"/>
                <c:pt idx="0">
                  <c:v>0-999</c:v>
                </c:pt>
                <c:pt idx="1">
                  <c:v>1000-1999</c:v>
                </c:pt>
                <c:pt idx="2">
                  <c:v>2000-2999</c:v>
                </c:pt>
                <c:pt idx="3">
                  <c:v>3000-3999</c:v>
                </c:pt>
                <c:pt idx="4">
                  <c:v>4000-4999</c:v>
                </c:pt>
                <c:pt idx="5">
                  <c:v>5000-5999</c:v>
                </c:pt>
                <c:pt idx="6">
                  <c:v>6000-6999</c:v>
                </c:pt>
                <c:pt idx="7">
                  <c:v>7000-7999</c:v>
                </c:pt>
              </c:strCache>
            </c:strRef>
          </c:cat>
          <c:val>
            <c:numRef>
              <c:f>CC0unt!$B$4:$B$12</c:f>
              <c:numCache>
                <c:formatCode>General</c:formatCode>
                <c:ptCount val="8"/>
                <c:pt idx="0">
                  <c:v>21</c:v>
                </c:pt>
                <c:pt idx="1">
                  <c:v>20</c:v>
                </c:pt>
                <c:pt idx="2">
                  <c:v>27</c:v>
                </c:pt>
                <c:pt idx="3">
                  <c:v>32</c:v>
                </c:pt>
                <c:pt idx="4">
                  <c:v>26</c:v>
                </c:pt>
                <c:pt idx="5">
                  <c:v>32</c:v>
                </c:pt>
                <c:pt idx="6">
                  <c:v>29</c:v>
                </c:pt>
                <c:pt idx="7">
                  <c:v>13</c:v>
                </c:pt>
              </c:numCache>
            </c:numRef>
          </c:val>
          <c:extLst>
            <c:ext xmlns:c16="http://schemas.microsoft.com/office/drawing/2014/chart" uri="{C3380CC4-5D6E-409C-BE32-E72D297353CC}">
              <c16:uniqueId val="{00000000-AA43-48F4-959F-2A8E40AA1358}"/>
            </c:ext>
          </c:extLst>
        </c:ser>
        <c:dLbls>
          <c:dLblPos val="outEnd"/>
          <c:showLegendKey val="0"/>
          <c:showVal val="1"/>
          <c:showCatName val="0"/>
          <c:showSerName val="0"/>
          <c:showPercent val="0"/>
          <c:showBubbleSize val="0"/>
        </c:dLbls>
        <c:gapWidth val="182"/>
        <c:axId val="1172588576"/>
        <c:axId val="1172586496"/>
      </c:barChart>
      <c:catAx>
        <c:axId val="1172588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586496"/>
        <c:crosses val="autoZero"/>
        <c:auto val="1"/>
        <c:lblAlgn val="ctr"/>
        <c:lblOffset val="100"/>
        <c:noMultiLvlLbl val="0"/>
      </c:catAx>
      <c:valAx>
        <c:axId val="1172586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58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165100</xdr:colOff>
      <xdr:row>14</xdr:row>
      <xdr:rowOff>146050</xdr:rowOff>
    </xdr:from>
    <xdr:to>
      <xdr:col>3</xdr:col>
      <xdr:colOff>501650</xdr:colOff>
      <xdr:row>16</xdr:row>
      <xdr:rowOff>76200</xdr:rowOff>
    </xdr:to>
    <xdr:sp macro="" textlink="">
      <xdr:nvSpPr>
        <xdr:cNvPr id="4" name="Rectangle 3"/>
        <xdr:cNvSpPr/>
      </xdr:nvSpPr>
      <xdr:spPr>
        <a:xfrm>
          <a:off x="774700" y="2724150"/>
          <a:ext cx="1555750" cy="298450"/>
        </a:xfrm>
        <a:prstGeom prst="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6350">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US" sz="1200" b="1" u="none">
              <a:solidFill>
                <a:schemeClr val="bg1"/>
              </a:solidFill>
            </a:rPr>
            <a:t>Total Customers=200</a:t>
          </a:r>
        </a:p>
      </xdr:txBody>
    </xdr:sp>
    <xdr:clientData/>
  </xdr:twoCellAnchor>
  <xdr:twoCellAnchor>
    <xdr:from>
      <xdr:col>0</xdr:col>
      <xdr:colOff>133350</xdr:colOff>
      <xdr:row>1</xdr:row>
      <xdr:rowOff>76200</xdr:rowOff>
    </xdr:from>
    <xdr:to>
      <xdr:col>4</xdr:col>
      <xdr:colOff>450850</xdr:colOff>
      <xdr:row>13</xdr:row>
      <xdr:rowOff>133350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63500</xdr:colOff>
      <xdr:row>4</xdr:row>
      <xdr:rowOff>44450</xdr:rowOff>
    </xdr:from>
    <xdr:to>
      <xdr:col>10</xdr:col>
      <xdr:colOff>254000</xdr:colOff>
      <xdr:row>16</xdr:row>
      <xdr:rowOff>133350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63500</xdr:colOff>
      <xdr:row>7</xdr:row>
      <xdr:rowOff>146050</xdr:rowOff>
    </xdr:from>
    <xdr:to>
      <xdr:col>15</xdr:col>
      <xdr:colOff>285750</xdr:colOff>
      <xdr:row>10</xdr:row>
      <xdr:rowOff>101600</xdr:rowOff>
    </xdr:to>
    <xdr:sp macro="" textlink="">
      <xdr:nvSpPr>
        <xdr:cNvPr id="7" name="Rectangle 6"/>
        <xdr:cNvSpPr/>
      </xdr:nvSpPr>
      <xdr:spPr>
        <a:xfrm>
          <a:off x="7988300" y="1435100"/>
          <a:ext cx="1441450" cy="508000"/>
        </a:xfrm>
        <a:prstGeom prst="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6350">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US" sz="1050" b="1" cap="none" spc="0">
              <a:ln w="0"/>
              <a:solidFill>
                <a:schemeClr val="bg1"/>
              </a:solidFill>
              <a:effectLst>
                <a:outerShdw blurRad="38100" dist="19050" dir="2700000" algn="tl" rotWithShape="0">
                  <a:schemeClr val="dk1">
                    <a:alpha val="40000"/>
                  </a:schemeClr>
                </a:outerShdw>
              </a:effectLst>
            </a:rPr>
            <a:t>Average membership Duration=4008 days</a:t>
          </a:r>
        </a:p>
      </xdr:txBody>
    </xdr:sp>
    <xdr:clientData/>
  </xdr:twoCellAnchor>
  <xdr:twoCellAnchor>
    <xdr:from>
      <xdr:col>6</xdr:col>
      <xdr:colOff>514350</xdr:colOff>
      <xdr:row>0</xdr:row>
      <xdr:rowOff>171450</xdr:rowOff>
    </xdr:from>
    <xdr:to>
      <xdr:col>9</xdr:col>
      <xdr:colOff>565150</xdr:colOff>
      <xdr:row>3</xdr:row>
      <xdr:rowOff>88900</xdr:rowOff>
    </xdr:to>
    <xdr:sp macro="" textlink="">
      <xdr:nvSpPr>
        <xdr:cNvPr id="8" name="Rectangle 7"/>
        <xdr:cNvSpPr/>
      </xdr:nvSpPr>
      <xdr:spPr>
        <a:xfrm>
          <a:off x="4171950" y="171450"/>
          <a:ext cx="1879600" cy="469900"/>
        </a:xfrm>
        <a:prstGeom prst="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6350">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1100" b="1" cap="none" spc="0">
              <a:ln w="0"/>
              <a:solidFill>
                <a:schemeClr val="bg1"/>
              </a:solidFill>
              <a:effectLst>
                <a:outerShdw blurRad="38100" dist="19050" dir="2700000" algn="tl" rotWithShape="0">
                  <a:schemeClr val="dk1">
                    <a:alpha val="40000"/>
                  </a:schemeClr>
                </a:outerShdw>
              </a:effectLst>
            </a:rPr>
            <a:t>First Membership Date=1/2/1971</a:t>
          </a:r>
        </a:p>
      </xdr:txBody>
    </xdr:sp>
    <xdr:clientData/>
  </xdr:twoCellAnchor>
  <xdr:twoCellAnchor>
    <xdr:from>
      <xdr:col>7</xdr:col>
      <xdr:colOff>133350</xdr:colOff>
      <xdr:row>17</xdr:row>
      <xdr:rowOff>146050</xdr:rowOff>
    </xdr:from>
    <xdr:to>
      <xdr:col>9</xdr:col>
      <xdr:colOff>279400</xdr:colOff>
      <xdr:row>20</xdr:row>
      <xdr:rowOff>88900</xdr:rowOff>
    </xdr:to>
    <xdr:sp macro="" textlink="">
      <xdr:nvSpPr>
        <xdr:cNvPr id="9" name="Rectangle 8"/>
        <xdr:cNvSpPr/>
      </xdr:nvSpPr>
      <xdr:spPr>
        <a:xfrm>
          <a:off x="4400550" y="3276600"/>
          <a:ext cx="1365250" cy="495300"/>
        </a:xfrm>
        <a:prstGeom prst="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6350">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US" sz="1100" b="1" cap="none" spc="0">
              <a:ln w="0"/>
              <a:solidFill>
                <a:schemeClr val="bg1"/>
              </a:solidFill>
              <a:effectLst>
                <a:outerShdw blurRad="38100" dist="19050" dir="2700000" algn="tl" rotWithShape="0">
                  <a:schemeClr val="dk1">
                    <a:alpha val="40000"/>
                  </a:schemeClr>
                </a:outerShdw>
              </a:effectLst>
            </a:rPr>
            <a:t>Latest Membership Date=9/21/2019</a:t>
          </a:r>
        </a:p>
      </xdr:txBody>
    </xdr:sp>
    <xdr:clientData/>
  </xdr:twoCellAnchor>
  <xdr:twoCellAnchor>
    <xdr:from>
      <xdr:col>11</xdr:col>
      <xdr:colOff>82550</xdr:colOff>
      <xdr:row>11</xdr:row>
      <xdr:rowOff>146050</xdr:rowOff>
    </xdr:from>
    <xdr:to>
      <xdr:col>17</xdr:col>
      <xdr:colOff>107950</xdr:colOff>
      <xdr:row>23</xdr:row>
      <xdr:rowOff>82550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304800</xdr:colOff>
      <xdr:row>1</xdr:row>
      <xdr:rowOff>12700</xdr:rowOff>
    </xdr:from>
    <xdr:to>
      <xdr:col>24</xdr:col>
      <xdr:colOff>565150</xdr:colOff>
      <xdr:row>15</xdr:row>
      <xdr:rowOff>177800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24</xdr:col>
      <xdr:colOff>387350</xdr:colOff>
      <xdr:row>13</xdr:row>
      <xdr:rowOff>76200</xdr:rowOff>
    </xdr:from>
    <xdr:to>
      <xdr:col>26</xdr:col>
      <xdr:colOff>228600</xdr:colOff>
      <xdr:row>20</xdr:row>
      <xdr:rowOff>76200</xdr:rowOff>
    </xdr:to>
    <mc:AlternateContent xmlns:mc="http://schemas.openxmlformats.org/markup-compatibility/2006" xmlns:a14="http://schemas.microsoft.com/office/drawing/2010/main">
      <mc:Choice Requires="a14">
        <xdr:graphicFrame macro="">
          <xdr:nvGraphicFramePr>
            <xdr:cNvPr id="12"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5017750" y="2470150"/>
              <a:ext cx="1060450" cy="1289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3</xdr:row>
      <xdr:rowOff>12700</xdr:rowOff>
    </xdr:from>
    <xdr:to>
      <xdr:col>7</xdr:col>
      <xdr:colOff>323850</xdr:colOff>
      <xdr:row>17</xdr:row>
      <xdr:rowOff>177800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438150</xdr:colOff>
      <xdr:row>14</xdr:row>
      <xdr:rowOff>76201</xdr:rowOff>
    </xdr:from>
    <xdr:to>
      <xdr:col>9</xdr:col>
      <xdr:colOff>527050</xdr:colOff>
      <xdr:row>22</xdr:row>
      <xdr:rowOff>88901</xdr:rowOff>
    </xdr:to>
    <mc:AlternateContent xmlns:mc="http://schemas.openxmlformats.org/markup-compatibility/2006" xmlns:a14="http://schemas.microsoft.com/office/drawing/2010/main">
      <mc:Choice Requires="a14">
        <xdr:graphicFrame macro="">
          <xdr:nvGraphicFramePr>
            <xdr:cNvPr id="9" name="Segment 4"/>
            <xdr:cNvGraphicFramePr/>
          </xdr:nvGraphicFramePr>
          <xdr:xfrm>
            <a:off x="0" y="0"/>
            <a:ext cx="0" cy="0"/>
          </xdr:xfrm>
          <a:graphic>
            <a:graphicData uri="http://schemas.microsoft.com/office/drawing/2010/slicer">
              <sle:slicer xmlns:sle="http://schemas.microsoft.com/office/drawing/2010/slicer" name="Segment 4"/>
            </a:graphicData>
          </a:graphic>
        </xdr:graphicFrame>
      </mc:Choice>
      <mc:Fallback xmlns="">
        <xdr:sp macro="" textlink="">
          <xdr:nvSpPr>
            <xdr:cNvPr id="0" name=""/>
            <xdr:cNvSpPr>
              <a:spLocks noTextEdit="1"/>
            </xdr:cNvSpPr>
          </xdr:nvSpPr>
          <xdr:spPr>
            <a:xfrm>
              <a:off x="4705350" y="2698751"/>
              <a:ext cx="130175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19050</xdr:colOff>
      <xdr:row>3</xdr:row>
      <xdr:rowOff>6350</xdr:rowOff>
    </xdr:from>
    <xdr:to>
      <xdr:col>16</xdr:col>
      <xdr:colOff>19050</xdr:colOff>
      <xdr:row>17</xdr:row>
      <xdr:rowOff>171450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0</xdr:rowOff>
    </xdr:from>
    <xdr:to>
      <xdr:col>7</xdr:col>
      <xdr:colOff>266700</xdr:colOff>
      <xdr:row>33</xdr:row>
      <xdr:rowOff>165100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19</xdr:row>
      <xdr:rowOff>0</xdr:rowOff>
    </xdr:from>
    <xdr:to>
      <xdr:col>16</xdr:col>
      <xdr:colOff>6350</xdr:colOff>
      <xdr:row>33</xdr:row>
      <xdr:rowOff>177800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488950</xdr:colOff>
      <xdr:row>3</xdr:row>
      <xdr:rowOff>168275</xdr:rowOff>
    </xdr:from>
    <xdr:to>
      <xdr:col>7</xdr:col>
      <xdr:colOff>247650</xdr:colOff>
      <xdr:row>18</xdr:row>
      <xdr:rowOff>149225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234950</xdr:colOff>
      <xdr:row>7</xdr:row>
      <xdr:rowOff>107951</xdr:rowOff>
    </xdr:from>
    <xdr:to>
      <xdr:col>10</xdr:col>
      <xdr:colOff>19050</xdr:colOff>
      <xdr:row>15</xdr:row>
      <xdr:rowOff>6351</xdr:rowOff>
    </xdr:to>
    <mc:AlternateContent xmlns:mc="http://schemas.openxmlformats.org/markup-compatibility/2006" xmlns:a14="http://schemas.microsoft.com/office/drawing/2010/main">
      <mc:Choice Requires="a14">
        <xdr:graphicFrame macro="">
          <xdr:nvGraphicFramePr>
            <xdr:cNvPr id="3" name="Segment 1"/>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5092700" y="1397001"/>
              <a:ext cx="16129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425450</xdr:colOff>
      <xdr:row>3</xdr:row>
      <xdr:rowOff>168275</xdr:rowOff>
    </xdr:from>
    <xdr:to>
      <xdr:col>7</xdr:col>
      <xdr:colOff>336550</xdr:colOff>
      <xdr:row>18</xdr:row>
      <xdr:rowOff>149225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349250</xdr:colOff>
      <xdr:row>4</xdr:row>
      <xdr:rowOff>127000</xdr:rowOff>
    </xdr:from>
    <xdr:to>
      <xdr:col>9</xdr:col>
      <xdr:colOff>349250</xdr:colOff>
      <xdr:row>18</xdr:row>
      <xdr:rowOff>73025</xdr:rowOff>
    </xdr:to>
    <mc:AlternateContent xmlns:mc="http://schemas.openxmlformats.org/markup-compatibility/2006" xmlns:a14="http://schemas.microsoft.com/office/drawing/2010/main">
      <mc:Choice Requires="a14">
        <xdr:graphicFrame macro="">
          <xdr:nvGraphicFramePr>
            <xdr:cNvPr id="3" name="Segment 2"/>
            <xdr:cNvGraphicFramePr/>
          </xdr:nvGraphicFramePr>
          <xdr:xfrm>
            <a:off x="0" y="0"/>
            <a:ext cx="0" cy="0"/>
          </xdr:xfrm>
          <a:graphic>
            <a:graphicData uri="http://schemas.microsoft.com/office/drawing/2010/slicer">
              <sle:slicer xmlns:sle="http://schemas.microsoft.com/office/drawing/2010/slicer" name="Segment 2"/>
            </a:graphicData>
          </a:graphic>
        </xdr:graphicFrame>
      </mc:Choice>
      <mc:Fallback xmlns="">
        <xdr:sp macro="" textlink="">
          <xdr:nvSpPr>
            <xdr:cNvPr id="0" name=""/>
            <xdr:cNvSpPr>
              <a:spLocks noTextEdit="1"/>
            </xdr:cNvSpPr>
          </xdr:nvSpPr>
          <xdr:spPr>
            <a:xfrm>
              <a:off x="5327650" y="863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368300</xdr:colOff>
      <xdr:row>1</xdr:row>
      <xdr:rowOff>149225</xdr:rowOff>
    </xdr:from>
    <xdr:to>
      <xdr:col>8</xdr:col>
      <xdr:colOff>412750</xdr:colOff>
      <xdr:row>16</xdr:row>
      <xdr:rowOff>130175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254000</xdr:colOff>
      <xdr:row>3</xdr:row>
      <xdr:rowOff>133351</xdr:rowOff>
    </xdr:from>
    <xdr:to>
      <xdr:col>3</xdr:col>
      <xdr:colOff>63500</xdr:colOff>
      <xdr:row>10</xdr:row>
      <xdr:rowOff>158751</xdr:rowOff>
    </xdr:to>
    <mc:AlternateContent xmlns:mc="http://schemas.openxmlformats.org/markup-compatibility/2006" xmlns:a14="http://schemas.microsoft.com/office/drawing/2010/main">
      <mc:Choice Requires="a14">
        <xdr:graphicFrame macro="">
          <xdr:nvGraphicFramePr>
            <xdr:cNvPr id="3" name="Segment 3"/>
            <xdr:cNvGraphicFramePr/>
          </xdr:nvGraphicFramePr>
          <xdr:xfrm>
            <a:off x="0" y="0"/>
            <a:ext cx="0" cy="0"/>
          </xdr:xfrm>
          <a:graphic>
            <a:graphicData uri="http://schemas.microsoft.com/office/drawing/2010/slicer">
              <sle:slicer xmlns:sle="http://schemas.microsoft.com/office/drawing/2010/slicer" name="Segment 3"/>
            </a:graphicData>
          </a:graphic>
        </xdr:graphicFrame>
      </mc:Choice>
      <mc:Fallback xmlns="">
        <xdr:sp macro="" textlink="">
          <xdr:nvSpPr>
            <xdr:cNvPr id="0" name=""/>
            <xdr:cNvSpPr>
              <a:spLocks noTextEdit="1"/>
            </xdr:cNvSpPr>
          </xdr:nvSpPr>
          <xdr:spPr>
            <a:xfrm>
              <a:off x="1181100" y="685801"/>
              <a:ext cx="128905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10</xdr:col>
      <xdr:colOff>1193800</xdr:colOff>
      <xdr:row>7</xdr:row>
      <xdr:rowOff>19050</xdr:rowOff>
    </xdr:from>
    <xdr:to>
      <xdr:col>11</xdr:col>
      <xdr:colOff>1111250</xdr:colOff>
      <xdr:row>9</xdr:row>
      <xdr:rowOff>82550</xdr:rowOff>
    </xdr:to>
    <xdr:sp macro="" textlink="">
      <xdr:nvSpPr>
        <xdr:cNvPr id="3" name="Rectangle 2"/>
        <xdr:cNvSpPr/>
      </xdr:nvSpPr>
      <xdr:spPr>
        <a:xfrm>
          <a:off x="12312650" y="1308100"/>
          <a:ext cx="1555750" cy="431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Total Customers=200</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820.749829282409" createdVersion="6" refreshedVersion="6" minRefreshableVersion="3" recordCount="200">
  <cacheSource type="worksheet">
    <worksheetSource name="Merge1"/>
  </cacheSource>
  <cacheFields count="10">
    <cacheField name="C_ID" numFmtId="0">
      <sharedItems containsSemiMixedTypes="0" containsString="0" containsNumber="1" containsInteger="1" minValue="3" maxValue="9968"/>
    </cacheField>
    <cacheField name="M_ID" numFmtId="0">
      <sharedItems containsSemiMixedTypes="0" containsString="0" containsNumber="1" containsInteger="1" minValue="0" maxValue="988"/>
    </cacheField>
    <cacheField name="Name" numFmtId="0">
      <sharedItems/>
    </cacheField>
    <cacheField name="Email" numFmtId="0">
      <sharedItems/>
    </cacheField>
    <cacheField name="Segment" numFmtId="0">
      <sharedItems count="3">
        <s v="Internal Goods"/>
        <s v="Wholesale"/>
        <s v="Retail"/>
      </sharedItems>
    </cacheField>
    <cacheField name="C_ADDR" numFmtId="0">
      <sharedItems/>
    </cacheField>
    <cacheField name="Phone" numFmtId="0">
      <sharedItems containsSemiMixedTypes="0" containsString="0" containsNumber="1" containsInteger="1" minValue="1022633285" maxValue="9998350900"/>
    </cacheField>
    <cacheField name="Start_date" numFmtId="14">
      <sharedItems containsSemiMixedTypes="0" containsNonDate="0" containsDate="1" containsString="0" minDate="1971-01-02T00:00:00" maxDate="2019-09-22T00:00:00"/>
    </cacheField>
    <cacheField name="End_date" numFmtId="0">
      <sharedItems containsDate="1" containsMixedTypes="1" minDate="2002-07-13T00:00:00" maxDate="2002-07-14T00:00:00"/>
    </cacheField>
    <cacheField name="Mem_duration" numFmtId="0">
      <sharedItems containsSemiMixedTypes="0" containsString="0" containsNumber="1" containsInteger="1" minValue="235" maxValue="7371" count="195">
        <n v="1288"/>
        <n v="7137"/>
        <n v="6838"/>
        <n v="6570"/>
        <n v="4802"/>
        <n v="7337"/>
        <n v="2422"/>
        <n v="4749"/>
        <n v="1950"/>
        <n v="6489"/>
        <n v="3410"/>
        <n v="4776"/>
        <n v="4518"/>
        <n v="2017"/>
        <n v="5764"/>
        <n v="1864"/>
        <n v="4499"/>
        <n v="6566"/>
        <n v="1720"/>
        <n v="3859"/>
        <n v="6006"/>
        <n v="2081"/>
        <n v="6208"/>
        <n v="2470"/>
        <n v="856"/>
        <n v="4602"/>
        <n v="2456"/>
        <n v="3161"/>
        <n v="3286"/>
        <n v="838"/>
        <n v="651"/>
        <n v="6640"/>
        <n v="6751"/>
        <n v="6914"/>
        <n v="2215"/>
        <n v="7199"/>
        <n v="4700"/>
        <n v="3992"/>
        <n v="6811"/>
        <n v="3542"/>
        <n v="6397"/>
        <n v="5616"/>
        <n v="6740"/>
        <n v="3415"/>
        <n v="4100"/>
        <n v="2996"/>
        <n v="4382"/>
        <n v="1297"/>
        <n v="5981"/>
        <n v="5224"/>
        <n v="660"/>
        <n v="4125"/>
        <n v="4540"/>
        <n v="4856"/>
        <n v="3843"/>
        <n v="649"/>
        <n v="6875"/>
        <n v="2344"/>
        <n v="7099"/>
        <n v="1356"/>
        <n v="3184"/>
        <n v="5631"/>
        <n v="2100"/>
        <n v="235"/>
        <n v="6952"/>
        <n v="813"/>
        <n v="6693"/>
        <n v="1279"/>
        <n v="5707"/>
        <n v="952"/>
        <n v="7095"/>
        <n v="7136"/>
        <n v="2389"/>
        <n v="6565"/>
        <n v="5921"/>
        <n v="3670"/>
        <n v="330"/>
        <n v="339"/>
        <n v="265"/>
        <n v="5402"/>
        <n v="3441"/>
        <n v="1071"/>
        <n v="1165"/>
        <n v="6762"/>
        <n v="2174"/>
        <n v="4739"/>
        <n v="5153"/>
        <n v="3973"/>
        <n v="866"/>
        <n v="5929"/>
        <n v="5016"/>
        <n v="5798"/>
        <n v="3589"/>
        <n v="2840"/>
        <n v="6973"/>
        <n v="4416"/>
        <n v="3944"/>
        <n v="5753"/>
        <n v="6580"/>
        <n v="1362"/>
        <n v="3545"/>
        <n v="7371"/>
        <n v="4484"/>
        <n v="3906"/>
        <n v="598"/>
        <n v="3920"/>
        <n v="3077"/>
        <n v="2920"/>
        <n v="993"/>
        <n v="3237"/>
        <n v="3977"/>
        <n v="6321"/>
        <n v="5023"/>
        <n v="4272"/>
        <n v="4870"/>
        <n v="3964"/>
        <n v="5162"/>
        <n v="7072"/>
        <n v="2627"/>
        <n v="7344"/>
        <n v="2945"/>
        <n v="2189"/>
        <n v="2399"/>
        <n v="3576"/>
        <n v="3390"/>
        <n v="2089"/>
        <n v="562"/>
        <n v="6273"/>
        <n v="5214"/>
        <n v="7088"/>
        <n v="672"/>
        <n v="3609"/>
        <n v="4661"/>
        <n v="5500"/>
        <n v="6047"/>
        <n v="730"/>
        <n v="2880"/>
        <n v="1133"/>
        <n v="2355"/>
        <n v="6769"/>
        <n v="5406"/>
        <n v="2333"/>
        <n v="7064"/>
        <n v="5296"/>
        <n v="5992"/>
        <n v="1401"/>
        <n v="4758"/>
        <n v="2769"/>
        <n v="4588"/>
        <n v="4212"/>
        <n v="1655"/>
        <n v="851"/>
        <n v="3062"/>
        <n v="4920"/>
        <n v="2720"/>
        <n v="6266"/>
        <n v="5227"/>
        <n v="1604"/>
        <n v="3891"/>
        <n v="2710"/>
        <n v="5666"/>
        <n v="6469"/>
        <n v="3956"/>
        <n v="4790"/>
        <n v="5808"/>
        <n v="4026"/>
        <n v="5230"/>
        <n v="6579"/>
        <n v="3223"/>
        <n v="2159"/>
        <n v="5391"/>
        <n v="6641"/>
        <n v="3618"/>
        <n v="5208"/>
        <n v="918"/>
        <n v="5142"/>
        <n v="6526"/>
        <n v="6863"/>
        <n v="302"/>
        <n v="5780"/>
        <n v="1442"/>
        <n v="5143"/>
        <n v="3101"/>
        <n v="2090"/>
        <n v="3779"/>
        <n v="5324"/>
        <n v="4603"/>
        <n v="7171"/>
        <n v="1253"/>
        <n v="4287"/>
        <n v="5101"/>
        <n v="5974"/>
        <n v="1910"/>
        <n v="1954"/>
        <n v="1211"/>
      </sharedItems>
      <fieldGroup base="9">
        <rangePr autoStart="0" autoEnd="0" startNum="0" endNum="9000" groupInterval="1000"/>
        <groupItems count="11">
          <s v="&lt;0"/>
          <s v="0-999"/>
          <s v="1000-1999"/>
          <s v="2000-2999"/>
          <s v="3000-3999"/>
          <s v="4000-4999"/>
          <s v="5000-5999"/>
          <s v="6000-6999"/>
          <s v="7000-7999"/>
          <s v="8000-9000"/>
          <s v="&gt;900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
  <r>
    <n v="230"/>
    <n v="31"/>
    <s v="Mitchell"/>
    <s v="harriette42@ymail.com"/>
    <x v="0"/>
    <s v="2100 Block of 27TH AV"/>
    <n v="9961255787"/>
    <d v="1979-11-05T00:00:00"/>
    <s v="5/16/1983"/>
    <x v="0"/>
  </r>
  <r>
    <n v="3189"/>
    <n v="495"/>
    <s v="Reginald"/>
    <s v="matthew951@yahoo.co.in"/>
    <x v="1"/>
    <s v="300 Block of ELLIS ST"/>
    <n v="3555176867"/>
    <d v="2014-09-26T00:00:00"/>
    <s v="4/11/2034"/>
    <x v="1"/>
  </r>
  <r>
    <n v="2216"/>
    <n v="795"/>
    <s v="Jaylene"/>
    <s v="geraldine867@ymail.co.in"/>
    <x v="2"/>
    <s v="1000 Block of MISSION ST"/>
    <n v="9835395970"/>
    <d v="1983-10-23T00:00:00"/>
    <d v="2002-07-13T00:00:00"/>
    <x v="2"/>
  </r>
  <r>
    <n v="1904"/>
    <n v="33"/>
    <s v="Stacie"/>
    <s v="brenda905@ymail.com"/>
    <x v="0"/>
    <s v="800 Block of BRYANT ST"/>
    <n v="3881250181"/>
    <d v="1994-06-06T00:00:00"/>
    <s v="6/1/2012"/>
    <x v="3"/>
  </r>
  <r>
    <n v="7342"/>
    <n v="882"/>
    <s v="Jonathan"/>
    <s v="malie282@gmail.com"/>
    <x v="1"/>
    <s v="0 Block of DRUMM ST"/>
    <n v="1507211823"/>
    <d v="2001-06-02T00:00:00"/>
    <s v="7/26/2014"/>
    <x v="4"/>
  </r>
  <r>
    <n v="7633"/>
    <n v="657"/>
    <s v="Italia"/>
    <s v="fred847@google.co.in"/>
    <x v="0"/>
    <s v="3RD ST / FOLSOM ST"/>
    <n v="5612381477"/>
    <d v="1986-06-20T00:00:00"/>
    <s v="7/22/2006"/>
    <x v="5"/>
  </r>
  <r>
    <n v="2154"/>
    <n v="761"/>
    <s v="Catherine"/>
    <s v="clay224@gmail.com"/>
    <x v="1"/>
    <s v="GOLDEN GATE AV / PARKER AV"/>
    <n v="8094222335"/>
    <d v="1974-03-11T00:00:00"/>
    <s v="10/27/1980"/>
    <x v="6"/>
  </r>
  <r>
    <n v="5543"/>
    <n v="20"/>
    <s v="Pierre"/>
    <s v="alaysha578@hotmail.com"/>
    <x v="1"/>
    <s v="1400 Block of DEHARO ST"/>
    <n v="4133741447"/>
    <d v="1971-11-24T00:00:00"/>
    <s v="11/24/1984"/>
    <x v="7"/>
  </r>
  <r>
    <n v="2332"/>
    <n v="356"/>
    <s v="Sheryl"/>
    <s v="kelli519@gmail.com"/>
    <x v="2"/>
    <s v="FOLSOM ST / 3RD ST"/>
    <n v="4399641006"/>
    <d v="2009-05-31T00:00:00"/>
    <s v="10/2/2014"/>
    <x v="8"/>
  </r>
  <r>
    <n v="4094"/>
    <n v="301"/>
    <s v="Rory"/>
    <s v="ryker154@hotmail.com"/>
    <x v="0"/>
    <s v="0 Block of THRIFT ST"/>
    <n v="7077259810"/>
    <d v="2018-03-24T00:00:00"/>
    <s v="12/29/2035"/>
    <x v="9"/>
  </r>
  <r>
    <n v="3042"/>
    <n v="450"/>
    <s v="cecile"/>
    <s v="johnnie593@hotmail.com"/>
    <x v="1"/>
    <s v="100 Block of GOLDEN GATE AV"/>
    <n v="1634188566"/>
    <d v="1973-09-07T00:00:00"/>
    <s v="1/8/1983"/>
    <x v="10"/>
  </r>
  <r>
    <n v="2220"/>
    <n v="782"/>
    <s v="Monte"/>
    <s v="zykeria36@google.co.in"/>
    <x v="1"/>
    <s v="2400 Block of DIAMOND ST"/>
    <n v="6963794710"/>
    <d v="2001-09-27T00:00:00"/>
    <s v="10/25/2014"/>
    <x v="11"/>
  </r>
  <r>
    <n v="4988"/>
    <n v="820"/>
    <s v="Belle"/>
    <s v="selma775@yahoo.co.in"/>
    <x v="1"/>
    <s v="FOLSOM ST / CESAR CHAVEZ ST"/>
    <n v="2644171337"/>
    <d v="2012-04-29T00:00:00"/>
    <s v="9/11/2024"/>
    <x v="12"/>
  </r>
  <r>
    <n v="175"/>
    <n v="316"/>
    <s v="Rayshawn"/>
    <s v="kathryn298@gmail.com"/>
    <x v="1"/>
    <s v="100 Block of LELAND AV"/>
    <n v="3057896481"/>
    <d v="1982-06-02T00:00:00"/>
    <s v="12/10/1987"/>
    <x v="13"/>
  </r>
  <r>
    <n v="4233"/>
    <n v="945"/>
    <s v="abby"/>
    <s v="karl167@google.co.in"/>
    <x v="0"/>
    <s v="600 Block of CLEMENT ST"/>
    <n v="3335480444"/>
    <d v="1975-08-10T00:00:00"/>
    <s v="5/22/1991"/>
    <x v="14"/>
  </r>
  <r>
    <n v="4351"/>
    <n v="174"/>
    <s v="Alonzo"/>
    <s v="freda331@yahoo.co.in"/>
    <x v="0"/>
    <s v="400 Block of LEAVENWORTH ST"/>
    <n v="1772719208"/>
    <d v="2014-09-14T00:00:00"/>
    <s v="10/22/2019"/>
    <x v="15"/>
  </r>
  <r>
    <n v="5578"/>
    <n v="634"/>
    <s v="Ray"/>
    <s v="david216@ymail.com"/>
    <x v="1"/>
    <s v="4400 Block of ANZA ST"/>
    <n v="3581081156"/>
    <d v="2004-05-18T00:00:00"/>
    <s v="9/11/2016"/>
    <x v="16"/>
  </r>
  <r>
    <n v="4523"/>
    <n v="456"/>
    <s v="Tiffany"/>
    <s v="winnifred436@gmail.com"/>
    <x v="1"/>
    <s v="GEARY ST / TAYLOR ST"/>
    <n v="9811567113"/>
    <d v="2015-12-30T00:00:00"/>
    <s v="12/21/2033"/>
    <x v="17"/>
  </r>
  <r>
    <n v="2972"/>
    <n v="0"/>
    <s v="Rosalind"/>
    <s v="bryce535@google.co.in"/>
    <x v="1"/>
    <s v="1500 Block of NEWCOMB AV"/>
    <n v="7176117751"/>
    <d v="2015-12-30T00:00:00"/>
    <s v="9/14/2020"/>
    <x v="18"/>
  </r>
  <r>
    <n v="6153"/>
    <n v="186"/>
    <s v="Franklin"/>
    <s v="maeve922@gmail.com"/>
    <x v="2"/>
    <s v="ELLIS ST / JONES ST"/>
    <n v="5362454917"/>
    <d v="1983-10-23T00:00:00"/>
    <s v="5/17/1994"/>
    <x v="19"/>
  </r>
  <r>
    <n v="4852"/>
    <n v="596"/>
    <s v="Sophie"/>
    <s v="seth275@ymail.com"/>
    <x v="0"/>
    <s v="24TH ST / MISSION ST"/>
    <n v="9745073612"/>
    <d v="2014-12-30T00:00:00"/>
    <s v="6/10/2031"/>
    <x v="20"/>
  </r>
  <r>
    <n v="8106"/>
    <n v="245"/>
    <s v="Matthew"/>
    <s v="maria344@yahoo.com"/>
    <x v="2"/>
    <s v="600 Block of JOHNMUIR DR"/>
    <n v="4218762280"/>
    <d v="1995-01-03T00:00:00"/>
    <s v="9/14/2000"/>
    <x v="21"/>
  </r>
  <r>
    <n v="3917"/>
    <n v="17"/>
    <s v="Larry"/>
    <s v="taron588@yahoo.co.in"/>
    <x v="0"/>
    <s v="1700 Block of LYON ST"/>
    <n v="2224750233"/>
    <d v="1979-08-05T00:00:00"/>
    <s v="8/3/1996"/>
    <x v="22"/>
  </r>
  <r>
    <n v="9377"/>
    <n v="48"/>
    <s v="Elena"/>
    <s v="bryce621@google.co.in"/>
    <x v="0"/>
    <s v="3100 Block of 20TH AV"/>
    <n v="8017236646"/>
    <d v="2003-06-11T00:00:00"/>
    <s v="3/16/2010"/>
    <x v="23"/>
  </r>
  <r>
    <n v="5387"/>
    <n v="457"/>
    <s v="Brady"/>
    <s v="ramona218@gmail.com"/>
    <x v="2"/>
    <s v="1300 Block of COLUMBUS AV"/>
    <n v="5712616501"/>
    <d v="1974-06-06T00:00:00"/>
    <s v="10/9/1976"/>
    <x v="24"/>
  </r>
  <r>
    <n v="6513"/>
    <n v="944"/>
    <s v="Sapphire"/>
    <s v="adrienne107@gmail.com"/>
    <x v="2"/>
    <s v="LARKIN ST / POST ST"/>
    <n v="7065731530"/>
    <d v="1994-09-13T00:00:00"/>
    <s v="4/20/2007"/>
    <x v="25"/>
  </r>
  <r>
    <n v="3965"/>
    <n v="516"/>
    <s v="Gene"/>
    <s v="dawn743@yahoo.com"/>
    <x v="2"/>
    <s v="800 Block of AMAZON AV"/>
    <n v="3636499761"/>
    <d v="2003-07-11T00:00:00"/>
    <s v="4/1/2010"/>
    <x v="26"/>
  </r>
  <r>
    <n v="8893"/>
    <n v="847"/>
    <s v="Magdalene"/>
    <s v="yessenia134@yahoo.com"/>
    <x v="2"/>
    <s v="400 Block of 39TH AV"/>
    <n v="6491626668"/>
    <d v="1992-05-28T00:00:00"/>
    <s v="1/22/2001"/>
    <x v="27"/>
  </r>
  <r>
    <n v="1897"/>
    <n v="504"/>
    <s v="Norma"/>
    <s v="ryan368@ymail.com"/>
    <x v="1"/>
    <s v="300 Block of CAPISTRANO AV"/>
    <n v="8023324199"/>
    <d v="1979-11-16T00:00:00"/>
    <s v="11/14/1988"/>
    <x v="28"/>
  </r>
  <r>
    <n v="390"/>
    <n v="115"/>
    <s v="Destiny"/>
    <s v="harriette113@ymail.co.in"/>
    <x v="2"/>
    <s v="400 Block of POWELL ST"/>
    <n v="6958292565"/>
    <d v="2010-06-16T00:00:00"/>
    <s v="10/1/2012"/>
    <x v="29"/>
  </r>
  <r>
    <n v="3633"/>
    <n v="740"/>
    <s v="Glory"/>
    <s v="jana467@gmail.com"/>
    <x v="0"/>
    <s v="HARRIET ST / HOWARD ST"/>
    <n v="3794685776"/>
    <d v="1971-09-13T00:00:00"/>
    <s v="6/25/1973"/>
    <x v="30"/>
  </r>
  <r>
    <n v="7828"/>
    <n v="884"/>
    <s v="Latasha"/>
    <s v="frances207@ymail.co.in"/>
    <x v="0"/>
    <s v="1500 Block of TURK ST"/>
    <n v="1973040699"/>
    <d v="1995-07-02T00:00:00"/>
    <s v="9/5/2013"/>
    <x v="31"/>
  </r>
  <r>
    <n v="2241"/>
    <n v="446"/>
    <s v="Clay"/>
    <s v="tiffani841@google.co.in"/>
    <x v="0"/>
    <s v="200 Block of SILVER AV"/>
    <n v="4120733093"/>
    <d v="1998-01-11T00:00:00"/>
    <s v="7/6/2016"/>
    <x v="32"/>
  </r>
  <r>
    <n v="896"/>
    <n v="74"/>
    <s v="Frances"/>
    <s v="cecile32@hotmail.com"/>
    <x v="0"/>
    <s v="800 Block of BRYANT ST"/>
    <n v="5785102250"/>
    <d v="1982-09-06T00:00:00"/>
    <s v="8/11/2001"/>
    <x v="33"/>
  </r>
  <r>
    <n v="6361"/>
    <n v="636"/>
    <s v="Dinah"/>
    <s v="bryce393@ymail.com"/>
    <x v="0"/>
    <s v="2100 Block of LOMBARD ST"/>
    <n v="9235867886"/>
    <d v="1999-05-09T00:00:00"/>
    <s v="6/1/2005"/>
    <x v="34"/>
  </r>
  <r>
    <n v="6713"/>
    <n v="37"/>
    <s v="merna"/>
    <s v="earle203@google.co.in"/>
    <x v="2"/>
    <s v="GOLDEN GATE AV / VANNESS AV"/>
    <n v="7134849334"/>
    <d v="2004-09-17T00:00:00"/>
    <s v="6/3/2024"/>
    <x v="35"/>
  </r>
  <r>
    <n v="4283"/>
    <n v="804"/>
    <s v="Louise"/>
    <s v="danita716@ymail.com"/>
    <x v="1"/>
    <s v="800 Block of BRYANT ST"/>
    <n v="4751700379"/>
    <d v="1997-08-24T00:00:00"/>
    <s v="7/7/2010"/>
    <x v="36"/>
  </r>
  <r>
    <n v="9486"/>
    <n v="694"/>
    <s v="Kaitlyn"/>
    <s v="raeleigh114@gmail.com"/>
    <x v="1"/>
    <s v="POWELL ST / MARKET ST"/>
    <n v="9430559862"/>
    <d v="2003-06-03T00:00:00"/>
    <s v="5/8/2014"/>
    <x v="37"/>
  </r>
  <r>
    <n v="308"/>
    <n v="198"/>
    <s v="Morgan"/>
    <s v="guy394@outlook.com"/>
    <x v="2"/>
    <s v="CAPP ST / 17TH ST"/>
    <n v="4160161977"/>
    <d v="1998-05-07T00:00:00"/>
    <s v="12/29/2016"/>
    <x v="38"/>
  </r>
  <r>
    <n v="8927"/>
    <n v="576"/>
    <s v="Courtney"/>
    <s v="anastasia108@google.co.in"/>
    <x v="1"/>
    <s v="0 Block of SADOWA ST"/>
    <n v="1660494007"/>
    <d v="1976-01-04T00:00:00"/>
    <s v="9/15/1985"/>
    <x v="39"/>
  </r>
  <r>
    <n v="249"/>
    <n v="754"/>
    <s v="Rayshawn"/>
    <s v="benita963@gmail.com"/>
    <x v="2"/>
    <s v="500 Block of GEARY ST"/>
    <n v="2979310129"/>
    <d v="2010-05-14T00:00:00"/>
    <s v="11/18/2027"/>
    <x v="40"/>
  </r>
  <r>
    <n v="2620"/>
    <n v="547"/>
    <s v="Eddie"/>
    <s v="dianne471@ymail.com"/>
    <x v="2"/>
    <s v="0 Block of OFARRELL ST"/>
    <n v="1973879566"/>
    <d v="2006-08-19T00:00:00"/>
    <s v="1/3/2022"/>
    <x v="41"/>
  </r>
  <r>
    <n v="1164"/>
    <n v="656"/>
    <s v="Maurice"/>
    <s v="andrea833@yahoo.co.in"/>
    <x v="0"/>
    <s v="2700 Block of FILBERT ST"/>
    <n v="7030699598"/>
    <d v="1983-06-12T00:00:00"/>
    <s v="11/24/2001"/>
    <x v="42"/>
  </r>
  <r>
    <n v="4711"/>
    <n v="654"/>
    <s v="Taryn"/>
    <s v="raul112@outlook.com"/>
    <x v="0"/>
    <s v="700 Block of VALLEJO ST"/>
    <n v="2618164744"/>
    <d v="1998-05-12T00:00:00"/>
    <s v="9/17/2007"/>
    <x v="43"/>
  </r>
  <r>
    <n v="4053"/>
    <n v="646"/>
    <s v="Lazaro"/>
    <s v="raven727@yahoo.co.in"/>
    <x v="2"/>
    <s v="300 Block of FILLMORE ST"/>
    <n v="6736421797"/>
    <d v="2013-03-15T00:00:00"/>
    <s v="6/5/2024"/>
    <x v="44"/>
  </r>
  <r>
    <n v="4272"/>
    <n v="250"/>
    <s v="Muriel"/>
    <s v="rebecca74@yahoo.co.in"/>
    <x v="2"/>
    <s v="0 Block of MYRTLE ST"/>
    <n v="5071378297"/>
    <d v="2014-04-17T00:00:00"/>
    <s v="6/30/2022"/>
    <x v="45"/>
  </r>
  <r>
    <n v="7005"/>
    <n v="81"/>
    <s v="Dejon"/>
    <s v="rosalind124@hotmail.com"/>
    <x v="2"/>
    <s v="300 Block of HOLLADAY AV"/>
    <n v="3907479910"/>
    <d v="1971-03-29T00:00:00"/>
    <s v="3/28/1983"/>
    <x v="46"/>
  </r>
  <r>
    <n v="2308"/>
    <n v="898"/>
    <s v="Peter"/>
    <s v="anne714@gmail.com"/>
    <x v="0"/>
    <s v="DORLAND ST / GUERRERO ST"/>
    <n v="8175968796"/>
    <d v="1979-11-16T00:00:00"/>
    <s v="6/5/1983"/>
    <x v="47"/>
  </r>
  <r>
    <n v="5150"/>
    <n v="461"/>
    <s v="Todd"/>
    <s v="michael518@yahoo.com"/>
    <x v="1"/>
    <s v="23RD ST / DOUGLASS ST"/>
    <n v="2711085992"/>
    <d v="2017-07-10T00:00:00"/>
    <s v="11/24/2033"/>
    <x v="48"/>
  </r>
  <r>
    <n v="693"/>
    <n v="390"/>
    <s v="Stacy"/>
    <s v="danielle957@yahoo.co.in"/>
    <x v="0"/>
    <s v="5000 Block of 3RD ST"/>
    <n v="3457826852"/>
    <d v="2007-09-06T00:00:00"/>
    <s v="12/25/2021"/>
    <x v="49"/>
  </r>
  <r>
    <n v="9598"/>
    <n v="988"/>
    <s v="Frank"/>
    <s v="heather632@hotmail.com"/>
    <x v="0"/>
    <s v="0 Block of 7TH ST"/>
    <n v="2858707837"/>
    <d v="1984-09-25T00:00:00"/>
    <s v="7/17/1986"/>
    <x v="50"/>
  </r>
  <r>
    <n v="8103"/>
    <n v="597"/>
    <s v="Catherine"/>
    <s v="kaitlyn744@yahoo.com"/>
    <x v="2"/>
    <s v="3500 Block of 26TH ST"/>
    <n v="2065509695"/>
    <d v="1979-08-05T00:00:00"/>
    <s v="11/20/1990"/>
    <x v="51"/>
  </r>
  <r>
    <n v="8894"/>
    <n v="916"/>
    <s v="Daren"/>
    <s v="eileen529@google.co.in"/>
    <x v="1"/>
    <s v="0 Block of MAYNARD ST"/>
    <n v="4133664929"/>
    <d v="2009-05-31T00:00:00"/>
    <s v="11/4/2021"/>
    <x v="52"/>
  </r>
  <r>
    <n v="114"/>
    <n v="135"/>
    <s v="tiffanY"/>
    <s v="cheyenne213@outlook.com"/>
    <x v="0"/>
    <s v="MISSION ST / 17TH ST"/>
    <n v="5958159146"/>
    <d v="1982-12-13T00:00:00"/>
    <s v="3/30/1996"/>
    <x v="53"/>
  </r>
  <r>
    <n v="6546"/>
    <n v="262"/>
    <s v="Isidro"/>
    <s v="ely630@yahoo.com"/>
    <x v="1"/>
    <s v="300 Block of MARKET ST"/>
    <n v="1022633285"/>
    <d v="2010-05-01T00:00:00"/>
    <s v="11/7/2020"/>
    <x v="54"/>
  </r>
  <r>
    <n v="3571"/>
    <n v="844"/>
    <s v="Claude"/>
    <s v="irby513@hotmail.com"/>
    <x v="2"/>
    <s v="800 Block of CLEMENT ST"/>
    <n v="4283361474"/>
    <d v="1985-11-24T00:00:00"/>
    <s v="9/4/1987"/>
    <x v="55"/>
  </r>
  <r>
    <n v="7316"/>
    <n v="169"/>
    <s v="Gaylon"/>
    <s v="genevieve714@hotmail.com"/>
    <x v="2"/>
    <s v="4100 Block of GEARY BL"/>
    <n v="2950413181"/>
    <d v="1976-07-30T00:00:00"/>
    <s v="5/27/1995"/>
    <x v="56"/>
  </r>
  <r>
    <n v="2478"/>
    <n v="671"/>
    <s v="Adonis"/>
    <s v="elliana123@hotmail.com"/>
    <x v="0"/>
    <s v="3300 Block of CESAR CHAVEZ ST"/>
    <n v="3513023435"/>
    <d v="2003-06-03T00:00:00"/>
    <s v="11/2/2009"/>
    <x v="57"/>
  </r>
  <r>
    <n v="1215"/>
    <n v="353"/>
    <s v="Stacy"/>
    <s v="katrice318@yahoo.co.in"/>
    <x v="0"/>
    <s v="MONTGOMERY ST / BROADWAY ST"/>
    <n v="6379672748"/>
    <d v="1988-10-03T00:00:00"/>
    <s v="3/11/2008"/>
    <x v="58"/>
  </r>
  <r>
    <n v="5402"/>
    <n v="776"/>
    <s v="Claude"/>
    <s v="laverne188@google.co.in"/>
    <x v="2"/>
    <s v="17TH ST / SHOTWELL ST"/>
    <n v="2335838084"/>
    <d v="2017-05-03T00:00:00"/>
    <s v="1/18/2021"/>
    <x v="59"/>
  </r>
  <r>
    <n v="1647"/>
    <n v="205"/>
    <s v="Bambi"/>
    <s v="chasity357@yahoo.co.in"/>
    <x v="0"/>
    <s v="1900 Block of UNION ST"/>
    <n v="2179414351"/>
    <d v="1992-11-10T00:00:00"/>
    <s v="7/30/2001"/>
    <x v="60"/>
  </r>
  <r>
    <n v="9423"/>
    <n v="705"/>
    <s v="Isabela"/>
    <s v="kyle670@gmail.com"/>
    <x v="2"/>
    <s v="600 Block of HEAD ST"/>
    <n v="9984833487"/>
    <d v="2005-12-06T00:00:00"/>
    <s v="5/7/2021"/>
    <x v="61"/>
  </r>
  <r>
    <n v="6404"/>
    <n v="10"/>
    <s v="Philip"/>
    <s v="gene977@ymail.co.in"/>
    <x v="0"/>
    <s v="0 Block of 7TH ST"/>
    <n v="4771182901"/>
    <d v="1995-01-03T00:00:00"/>
    <s v="10/3/2000"/>
    <x v="62"/>
  </r>
  <r>
    <n v="6767"/>
    <n v="195"/>
    <s v="Joe"/>
    <s v="marlene682@outlook.com"/>
    <x v="1"/>
    <s v="4100 Block of 18TH ST"/>
    <n v="6825096485"/>
    <d v="2011-12-05T00:00:00"/>
    <s v="7/27/2012"/>
    <x v="63"/>
  </r>
  <r>
    <n v="1278"/>
    <n v="136"/>
    <s v="Alonzo"/>
    <s v="clay181@hotmail.com"/>
    <x v="1"/>
    <s v="2700 Block of FOLSOM ST"/>
    <n v="9801474305"/>
    <d v="1977-08-28T00:00:00"/>
    <s v="9/9/1996"/>
    <x v="64"/>
  </r>
  <r>
    <n v="1334"/>
    <n v="500"/>
    <s v="Philip"/>
    <s v="baldemar170@yahoo.co.in"/>
    <x v="0"/>
    <s v="800 Block of HOWARD ST"/>
    <n v="7636788633"/>
    <d v="2010-05-14T00:00:00"/>
    <s v="8/4/2012"/>
    <x v="65"/>
  </r>
  <r>
    <n v="8887"/>
    <n v="969"/>
    <s v="Lola"/>
    <s v="claudia529@google.co.in"/>
    <x v="2"/>
    <s v="2300 Block of MARKET ST"/>
    <n v="6328420950"/>
    <d v="1981-11-11T00:00:00"/>
    <s v="3/9/2000"/>
    <x v="66"/>
  </r>
  <r>
    <n v="9858"/>
    <n v="817"/>
    <s v="Jennie"/>
    <s v="arya715@ymail.co.in"/>
    <x v="1"/>
    <s v="16TH ST / SHOTWELL ST"/>
    <n v="1174341766"/>
    <d v="2002-09-23T00:00:00"/>
    <s v="3/25/2006"/>
    <x v="67"/>
  </r>
  <r>
    <n v="9636"/>
    <n v="833"/>
    <s v="Brennan"/>
    <s v="rodney10@ymail.com"/>
    <x v="1"/>
    <s v="2000 Block of JERROLD AV"/>
    <n v="9030541371"/>
    <d v="1994-09-13T00:00:00"/>
    <s v="4/29/2010"/>
    <x v="68"/>
  </r>
  <r>
    <n v="9943"/>
    <n v="221"/>
    <s v="Juan"/>
    <s v="amelia849@hotmail.com"/>
    <x v="0"/>
    <s v="600 Block of 9TH AV"/>
    <n v="3573904144"/>
    <d v="1982-12-31T00:00:00"/>
    <s v="8/9/1985"/>
    <x v="69"/>
  </r>
  <r>
    <n v="1246"/>
    <n v="77"/>
    <s v="Carlotta"/>
    <s v="stephanie808@gmail.com"/>
    <x v="2"/>
    <s v="900 Block of GENEVA AV"/>
    <n v="9998350900"/>
    <d v="1996-11-18T00:00:00"/>
    <s v="4/22/2016"/>
    <x v="70"/>
  </r>
  <r>
    <n v="4527"/>
    <n v="800"/>
    <s v="auStin"/>
    <s v="dejon859@ymail.com"/>
    <x v="1"/>
    <s v="POLK ST / SUTTER ST"/>
    <n v="3715864347"/>
    <d v="1989-11-30T00:00:00"/>
    <s v="6/14/2009"/>
    <x v="71"/>
  </r>
  <r>
    <n v="3782"/>
    <n v="146"/>
    <s v="Naisha"/>
    <s v="lawrence813@gmail.com"/>
    <x v="2"/>
    <s v="MISSION ST / 9TH ST"/>
    <n v="8089653286"/>
    <d v="2000-03-28T00:00:00"/>
    <s v="10/12/2006"/>
    <x v="72"/>
  </r>
  <r>
    <n v="6225"/>
    <n v="531"/>
    <s v="Maurice"/>
    <s v="felicity667@ymail.com"/>
    <x v="0"/>
    <s v="1400 Block of HARRISON ST"/>
    <n v="9827842133"/>
    <d v="2009-11-26T00:00:00"/>
    <s v="11/17/2027"/>
    <x v="73"/>
  </r>
  <r>
    <n v="2257"/>
    <n v="503"/>
    <s v="Gabrielle"/>
    <s v="kim205@hotmail.com"/>
    <x v="2"/>
    <s v="FILLMORE ST / CALIFORNIA ST"/>
    <n v="2998991184"/>
    <d v="1998-08-06T00:00:00"/>
    <s v="10/22/2014"/>
    <x v="74"/>
  </r>
  <r>
    <n v="9177"/>
    <n v="19"/>
    <s v="Grover"/>
    <s v="morgan937@yahoo.com"/>
    <x v="1"/>
    <s v="EDDY ST / POLK ST"/>
    <n v="7591554939"/>
    <d v="2010-12-17T00:00:00"/>
    <s v="1/3/2021"/>
    <x v="75"/>
  </r>
  <r>
    <n v="8703"/>
    <n v="897"/>
    <s v="Carter"/>
    <s v="hudson500@gmail.com"/>
    <x v="0"/>
    <s v="800 Block of BRYANT ST"/>
    <n v="7320532389"/>
    <d v="1998-05-07T00:00:00"/>
    <s v="4/2/1999"/>
    <x v="76"/>
  </r>
  <r>
    <n v="3514"/>
    <n v="703"/>
    <s v="Claude"/>
    <s v="stacy454@hotmail.com"/>
    <x v="1"/>
    <s v="800 Block of OAK ST"/>
    <n v="8552082746"/>
    <d v="1986-01-29T00:00:00"/>
    <s v="1/3/1987"/>
    <x v="77"/>
  </r>
  <r>
    <n v="3089"/>
    <n v="249"/>
    <s v="Bianca"/>
    <s v="peter111@ymail.co.in"/>
    <x v="0"/>
    <s v="300 Block of LEAVENWORTH ST"/>
    <n v="8015529354"/>
    <d v="2001-08-16T00:00:00"/>
    <s v="5/8/2002"/>
    <x v="78"/>
  </r>
  <r>
    <n v="7253"/>
    <n v="360"/>
    <s v="Frank"/>
    <s v="beth644@outlook.com"/>
    <x v="0"/>
    <s v="1500 Block of WEBSTER ST"/>
    <n v="9700239171"/>
    <d v="1979-09-15T00:00:00"/>
    <s v="6/30/1994"/>
    <x v="79"/>
  </r>
  <r>
    <n v="8786"/>
    <n v="327"/>
    <s v="Marie"/>
    <s v="devon640@hotmail.com"/>
    <x v="0"/>
    <s v="1600 Block of GEARY BL"/>
    <n v="8588987011"/>
    <d v="2017-08-13T00:00:00"/>
    <s v="1/14/2027"/>
    <x v="80"/>
  </r>
  <r>
    <n v="1211"/>
    <n v="121"/>
    <s v="Neri"/>
    <s v="jonathan257@google.co.in"/>
    <x v="0"/>
    <s v="500 Block of CRESTLAKE DR"/>
    <n v="2797657807"/>
    <d v="2012-09-15T00:00:00"/>
    <s v="8/22/2015"/>
    <x v="81"/>
  </r>
  <r>
    <n v="359"/>
    <n v="614"/>
    <s v="Chelsey"/>
    <s v="benita200@yahoo.co.in"/>
    <x v="0"/>
    <s v="CALIFORNIA ST / FILLMORE ST"/>
    <n v="3420855911"/>
    <d v="1986-01-29T00:00:00"/>
    <s v="4/8/1989"/>
    <x v="82"/>
  </r>
  <r>
    <n v="2066"/>
    <n v="80"/>
    <s v="Catherine"/>
    <s v="john780@yahoo.com"/>
    <x v="2"/>
    <s v="1700 Block of STEINER ST"/>
    <n v="5965931339"/>
    <d v="2005-03-25T00:00:00"/>
    <s v="9/29/2023"/>
    <x v="83"/>
  </r>
  <r>
    <n v="4322"/>
    <n v="401"/>
    <s v="Lucien"/>
    <s v="jan805@ymail.com"/>
    <x v="0"/>
    <s v="700 Block of PERU AV"/>
    <n v="7775860985"/>
    <d v="2001-01-15T00:00:00"/>
    <s v="12/29/2006"/>
    <x v="84"/>
  </r>
  <r>
    <n v="7773"/>
    <n v="914"/>
    <s v="Aidan"/>
    <s v="robert988@google.co.in"/>
    <x v="0"/>
    <s v="100 Block of OAK ST"/>
    <n v="2945958018"/>
    <d v="1985-11-17T00:00:00"/>
    <s v="11/8/1998"/>
    <x v="85"/>
  </r>
  <r>
    <n v="6746"/>
    <n v="713"/>
    <s v="Tomeka"/>
    <s v="kaitlyn60@yahoo.com"/>
    <x v="1"/>
    <s v="HOWARD ST / 3RD ST"/>
    <n v="8157767838"/>
    <d v="1976-11-04T00:00:00"/>
    <s v="12/14/1990"/>
    <x v="86"/>
  </r>
  <r>
    <n v="6732"/>
    <n v="568"/>
    <s v="Theresa"/>
    <s v="stephan274@yahoo.co.in"/>
    <x v="0"/>
    <s v="1300 Block of MISSION ST"/>
    <n v="9712766674"/>
    <d v="1990-06-07T00:00:00"/>
    <s v="4/23/2001"/>
    <x v="87"/>
  </r>
  <r>
    <n v="805"/>
    <n v="752"/>
    <s v="Korie"/>
    <s v="emma964@gmail.com"/>
    <x v="2"/>
    <s v="400 Block of ELLIS ST"/>
    <n v="2366659988"/>
    <d v="2014-05-23T00:00:00"/>
    <s v="10/5/2016"/>
    <x v="88"/>
  </r>
  <r>
    <n v="7540"/>
    <n v="867"/>
    <s v="Misael"/>
    <s v="monica700@gmail.com"/>
    <x v="2"/>
    <s v="4900 Block of MISSION ST"/>
    <n v="2771856986"/>
    <d v="2008-08-14T00:00:00"/>
    <s v="11/7/2024"/>
    <x v="89"/>
  </r>
  <r>
    <n v="5269"/>
    <n v="980"/>
    <s v="Steven"/>
    <s v="pamala451@outlook.com"/>
    <x v="2"/>
    <s v="16TH ST / SHOTWELL ST"/>
    <n v="4717095278"/>
    <d v="2002-09-26T00:00:00"/>
    <s v="6/20/2016"/>
    <x v="90"/>
  </r>
  <r>
    <n v="8404"/>
    <n v="704"/>
    <s v="Tammi"/>
    <s v="matt620@yahoo.com"/>
    <x v="1"/>
    <s v="700 Block of STANYAN ST"/>
    <n v="6852398753"/>
    <d v="2013-11-25T00:00:00"/>
    <s v="10/10/2029"/>
    <x v="91"/>
  </r>
  <r>
    <n v="519"/>
    <n v="598"/>
    <s v="Rayburn"/>
    <s v="kristie659@hotmail.com"/>
    <x v="2"/>
    <s v="1400 Block of SACRAMENTO ST"/>
    <n v="8198842186"/>
    <d v="1986-06-20T00:00:00"/>
    <s v="4/17/1996"/>
    <x v="92"/>
  </r>
  <r>
    <n v="4060"/>
    <n v="932"/>
    <s v="Gordon"/>
    <s v="lee224@ymail.co.in"/>
    <x v="1"/>
    <s v="HARRISON ST / 6TH ST"/>
    <n v="7396097848"/>
    <d v="1985-04-08T00:00:00"/>
    <s v="1/16/1993"/>
    <x v="93"/>
  </r>
  <r>
    <n v="8860"/>
    <n v="834"/>
    <s v="Zakariya"/>
    <s v="roger478@ymail.co.in"/>
    <x v="2"/>
    <s v="LAWTON ST / 10TH AV"/>
    <n v="4508931602"/>
    <d v="1997-05-25T00:00:00"/>
    <s v="6/27/2016"/>
    <x v="94"/>
  </r>
  <r>
    <n v="7164"/>
    <n v="209"/>
    <s v="Otis"/>
    <s v="zoya623@gmail.com"/>
    <x v="2"/>
    <s v="0 Block of URANUS TR"/>
    <n v="8013342363"/>
    <d v="1981-11-18T00:00:00"/>
    <s v="12/21/1993"/>
    <x v="95"/>
  </r>
  <r>
    <n v="9792"/>
    <n v="330"/>
    <s v="Curtis"/>
    <s v="robert627@yahoo.co.in"/>
    <x v="2"/>
    <s v="300 Block of HYDE ST"/>
    <n v="4775425957"/>
    <d v="1994-09-13T00:00:00"/>
    <s v="7/1/2005"/>
    <x v="96"/>
  </r>
  <r>
    <n v="9934"/>
    <n v="138"/>
    <s v="Gabrielle"/>
    <s v="danny201@yahoo.com"/>
    <x v="2"/>
    <s v="1100 Block of SUTTER ST"/>
    <n v="2535125840"/>
    <d v="1994-03-18T00:00:00"/>
    <s v="12/17/2009"/>
    <x v="97"/>
  </r>
  <r>
    <n v="1980"/>
    <n v="981"/>
    <s v="Dani"/>
    <s v="ryker409@gmail.com"/>
    <x v="2"/>
    <s v="1900 Block of PALOU AV"/>
    <n v="5833657416"/>
    <d v="1977-03-20T00:00:00"/>
    <s v="3/26/1995"/>
    <x v="98"/>
  </r>
  <r>
    <n v="9251"/>
    <n v="130"/>
    <s v="Sadie"/>
    <s v="zelda490@yahoo.co.in"/>
    <x v="2"/>
    <s v="17TH ST / CAPP ST"/>
    <n v="5905581451"/>
    <d v="2005-10-15T00:00:00"/>
    <s v="7/8/2009"/>
    <x v="99"/>
  </r>
  <r>
    <n v="6717"/>
    <n v="685"/>
    <s v="Emma"/>
    <s v="david957@ymail.com"/>
    <x v="0"/>
    <s v="100 Block of LEAVENWORTH ST"/>
    <n v="3742557097"/>
    <d v="1974-03-11T00:00:00"/>
    <s v="11/24/1983"/>
    <x v="100"/>
  </r>
  <r>
    <n v="3622"/>
    <n v="544"/>
    <s v="Eddie"/>
    <s v="jacquelin945@yahoo.com"/>
    <x v="0"/>
    <s v="MARKET ST / POWELL ST"/>
    <n v="1157949513"/>
    <d v="2018-10-02T00:00:00"/>
    <s v="12/7/2038"/>
    <x v="101"/>
  </r>
  <r>
    <n v="8808"/>
    <n v="384"/>
    <s v="Connie"/>
    <s v="ardis505@ymail.com"/>
    <x v="2"/>
    <s v="SPEAR ST / MARKET ST"/>
    <n v="6061993877"/>
    <d v="2002-07-25T00:00:00"/>
    <s v="11/3/2014"/>
    <x v="102"/>
  </r>
  <r>
    <n v="4920"/>
    <n v="467"/>
    <s v="Ricky"/>
    <s v="scott41@hotmail.com"/>
    <x v="2"/>
    <s v="VANNESS AV / CALIFORNIA ST"/>
    <n v="7395125371"/>
    <d v="1982-08-15T00:00:00"/>
    <s v="4/25/1993"/>
    <x v="103"/>
  </r>
  <r>
    <n v="3140"/>
    <n v="112"/>
    <s v="Patrick"/>
    <s v="alexia131@outlook.com"/>
    <x v="1"/>
    <s v="100 Block of JONES ST"/>
    <n v="7624401610"/>
    <d v="2004-12-13T00:00:00"/>
    <s v="8/3/2006"/>
    <x v="104"/>
  </r>
  <r>
    <n v="8104"/>
    <n v="906"/>
    <s v="Annie"/>
    <s v="donnell940@ymail.co.in"/>
    <x v="1"/>
    <s v="0 Block of FREMONT ST"/>
    <n v="8271413320"/>
    <d v="2012-04-29T00:00:00"/>
    <s v="1/22/2023"/>
    <x v="105"/>
  </r>
  <r>
    <n v="2208"/>
    <n v="609"/>
    <s v="Elvia"/>
    <s v="trent560@google.co.in"/>
    <x v="2"/>
    <s v="300 Block of 14TH ST"/>
    <n v="6202223720"/>
    <d v="1993-10-07T00:00:00"/>
    <s v="3/11/2002"/>
    <x v="106"/>
  </r>
  <r>
    <n v="7043"/>
    <n v="379"/>
    <s v="Laurette"/>
    <s v="gerald85@google.co.in"/>
    <x v="2"/>
    <s v="HAROLD AV / BRUCE AV"/>
    <n v="8194423563"/>
    <d v="2003-07-11T00:00:00"/>
    <s v="7/9/2011"/>
    <x v="107"/>
  </r>
  <r>
    <n v="7485"/>
    <n v="357"/>
    <s v="Austin"/>
    <s v="zakariya835@yahoo.com"/>
    <x v="2"/>
    <s v="600 Block of TOWNSEND ST"/>
    <n v="8529931415"/>
    <d v="1979-09-07T00:00:00"/>
    <s v="5/27/1982"/>
    <x v="108"/>
  </r>
  <r>
    <n v="1748"/>
    <n v="364"/>
    <s v="Willie"/>
    <s v="artie206@ymail.com"/>
    <x v="0"/>
    <s v="0 Block of POWELL ST"/>
    <n v="4033094166"/>
    <d v="2013-11-11T00:00:00"/>
    <s v="9/22/2022"/>
    <x v="109"/>
  </r>
  <r>
    <n v="9968"/>
    <n v="69"/>
    <s v="Diana"/>
    <s v="ryan128@yahoo.com"/>
    <x v="2"/>
    <s v="1200 Block of IRVING ST"/>
    <n v="1840361778"/>
    <d v="1975-08-10T00:00:00"/>
    <s v="6/30/1986"/>
    <x v="110"/>
  </r>
  <r>
    <n v="5330"/>
    <n v="973"/>
    <s v="Amelia"/>
    <s v="albertha398@ymail.com"/>
    <x v="2"/>
    <s v="TARAVAL ST / 48TH AV"/>
    <n v="5888927246"/>
    <d v="2008-12-02T00:00:00"/>
    <s v="3/24/2026"/>
    <x v="111"/>
  </r>
  <r>
    <n v="2183"/>
    <n v="455"/>
    <s v="Dennis"/>
    <s v="carolyn538@yahoo.co.in"/>
    <x v="0"/>
    <s v="7TH ST / MISSION ST"/>
    <n v="1146373455"/>
    <d v="1974-10-08T00:00:00"/>
    <s v="7/9/1988"/>
    <x v="112"/>
  </r>
  <r>
    <n v="2182"/>
    <n v="247"/>
    <s v="Paige"/>
    <s v="ilana40@ymail.co.in"/>
    <x v="2"/>
    <s v="EDDY ST / DIVISADERO ST"/>
    <n v="4951091066"/>
    <d v="1971-01-02T00:00:00"/>
    <s v="9/13/1982"/>
    <x v="113"/>
  </r>
  <r>
    <n v="1087"/>
    <n v="491"/>
    <s v="Lydia"/>
    <s v="christa254@gmail.com"/>
    <x v="1"/>
    <s v="EDDY ST / JONES ST"/>
    <n v="3384176833"/>
    <d v="2008-04-19T00:00:00"/>
    <s v="8/19/2021"/>
    <x v="114"/>
  </r>
  <r>
    <n v="4296"/>
    <n v="826"/>
    <s v="Kandace"/>
    <s v="bobby84@yahoo.com"/>
    <x v="0"/>
    <s v="2100 Block of POLK ST"/>
    <n v="7174320820"/>
    <d v="2013-08-01T00:00:00"/>
    <s v="6/8/2024"/>
    <x v="115"/>
  </r>
  <r>
    <n v="9784"/>
    <n v="400"/>
    <s v="Tianna"/>
    <s v="laurence971@yahoo.co.in"/>
    <x v="0"/>
    <s v="SANSOME ST / CHESTNUT ST"/>
    <n v="2668150446"/>
    <d v="2006-01-15T00:00:00"/>
    <s v="3/4/2020"/>
    <x v="116"/>
  </r>
  <r>
    <n v="6210"/>
    <n v="271"/>
    <s v="Roxanne"/>
    <s v="trevon752@yahoo.co.in"/>
    <x v="2"/>
    <s v="1500 Block of HUDSON AV"/>
    <n v="5992525888"/>
    <d v="2010-06-24T00:00:00"/>
    <s v="11/3/2029"/>
    <x v="117"/>
  </r>
  <r>
    <n v="5781"/>
    <n v="110"/>
    <s v="Hellen"/>
    <s v="jason341@yahoo.com"/>
    <x v="2"/>
    <s v="1200 Block of MCALLISTER ST"/>
    <n v="5391751398"/>
    <d v="2013-11-11T00:00:00"/>
    <s v="7/31/2022"/>
    <x v="60"/>
  </r>
  <r>
    <n v="8306"/>
    <n v="277"/>
    <s v="Zoie"/>
    <s v="ramona899@yahoo.com"/>
    <x v="2"/>
    <s v="16TH ST / MISSION ST"/>
    <n v="4305011101"/>
    <d v="2010-05-14T00:00:00"/>
    <s v="7/23/2017"/>
    <x v="118"/>
  </r>
  <r>
    <n v="3270"/>
    <n v="85"/>
    <s v="George"/>
    <s v="harvey871@ymail.co.in"/>
    <x v="2"/>
    <s v="2200 Block of 14TH AV"/>
    <n v="3253132607"/>
    <d v="1998-09-20T00:00:00"/>
    <s v="10/29/2018"/>
    <x v="119"/>
  </r>
  <r>
    <n v="6787"/>
    <n v="863"/>
    <s v="Genesis"/>
    <s v="ericka392@hotmail.com"/>
    <x v="1"/>
    <s v="GOLDEN GATE AV / FILLMORE ST"/>
    <n v="3282200761"/>
    <d v="2000-11-20T00:00:00"/>
    <s v="12/13/2008"/>
    <x v="120"/>
  </r>
  <r>
    <n v="3733"/>
    <n v="731"/>
    <s v="Reymundo"/>
    <s v="scott810@ymail.co.in"/>
    <x v="0"/>
    <s v="3000 Block of 23RD ST"/>
    <n v="8831717023"/>
    <d v="1980-04-20T00:00:00"/>
    <s v="4/18/1986"/>
    <x v="121"/>
  </r>
  <r>
    <n v="207"/>
    <n v="638"/>
    <s v="Boyd"/>
    <s v="shirley751@gmail.com"/>
    <x v="2"/>
    <s v="1500 Block of MCALLISTER ST"/>
    <n v="6274955877"/>
    <d v="2017-05-21T00:00:00"/>
    <s v="12/15/2023"/>
    <x v="122"/>
  </r>
  <r>
    <n v="3"/>
    <n v="275"/>
    <s v="Janelle"/>
    <s v="nevaeh593@outlook.com"/>
    <x v="0"/>
    <s v="OAK ST / FILLMORE ST"/>
    <n v="9875661422"/>
    <d v="1994-04-02T00:00:00"/>
    <s v="1/16/2004"/>
    <x v="123"/>
  </r>
  <r>
    <n v="1896"/>
    <n v="278"/>
    <s v="Bryn"/>
    <s v="rayburn250@yahoo.co.in"/>
    <x v="2"/>
    <s v="JOHNFKENNEDY DR / TRANSVERSE DR"/>
    <n v="9976580262"/>
    <d v="1977-09-29T00:00:00"/>
    <s v="1/10/1987"/>
    <x v="124"/>
  </r>
  <r>
    <n v="9631"/>
    <n v="948"/>
    <s v="Eriana"/>
    <s v="rayburn258@gmail.com"/>
    <x v="2"/>
    <s v="MISSION ST / 20TH ST"/>
    <n v="7191264003"/>
    <d v="2011-01-22T00:00:00"/>
    <s v="10/11/2016"/>
    <x v="125"/>
  </r>
  <r>
    <n v="3132"/>
    <n v="912"/>
    <s v="Bayley"/>
    <s v="sharyn974@ymail.co.in"/>
    <x v="2"/>
    <s v="900 Block of HAYES ST"/>
    <n v="3477191930"/>
    <d v="1977-09-02T00:00:00"/>
    <s v="3/18/1979"/>
    <x v="126"/>
  </r>
  <r>
    <n v="1202"/>
    <n v="426"/>
    <s v="Chasity"/>
    <s v="leslie740@ymail.co.in"/>
    <x v="0"/>
    <s v="600 Block of PAGE ST"/>
    <n v="4935174932"/>
    <d v="2007-11-04T00:00:00"/>
    <s v="1/6/2025"/>
    <x v="127"/>
  </r>
  <r>
    <n v="8834"/>
    <n v="735"/>
    <s v="Dejon"/>
    <s v="ericka359@ymail.com"/>
    <x v="0"/>
    <s v="0 Block of WAVERLY PL"/>
    <n v="6582738747"/>
    <d v="1988-04-12T00:00:00"/>
    <s v="7/22/2002"/>
    <x v="128"/>
  </r>
  <r>
    <n v="1201"/>
    <n v="666"/>
    <s v="Sydney"/>
    <s v="curtis682@hotmail.com"/>
    <x v="0"/>
    <s v="MARKET ST / 3RD ST"/>
    <n v="7050577792"/>
    <d v="1988-01-24T00:00:00"/>
    <s v="6/21/2007"/>
    <x v="129"/>
  </r>
  <r>
    <n v="2573"/>
    <n v="888"/>
    <s v="Bernadine"/>
    <s v="alessia799@hotmail.com"/>
    <x v="0"/>
    <s v="1000 Block of CONNECTICUT ST"/>
    <n v="8241842420"/>
    <d v="2008-08-09T00:00:00"/>
    <s v="6/12/2010"/>
    <x v="130"/>
  </r>
  <r>
    <n v="6759"/>
    <n v="310"/>
    <s v="Julianna"/>
    <s v="bridgett374@yahoo.com"/>
    <x v="0"/>
    <s v="800 Block of NORTHPOINT ST"/>
    <n v="2604037592"/>
    <d v="1972-04-24T00:00:00"/>
    <s v="3/12/1982"/>
    <x v="131"/>
  </r>
  <r>
    <n v="2601"/>
    <n v="43"/>
    <s v="Gwendolyn"/>
    <s v="kelly848@hotmail.com"/>
    <x v="1"/>
    <s v="100 Block of 3RD ST"/>
    <n v="9380507727"/>
    <d v="1982-09-06T00:00:00"/>
    <s v="6/11/1995"/>
    <x v="132"/>
  </r>
  <r>
    <n v="2656"/>
    <n v="722"/>
    <s v="Maurice"/>
    <s v="francis214@hotmail.com"/>
    <x v="1"/>
    <s v="100 Block of TURQUOISE WY"/>
    <n v="4722321429"/>
    <d v="1982-03-23T00:00:00"/>
    <s v="4/13/1997"/>
    <x v="133"/>
  </r>
  <r>
    <n v="9645"/>
    <n v="233"/>
    <s v="Muriel"/>
    <s v="stephania835@gmail.com"/>
    <x v="1"/>
    <s v="1100 Block of SUTTER ST"/>
    <n v="9598036922"/>
    <d v="1999-06-04T00:00:00"/>
    <s v="12/24/2015"/>
    <x v="134"/>
  </r>
  <r>
    <n v="584"/>
    <n v="392"/>
    <s v="Marie"/>
    <s v="zella692@yahoo.co.in"/>
    <x v="1"/>
    <s v="900 Block of GEARY ST"/>
    <n v="2677043411"/>
    <d v="1976-12-15T00:00:00"/>
    <s v="12/15/1978"/>
    <x v="135"/>
  </r>
  <r>
    <n v="2121"/>
    <n v="527"/>
    <s v="Holli"/>
    <s v="tiffany386@ymail.com"/>
    <x v="1"/>
    <s v="HAIGHT ST / MARKET ST"/>
    <n v="4336869761"/>
    <d v="1973-11-27T00:00:00"/>
    <s v="10/16/1981"/>
    <x v="136"/>
  </r>
  <r>
    <n v="2142"/>
    <n v="767"/>
    <s v="Rory"/>
    <s v="bernard448@google.co.in"/>
    <x v="0"/>
    <s v="MISSION ST / RUSSIA AV"/>
    <n v="3463358376"/>
    <d v="1973-09-07T00:00:00"/>
    <s v="10/14/1976"/>
    <x v="137"/>
  </r>
  <r>
    <n v="2396"/>
    <n v="650"/>
    <s v="Miley"/>
    <s v="parth128@gmail.com"/>
    <x v="2"/>
    <s v="19TH ST / YORK ST"/>
    <n v="6083580617"/>
    <d v="1984-10-03T00:00:00"/>
    <s v="3/16/1991"/>
    <x v="138"/>
  </r>
  <r>
    <n v="8747"/>
    <n v="908"/>
    <s v="Trey"/>
    <s v="arlene95@ymail.co.in"/>
    <x v="2"/>
    <s v="GEARY ST / STOCKTON ST"/>
    <n v="3087180828"/>
    <d v="2006-01-15T00:00:00"/>
    <s v="7/28/2024"/>
    <x v="139"/>
  </r>
  <r>
    <n v="4142"/>
    <n v="955"/>
    <s v="Debora"/>
    <s v="ronnie261@ymail.co.in"/>
    <x v="2"/>
    <s v="700 Block of 14TH ST"/>
    <n v="1771412315"/>
    <d v="1977-09-29T00:00:00"/>
    <s v="7/18/1992"/>
    <x v="140"/>
  </r>
  <r>
    <n v="9770"/>
    <n v="106"/>
    <s v="Sonja"/>
    <s v="anne892@hotmail.com"/>
    <x v="1"/>
    <s v="OAKDALE AV / SELBY ST"/>
    <n v="7962531995"/>
    <d v="2006-08-19T00:00:00"/>
    <s v="1/7/2013"/>
    <x v="141"/>
  </r>
  <r>
    <n v="2593"/>
    <n v="410"/>
    <s v="Willie"/>
    <s v="kathleen439@outlook.com"/>
    <x v="1"/>
    <s v="100 Block of BROOKDALE AV"/>
    <n v="5212165773"/>
    <d v="2013-03-10T00:00:00"/>
    <s v="7/12/2032"/>
    <x v="142"/>
  </r>
  <r>
    <n v="9807"/>
    <n v="311"/>
    <s v="Max"/>
    <s v="jalen33@yahoo.com"/>
    <x v="2"/>
    <s v="DUNCAN ST / DOUGLASS ST"/>
    <n v="1106944265"/>
    <d v="2005-03-25T00:00:00"/>
    <s v="9/24/2019"/>
    <x v="143"/>
  </r>
  <r>
    <n v="2525"/>
    <n v="830"/>
    <s v="Danielle"/>
    <s v="jensen191@ymail.co.in"/>
    <x v="0"/>
    <s v="500 Block of JOHNFKENNEDY DR"/>
    <n v="9484650144"/>
    <d v="2010-06-24T00:00:00"/>
    <s v="11/19/2026"/>
    <x v="144"/>
  </r>
  <r>
    <n v="1724"/>
    <n v="805"/>
    <s v="Caitlin"/>
    <s v="stanley922@ymail.co.in"/>
    <x v="0"/>
    <s v="2100 Block of 24TH AV"/>
    <n v="5023276687"/>
    <d v="1983-10-29T00:00:00"/>
    <s v="8/30/1987"/>
    <x v="145"/>
  </r>
  <r>
    <n v="7146"/>
    <n v="351"/>
    <s v="Enrique"/>
    <s v="stanley112@outlook.com"/>
    <x v="1"/>
    <s v="900 Block of MARKET ST"/>
    <n v="2048989791"/>
    <d v="2013-11-11T00:00:00"/>
    <s v="11/21/2026"/>
    <x v="146"/>
  </r>
  <r>
    <n v="563"/>
    <n v="529"/>
    <s v="Brenda"/>
    <s v="pamela639@google.co.in"/>
    <x v="2"/>
    <s v="CHESTNUT ST / COLUMBUS AV"/>
    <n v="8133737988"/>
    <d v="1975-06-12T00:00:00"/>
    <s v="1/10/1983"/>
    <x v="147"/>
  </r>
  <r>
    <n v="7771"/>
    <n v="52"/>
    <s v="Andre"/>
    <s v="isabela532@hotmail.com"/>
    <x v="2"/>
    <s v="200 Block of 9TH ST"/>
    <n v="3262621948"/>
    <d v="2002-11-14T00:00:00"/>
    <s v="12/23/2022"/>
    <x v="119"/>
  </r>
  <r>
    <n v="4789"/>
    <n v="30"/>
    <s v="Eunice"/>
    <s v="tiffani333@outlook.com"/>
    <x v="0"/>
    <s v="700 Block of MARKET ST"/>
    <n v="3426943865"/>
    <d v="2016-11-27T00:00:00"/>
    <s v="6/20/2029"/>
    <x v="148"/>
  </r>
  <r>
    <n v="3221"/>
    <n v="421"/>
    <s v="Johnny"/>
    <s v="ora822@outlook.com"/>
    <x v="2"/>
    <s v="300 Block of ATHENS ST"/>
    <n v="7803854441"/>
    <d v="2002-06-24T00:00:00"/>
    <s v="1/4/2014"/>
    <x v="149"/>
  </r>
  <r>
    <n v="5197"/>
    <n v="696"/>
    <s v="Christa"/>
    <s v="crystal579@outlook.com"/>
    <x v="0"/>
    <s v="27TH AV / LAKE ST"/>
    <n v="9770768694"/>
    <d v="1995-11-23T00:00:00"/>
    <s v="6/4/2000"/>
    <x v="150"/>
  </r>
  <r>
    <n v="8183"/>
    <n v="788"/>
    <s v="Wilbur"/>
    <s v="todd405@ymail.co.in"/>
    <x v="2"/>
    <s v="2400 Block of MARKET ST"/>
    <n v="2496040176"/>
    <d v="2011-05-14T00:00:00"/>
    <s v="9/11/2013"/>
    <x v="151"/>
  </r>
  <r>
    <n v="1126"/>
    <n v="590"/>
    <s v="Steve"/>
    <s v="frederick409@outlook.com"/>
    <x v="1"/>
    <s v="7TH ST / MARKET ST"/>
    <n v="5597753640"/>
    <d v="2002-07-25T00:00:00"/>
    <s v="12/12/2010"/>
    <x v="152"/>
  </r>
  <r>
    <n v="4899"/>
    <n v="417"/>
    <s v="Ronnie"/>
    <s v="makala843@ymail.com"/>
    <x v="0"/>
    <s v="1000 Block of BUSH ST"/>
    <n v="6624913103"/>
    <d v="2009-09-25T00:00:00"/>
    <s v="3/16/2023"/>
    <x v="153"/>
  </r>
  <r>
    <n v="4732"/>
    <n v="635"/>
    <s v="Julie"/>
    <s v="wayne473@gmail.com"/>
    <x v="0"/>
    <s v="1300 Block of HAIGHT ST"/>
    <n v="2676477272"/>
    <d v="1980-05-07T00:00:00"/>
    <s v="10/18/1987"/>
    <x v="154"/>
  </r>
  <r>
    <n v="4103"/>
    <n v="549"/>
    <s v="Paola"/>
    <s v="bart400@outlook.com"/>
    <x v="0"/>
    <s v="700 Block of POST ST"/>
    <n v="7164606551"/>
    <d v="1972-10-26T00:00:00"/>
    <s v="12/22/1989"/>
    <x v="155"/>
  </r>
  <r>
    <n v="7861"/>
    <n v="877"/>
    <s v="Shemar"/>
    <s v="leighann675@gmail.com"/>
    <x v="1"/>
    <s v="1000 Block of INGERSON AV"/>
    <n v="6448120894"/>
    <d v="2006-01-15T00:00:00"/>
    <s v="5/8/2020"/>
    <x v="156"/>
  </r>
  <r>
    <n v="7764"/>
    <n v="690"/>
    <s v="Albert"/>
    <s v="christina573@hotmail.com"/>
    <x v="1"/>
    <s v="0 Block of STONEYBROOK AV"/>
    <n v="8065274712"/>
    <d v="2010-11-04T00:00:00"/>
    <s v="3/27/2015"/>
    <x v="157"/>
  </r>
  <r>
    <n v="5345"/>
    <n v="164"/>
    <s v="Kyleigh"/>
    <s v="edith189@ymail.co.in"/>
    <x v="1"/>
    <s v="3900 Block of MISSION ST"/>
    <n v="8636405460"/>
    <d v="1997-05-19T00:00:00"/>
    <s v="1/13/2008"/>
    <x v="158"/>
  </r>
  <r>
    <n v="6191"/>
    <n v="279"/>
    <s v="Julianna"/>
    <s v="milburn442@hotmail.com"/>
    <x v="2"/>
    <s v="300 Block of 6TH AV"/>
    <n v="7478765147"/>
    <d v="1981-11-18T00:00:00"/>
    <s v="4/20/1989"/>
    <x v="159"/>
  </r>
  <r>
    <n v="310"/>
    <n v="574"/>
    <s v="Michaela"/>
    <s v="loren171@gmail.com"/>
    <x v="0"/>
    <s v="2000 Block of MISSION ST"/>
    <n v="5704304288"/>
    <d v="2005-10-06T00:00:00"/>
    <s v="4/11/2021"/>
    <x v="160"/>
  </r>
  <r>
    <n v="3095"/>
    <n v="222"/>
    <s v="Stefania"/>
    <s v="zoie905@gmail.com"/>
    <x v="2"/>
    <s v="EDDY ST / LARKIN ST"/>
    <n v="7239777917"/>
    <d v="1972-03-12T00:00:00"/>
    <s v="11/27/1989"/>
    <x v="161"/>
  </r>
  <r>
    <n v="2159"/>
    <n v="640"/>
    <s v="Nigel"/>
    <s v="coleman372@yahoo.co.in"/>
    <x v="2"/>
    <s v="SUTTER ST / FRANKLIN ST"/>
    <n v="2543703845"/>
    <d v="2016-10-11T00:00:00"/>
    <s v="8/11/2027"/>
    <x v="162"/>
  </r>
  <r>
    <n v="3569"/>
    <n v="896"/>
    <s v="Mavis"/>
    <s v="jennifer84@gmail.com"/>
    <x v="2"/>
    <s v="700 Block of CABRILLO ST"/>
    <n v="6104073082"/>
    <d v="2016-11-01T00:00:00"/>
    <s v="7/18/2021"/>
    <x v="18"/>
  </r>
  <r>
    <n v="5958"/>
    <n v="318"/>
    <s v="Todd"/>
    <s v="jensen157@gmail.com"/>
    <x v="2"/>
    <s v="COLUMBUS AV / CHESTNUT ST"/>
    <n v="5160860537"/>
    <d v="1974-05-31T00:00:00"/>
    <s v="7/12/1987"/>
    <x v="163"/>
  </r>
  <r>
    <n v="1275"/>
    <n v="953"/>
    <s v="Marion"/>
    <s v="cristina330@ymail.com"/>
    <x v="2"/>
    <s v="5TH ST / TOWNSEND ST"/>
    <n v="2792956542"/>
    <d v="2000-03-04T00:00:00"/>
    <s v="1/28/2016"/>
    <x v="164"/>
  </r>
  <r>
    <n v="6357"/>
    <n v="681"/>
    <s v="Adrianna"/>
    <s v="annamaria542@ymail.co.in"/>
    <x v="2"/>
    <s v="100 Block of EDDY ST"/>
    <n v="3676237077"/>
    <d v="2009-01-13T00:00:00"/>
    <s v="1/22/2020"/>
    <x v="165"/>
  </r>
  <r>
    <n v="4551"/>
    <n v="972"/>
    <s v="Jaimee"/>
    <s v="jennie676@gmail.com"/>
    <x v="1"/>
    <s v="OAKDALE AV / RANKIN ST"/>
    <n v="2375791511"/>
    <d v="2009-05-31T00:00:00"/>
    <s v="9/25/2023"/>
    <x v="166"/>
  </r>
  <r>
    <n v="4252"/>
    <n v="407"/>
    <s v="Joe"/>
    <s v="eldon965@gmail.com"/>
    <x v="0"/>
    <s v="SILVER AV / BOYLSTON ST"/>
    <n v="1578883625"/>
    <d v="1989-08-09T00:00:00"/>
    <s v="8/14/2007"/>
    <x v="167"/>
  </r>
  <r>
    <n v="2096"/>
    <n v="226"/>
    <s v="Jennifer"/>
    <s v="tammi464@google.co.in"/>
    <x v="0"/>
    <s v="100 Block of MINNA ST"/>
    <n v="3365326918"/>
    <d v="1985-11-24T00:00:00"/>
    <s v="9/21/1994"/>
    <x v="168"/>
  </r>
  <r>
    <n v="5209"/>
    <n v="762"/>
    <s v="Peyton"/>
    <s v="elise537@google.co.in"/>
    <x v="2"/>
    <s v="500 Block of 2ND ST"/>
    <n v="8798033999"/>
    <d v="2019-09-21T00:00:00"/>
    <s v="8/19/2025"/>
    <x v="169"/>
  </r>
  <r>
    <n v="9271"/>
    <n v="872"/>
    <s v="Joel"/>
    <s v="twanna51@outlook.com"/>
    <x v="2"/>
    <s v="POWELL ST / GEARY ST"/>
    <n v="5734730611"/>
    <d v="2000-03-04T00:00:00"/>
    <s v="12/7/2014"/>
    <x v="170"/>
  </r>
  <r>
    <n v="6772"/>
    <n v="473"/>
    <s v="Chasity"/>
    <s v="dawn379@gmail.com"/>
    <x v="1"/>
    <s v="100 Block of TUCKER AV"/>
    <n v="7600088539"/>
    <d v="1976-04-29T00:00:00"/>
    <s v="7/5/1994"/>
    <x v="171"/>
  </r>
  <r>
    <n v="4628"/>
    <n v="248"/>
    <s v="Darrel"/>
    <s v="gael721@hotmail.com"/>
    <x v="2"/>
    <s v="2300 Block of BUCHANAN ST"/>
    <n v="5946963380"/>
    <d v="2010-06-16T00:00:00"/>
    <s v="5/12/2020"/>
    <x v="172"/>
  </r>
  <r>
    <n v="3853"/>
    <n v="416"/>
    <s v="Frank"/>
    <s v="joao478@ymail.co.in"/>
    <x v="2"/>
    <s v="TARAVAL ST / 44TH AV"/>
    <n v="2407798660"/>
    <d v="2011-09-16T00:00:00"/>
    <s v="12/19/2025"/>
    <x v="173"/>
  </r>
  <r>
    <n v="515"/>
    <n v="425"/>
    <s v="Christina"/>
    <s v="muriel437@yahoo.com"/>
    <x v="1"/>
    <s v="1ST ST / MISSION ST"/>
    <n v="3644687016"/>
    <d v="2017-06-04T00:00:00"/>
    <s v="12/9/2019"/>
    <x v="174"/>
  </r>
  <r>
    <n v="7513"/>
    <n v="435"/>
    <s v="Bruno"/>
    <s v="valeria27@ymail.com"/>
    <x v="1"/>
    <s v="0 Block of STOCKTON ST"/>
    <n v="1848195986"/>
    <d v="1995-06-07T00:00:00"/>
    <s v="7/5/2009"/>
    <x v="175"/>
  </r>
  <r>
    <n v="9030"/>
    <n v="370"/>
    <s v="Fabiola"/>
    <s v="yasmeen6@outlook.com"/>
    <x v="0"/>
    <s v="100 Block of HYDE ST"/>
    <n v="5755404369"/>
    <d v="1998-06-14T00:00:00"/>
    <s v="4/26/2016"/>
    <x v="176"/>
  </r>
  <r>
    <n v="2378"/>
    <n v="406"/>
    <s v="Lucien"/>
    <s v="cecilia196@hotmail.com"/>
    <x v="0"/>
    <s v="MASON ST / TURK ST"/>
    <n v="2705083615"/>
    <d v="1988-08-04T00:00:00"/>
    <s v="5/20/2007"/>
    <x v="177"/>
  </r>
  <r>
    <n v="5894"/>
    <n v="976"/>
    <s v="Laverne"/>
    <s v="brent496@ymail.co.in"/>
    <x v="0"/>
    <s v="4400 Block of 3RD ST"/>
    <n v="2287296780"/>
    <d v="2013-03-10T00:00:00"/>
    <s v="1/6/2014"/>
    <x v="178"/>
  </r>
  <r>
    <n v="7587"/>
    <n v="349"/>
    <s v="Joseph"/>
    <s v="gray853@yahoo.co.in"/>
    <x v="0"/>
    <s v="100 Block of MARIETTA DR"/>
    <n v="7152577292"/>
    <d v="2012-05-20T00:00:00"/>
    <s v="11/27/2017"/>
    <x v="13"/>
  </r>
  <r>
    <n v="1424"/>
    <n v="595"/>
    <s v="George"/>
    <s v="kenny233@hotmail.com"/>
    <x v="2"/>
    <s v="1000 Block of FOLSOM ST"/>
    <n v="5818539801"/>
    <d v="1984-05-18T00:00:00"/>
    <s v="3/15/2000"/>
    <x v="179"/>
  </r>
  <r>
    <n v="5214"/>
    <n v="366"/>
    <s v="Velma"/>
    <s v="jasmine269@hotmail.com"/>
    <x v="2"/>
    <s v="1300 Block of MARKET ST"/>
    <n v="5684234865"/>
    <d v="1971-06-23T00:00:00"/>
    <s v="6/4/1975"/>
    <x v="180"/>
  </r>
  <r>
    <n v="8249"/>
    <n v="39"/>
    <s v="Christy"/>
    <s v="kelly404@gmail.com"/>
    <x v="2"/>
    <s v="200 Block of RALSTON ST"/>
    <n v="8687515154"/>
    <d v="1995-07-13T00:00:00"/>
    <s v="8/11/2009"/>
    <x v="181"/>
  </r>
  <r>
    <n v="3172"/>
    <n v="978"/>
    <s v="Catherine"/>
    <s v="alysha459@ymail.co.in"/>
    <x v="0"/>
    <s v="100 Block of SANBUENAVENTURA WY"/>
    <n v="9719226221"/>
    <d v="1980-07-17T00:00:00"/>
    <s v="4/29/1982"/>
    <x v="30"/>
  </r>
  <r>
    <n v="5489"/>
    <n v="623"/>
    <s v="Lita"/>
    <s v="rashawn68@hotmail.com"/>
    <x v="2"/>
    <s v="1400 Block of BROADWAY ST"/>
    <n v="4582180805"/>
    <d v="1976-12-15T00:00:00"/>
    <s v="6/12/1985"/>
    <x v="182"/>
  </r>
  <r>
    <n v="2037"/>
    <n v="751"/>
    <s v="Stephon"/>
    <s v="rita822@google.co.in"/>
    <x v="1"/>
    <s v="1300 Block of FRANKLIN ST"/>
    <n v="1731496685"/>
    <d v="2010-06-24T00:00:00"/>
    <s v="3/14/2016"/>
    <x v="183"/>
  </r>
  <r>
    <n v="2401"/>
    <n v="899"/>
    <s v="Demetrius"/>
    <s v="jaime171@hotmail.com"/>
    <x v="1"/>
    <s v="1000 Block of HYDE ST"/>
    <n v="2656568705"/>
    <d v="1972-03-09T00:00:00"/>
    <s v="7/14/1982"/>
    <x v="184"/>
  </r>
  <r>
    <n v="1303"/>
    <n v="396"/>
    <s v="Evan"/>
    <s v="debora90@gmail.com"/>
    <x v="0"/>
    <s v="2000 Block of MISSION ST"/>
    <n v="2383254556"/>
    <d v="1982-04-30T00:00:00"/>
    <s v="11/26/1996"/>
    <x v="185"/>
  </r>
  <r>
    <n v="6798"/>
    <n v="792"/>
    <s v="Rita"/>
    <s v="jan949@yahoo.co.in"/>
    <x v="0"/>
    <s v="800 Block of MOSCOW ST"/>
    <n v="3546706958"/>
    <d v="2001-06-02T00:00:00"/>
    <s v="1/8/2014"/>
    <x v="186"/>
  </r>
  <r>
    <n v="9917"/>
    <n v="808"/>
    <s v="Franklin"/>
    <s v="van725@yahoo.com"/>
    <x v="1"/>
    <s v="NORTHPOINT ST / MASON ST"/>
    <n v="4148247171"/>
    <d v="2014-04-17T00:00:00"/>
    <s v="12/4/2033"/>
    <x v="187"/>
  </r>
  <r>
    <n v="2969"/>
    <n v="903"/>
    <s v="Dianne"/>
    <s v="jalen271@gmail.com"/>
    <x v="2"/>
    <s v="900 Block of NATOMA ST"/>
    <n v="8158241511"/>
    <d v="2013-11-25T00:00:00"/>
    <s v="5/1/2017"/>
    <x v="188"/>
  </r>
  <r>
    <n v="8737"/>
    <n v="335"/>
    <s v="Mickey"/>
    <s v="samual419@outlook.com"/>
    <x v="2"/>
    <s v="LINCOLN WY / 45TH AV"/>
    <n v="1345806313"/>
    <d v="1984-10-19T00:00:00"/>
    <s v="7/15/1996"/>
    <x v="189"/>
  </r>
  <r>
    <n v="2104"/>
    <n v="784"/>
    <s v="Amy"/>
    <s v="holli358@ymail.com"/>
    <x v="1"/>
    <s v="UNION ST / LAGUNA ST"/>
    <n v="9076432313"/>
    <d v="1994-06-06T00:00:00"/>
    <s v="5/24/2008"/>
    <x v="190"/>
  </r>
  <r>
    <n v="1702"/>
    <n v="683"/>
    <s v="Eileen"/>
    <s v="latasha554@ymail.com"/>
    <x v="1"/>
    <s v="500 Block of HOLLOWAY AV"/>
    <n v="6507962797"/>
    <d v="2010-08-18T00:00:00"/>
    <s v="12/26/2026"/>
    <x v="191"/>
  </r>
  <r>
    <n v="8933"/>
    <n v="536"/>
    <s v="Stanley"/>
    <s v="alexia103@ymail.com"/>
    <x v="2"/>
    <s v="MARKET ST / 4TH ST"/>
    <n v="5130575428"/>
    <d v="2009-08-05T00:00:00"/>
    <s v="10/28/2014"/>
    <x v="192"/>
  </r>
  <r>
    <n v="3624"/>
    <n v="142"/>
    <s v="Douglas"/>
    <s v="beth30@yahoo.co.in"/>
    <x v="0"/>
    <s v="1100 Block of MASONIC AV"/>
    <n v="7652369372"/>
    <d v="2017-05-03T00:00:00"/>
    <s v="9/8/2022"/>
    <x v="193"/>
  </r>
  <r>
    <n v="4892"/>
    <n v="617"/>
    <s v="Jill"/>
    <s v="valencia714@yahoo.co.in"/>
    <x v="1"/>
    <s v="14TH ST / VALENCIA ST"/>
    <n v="9062287896"/>
    <d v="1990-08-14T00:00:00"/>
    <s v="12/7/1993"/>
    <x v="1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2" firstHeaderRow="1" firstDataRow="1" firstDataCol="1"/>
  <pivotFields count="10">
    <pivotField showAll="0"/>
    <pivotField showAll="0"/>
    <pivotField dataField="1" showAll="0"/>
    <pivotField showAll="0"/>
    <pivotField showAll="0">
      <items count="4">
        <item x="0"/>
        <item x="2"/>
        <item x="1"/>
        <item t="default"/>
      </items>
    </pivotField>
    <pivotField showAll="0"/>
    <pivotField showAll="0"/>
    <pivotField numFmtId="14" showAll="0"/>
    <pivotField showAll="0"/>
    <pivotField axis="axisRow" showAll="0">
      <items count="12">
        <item x="0"/>
        <item x="1"/>
        <item x="2"/>
        <item x="3"/>
        <item x="4"/>
        <item x="5"/>
        <item x="6"/>
        <item x="7"/>
        <item x="8"/>
        <item x="9"/>
        <item x="10"/>
        <item t="default"/>
      </items>
    </pivotField>
  </pivotFields>
  <rowFields count="1">
    <field x="9"/>
  </rowFields>
  <rowItems count="9">
    <i>
      <x v="1"/>
    </i>
    <i>
      <x v="2"/>
    </i>
    <i>
      <x v="3"/>
    </i>
    <i>
      <x v="4"/>
    </i>
    <i>
      <x v="5"/>
    </i>
    <i>
      <x v="6"/>
    </i>
    <i>
      <x v="7"/>
    </i>
    <i>
      <x v="8"/>
    </i>
    <i t="grand">
      <x/>
    </i>
  </rowItems>
  <colItems count="1">
    <i/>
  </colItems>
  <dataFields count="1">
    <dataField name="Count of Name"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0">
    <pivotField showAll="0"/>
    <pivotField showAll="0"/>
    <pivotField showAll="0"/>
    <pivotField showAll="0"/>
    <pivotField axis="axisRow" showAll="0">
      <items count="4">
        <item x="0"/>
        <item x="2"/>
        <item x="1"/>
        <item t="default"/>
      </items>
    </pivotField>
    <pivotField showAll="0"/>
    <pivotField showAll="0"/>
    <pivotField numFmtId="14" showAll="0"/>
    <pivotField showAll="0"/>
    <pivotField dataField="1" showAll="0"/>
  </pivotFields>
  <rowFields count="1">
    <field x="4"/>
  </rowFields>
  <rowItems count="4">
    <i>
      <x/>
    </i>
    <i>
      <x v="1"/>
    </i>
    <i>
      <x v="2"/>
    </i>
    <i t="grand">
      <x/>
    </i>
  </rowItems>
  <colItems count="1">
    <i/>
  </colItems>
  <dataFields count="1">
    <dataField name="Average of Mem_duration" fld="9" subtotal="average" baseField="4" baseItem="0"/>
  </dataField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0">
    <pivotField dataField="1" showAll="0"/>
    <pivotField showAll="0"/>
    <pivotField showAll="0"/>
    <pivotField showAll="0"/>
    <pivotField axis="axisRow" showAll="0">
      <items count="4">
        <item x="0"/>
        <item x="2"/>
        <item x="1"/>
        <item t="default"/>
      </items>
    </pivotField>
    <pivotField showAll="0"/>
    <pivotField showAll="0"/>
    <pivotField numFmtId="14" showAll="0"/>
    <pivotField showAll="0"/>
    <pivotField showAll="0"/>
  </pivotFields>
  <rowFields count="1">
    <field x="4"/>
  </rowFields>
  <rowItems count="4">
    <i>
      <x/>
    </i>
    <i>
      <x v="1"/>
    </i>
    <i>
      <x v="2"/>
    </i>
    <i t="grand">
      <x/>
    </i>
  </rowItems>
  <colItems count="1">
    <i/>
  </colItems>
  <dataFields count="1">
    <dataField name="Count of C_ID" fld="0" subtotal="count" baseField="4" baseItem="0"/>
  </dataFields>
  <chartFormats count="2">
    <chartFormat chart="0" format="0" series="1">
      <pivotArea type="data" outline="0" fieldPosition="0">
        <references count="1">
          <reference field="4294967294" count="1" selected="0">
            <x v="0"/>
          </reference>
        </references>
      </pivotArea>
    </chartFormat>
    <chartFormat chart="2"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14">
    <queryTableFields count="10">
      <queryTableField id="1" name="C_ID" tableColumnId="1"/>
      <queryTableField id="2" name="M_ID" tableColumnId="2"/>
      <queryTableField id="3" name="Column1" tableColumnId="3"/>
      <queryTableField id="4" name="_1" tableColumnId="4"/>
      <queryTableField id="5" name="C_TYPE" tableColumnId="5"/>
      <queryTableField id="6" name="C_ADDR" tableColumnId="6"/>
      <queryTableField id="7" name="C_CONT_NO" tableColumnId="7"/>
      <queryTableField id="8" name="membership_cleaned.Start_date" tableColumnId="8"/>
      <queryTableField id="9" name="membership_cleaned.End_date" tableColumnId="9"/>
      <queryTableField id="10" name="membership_cleaned.Mem_duration" tableColumnId="10"/>
    </queryTableFields>
    <queryTableDeletedFields count="3">
      <deletedField name="membership_cleaned."/>
      <deletedField name="membership_cleaned._1"/>
      <deletedField name="membership_cleaned._2"/>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gment" sourceName="Segment">
  <data>
    <tabular pivotCacheId="1">
      <items count="3">
        <i x="0"/>
        <i x="2"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1" sourceName="Segment">
  <pivotTables>
    <pivotTable tabId="18" name="PivotTable9"/>
    <pivotTable tabId="19" name="PivotTable10"/>
    <pivotTable tabId="21" name="PivotTable1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gment" cache="Slicer_Segment" caption="Segment"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egment 4" cache="Slicer_Segment1" caption="Segment" style="SlicerStyleDark2"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egment 1" cache="Slicer_Segment1" caption="Segment"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Segment 2" cache="Slicer_Segment1" caption="Segment"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Segment 3" cache="Slicer_Segment1" caption="Segment"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5" name="Merge1" displayName="Merge1" ref="A1:J201" tableType="queryTable" totalsRowShown="0">
  <autoFilter ref="A1:J201"/>
  <tableColumns count="10">
    <tableColumn id="1" uniqueName="1" name="C_ID" queryTableFieldId="1"/>
    <tableColumn id="2" uniqueName="2" name="M_ID" queryTableFieldId="2"/>
    <tableColumn id="3" uniqueName="3" name="Name" queryTableFieldId="3" dataDxfId="5"/>
    <tableColumn id="4" uniqueName="4" name="Email" queryTableFieldId="4" dataDxfId="4"/>
    <tableColumn id="5" uniqueName="5" name="Segment" queryTableFieldId="5" dataDxfId="3"/>
    <tableColumn id="6" uniqueName="6" name="C_ADDR" queryTableFieldId="6" dataDxfId="2"/>
    <tableColumn id="7" uniqueName="7" name="Phone" queryTableFieldId="7"/>
    <tableColumn id="8" uniqueName="8" name="Start_date" queryTableFieldId="8" dataDxfId="1"/>
    <tableColumn id="9" uniqueName="9" name="End_date" queryTableFieldId="9" dataDxfId="0"/>
    <tableColumn id="10" uniqueName="10" name="Mem_duration"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L25" sqref="L25"/>
    </sheetView>
  </sheetViews>
  <sheetFormatPr defaultRowHeight="14.5" x14ac:dyDescent="0.35"/>
  <cols>
    <col min="1" max="16384" width="8.7265625" style="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tabSelected="1" zoomScale="87" zoomScaleNormal="87" workbookViewId="0">
      <selection activeCell="AB17" sqref="AB17"/>
    </sheetView>
  </sheetViews>
  <sheetFormatPr defaultRowHeight="14.5" x14ac:dyDescent="0.35"/>
  <cols>
    <col min="8" max="8" width="8.6328125" customWidth="1"/>
  </cols>
  <sheetData>
    <row r="1" spans="1:22" ht="14.5" customHeight="1" x14ac:dyDescent="0.35">
      <c r="A1" s="10" t="s">
        <v>795</v>
      </c>
      <c r="B1" s="11"/>
      <c r="C1" s="11"/>
      <c r="D1" s="11"/>
      <c r="E1" s="11"/>
      <c r="F1" s="11"/>
      <c r="G1" s="12" t="s">
        <v>791</v>
      </c>
      <c r="H1" s="13"/>
      <c r="I1" s="12" t="s">
        <v>792</v>
      </c>
      <c r="J1" s="13"/>
      <c r="K1" s="14" t="s">
        <v>793</v>
      </c>
      <c r="L1" s="13"/>
      <c r="M1" s="15" t="s">
        <v>794</v>
      </c>
      <c r="N1" s="16"/>
      <c r="O1" s="9"/>
      <c r="P1" s="9"/>
      <c r="Q1" s="7"/>
      <c r="R1" s="7"/>
      <c r="S1" s="7"/>
      <c r="T1" s="7"/>
      <c r="U1" s="7"/>
      <c r="V1" s="7"/>
    </row>
    <row r="2" spans="1:22" ht="18" customHeight="1" x14ac:dyDescent="0.35">
      <c r="A2" s="11"/>
      <c r="B2" s="11"/>
      <c r="C2" s="11"/>
      <c r="D2" s="11"/>
      <c r="E2" s="11"/>
      <c r="F2" s="11"/>
      <c r="G2" s="13"/>
      <c r="H2" s="13"/>
      <c r="I2" s="13"/>
      <c r="J2" s="13"/>
      <c r="K2" s="13"/>
      <c r="L2" s="13"/>
      <c r="M2" s="17"/>
      <c r="N2" s="18"/>
      <c r="O2" s="9"/>
      <c r="P2" s="9"/>
      <c r="Q2" s="7"/>
      <c r="R2" s="7"/>
      <c r="S2" s="7"/>
      <c r="T2" s="7"/>
      <c r="U2" s="7"/>
      <c r="V2" s="7"/>
    </row>
    <row r="3" spans="1:22" x14ac:dyDescent="0.35">
      <c r="A3" s="9"/>
      <c r="B3" s="9"/>
      <c r="C3" s="9"/>
      <c r="D3" s="9"/>
      <c r="E3" s="9"/>
      <c r="F3" s="9"/>
      <c r="G3" s="9"/>
      <c r="H3" s="9"/>
      <c r="I3" s="9"/>
      <c r="J3" s="9"/>
      <c r="K3" s="9"/>
      <c r="L3" s="9"/>
      <c r="M3" s="9"/>
      <c r="N3" s="9"/>
      <c r="O3" s="9"/>
      <c r="P3" s="9"/>
      <c r="Q3" s="7"/>
      <c r="R3" s="7"/>
      <c r="S3" s="7"/>
      <c r="T3" s="7"/>
      <c r="U3" s="7"/>
      <c r="V3" s="7"/>
    </row>
    <row r="4" spans="1:22" x14ac:dyDescent="0.35">
      <c r="A4" s="9"/>
      <c r="B4" s="9"/>
      <c r="C4" s="9"/>
      <c r="D4" s="9"/>
      <c r="E4" s="9"/>
      <c r="F4" s="9"/>
      <c r="G4" s="9"/>
      <c r="H4" s="9"/>
      <c r="I4" s="9"/>
      <c r="J4" s="9"/>
      <c r="K4" s="9"/>
      <c r="L4" s="9"/>
      <c r="M4" s="9"/>
      <c r="N4" s="9"/>
      <c r="O4" s="9"/>
      <c r="P4" s="9"/>
      <c r="Q4" s="8"/>
      <c r="R4" s="8"/>
      <c r="S4" s="7"/>
      <c r="T4" s="7"/>
      <c r="U4" s="7"/>
      <c r="V4" s="7"/>
    </row>
    <row r="5" spans="1:22" x14ac:dyDescent="0.35">
      <c r="A5" s="9"/>
      <c r="B5" s="9"/>
      <c r="C5" s="9"/>
      <c r="D5" s="9"/>
      <c r="E5" s="9"/>
      <c r="F5" s="9"/>
      <c r="G5" s="9"/>
      <c r="H5" s="9"/>
      <c r="I5" s="9"/>
      <c r="J5" s="9"/>
      <c r="K5" s="9"/>
      <c r="L5" s="9"/>
      <c r="M5" s="9"/>
      <c r="N5" s="9"/>
      <c r="O5" s="9"/>
      <c r="P5" s="9"/>
      <c r="Q5" s="8"/>
      <c r="R5" s="8"/>
      <c r="S5" s="7"/>
      <c r="T5" s="7"/>
      <c r="U5" s="7"/>
      <c r="V5" s="7"/>
    </row>
    <row r="6" spans="1:22" x14ac:dyDescent="0.35">
      <c r="A6" s="9"/>
      <c r="B6" s="9"/>
      <c r="C6" s="9"/>
      <c r="D6" s="9"/>
      <c r="E6" s="9"/>
      <c r="F6" s="9"/>
      <c r="G6" s="9"/>
      <c r="H6" s="9"/>
      <c r="I6" s="9"/>
      <c r="J6" s="9"/>
      <c r="K6" s="9"/>
      <c r="L6" s="9"/>
      <c r="M6" s="9"/>
      <c r="N6" s="9"/>
      <c r="O6" s="9"/>
      <c r="P6" s="9"/>
      <c r="Q6" s="8"/>
      <c r="R6" s="8"/>
      <c r="S6" s="7"/>
      <c r="T6" s="7"/>
      <c r="U6" s="7"/>
      <c r="V6" s="7"/>
    </row>
    <row r="7" spans="1:22" x14ac:dyDescent="0.35">
      <c r="A7" s="9"/>
      <c r="B7" s="9"/>
      <c r="C7" s="9"/>
      <c r="D7" s="9"/>
      <c r="E7" s="9"/>
      <c r="F7" s="9"/>
      <c r="G7" s="9"/>
      <c r="H7" s="9"/>
      <c r="I7" s="9"/>
      <c r="J7" s="9"/>
      <c r="K7" s="9"/>
      <c r="L7" s="9"/>
      <c r="M7" s="9"/>
      <c r="N7" s="9"/>
      <c r="O7" s="9"/>
      <c r="P7" s="9"/>
      <c r="Q7" s="8"/>
      <c r="R7" s="8"/>
      <c r="S7" s="7"/>
      <c r="T7" s="7"/>
      <c r="U7" s="7"/>
      <c r="V7" s="7"/>
    </row>
    <row r="8" spans="1:22" x14ac:dyDescent="0.35">
      <c r="A8" s="9"/>
      <c r="B8" s="9"/>
      <c r="C8" s="9"/>
      <c r="D8" s="9"/>
      <c r="E8" s="9"/>
      <c r="F8" s="9"/>
      <c r="G8" s="9"/>
      <c r="H8" s="9"/>
      <c r="I8" s="9"/>
      <c r="J8" s="9"/>
      <c r="K8" s="9"/>
      <c r="L8" s="9"/>
      <c r="M8" s="9"/>
      <c r="N8" s="9"/>
      <c r="O8" s="9"/>
      <c r="P8" s="9"/>
      <c r="Q8" s="8"/>
      <c r="R8" s="8"/>
      <c r="S8" s="7"/>
      <c r="T8" s="7"/>
      <c r="U8" s="7"/>
      <c r="V8" s="7"/>
    </row>
    <row r="9" spans="1:22" x14ac:dyDescent="0.35">
      <c r="A9" s="9"/>
      <c r="B9" s="9"/>
      <c r="C9" s="9"/>
      <c r="D9" s="9"/>
      <c r="E9" s="9"/>
      <c r="F9" s="9"/>
      <c r="G9" s="9"/>
      <c r="H9" s="9"/>
      <c r="I9" s="9"/>
      <c r="J9" s="9"/>
      <c r="K9" s="9"/>
      <c r="L9" s="9"/>
      <c r="M9" s="9"/>
      <c r="N9" s="9"/>
      <c r="O9" s="9"/>
      <c r="P9" s="9"/>
      <c r="Q9" s="8"/>
      <c r="R9" s="8"/>
      <c r="S9" s="7"/>
      <c r="T9" s="7"/>
      <c r="U9" s="7"/>
      <c r="V9" s="7"/>
    </row>
    <row r="10" spans="1:22" x14ac:dyDescent="0.35">
      <c r="A10" s="9"/>
      <c r="B10" s="9"/>
      <c r="C10" s="9"/>
      <c r="D10" s="9"/>
      <c r="E10" s="9"/>
      <c r="F10" s="9"/>
      <c r="G10" s="9"/>
      <c r="H10" s="9"/>
      <c r="I10" s="9"/>
      <c r="J10" s="9"/>
      <c r="K10" s="9"/>
      <c r="L10" s="9"/>
      <c r="M10" s="9"/>
      <c r="N10" s="9"/>
      <c r="O10" s="9"/>
      <c r="P10" s="9"/>
      <c r="Q10" s="8"/>
      <c r="R10" s="8"/>
      <c r="S10" s="7"/>
      <c r="T10" s="7"/>
      <c r="U10" s="7"/>
      <c r="V10" s="7"/>
    </row>
    <row r="11" spans="1:22" x14ac:dyDescent="0.35">
      <c r="A11" s="9"/>
      <c r="B11" s="9"/>
      <c r="C11" s="9"/>
      <c r="D11" s="9"/>
      <c r="E11" s="9"/>
      <c r="F11" s="9"/>
      <c r="G11" s="9"/>
      <c r="H11" s="9"/>
      <c r="I11" s="9"/>
      <c r="J11" s="9"/>
      <c r="K11" s="9"/>
      <c r="L11" s="9"/>
      <c r="M11" s="9"/>
      <c r="N11" s="9"/>
      <c r="O11" s="9"/>
      <c r="P11" s="9"/>
      <c r="Q11" s="8"/>
      <c r="R11" s="8"/>
      <c r="S11" s="7"/>
      <c r="T11" s="7"/>
      <c r="U11" s="7"/>
      <c r="V11" s="7"/>
    </row>
    <row r="12" spans="1:22" x14ac:dyDescent="0.35">
      <c r="A12" s="9"/>
      <c r="B12" s="9"/>
      <c r="C12" s="9"/>
      <c r="D12" s="9"/>
      <c r="E12" s="9"/>
      <c r="F12" s="9"/>
      <c r="G12" s="9"/>
      <c r="H12" s="9"/>
      <c r="I12" s="9"/>
      <c r="J12" s="9"/>
      <c r="K12" s="9"/>
      <c r="L12" s="9"/>
      <c r="M12" s="9"/>
      <c r="N12" s="9"/>
      <c r="O12" s="9"/>
      <c r="P12" s="9"/>
      <c r="Q12" s="8"/>
      <c r="R12" s="8"/>
      <c r="S12" s="7"/>
      <c r="T12" s="7"/>
      <c r="U12" s="7"/>
      <c r="V12" s="7"/>
    </row>
    <row r="13" spans="1:22" x14ac:dyDescent="0.35">
      <c r="A13" s="9"/>
      <c r="B13" s="9"/>
      <c r="C13" s="9"/>
      <c r="D13" s="9"/>
      <c r="E13" s="9"/>
      <c r="F13" s="9"/>
      <c r="G13" s="9"/>
      <c r="H13" s="9"/>
      <c r="I13" s="9"/>
      <c r="J13" s="9"/>
      <c r="K13" s="9"/>
      <c r="L13" s="9"/>
      <c r="M13" s="9"/>
      <c r="N13" s="9"/>
      <c r="O13" s="9"/>
      <c r="P13" s="9"/>
      <c r="Q13" s="8"/>
      <c r="R13" s="8"/>
      <c r="S13" s="7"/>
      <c r="T13" s="7"/>
      <c r="U13" s="7"/>
      <c r="V13" s="7"/>
    </row>
    <row r="14" spans="1:22" x14ac:dyDescent="0.35">
      <c r="A14" s="9"/>
      <c r="B14" s="9"/>
      <c r="C14" s="9"/>
      <c r="D14" s="9"/>
      <c r="E14" s="9"/>
      <c r="F14" s="9"/>
      <c r="G14" s="9"/>
      <c r="H14" s="9"/>
      <c r="I14" s="9"/>
      <c r="J14" s="9"/>
      <c r="K14" s="9"/>
      <c r="L14" s="9"/>
      <c r="M14" s="9"/>
      <c r="N14" s="9"/>
      <c r="O14" s="9"/>
      <c r="P14" s="9"/>
      <c r="Q14" s="8"/>
      <c r="R14" s="8"/>
      <c r="S14" s="7"/>
      <c r="T14" s="7"/>
      <c r="U14" s="7"/>
      <c r="V14" s="7"/>
    </row>
    <row r="15" spans="1:22" x14ac:dyDescent="0.35">
      <c r="A15" s="9"/>
      <c r="B15" s="9"/>
      <c r="C15" s="9"/>
      <c r="D15" s="9"/>
      <c r="E15" s="9"/>
      <c r="F15" s="9"/>
      <c r="G15" s="9"/>
      <c r="H15" s="9"/>
      <c r="I15" s="9"/>
      <c r="J15" s="9"/>
      <c r="K15" s="9"/>
      <c r="L15" s="9"/>
      <c r="M15" s="9"/>
      <c r="N15" s="9"/>
      <c r="O15" s="9"/>
      <c r="P15" s="9"/>
      <c r="Q15" s="8"/>
      <c r="R15" s="8"/>
      <c r="S15" s="7"/>
      <c r="T15" s="7"/>
      <c r="U15" s="7"/>
      <c r="V15" s="7"/>
    </row>
    <row r="16" spans="1:22" x14ac:dyDescent="0.35">
      <c r="A16" s="9"/>
      <c r="B16" s="9"/>
      <c r="C16" s="9"/>
      <c r="D16" s="9"/>
      <c r="E16" s="9"/>
      <c r="F16" s="9"/>
      <c r="G16" s="9"/>
      <c r="H16" s="9"/>
      <c r="I16" s="9"/>
      <c r="J16" s="9"/>
      <c r="K16" s="9"/>
      <c r="L16" s="9"/>
      <c r="M16" s="9"/>
      <c r="N16" s="9"/>
      <c r="O16" s="9"/>
      <c r="P16" s="9"/>
      <c r="Q16" s="8"/>
      <c r="R16" s="8"/>
      <c r="S16" s="7"/>
      <c r="T16" s="7"/>
      <c r="U16" s="7"/>
      <c r="V16" s="7"/>
    </row>
    <row r="17" spans="1:22" x14ac:dyDescent="0.35">
      <c r="A17" s="9"/>
      <c r="B17" s="9"/>
      <c r="C17" s="9"/>
      <c r="D17" s="9"/>
      <c r="E17" s="9"/>
      <c r="F17" s="9"/>
      <c r="G17" s="9"/>
      <c r="H17" s="9"/>
      <c r="I17" s="9"/>
      <c r="J17" s="9"/>
      <c r="K17" s="9"/>
      <c r="L17" s="9"/>
      <c r="M17" s="9"/>
      <c r="N17" s="9"/>
      <c r="O17" s="9"/>
      <c r="P17" s="9"/>
      <c r="Q17" s="8"/>
      <c r="R17" s="8"/>
      <c r="S17" s="7"/>
      <c r="T17" s="7"/>
      <c r="U17" s="7"/>
      <c r="V17" s="7"/>
    </row>
    <row r="18" spans="1:22" x14ac:dyDescent="0.35">
      <c r="A18" s="9"/>
      <c r="B18" s="9"/>
      <c r="C18" s="9"/>
      <c r="D18" s="9"/>
      <c r="E18" s="9"/>
      <c r="F18" s="9"/>
      <c r="G18" s="9"/>
      <c r="H18" s="9"/>
      <c r="I18" s="9"/>
      <c r="J18" s="9"/>
      <c r="K18" s="9"/>
      <c r="L18" s="9"/>
      <c r="M18" s="9"/>
      <c r="N18" s="9"/>
      <c r="O18" s="9"/>
      <c r="P18" s="9"/>
      <c r="Q18" s="8"/>
      <c r="R18" s="8"/>
      <c r="S18" s="7"/>
      <c r="T18" s="7"/>
      <c r="U18" s="7"/>
      <c r="V18" s="7"/>
    </row>
    <row r="19" spans="1:22" x14ac:dyDescent="0.35">
      <c r="A19" s="9"/>
      <c r="B19" s="9"/>
      <c r="C19" s="9"/>
      <c r="D19" s="9"/>
      <c r="E19" s="9"/>
      <c r="F19" s="9"/>
      <c r="G19" s="9"/>
      <c r="H19" s="9"/>
      <c r="I19" s="9"/>
      <c r="J19" s="9"/>
      <c r="K19" s="9"/>
      <c r="L19" s="9"/>
      <c r="M19" s="9"/>
      <c r="N19" s="9"/>
      <c r="O19" s="9"/>
      <c r="P19" s="9"/>
      <c r="Q19" s="7"/>
      <c r="R19" s="7"/>
      <c r="S19" s="7"/>
      <c r="T19" s="7"/>
      <c r="U19" s="7"/>
      <c r="V19" s="7"/>
    </row>
    <row r="20" spans="1:22" x14ac:dyDescent="0.35">
      <c r="A20" s="9"/>
      <c r="B20" s="9"/>
      <c r="C20" s="9"/>
      <c r="D20" s="9"/>
      <c r="E20" s="9"/>
      <c r="F20" s="9"/>
      <c r="G20" s="9"/>
      <c r="H20" s="9"/>
      <c r="I20" s="9"/>
      <c r="J20" s="9"/>
      <c r="K20" s="9"/>
      <c r="L20" s="9"/>
      <c r="M20" s="9"/>
      <c r="N20" s="9"/>
      <c r="O20" s="9"/>
      <c r="P20" s="9"/>
      <c r="Q20" s="7"/>
      <c r="R20" s="7"/>
      <c r="S20" s="7"/>
      <c r="T20" s="7"/>
      <c r="U20" s="7"/>
      <c r="V20" s="7"/>
    </row>
    <row r="21" spans="1:22" x14ac:dyDescent="0.35">
      <c r="A21" s="9"/>
      <c r="B21" s="9"/>
      <c r="C21" s="9"/>
      <c r="D21" s="9"/>
      <c r="E21" s="9"/>
      <c r="F21" s="9"/>
      <c r="G21" s="9"/>
      <c r="H21" s="9"/>
      <c r="I21" s="9"/>
      <c r="J21" s="9"/>
      <c r="K21" s="9"/>
      <c r="L21" s="9"/>
      <c r="M21" s="9"/>
      <c r="N21" s="9"/>
      <c r="O21" s="9"/>
      <c r="P21" s="9"/>
      <c r="Q21" s="7"/>
      <c r="R21" s="7"/>
      <c r="S21" s="7"/>
      <c r="T21" s="7"/>
      <c r="U21" s="7"/>
      <c r="V21" s="7"/>
    </row>
    <row r="22" spans="1:22" x14ac:dyDescent="0.35">
      <c r="A22" s="9"/>
      <c r="B22" s="9"/>
      <c r="C22" s="9"/>
      <c r="D22" s="9"/>
      <c r="E22" s="9"/>
      <c r="F22" s="9"/>
      <c r="G22" s="9"/>
      <c r="H22" s="9"/>
      <c r="I22" s="9"/>
      <c r="J22" s="9"/>
      <c r="K22" s="9"/>
      <c r="L22" s="9"/>
      <c r="M22" s="9"/>
      <c r="N22" s="9"/>
      <c r="O22" s="9"/>
      <c r="P22" s="9"/>
      <c r="Q22" s="7"/>
      <c r="R22" s="7"/>
      <c r="S22" s="7"/>
      <c r="T22" s="7"/>
      <c r="U22" s="7"/>
      <c r="V22" s="7"/>
    </row>
    <row r="23" spans="1:22" x14ac:dyDescent="0.35">
      <c r="A23" s="9"/>
      <c r="B23" s="9"/>
      <c r="C23" s="9"/>
      <c r="D23" s="9"/>
      <c r="E23" s="9"/>
      <c r="F23" s="9"/>
      <c r="G23" s="9"/>
      <c r="H23" s="9"/>
      <c r="I23" s="9"/>
      <c r="J23" s="9"/>
      <c r="K23" s="9"/>
      <c r="L23" s="9"/>
      <c r="M23" s="9"/>
      <c r="N23" s="9"/>
      <c r="O23" s="9"/>
      <c r="P23" s="9"/>
      <c r="Q23" s="7"/>
      <c r="R23" s="7"/>
      <c r="S23" s="7"/>
      <c r="T23" s="7"/>
      <c r="U23" s="7"/>
      <c r="V23" s="7"/>
    </row>
    <row r="24" spans="1:22" x14ac:dyDescent="0.35">
      <c r="A24" s="9"/>
      <c r="B24" s="9"/>
      <c r="C24" s="9"/>
      <c r="D24" s="9"/>
      <c r="E24" s="9"/>
      <c r="F24" s="9"/>
      <c r="G24" s="9"/>
      <c r="H24" s="9"/>
      <c r="I24" s="9"/>
      <c r="J24" s="9"/>
      <c r="K24" s="9"/>
      <c r="L24" s="9"/>
      <c r="M24" s="9"/>
      <c r="N24" s="9"/>
      <c r="O24" s="9"/>
      <c r="P24" s="9"/>
      <c r="Q24" s="7"/>
      <c r="R24" s="7"/>
      <c r="S24" s="7"/>
      <c r="T24" s="7"/>
      <c r="U24" s="7"/>
      <c r="V24" s="7"/>
    </row>
    <row r="25" spans="1:22" x14ac:dyDescent="0.35">
      <c r="A25" s="9"/>
      <c r="B25" s="9"/>
      <c r="C25" s="9"/>
      <c r="D25" s="9"/>
      <c r="E25" s="9"/>
      <c r="F25" s="9"/>
      <c r="G25" s="9"/>
      <c r="H25" s="9"/>
      <c r="I25" s="9"/>
      <c r="J25" s="9"/>
      <c r="K25" s="9"/>
      <c r="L25" s="9"/>
      <c r="M25" s="9"/>
      <c r="N25" s="9"/>
      <c r="O25" s="9"/>
      <c r="P25" s="9"/>
      <c r="Q25" s="7"/>
      <c r="R25" s="7"/>
      <c r="S25" s="7"/>
      <c r="T25" s="7"/>
      <c r="U25" s="7"/>
      <c r="V25" s="7"/>
    </row>
    <row r="26" spans="1:22" x14ac:dyDescent="0.35">
      <c r="A26" s="9"/>
      <c r="B26" s="9"/>
      <c r="C26" s="9"/>
      <c r="D26" s="9"/>
      <c r="E26" s="9"/>
      <c r="F26" s="9"/>
      <c r="G26" s="9"/>
      <c r="H26" s="9"/>
      <c r="I26" s="9"/>
      <c r="J26" s="9"/>
      <c r="K26" s="9"/>
      <c r="L26" s="9"/>
      <c r="M26" s="9"/>
      <c r="N26" s="9"/>
      <c r="O26" s="9"/>
      <c r="P26" s="9"/>
      <c r="Q26" s="7"/>
      <c r="R26" s="7"/>
      <c r="S26" s="7"/>
      <c r="T26" s="7"/>
      <c r="U26" s="7"/>
      <c r="V26" s="7"/>
    </row>
    <row r="27" spans="1:22" x14ac:dyDescent="0.35">
      <c r="A27" s="9"/>
      <c r="B27" s="9"/>
      <c r="C27" s="9"/>
      <c r="D27" s="9"/>
      <c r="E27" s="9"/>
      <c r="F27" s="9"/>
      <c r="G27" s="9"/>
      <c r="H27" s="9"/>
      <c r="I27" s="9"/>
      <c r="J27" s="9"/>
      <c r="K27" s="9"/>
      <c r="L27" s="9"/>
      <c r="M27" s="9"/>
      <c r="N27" s="9"/>
      <c r="O27" s="9"/>
      <c r="P27" s="9"/>
      <c r="Q27" s="7"/>
      <c r="R27" s="7"/>
      <c r="S27" s="7"/>
      <c r="T27" s="7"/>
      <c r="U27" s="7"/>
      <c r="V27" s="7"/>
    </row>
    <row r="28" spans="1:22" x14ac:dyDescent="0.35">
      <c r="A28" s="9"/>
      <c r="B28" s="9"/>
      <c r="C28" s="9"/>
      <c r="D28" s="9"/>
      <c r="E28" s="9"/>
      <c r="F28" s="9"/>
      <c r="G28" s="9"/>
      <c r="H28" s="9"/>
      <c r="I28" s="9"/>
      <c r="J28" s="9"/>
      <c r="K28" s="9"/>
      <c r="L28" s="9"/>
      <c r="M28" s="9"/>
      <c r="N28" s="9"/>
      <c r="O28" s="9"/>
      <c r="P28" s="9"/>
      <c r="Q28" s="7"/>
      <c r="R28" s="7"/>
      <c r="S28" s="7"/>
      <c r="T28" s="7"/>
      <c r="U28" s="7"/>
      <c r="V28" s="7"/>
    </row>
    <row r="29" spans="1:22" x14ac:dyDescent="0.35">
      <c r="A29" s="9"/>
      <c r="B29" s="9"/>
      <c r="C29" s="9"/>
      <c r="D29" s="9"/>
      <c r="E29" s="9"/>
      <c r="F29" s="9"/>
      <c r="G29" s="9"/>
      <c r="H29" s="9"/>
      <c r="I29" s="9"/>
      <c r="J29" s="9"/>
      <c r="K29" s="9"/>
      <c r="L29" s="9"/>
      <c r="M29" s="9"/>
      <c r="N29" s="9"/>
      <c r="O29" s="9"/>
      <c r="P29" s="9"/>
      <c r="Q29" s="7"/>
      <c r="R29" s="7"/>
      <c r="S29" s="7"/>
      <c r="T29" s="7"/>
      <c r="U29" s="7"/>
      <c r="V29" s="7"/>
    </row>
    <row r="30" spans="1:22" x14ac:dyDescent="0.35">
      <c r="A30" s="9"/>
      <c r="B30" s="9"/>
      <c r="C30" s="9"/>
      <c r="D30" s="9"/>
      <c r="E30" s="9"/>
      <c r="F30" s="9"/>
      <c r="G30" s="9"/>
      <c r="H30" s="9"/>
      <c r="I30" s="9"/>
      <c r="J30" s="9"/>
      <c r="K30" s="9"/>
      <c r="L30" s="9"/>
      <c r="M30" s="9"/>
      <c r="N30" s="9"/>
      <c r="O30" s="9"/>
      <c r="P30" s="9"/>
      <c r="Q30" s="7"/>
      <c r="R30" s="7"/>
      <c r="S30" s="7"/>
      <c r="T30" s="7"/>
      <c r="U30" s="7"/>
      <c r="V30" s="7"/>
    </row>
    <row r="31" spans="1:22" x14ac:dyDescent="0.35">
      <c r="A31" s="9"/>
      <c r="B31" s="9"/>
      <c r="C31" s="9"/>
      <c r="D31" s="9"/>
      <c r="E31" s="9"/>
      <c r="F31" s="9"/>
      <c r="G31" s="9"/>
      <c r="H31" s="9"/>
      <c r="I31" s="9"/>
      <c r="J31" s="9"/>
      <c r="K31" s="9"/>
      <c r="L31" s="9"/>
      <c r="M31" s="9"/>
      <c r="N31" s="9"/>
      <c r="O31" s="9"/>
      <c r="P31" s="9"/>
      <c r="Q31" s="7"/>
      <c r="R31" s="7"/>
      <c r="S31" s="7"/>
      <c r="T31" s="7"/>
      <c r="U31" s="7"/>
      <c r="V31" s="7"/>
    </row>
    <row r="32" spans="1:22" x14ac:dyDescent="0.35">
      <c r="A32" s="9"/>
      <c r="B32" s="9"/>
      <c r="C32" s="9"/>
      <c r="D32" s="9"/>
      <c r="E32" s="9"/>
      <c r="F32" s="9"/>
      <c r="G32" s="9"/>
      <c r="H32" s="9"/>
      <c r="I32" s="9"/>
      <c r="J32" s="9"/>
      <c r="K32" s="9"/>
      <c r="L32" s="9"/>
      <c r="M32" s="9"/>
      <c r="N32" s="9"/>
      <c r="O32" s="9"/>
      <c r="P32" s="9"/>
      <c r="Q32" s="7"/>
      <c r="R32" s="7"/>
      <c r="S32" s="7"/>
      <c r="T32" s="7"/>
      <c r="U32" s="7"/>
      <c r="V32" s="7"/>
    </row>
    <row r="33" spans="1:22" x14ac:dyDescent="0.35">
      <c r="A33" s="9"/>
      <c r="B33" s="9"/>
      <c r="C33" s="9"/>
      <c r="D33" s="9"/>
      <c r="E33" s="9"/>
      <c r="F33" s="9"/>
      <c r="G33" s="9"/>
      <c r="H33" s="9"/>
      <c r="I33" s="9"/>
      <c r="J33" s="9"/>
      <c r="K33" s="9"/>
      <c r="L33" s="9"/>
      <c r="M33" s="9"/>
      <c r="N33" s="9"/>
      <c r="O33" s="9"/>
      <c r="P33" s="9"/>
      <c r="Q33" s="7"/>
      <c r="R33" s="7"/>
      <c r="S33" s="7"/>
      <c r="T33" s="7"/>
      <c r="U33" s="7"/>
      <c r="V33" s="7"/>
    </row>
    <row r="34" spans="1:22" x14ac:dyDescent="0.35">
      <c r="A34" s="9"/>
      <c r="B34" s="9"/>
      <c r="C34" s="9"/>
      <c r="D34" s="9"/>
      <c r="E34" s="9"/>
      <c r="F34" s="9"/>
      <c r="G34" s="9"/>
      <c r="H34" s="9"/>
      <c r="I34" s="9"/>
      <c r="J34" s="9"/>
      <c r="K34" s="9"/>
      <c r="L34" s="9"/>
      <c r="M34" s="9"/>
      <c r="N34" s="9"/>
      <c r="O34" s="9"/>
      <c r="P34" s="9"/>
      <c r="Q34" s="7"/>
      <c r="R34" s="7"/>
      <c r="S34" s="7"/>
      <c r="T34" s="7"/>
      <c r="U34" s="7"/>
      <c r="V34" s="7"/>
    </row>
    <row r="35" spans="1:22" x14ac:dyDescent="0.35">
      <c r="A35" s="7"/>
      <c r="B35" s="7"/>
      <c r="C35" s="7"/>
      <c r="D35" s="7"/>
      <c r="E35" s="7"/>
      <c r="F35" s="7"/>
      <c r="G35" s="7"/>
      <c r="H35" s="7"/>
      <c r="I35" s="7"/>
      <c r="J35" s="7"/>
      <c r="K35" s="7"/>
      <c r="L35" s="7"/>
      <c r="M35" s="7"/>
      <c r="N35" s="7"/>
      <c r="O35" s="7"/>
      <c r="P35" s="7"/>
      <c r="Q35" s="7"/>
      <c r="R35" s="7"/>
      <c r="S35" s="7"/>
      <c r="T35" s="7"/>
      <c r="U35" s="7"/>
      <c r="V35" s="7"/>
    </row>
    <row r="36" spans="1:22" x14ac:dyDescent="0.35">
      <c r="A36" s="7"/>
      <c r="B36" s="7"/>
      <c r="C36" s="7"/>
      <c r="D36" s="7"/>
      <c r="E36" s="7"/>
      <c r="F36" s="7"/>
      <c r="G36" s="7"/>
      <c r="H36" s="7"/>
      <c r="I36" s="7"/>
      <c r="J36" s="7"/>
      <c r="K36" s="7"/>
      <c r="L36" s="7"/>
      <c r="M36" s="7"/>
      <c r="N36" s="7"/>
      <c r="O36" s="7"/>
      <c r="P36" s="7"/>
      <c r="Q36" s="7"/>
      <c r="R36" s="7"/>
      <c r="S36" s="7"/>
      <c r="T36" s="7"/>
      <c r="U36" s="7"/>
      <c r="V36" s="7"/>
    </row>
    <row r="37" spans="1:22" x14ac:dyDescent="0.35">
      <c r="A37" s="7"/>
      <c r="B37" s="7"/>
      <c r="C37" s="7"/>
      <c r="D37" s="7"/>
      <c r="E37" s="7"/>
      <c r="F37" s="7"/>
      <c r="G37" s="7"/>
      <c r="H37" s="7"/>
      <c r="I37" s="7"/>
      <c r="J37" s="7"/>
      <c r="K37" s="7"/>
      <c r="L37" s="7"/>
      <c r="M37" s="7"/>
      <c r="N37" s="7"/>
      <c r="O37" s="7"/>
      <c r="P37" s="7"/>
      <c r="Q37" s="7"/>
      <c r="R37" s="7"/>
      <c r="S37" s="7"/>
      <c r="T37" s="7"/>
      <c r="U37" s="7"/>
      <c r="V37" s="7"/>
    </row>
    <row r="38" spans="1:22" x14ac:dyDescent="0.35">
      <c r="A38" s="7"/>
      <c r="B38" s="7"/>
      <c r="C38" s="7"/>
      <c r="D38" s="7"/>
      <c r="E38" s="7"/>
      <c r="F38" s="7"/>
      <c r="G38" s="7"/>
      <c r="H38" s="7"/>
      <c r="I38" s="7"/>
      <c r="J38" s="7"/>
      <c r="K38" s="7"/>
      <c r="L38" s="7"/>
      <c r="M38" s="7"/>
      <c r="N38" s="7"/>
      <c r="O38" s="7"/>
      <c r="P38" s="7"/>
      <c r="Q38" s="7"/>
      <c r="R38" s="7"/>
      <c r="S38" s="7"/>
      <c r="T38" s="7"/>
      <c r="U38" s="7"/>
      <c r="V38" s="7"/>
    </row>
    <row r="39" spans="1:22" x14ac:dyDescent="0.35">
      <c r="A39" s="7"/>
      <c r="B39" s="7"/>
      <c r="C39" s="7"/>
      <c r="D39" s="7"/>
      <c r="E39" s="7"/>
      <c r="F39" s="7"/>
      <c r="G39" s="7"/>
      <c r="H39" s="7"/>
      <c r="I39" s="7"/>
      <c r="J39" s="7"/>
      <c r="K39" s="7"/>
      <c r="L39" s="7"/>
      <c r="M39" s="7"/>
      <c r="N39" s="7"/>
      <c r="O39" s="7"/>
      <c r="P39" s="7"/>
      <c r="Q39" s="7"/>
      <c r="R39" s="7"/>
      <c r="S39" s="7"/>
      <c r="T39" s="7"/>
      <c r="U39" s="7"/>
      <c r="V39" s="7"/>
    </row>
    <row r="40" spans="1:22" x14ac:dyDescent="0.35">
      <c r="A40" s="7"/>
      <c r="B40" s="7"/>
      <c r="C40" s="7"/>
      <c r="D40" s="7"/>
      <c r="E40" s="7"/>
      <c r="F40" s="7"/>
      <c r="G40" s="7"/>
      <c r="H40" s="7"/>
      <c r="I40" s="7"/>
      <c r="J40" s="7"/>
      <c r="K40" s="7"/>
      <c r="L40" s="7"/>
      <c r="M40" s="7"/>
      <c r="N40" s="7"/>
      <c r="O40" s="7"/>
      <c r="P40" s="7"/>
      <c r="Q40" s="7"/>
      <c r="R40" s="7"/>
      <c r="S40" s="7"/>
      <c r="T40" s="7"/>
      <c r="U40" s="7"/>
      <c r="V40" s="7"/>
    </row>
    <row r="41" spans="1:22" x14ac:dyDescent="0.35">
      <c r="A41" s="7"/>
      <c r="B41" s="7"/>
      <c r="C41" s="7"/>
      <c r="D41" s="7"/>
      <c r="E41" s="7"/>
      <c r="F41" s="7"/>
      <c r="G41" s="7"/>
      <c r="H41" s="7"/>
      <c r="I41" s="7"/>
      <c r="J41" s="7"/>
      <c r="K41" s="7"/>
      <c r="L41" s="7"/>
      <c r="M41" s="7"/>
      <c r="N41" s="7"/>
      <c r="O41" s="7"/>
      <c r="P41" s="7"/>
      <c r="Q41" s="7"/>
      <c r="R41" s="7"/>
      <c r="S41" s="7"/>
      <c r="T41" s="7"/>
      <c r="U41" s="7"/>
      <c r="V41" s="7"/>
    </row>
    <row r="42" spans="1:22" x14ac:dyDescent="0.35">
      <c r="A42" s="7"/>
      <c r="B42" s="7"/>
      <c r="C42" s="7"/>
      <c r="D42" s="7"/>
      <c r="E42" s="7"/>
      <c r="F42" s="7"/>
      <c r="G42" s="7"/>
      <c r="H42" s="7"/>
      <c r="I42" s="7"/>
      <c r="J42" s="7"/>
      <c r="K42" s="7"/>
      <c r="L42" s="7"/>
      <c r="M42" s="7"/>
      <c r="N42" s="7"/>
      <c r="O42" s="7"/>
      <c r="P42" s="7"/>
      <c r="Q42" s="7"/>
      <c r="R42" s="7"/>
      <c r="S42" s="7"/>
      <c r="T42" s="7"/>
      <c r="U42" s="7"/>
      <c r="V42" s="7"/>
    </row>
    <row r="43" spans="1:22" x14ac:dyDescent="0.35">
      <c r="A43" s="7"/>
      <c r="B43" s="7"/>
      <c r="C43" s="7"/>
      <c r="D43" s="7"/>
      <c r="E43" s="7"/>
      <c r="F43" s="7"/>
      <c r="G43" s="7"/>
      <c r="H43" s="7"/>
      <c r="I43" s="7"/>
      <c r="J43" s="7"/>
      <c r="K43" s="7"/>
      <c r="L43" s="7"/>
      <c r="M43" s="7"/>
      <c r="N43" s="7"/>
      <c r="O43" s="7"/>
      <c r="P43" s="7"/>
      <c r="Q43" s="7"/>
      <c r="R43" s="7"/>
      <c r="S43" s="7"/>
      <c r="T43" s="7"/>
      <c r="U43" s="7"/>
      <c r="V43" s="7"/>
    </row>
    <row r="44" spans="1:22" x14ac:dyDescent="0.35">
      <c r="A44" s="7"/>
      <c r="B44" s="7"/>
      <c r="C44" s="7"/>
      <c r="D44" s="7"/>
      <c r="E44" s="7"/>
      <c r="F44" s="7"/>
      <c r="G44" s="7"/>
      <c r="H44" s="7"/>
      <c r="I44" s="7"/>
      <c r="J44" s="7"/>
      <c r="K44" s="7"/>
      <c r="L44" s="7"/>
      <c r="M44" s="7"/>
      <c r="N44" s="7"/>
      <c r="O44" s="7"/>
      <c r="P44" s="7"/>
      <c r="Q44" s="7"/>
      <c r="R44" s="7"/>
      <c r="S44" s="7"/>
      <c r="T44" s="7"/>
      <c r="U44" s="7"/>
      <c r="V44" s="7"/>
    </row>
    <row r="45" spans="1:22" x14ac:dyDescent="0.35">
      <c r="A45" s="7"/>
      <c r="B45" s="7"/>
      <c r="C45" s="7"/>
      <c r="D45" s="7"/>
      <c r="E45" s="7"/>
      <c r="F45" s="7"/>
      <c r="G45" s="7"/>
      <c r="H45" s="7"/>
      <c r="I45" s="7"/>
      <c r="J45" s="7"/>
      <c r="K45" s="7"/>
      <c r="L45" s="7"/>
      <c r="M45" s="7"/>
      <c r="N45" s="7"/>
      <c r="O45" s="7"/>
      <c r="P45" s="7"/>
      <c r="Q45" s="7"/>
      <c r="R45" s="7"/>
      <c r="S45" s="7"/>
      <c r="T45" s="7"/>
      <c r="U45" s="7"/>
      <c r="V45" s="7"/>
    </row>
    <row r="46" spans="1:22" x14ac:dyDescent="0.35">
      <c r="A46" s="7"/>
      <c r="B46" s="7"/>
      <c r="C46" s="7"/>
      <c r="D46" s="7"/>
      <c r="E46" s="7"/>
      <c r="F46" s="7"/>
      <c r="G46" s="7"/>
      <c r="H46" s="7"/>
      <c r="I46" s="7"/>
      <c r="J46" s="7"/>
      <c r="K46" s="7"/>
      <c r="L46" s="7"/>
      <c r="M46" s="7"/>
      <c r="N46" s="7"/>
      <c r="O46" s="7"/>
      <c r="P46" s="7"/>
      <c r="Q46" s="7"/>
      <c r="R46" s="7"/>
      <c r="S46" s="7"/>
      <c r="T46" s="7"/>
      <c r="U46" s="7"/>
      <c r="V46" s="7"/>
    </row>
    <row r="47" spans="1:22" x14ac:dyDescent="0.35">
      <c r="A47" s="7"/>
      <c r="B47" s="7"/>
      <c r="C47" s="7"/>
      <c r="D47" s="7"/>
      <c r="E47" s="7"/>
      <c r="F47" s="7"/>
      <c r="G47" s="7"/>
      <c r="H47" s="7"/>
      <c r="I47" s="7"/>
      <c r="J47" s="7"/>
      <c r="K47" s="7"/>
      <c r="L47" s="7"/>
      <c r="M47" s="7"/>
      <c r="N47" s="7"/>
      <c r="O47" s="7"/>
      <c r="P47" s="7"/>
      <c r="Q47" s="7"/>
      <c r="R47" s="7"/>
      <c r="S47" s="7"/>
      <c r="T47" s="7"/>
      <c r="U47" s="7"/>
      <c r="V47" s="7"/>
    </row>
    <row r="48" spans="1:22" x14ac:dyDescent="0.35">
      <c r="A48" s="7"/>
      <c r="B48" s="7"/>
      <c r="C48" s="7"/>
      <c r="D48" s="7"/>
      <c r="E48" s="7"/>
      <c r="F48" s="7"/>
      <c r="G48" s="7"/>
      <c r="H48" s="7"/>
      <c r="I48" s="7"/>
      <c r="J48" s="7"/>
      <c r="K48" s="7"/>
      <c r="L48" s="7"/>
      <c r="M48" s="7"/>
      <c r="N48" s="7"/>
      <c r="O48" s="7"/>
      <c r="P48" s="7"/>
      <c r="Q48" s="7"/>
      <c r="R48" s="7"/>
      <c r="S48" s="7"/>
      <c r="T48" s="7"/>
      <c r="U48" s="7"/>
      <c r="V48" s="7"/>
    </row>
    <row r="49" spans="1:22" x14ac:dyDescent="0.35">
      <c r="A49" s="7"/>
      <c r="B49" s="7"/>
      <c r="C49" s="7"/>
      <c r="D49" s="7"/>
      <c r="E49" s="7"/>
      <c r="F49" s="7"/>
      <c r="G49" s="7"/>
      <c r="H49" s="7"/>
      <c r="I49" s="7"/>
      <c r="J49" s="7"/>
      <c r="K49" s="7"/>
      <c r="L49" s="7"/>
      <c r="M49" s="7"/>
      <c r="N49" s="7"/>
      <c r="O49" s="7"/>
      <c r="P49" s="7"/>
      <c r="Q49" s="7"/>
      <c r="R49" s="7"/>
      <c r="S49" s="7"/>
      <c r="T49" s="7"/>
      <c r="U49" s="7"/>
      <c r="V49" s="7"/>
    </row>
    <row r="50" spans="1:22" x14ac:dyDescent="0.35">
      <c r="A50" s="7"/>
      <c r="B50" s="7"/>
      <c r="C50" s="7"/>
      <c r="D50" s="7"/>
      <c r="E50" s="7"/>
      <c r="F50" s="7"/>
      <c r="G50" s="7"/>
      <c r="H50" s="7"/>
      <c r="I50" s="7"/>
      <c r="J50" s="7"/>
      <c r="K50" s="7"/>
      <c r="L50" s="7"/>
      <c r="M50" s="7"/>
      <c r="N50" s="7"/>
      <c r="O50" s="7"/>
      <c r="P50" s="7"/>
      <c r="Q50" s="7"/>
      <c r="R50" s="7"/>
      <c r="S50" s="7"/>
      <c r="T50" s="7"/>
      <c r="U50" s="7"/>
      <c r="V50" s="7"/>
    </row>
    <row r="51" spans="1:22" x14ac:dyDescent="0.35">
      <c r="A51" s="7"/>
      <c r="B51" s="7"/>
      <c r="C51" s="7"/>
      <c r="D51" s="7"/>
      <c r="E51" s="7"/>
      <c r="F51" s="7"/>
      <c r="G51" s="7"/>
      <c r="H51" s="7"/>
      <c r="I51" s="7"/>
      <c r="J51" s="7"/>
      <c r="K51" s="7"/>
      <c r="L51" s="7"/>
      <c r="M51" s="7"/>
      <c r="N51" s="7"/>
      <c r="O51" s="7"/>
      <c r="P51" s="7"/>
      <c r="Q51" s="7"/>
      <c r="R51" s="7"/>
      <c r="S51" s="7"/>
      <c r="T51" s="7"/>
      <c r="U51" s="7"/>
      <c r="V51" s="7"/>
    </row>
    <row r="52" spans="1:22" x14ac:dyDescent="0.35">
      <c r="A52" s="7"/>
      <c r="B52" s="7"/>
      <c r="C52" s="7"/>
      <c r="D52" s="7"/>
      <c r="E52" s="7"/>
      <c r="F52" s="7"/>
      <c r="G52" s="7"/>
      <c r="H52" s="7"/>
      <c r="I52" s="7"/>
      <c r="J52" s="7"/>
      <c r="K52" s="7"/>
      <c r="L52" s="7"/>
      <c r="M52" s="7"/>
      <c r="N52" s="7"/>
      <c r="O52" s="7"/>
      <c r="P52" s="7"/>
      <c r="Q52" s="7"/>
      <c r="R52" s="7"/>
      <c r="S52" s="7"/>
      <c r="T52" s="7"/>
      <c r="U52" s="7"/>
      <c r="V52" s="7"/>
    </row>
  </sheetData>
  <mergeCells count="7">
    <mergeCell ref="O1:P2"/>
    <mergeCell ref="A3:P34"/>
    <mergeCell ref="A1:F2"/>
    <mergeCell ref="G1:H2"/>
    <mergeCell ref="I1:J2"/>
    <mergeCell ref="K1:L2"/>
    <mergeCell ref="M1:N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J4" sqref="J4"/>
    </sheetView>
  </sheetViews>
  <sheetFormatPr defaultRowHeight="14.5" x14ac:dyDescent="0.35"/>
  <cols>
    <col min="1" max="1" width="12.36328125" bestFit="1" customWidth="1"/>
    <col min="2" max="2" width="13.54296875" bestFit="1" customWidth="1"/>
  </cols>
  <sheetData>
    <row r="3" spans="1:2" x14ac:dyDescent="0.35">
      <c r="A3" s="5" t="s">
        <v>779</v>
      </c>
      <c r="B3" t="s">
        <v>789</v>
      </c>
    </row>
    <row r="4" spans="1:2" x14ac:dyDescent="0.35">
      <c r="A4" s="6" t="s">
        <v>781</v>
      </c>
      <c r="B4" s="1">
        <v>21</v>
      </c>
    </row>
    <row r="5" spans="1:2" x14ac:dyDescent="0.35">
      <c r="A5" s="6" t="s">
        <v>782</v>
      </c>
      <c r="B5" s="1">
        <v>20</v>
      </c>
    </row>
    <row r="6" spans="1:2" x14ac:dyDescent="0.35">
      <c r="A6" s="6" t="s">
        <v>783</v>
      </c>
      <c r="B6" s="1">
        <v>27</v>
      </c>
    </row>
    <row r="7" spans="1:2" x14ac:dyDescent="0.35">
      <c r="A7" s="6" t="s">
        <v>784</v>
      </c>
      <c r="B7" s="1">
        <v>32</v>
      </c>
    </row>
    <row r="8" spans="1:2" x14ac:dyDescent="0.35">
      <c r="A8" s="6" t="s">
        <v>785</v>
      </c>
      <c r="B8" s="1">
        <v>26</v>
      </c>
    </row>
    <row r="9" spans="1:2" x14ac:dyDescent="0.35">
      <c r="A9" s="6" t="s">
        <v>786</v>
      </c>
      <c r="B9" s="1">
        <v>32</v>
      </c>
    </row>
    <row r="10" spans="1:2" x14ac:dyDescent="0.35">
      <c r="A10" s="6" t="s">
        <v>787</v>
      </c>
      <c r="B10" s="1">
        <v>29</v>
      </c>
    </row>
    <row r="11" spans="1:2" x14ac:dyDescent="0.35">
      <c r="A11" s="6" t="s">
        <v>788</v>
      </c>
      <c r="B11" s="1">
        <v>13</v>
      </c>
    </row>
    <row r="12" spans="1:2" x14ac:dyDescent="0.35">
      <c r="A12" s="6" t="s">
        <v>780</v>
      </c>
      <c r="B12" s="1">
        <v>200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6" sqref="B6"/>
    </sheetView>
  </sheetViews>
  <sheetFormatPr defaultRowHeight="14.5" x14ac:dyDescent="0.35"/>
  <cols>
    <col min="1" max="1" width="13.26953125" bestFit="1" customWidth="1"/>
    <col min="2" max="2" width="23.08984375" bestFit="1" customWidth="1"/>
  </cols>
  <sheetData>
    <row r="3" spans="1:2" x14ac:dyDescent="0.35">
      <c r="A3" s="5" t="s">
        <v>779</v>
      </c>
      <c r="B3" t="s">
        <v>790</v>
      </c>
    </row>
    <row r="4" spans="1:2" x14ac:dyDescent="0.35">
      <c r="A4" s="6" t="s">
        <v>5</v>
      </c>
      <c r="B4" s="1">
        <v>3886.5</v>
      </c>
    </row>
    <row r="5" spans="1:2" x14ac:dyDescent="0.35">
      <c r="A5" s="6" t="s">
        <v>13</v>
      </c>
      <c r="B5" s="1">
        <v>4082.7692307692309</v>
      </c>
    </row>
    <row r="6" spans="1:2" x14ac:dyDescent="0.35">
      <c r="A6" s="6" t="s">
        <v>9</v>
      </c>
      <c r="B6" s="1">
        <v>4054.7407407407409</v>
      </c>
    </row>
    <row r="7" spans="1:2" x14ac:dyDescent="0.35">
      <c r="A7" s="6" t="s">
        <v>780</v>
      </c>
      <c r="B7" s="1">
        <v>4008.47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5" sqref="B5"/>
    </sheetView>
  </sheetViews>
  <sheetFormatPr defaultRowHeight="14.5" x14ac:dyDescent="0.35"/>
  <cols>
    <col min="1" max="1" width="13.26953125" bestFit="1" customWidth="1"/>
    <col min="2" max="2" width="12.453125" bestFit="1" customWidth="1"/>
  </cols>
  <sheetData>
    <row r="3" spans="1:2" x14ac:dyDescent="0.35">
      <c r="A3" s="5" t="s">
        <v>779</v>
      </c>
      <c r="B3" t="s">
        <v>778</v>
      </c>
    </row>
    <row r="4" spans="1:2" x14ac:dyDescent="0.35">
      <c r="A4" s="6" t="s">
        <v>5</v>
      </c>
      <c r="B4" s="1">
        <v>68</v>
      </c>
    </row>
    <row r="5" spans="1:2" x14ac:dyDescent="0.35">
      <c r="A5" s="6" t="s">
        <v>13</v>
      </c>
      <c r="B5" s="1">
        <v>78</v>
      </c>
    </row>
    <row r="6" spans="1:2" x14ac:dyDescent="0.35">
      <c r="A6" s="6" t="s">
        <v>9</v>
      </c>
      <c r="B6" s="1">
        <v>54</v>
      </c>
    </row>
    <row r="7" spans="1:2" x14ac:dyDescent="0.35">
      <c r="A7" s="6" t="s">
        <v>780</v>
      </c>
      <c r="B7" s="1">
        <v>200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1"/>
  <sheetViews>
    <sheetView topLeftCell="A2" workbookViewId="0">
      <selection activeCell="A2" sqref="A2:J201"/>
    </sheetView>
  </sheetViews>
  <sheetFormatPr defaultRowHeight="14.5" x14ac:dyDescent="0.35"/>
  <cols>
    <col min="1" max="1" width="7.26953125" bestFit="1" customWidth="1"/>
    <col min="2" max="2" width="8" bestFit="1" customWidth="1"/>
    <col min="3" max="3" width="11.1796875" bestFit="1" customWidth="1"/>
    <col min="4" max="4" width="26.81640625" bestFit="1" customWidth="1"/>
    <col min="5" max="5" width="14.1796875" bestFit="1" customWidth="1"/>
    <col min="6" max="6" width="34.7265625" bestFit="1" customWidth="1"/>
    <col min="7" max="7" width="14.26953125" bestFit="1" customWidth="1"/>
    <col min="8" max="8" width="14.7265625" style="3" customWidth="1"/>
    <col min="9" max="9" width="12.1796875" customWidth="1"/>
    <col min="10" max="10" width="15.81640625" bestFit="1" customWidth="1"/>
    <col min="11" max="11" width="23.453125" style="2" bestFit="1" customWidth="1"/>
    <col min="12" max="13" width="25.54296875" bestFit="1" customWidth="1"/>
  </cols>
  <sheetData>
    <row r="1" spans="1:13" x14ac:dyDescent="0.35">
      <c r="A1" t="s">
        <v>0</v>
      </c>
      <c r="B1" t="s">
        <v>1</v>
      </c>
      <c r="C1" t="s">
        <v>774</v>
      </c>
      <c r="D1" t="s">
        <v>775</v>
      </c>
      <c r="E1" t="s">
        <v>776</v>
      </c>
      <c r="F1" t="s">
        <v>2</v>
      </c>
      <c r="G1" t="s">
        <v>777</v>
      </c>
      <c r="H1" s="3" t="s">
        <v>572</v>
      </c>
      <c r="I1" t="s">
        <v>573</v>
      </c>
      <c r="J1" t="s">
        <v>574</v>
      </c>
      <c r="K1"/>
    </row>
    <row r="2" spans="1:13" x14ac:dyDescent="0.35">
      <c r="A2">
        <v>230</v>
      </c>
      <c r="B2">
        <v>31</v>
      </c>
      <c r="C2" s="1" t="s">
        <v>3</v>
      </c>
      <c r="D2" s="1" t="s">
        <v>4</v>
      </c>
      <c r="E2" s="1" t="s">
        <v>5</v>
      </c>
      <c r="F2" s="1" t="s">
        <v>6</v>
      </c>
      <c r="G2">
        <v>9961255787</v>
      </c>
      <c r="H2" s="3">
        <v>29164</v>
      </c>
      <c r="I2" s="1" t="s">
        <v>575</v>
      </c>
      <c r="J2">
        <v>1288</v>
      </c>
      <c r="K2"/>
      <c r="L2">
        <f>COUNTA(Merge1[C_ID])</f>
        <v>200</v>
      </c>
    </row>
    <row r="3" spans="1:13" x14ac:dyDescent="0.35">
      <c r="A3">
        <v>3189</v>
      </c>
      <c r="B3">
        <v>495</v>
      </c>
      <c r="C3" s="1" t="s">
        <v>7</v>
      </c>
      <c r="D3" s="1" t="s">
        <v>8</v>
      </c>
      <c r="E3" s="1" t="s">
        <v>9</v>
      </c>
      <c r="F3" s="1" t="s">
        <v>10</v>
      </c>
      <c r="G3">
        <v>3555176867</v>
      </c>
      <c r="H3" s="3">
        <v>41908</v>
      </c>
      <c r="I3" s="1" t="s">
        <v>576</v>
      </c>
      <c r="J3">
        <v>7137</v>
      </c>
      <c r="K3"/>
      <c r="L3">
        <f>COUNTIFS(Merge1[Mem_duration], "&gt;=0", Merge1[Mem_duration], "&lt;=1000")</f>
        <v>21</v>
      </c>
    </row>
    <row r="4" spans="1:13" x14ac:dyDescent="0.35">
      <c r="A4">
        <v>2216</v>
      </c>
      <c r="B4">
        <v>795</v>
      </c>
      <c r="C4" s="1" t="s">
        <v>11</v>
      </c>
      <c r="D4" s="1" t="s">
        <v>12</v>
      </c>
      <c r="E4" s="1" t="s">
        <v>13</v>
      </c>
      <c r="F4" s="1" t="s">
        <v>14</v>
      </c>
      <c r="G4">
        <v>9835395970</v>
      </c>
      <c r="H4" s="3">
        <v>30612</v>
      </c>
      <c r="I4" s="3">
        <v>37450</v>
      </c>
      <c r="J4">
        <v>6838</v>
      </c>
      <c r="K4"/>
      <c r="L4">
        <f>COUNTIFS(Merge1[Mem_duration], "&gt;=1001", Merge1[Mem_duration], "&lt;=2000")</f>
        <v>20</v>
      </c>
      <c r="M4">
        <f>AVERAGE(Merge1[Mem_duration])</f>
        <v>4008.47</v>
      </c>
    </row>
    <row r="5" spans="1:13" x14ac:dyDescent="0.35">
      <c r="A5">
        <v>1904</v>
      </c>
      <c r="B5">
        <v>33</v>
      </c>
      <c r="C5" s="1" t="s">
        <v>15</v>
      </c>
      <c r="D5" s="1" t="s">
        <v>16</v>
      </c>
      <c r="E5" s="1" t="s">
        <v>5</v>
      </c>
      <c r="F5" s="1" t="s">
        <v>17</v>
      </c>
      <c r="G5">
        <v>3881250181</v>
      </c>
      <c r="H5" s="3">
        <v>34491</v>
      </c>
      <c r="I5" s="1" t="s">
        <v>577</v>
      </c>
      <c r="J5">
        <v>6570</v>
      </c>
      <c r="K5"/>
      <c r="L5">
        <f>COUNTIFS(Merge1[Mem_duration], "&gt;=2001", Merge1[Mem_duration], "&lt;=3000")</f>
        <v>27</v>
      </c>
      <c r="M5" s="3">
        <f>MIN(Merge1[Start_date])</f>
        <v>25935</v>
      </c>
    </row>
    <row r="6" spans="1:13" x14ac:dyDescent="0.35">
      <c r="A6">
        <v>7342</v>
      </c>
      <c r="B6">
        <v>882</v>
      </c>
      <c r="C6" s="1" t="s">
        <v>18</v>
      </c>
      <c r="D6" s="1" t="s">
        <v>19</v>
      </c>
      <c r="E6" s="1" t="s">
        <v>9</v>
      </c>
      <c r="F6" s="1" t="s">
        <v>20</v>
      </c>
      <c r="G6">
        <v>1507211823</v>
      </c>
      <c r="H6" s="3">
        <v>37044</v>
      </c>
      <c r="I6" s="1" t="s">
        <v>578</v>
      </c>
      <c r="J6">
        <v>4802</v>
      </c>
      <c r="K6"/>
      <c r="L6">
        <f>COUNTIFS(Merge1[Mem_duration], "&gt;=3001", Merge1[Mem_duration], "&lt;=4000")</f>
        <v>32</v>
      </c>
      <c r="M6" s="3">
        <f>MAX(Merge1[Start_date])</f>
        <v>43729</v>
      </c>
    </row>
    <row r="7" spans="1:13" x14ac:dyDescent="0.35">
      <c r="A7">
        <v>7633</v>
      </c>
      <c r="B7">
        <v>657</v>
      </c>
      <c r="C7" s="1" t="s">
        <v>21</v>
      </c>
      <c r="D7" s="1" t="s">
        <v>22</v>
      </c>
      <c r="E7" s="1" t="s">
        <v>5</v>
      </c>
      <c r="F7" s="1" t="s">
        <v>23</v>
      </c>
      <c r="G7">
        <v>5612381477</v>
      </c>
      <c r="H7" s="3">
        <v>31583</v>
      </c>
      <c r="I7" s="1" t="s">
        <v>579</v>
      </c>
      <c r="J7">
        <v>7337</v>
      </c>
      <c r="K7"/>
      <c r="L7">
        <f>COUNTIFS(Merge1[Mem_duration], "&gt;=4000")</f>
        <v>100</v>
      </c>
    </row>
    <row r="8" spans="1:13" x14ac:dyDescent="0.35">
      <c r="A8">
        <v>2154</v>
      </c>
      <c r="B8">
        <v>761</v>
      </c>
      <c r="C8" s="1" t="s">
        <v>24</v>
      </c>
      <c r="D8" s="1" t="s">
        <v>25</v>
      </c>
      <c r="E8" s="1" t="s">
        <v>9</v>
      </c>
      <c r="F8" s="1" t="s">
        <v>26</v>
      </c>
      <c r="G8">
        <v>8094222335</v>
      </c>
      <c r="H8" s="3">
        <v>27099</v>
      </c>
      <c r="I8" s="1" t="s">
        <v>580</v>
      </c>
      <c r="J8">
        <v>2422</v>
      </c>
      <c r="K8"/>
    </row>
    <row r="9" spans="1:13" x14ac:dyDescent="0.35">
      <c r="A9">
        <v>5543</v>
      </c>
      <c r="B9">
        <v>20</v>
      </c>
      <c r="C9" s="1" t="s">
        <v>27</v>
      </c>
      <c r="D9" s="1" t="s">
        <v>28</v>
      </c>
      <c r="E9" s="1" t="s">
        <v>9</v>
      </c>
      <c r="F9" s="1" t="s">
        <v>29</v>
      </c>
      <c r="G9">
        <v>4133741447</v>
      </c>
      <c r="H9" s="3">
        <v>26261</v>
      </c>
      <c r="I9" s="1" t="s">
        <v>581</v>
      </c>
      <c r="J9">
        <v>4749</v>
      </c>
      <c r="K9"/>
    </row>
    <row r="10" spans="1:13" x14ac:dyDescent="0.35">
      <c r="A10">
        <v>2332</v>
      </c>
      <c r="B10">
        <v>356</v>
      </c>
      <c r="C10" s="1" t="s">
        <v>30</v>
      </c>
      <c r="D10" s="1" t="s">
        <v>31</v>
      </c>
      <c r="E10" s="1" t="s">
        <v>13</v>
      </c>
      <c r="F10" s="1" t="s">
        <v>32</v>
      </c>
      <c r="G10">
        <v>4399641006</v>
      </c>
      <c r="H10" s="3">
        <v>39964</v>
      </c>
      <c r="I10" s="1" t="s">
        <v>582</v>
      </c>
      <c r="J10">
        <v>1950</v>
      </c>
      <c r="K10"/>
    </row>
    <row r="11" spans="1:13" x14ac:dyDescent="0.35">
      <c r="A11">
        <v>4094</v>
      </c>
      <c r="B11">
        <v>301</v>
      </c>
      <c r="C11" s="1" t="s">
        <v>33</v>
      </c>
      <c r="D11" s="1" t="s">
        <v>34</v>
      </c>
      <c r="E11" s="1" t="s">
        <v>5</v>
      </c>
      <c r="F11" s="1" t="s">
        <v>35</v>
      </c>
      <c r="G11">
        <v>7077259810</v>
      </c>
      <c r="H11" s="3">
        <v>43183</v>
      </c>
      <c r="I11" s="1" t="s">
        <v>583</v>
      </c>
      <c r="J11">
        <v>6489</v>
      </c>
      <c r="K11"/>
    </row>
    <row r="12" spans="1:13" x14ac:dyDescent="0.35">
      <c r="A12">
        <v>3042</v>
      </c>
      <c r="B12">
        <v>450</v>
      </c>
      <c r="C12" s="1" t="s">
        <v>36</v>
      </c>
      <c r="D12" s="1" t="s">
        <v>37</v>
      </c>
      <c r="E12" s="1" t="s">
        <v>9</v>
      </c>
      <c r="F12" s="1" t="s">
        <v>38</v>
      </c>
      <c r="G12">
        <v>1634188566</v>
      </c>
      <c r="H12" s="3">
        <v>26914</v>
      </c>
      <c r="I12" s="1" t="s">
        <v>584</v>
      </c>
      <c r="J12">
        <v>3410</v>
      </c>
      <c r="K12"/>
    </row>
    <row r="13" spans="1:13" x14ac:dyDescent="0.35">
      <c r="A13">
        <v>2220</v>
      </c>
      <c r="B13">
        <v>782</v>
      </c>
      <c r="C13" s="1" t="s">
        <v>39</v>
      </c>
      <c r="D13" s="1" t="s">
        <v>40</v>
      </c>
      <c r="E13" s="1" t="s">
        <v>9</v>
      </c>
      <c r="F13" s="1" t="s">
        <v>41</v>
      </c>
      <c r="G13">
        <v>6963794710</v>
      </c>
      <c r="H13" s="3">
        <v>37161</v>
      </c>
      <c r="I13" s="1" t="s">
        <v>585</v>
      </c>
      <c r="J13">
        <v>4776</v>
      </c>
      <c r="K13"/>
    </row>
    <row r="14" spans="1:13" x14ac:dyDescent="0.35">
      <c r="A14">
        <v>4988</v>
      </c>
      <c r="B14">
        <v>820</v>
      </c>
      <c r="C14" s="1" t="s">
        <v>42</v>
      </c>
      <c r="D14" s="1" t="s">
        <v>43</v>
      </c>
      <c r="E14" s="1" t="s">
        <v>9</v>
      </c>
      <c r="F14" s="1" t="s">
        <v>44</v>
      </c>
      <c r="G14">
        <v>2644171337</v>
      </c>
      <c r="H14" s="3">
        <v>41028</v>
      </c>
      <c r="I14" s="1" t="s">
        <v>586</v>
      </c>
      <c r="J14">
        <v>4518</v>
      </c>
      <c r="K14"/>
    </row>
    <row r="15" spans="1:13" x14ac:dyDescent="0.35">
      <c r="A15">
        <v>175</v>
      </c>
      <c r="B15">
        <v>316</v>
      </c>
      <c r="C15" s="1" t="s">
        <v>45</v>
      </c>
      <c r="D15" s="1" t="s">
        <v>46</v>
      </c>
      <c r="E15" s="1" t="s">
        <v>9</v>
      </c>
      <c r="F15" s="1" t="s">
        <v>47</v>
      </c>
      <c r="G15">
        <v>3057896481</v>
      </c>
      <c r="H15" s="3">
        <v>30104</v>
      </c>
      <c r="I15" s="1" t="s">
        <v>587</v>
      </c>
      <c r="J15">
        <v>2017</v>
      </c>
      <c r="K15"/>
    </row>
    <row r="16" spans="1:13" x14ac:dyDescent="0.35">
      <c r="A16">
        <v>4233</v>
      </c>
      <c r="B16">
        <v>945</v>
      </c>
      <c r="C16" s="1" t="s">
        <v>48</v>
      </c>
      <c r="D16" s="1" t="s">
        <v>49</v>
      </c>
      <c r="E16" s="1" t="s">
        <v>5</v>
      </c>
      <c r="F16" s="1" t="s">
        <v>50</v>
      </c>
      <c r="G16">
        <v>3335480444</v>
      </c>
      <c r="H16" s="3">
        <v>27616</v>
      </c>
      <c r="I16" s="1" t="s">
        <v>588</v>
      </c>
      <c r="J16">
        <v>5764</v>
      </c>
      <c r="K16"/>
    </row>
    <row r="17" spans="1:11" x14ac:dyDescent="0.35">
      <c r="A17">
        <v>4351</v>
      </c>
      <c r="B17">
        <v>174</v>
      </c>
      <c r="C17" s="1" t="s">
        <v>51</v>
      </c>
      <c r="D17" s="1" t="s">
        <v>52</v>
      </c>
      <c r="E17" s="1" t="s">
        <v>5</v>
      </c>
      <c r="F17" s="1" t="s">
        <v>53</v>
      </c>
      <c r="G17">
        <v>1772719208</v>
      </c>
      <c r="H17" s="3">
        <v>41896</v>
      </c>
      <c r="I17" s="1" t="s">
        <v>589</v>
      </c>
      <c r="J17">
        <v>1864</v>
      </c>
      <c r="K17"/>
    </row>
    <row r="18" spans="1:11" x14ac:dyDescent="0.35">
      <c r="A18">
        <v>5578</v>
      </c>
      <c r="B18">
        <v>634</v>
      </c>
      <c r="C18" s="1" t="s">
        <v>54</v>
      </c>
      <c r="D18" s="1" t="s">
        <v>55</v>
      </c>
      <c r="E18" s="1" t="s">
        <v>9</v>
      </c>
      <c r="F18" s="1" t="s">
        <v>56</v>
      </c>
      <c r="G18">
        <v>3581081156</v>
      </c>
      <c r="H18" s="3">
        <v>38125</v>
      </c>
      <c r="I18" s="1" t="s">
        <v>590</v>
      </c>
      <c r="J18">
        <v>4499</v>
      </c>
      <c r="K18"/>
    </row>
    <row r="19" spans="1:11" x14ac:dyDescent="0.35">
      <c r="A19">
        <v>4523</v>
      </c>
      <c r="B19">
        <v>456</v>
      </c>
      <c r="C19" s="1" t="s">
        <v>57</v>
      </c>
      <c r="D19" s="1" t="s">
        <v>58</v>
      </c>
      <c r="E19" s="1" t="s">
        <v>9</v>
      </c>
      <c r="F19" s="1" t="s">
        <v>59</v>
      </c>
      <c r="G19">
        <v>9811567113</v>
      </c>
      <c r="H19" s="3">
        <v>42368</v>
      </c>
      <c r="I19" s="1" t="s">
        <v>591</v>
      </c>
      <c r="J19">
        <v>6566</v>
      </c>
      <c r="K19"/>
    </row>
    <row r="20" spans="1:11" x14ac:dyDescent="0.35">
      <c r="A20">
        <v>2972</v>
      </c>
      <c r="B20">
        <v>0</v>
      </c>
      <c r="C20" s="1" t="s">
        <v>60</v>
      </c>
      <c r="D20" s="1" t="s">
        <v>61</v>
      </c>
      <c r="E20" s="1" t="s">
        <v>9</v>
      </c>
      <c r="F20" s="1" t="s">
        <v>62</v>
      </c>
      <c r="G20">
        <v>7176117751</v>
      </c>
      <c r="H20" s="3">
        <v>42368</v>
      </c>
      <c r="I20" s="1" t="s">
        <v>592</v>
      </c>
      <c r="J20">
        <v>1720</v>
      </c>
      <c r="K20"/>
    </row>
    <row r="21" spans="1:11" x14ac:dyDescent="0.35">
      <c r="A21">
        <v>6153</v>
      </c>
      <c r="B21">
        <v>186</v>
      </c>
      <c r="C21" s="1" t="s">
        <v>63</v>
      </c>
      <c r="D21" s="1" t="s">
        <v>64</v>
      </c>
      <c r="E21" s="1" t="s">
        <v>13</v>
      </c>
      <c r="F21" s="1" t="s">
        <v>65</v>
      </c>
      <c r="G21">
        <v>5362454917</v>
      </c>
      <c r="H21" s="3">
        <v>30612</v>
      </c>
      <c r="I21" s="1" t="s">
        <v>593</v>
      </c>
      <c r="J21">
        <v>3859</v>
      </c>
      <c r="K21"/>
    </row>
    <row r="22" spans="1:11" x14ac:dyDescent="0.35">
      <c r="A22">
        <v>4852</v>
      </c>
      <c r="B22">
        <v>596</v>
      </c>
      <c r="C22" s="1" t="s">
        <v>66</v>
      </c>
      <c r="D22" s="1" t="s">
        <v>67</v>
      </c>
      <c r="E22" s="1" t="s">
        <v>5</v>
      </c>
      <c r="F22" s="1" t="s">
        <v>68</v>
      </c>
      <c r="G22">
        <v>9745073612</v>
      </c>
      <c r="H22" s="3">
        <v>42003</v>
      </c>
      <c r="I22" s="1" t="s">
        <v>594</v>
      </c>
      <c r="J22">
        <v>6006</v>
      </c>
      <c r="K22"/>
    </row>
    <row r="23" spans="1:11" x14ac:dyDescent="0.35">
      <c r="A23">
        <v>8106</v>
      </c>
      <c r="B23">
        <v>245</v>
      </c>
      <c r="C23" s="1" t="s">
        <v>69</v>
      </c>
      <c r="D23" s="1" t="s">
        <v>70</v>
      </c>
      <c r="E23" s="1" t="s">
        <v>13</v>
      </c>
      <c r="F23" s="1" t="s">
        <v>71</v>
      </c>
      <c r="G23">
        <v>4218762280</v>
      </c>
      <c r="H23" s="3">
        <v>34702</v>
      </c>
      <c r="I23" s="1" t="s">
        <v>595</v>
      </c>
      <c r="J23">
        <v>2081</v>
      </c>
      <c r="K23"/>
    </row>
    <row r="24" spans="1:11" x14ac:dyDescent="0.35">
      <c r="A24">
        <v>3917</v>
      </c>
      <c r="B24">
        <v>17</v>
      </c>
      <c r="C24" s="1" t="s">
        <v>72</v>
      </c>
      <c r="D24" s="1" t="s">
        <v>73</v>
      </c>
      <c r="E24" s="1" t="s">
        <v>5</v>
      </c>
      <c r="F24" s="1" t="s">
        <v>74</v>
      </c>
      <c r="G24">
        <v>2224750233</v>
      </c>
      <c r="H24" s="3">
        <v>29072</v>
      </c>
      <c r="I24" s="1" t="s">
        <v>596</v>
      </c>
      <c r="J24">
        <v>6208</v>
      </c>
      <c r="K24"/>
    </row>
    <row r="25" spans="1:11" x14ac:dyDescent="0.35">
      <c r="A25">
        <v>9377</v>
      </c>
      <c r="B25">
        <v>48</v>
      </c>
      <c r="C25" s="1" t="s">
        <v>75</v>
      </c>
      <c r="D25" s="1" t="s">
        <v>76</v>
      </c>
      <c r="E25" s="1" t="s">
        <v>5</v>
      </c>
      <c r="F25" s="1" t="s">
        <v>77</v>
      </c>
      <c r="G25">
        <v>8017236646</v>
      </c>
      <c r="H25" s="3">
        <v>37783</v>
      </c>
      <c r="I25" s="1" t="s">
        <v>597</v>
      </c>
      <c r="J25">
        <v>2470</v>
      </c>
      <c r="K25"/>
    </row>
    <row r="26" spans="1:11" x14ac:dyDescent="0.35">
      <c r="A26">
        <v>5387</v>
      </c>
      <c r="B26">
        <v>457</v>
      </c>
      <c r="C26" s="1" t="s">
        <v>78</v>
      </c>
      <c r="D26" s="1" t="s">
        <v>79</v>
      </c>
      <c r="E26" s="1" t="s">
        <v>13</v>
      </c>
      <c r="F26" s="1" t="s">
        <v>80</v>
      </c>
      <c r="G26">
        <v>5712616501</v>
      </c>
      <c r="H26" s="3">
        <v>27186</v>
      </c>
      <c r="I26" s="1" t="s">
        <v>598</v>
      </c>
      <c r="J26">
        <v>856</v>
      </c>
      <c r="K26"/>
    </row>
    <row r="27" spans="1:11" x14ac:dyDescent="0.35">
      <c r="A27">
        <v>6513</v>
      </c>
      <c r="B27">
        <v>944</v>
      </c>
      <c r="C27" s="1" t="s">
        <v>81</v>
      </c>
      <c r="D27" s="1" t="s">
        <v>82</v>
      </c>
      <c r="E27" s="1" t="s">
        <v>13</v>
      </c>
      <c r="F27" s="1" t="s">
        <v>83</v>
      </c>
      <c r="G27">
        <v>7065731530</v>
      </c>
      <c r="H27" s="3">
        <v>34590</v>
      </c>
      <c r="I27" s="1" t="s">
        <v>599</v>
      </c>
      <c r="J27">
        <v>4602</v>
      </c>
      <c r="K27"/>
    </row>
    <row r="28" spans="1:11" x14ac:dyDescent="0.35">
      <c r="A28">
        <v>3965</v>
      </c>
      <c r="B28">
        <v>516</v>
      </c>
      <c r="C28" s="1" t="s">
        <v>84</v>
      </c>
      <c r="D28" s="1" t="s">
        <v>85</v>
      </c>
      <c r="E28" s="1" t="s">
        <v>13</v>
      </c>
      <c r="F28" s="1" t="s">
        <v>86</v>
      </c>
      <c r="G28">
        <v>3636499761</v>
      </c>
      <c r="H28" s="3">
        <v>37813</v>
      </c>
      <c r="I28" s="1" t="s">
        <v>600</v>
      </c>
      <c r="J28">
        <v>2456</v>
      </c>
      <c r="K28"/>
    </row>
    <row r="29" spans="1:11" x14ac:dyDescent="0.35">
      <c r="A29">
        <v>8893</v>
      </c>
      <c r="B29">
        <v>847</v>
      </c>
      <c r="C29" s="1" t="s">
        <v>87</v>
      </c>
      <c r="D29" s="1" t="s">
        <v>88</v>
      </c>
      <c r="E29" s="1" t="s">
        <v>13</v>
      </c>
      <c r="F29" s="1" t="s">
        <v>89</v>
      </c>
      <c r="G29">
        <v>6491626668</v>
      </c>
      <c r="H29" s="3">
        <v>33752</v>
      </c>
      <c r="I29" s="1" t="s">
        <v>601</v>
      </c>
      <c r="J29">
        <v>3161</v>
      </c>
      <c r="K29"/>
    </row>
    <row r="30" spans="1:11" x14ac:dyDescent="0.35">
      <c r="A30">
        <v>1897</v>
      </c>
      <c r="B30">
        <v>504</v>
      </c>
      <c r="C30" s="1" t="s">
        <v>90</v>
      </c>
      <c r="D30" s="1" t="s">
        <v>91</v>
      </c>
      <c r="E30" s="1" t="s">
        <v>9</v>
      </c>
      <c r="F30" s="1" t="s">
        <v>92</v>
      </c>
      <c r="G30">
        <v>8023324199</v>
      </c>
      <c r="H30" s="3">
        <v>29175</v>
      </c>
      <c r="I30" s="1" t="s">
        <v>602</v>
      </c>
      <c r="J30">
        <v>3286</v>
      </c>
      <c r="K30"/>
    </row>
    <row r="31" spans="1:11" x14ac:dyDescent="0.35">
      <c r="A31">
        <v>390</v>
      </c>
      <c r="B31">
        <v>115</v>
      </c>
      <c r="C31" s="1" t="s">
        <v>93</v>
      </c>
      <c r="D31" s="1" t="s">
        <v>94</v>
      </c>
      <c r="E31" s="1" t="s">
        <v>13</v>
      </c>
      <c r="F31" s="1" t="s">
        <v>95</v>
      </c>
      <c r="G31">
        <v>6958292565</v>
      </c>
      <c r="H31" s="3">
        <v>40345</v>
      </c>
      <c r="I31" s="1" t="s">
        <v>603</v>
      </c>
      <c r="J31">
        <v>838</v>
      </c>
      <c r="K31"/>
    </row>
    <row r="32" spans="1:11" x14ac:dyDescent="0.35">
      <c r="A32">
        <v>3633</v>
      </c>
      <c r="B32">
        <v>740</v>
      </c>
      <c r="C32" s="1" t="s">
        <v>96</v>
      </c>
      <c r="D32" s="1" t="s">
        <v>97</v>
      </c>
      <c r="E32" s="1" t="s">
        <v>5</v>
      </c>
      <c r="F32" s="1" t="s">
        <v>98</v>
      </c>
      <c r="G32">
        <v>3794685776</v>
      </c>
      <c r="H32" s="3">
        <v>26189</v>
      </c>
      <c r="I32" s="1" t="s">
        <v>604</v>
      </c>
      <c r="J32">
        <v>651</v>
      </c>
      <c r="K32"/>
    </row>
    <row r="33" spans="1:11" x14ac:dyDescent="0.35">
      <c r="A33">
        <v>7828</v>
      </c>
      <c r="B33">
        <v>884</v>
      </c>
      <c r="C33" s="1" t="s">
        <v>99</v>
      </c>
      <c r="D33" s="1" t="s">
        <v>100</v>
      </c>
      <c r="E33" s="1" t="s">
        <v>5</v>
      </c>
      <c r="F33" s="1" t="s">
        <v>101</v>
      </c>
      <c r="G33">
        <v>1973040699</v>
      </c>
      <c r="H33" s="3">
        <v>34882</v>
      </c>
      <c r="I33" s="1" t="s">
        <v>605</v>
      </c>
      <c r="J33">
        <v>6640</v>
      </c>
      <c r="K33"/>
    </row>
    <row r="34" spans="1:11" x14ac:dyDescent="0.35">
      <c r="A34">
        <v>2241</v>
      </c>
      <c r="B34">
        <v>446</v>
      </c>
      <c r="C34" s="1" t="s">
        <v>102</v>
      </c>
      <c r="D34" s="1" t="s">
        <v>103</v>
      </c>
      <c r="E34" s="1" t="s">
        <v>5</v>
      </c>
      <c r="F34" s="1" t="s">
        <v>104</v>
      </c>
      <c r="G34">
        <v>4120733093</v>
      </c>
      <c r="H34" s="3">
        <v>35806</v>
      </c>
      <c r="I34" s="1" t="s">
        <v>606</v>
      </c>
      <c r="J34">
        <v>6751</v>
      </c>
      <c r="K34"/>
    </row>
    <row r="35" spans="1:11" x14ac:dyDescent="0.35">
      <c r="A35">
        <v>896</v>
      </c>
      <c r="B35">
        <v>74</v>
      </c>
      <c r="C35" s="1" t="s">
        <v>105</v>
      </c>
      <c r="D35" s="1" t="s">
        <v>106</v>
      </c>
      <c r="E35" s="1" t="s">
        <v>5</v>
      </c>
      <c r="F35" s="1" t="s">
        <v>17</v>
      </c>
      <c r="G35">
        <v>5785102250</v>
      </c>
      <c r="H35" s="3">
        <v>30200</v>
      </c>
      <c r="I35" s="1" t="s">
        <v>607</v>
      </c>
      <c r="J35">
        <v>6914</v>
      </c>
      <c r="K35"/>
    </row>
    <row r="36" spans="1:11" x14ac:dyDescent="0.35">
      <c r="A36">
        <v>6361</v>
      </c>
      <c r="B36">
        <v>636</v>
      </c>
      <c r="C36" s="1" t="s">
        <v>107</v>
      </c>
      <c r="D36" s="1" t="s">
        <v>108</v>
      </c>
      <c r="E36" s="1" t="s">
        <v>5</v>
      </c>
      <c r="F36" s="1" t="s">
        <v>109</v>
      </c>
      <c r="G36">
        <v>9235867886</v>
      </c>
      <c r="H36" s="3">
        <v>36289</v>
      </c>
      <c r="I36" s="1" t="s">
        <v>608</v>
      </c>
      <c r="J36">
        <v>2215</v>
      </c>
      <c r="K36"/>
    </row>
    <row r="37" spans="1:11" x14ac:dyDescent="0.35">
      <c r="A37">
        <v>6713</v>
      </c>
      <c r="B37">
        <v>37</v>
      </c>
      <c r="C37" s="1" t="s">
        <v>110</v>
      </c>
      <c r="D37" s="1" t="s">
        <v>111</v>
      </c>
      <c r="E37" s="1" t="s">
        <v>13</v>
      </c>
      <c r="F37" s="1" t="s">
        <v>112</v>
      </c>
      <c r="G37">
        <v>7134849334</v>
      </c>
      <c r="H37" s="3">
        <v>38247</v>
      </c>
      <c r="I37" s="1" t="s">
        <v>609</v>
      </c>
      <c r="J37">
        <v>7199</v>
      </c>
      <c r="K37"/>
    </row>
    <row r="38" spans="1:11" x14ac:dyDescent="0.35">
      <c r="A38">
        <v>4283</v>
      </c>
      <c r="B38">
        <v>804</v>
      </c>
      <c r="C38" s="1" t="s">
        <v>113</v>
      </c>
      <c r="D38" s="1" t="s">
        <v>114</v>
      </c>
      <c r="E38" s="1" t="s">
        <v>9</v>
      </c>
      <c r="F38" s="1" t="s">
        <v>17</v>
      </c>
      <c r="G38">
        <v>4751700379</v>
      </c>
      <c r="H38" s="3">
        <v>35666</v>
      </c>
      <c r="I38" s="1" t="s">
        <v>610</v>
      </c>
      <c r="J38">
        <v>4700</v>
      </c>
      <c r="K38"/>
    </row>
    <row r="39" spans="1:11" x14ac:dyDescent="0.35">
      <c r="A39">
        <v>9486</v>
      </c>
      <c r="B39">
        <v>694</v>
      </c>
      <c r="C39" s="1" t="s">
        <v>115</v>
      </c>
      <c r="D39" s="1" t="s">
        <v>116</v>
      </c>
      <c r="E39" s="1" t="s">
        <v>9</v>
      </c>
      <c r="F39" s="1" t="s">
        <v>117</v>
      </c>
      <c r="G39">
        <v>9430559862</v>
      </c>
      <c r="H39" s="3">
        <v>37775</v>
      </c>
      <c r="I39" s="1" t="s">
        <v>611</v>
      </c>
      <c r="J39">
        <v>3992</v>
      </c>
      <c r="K39"/>
    </row>
    <row r="40" spans="1:11" x14ac:dyDescent="0.35">
      <c r="A40">
        <v>308</v>
      </c>
      <c r="B40">
        <v>198</v>
      </c>
      <c r="C40" s="1" t="s">
        <v>118</v>
      </c>
      <c r="D40" s="1" t="s">
        <v>119</v>
      </c>
      <c r="E40" s="1" t="s">
        <v>13</v>
      </c>
      <c r="F40" s="1" t="s">
        <v>120</v>
      </c>
      <c r="G40">
        <v>4160161977</v>
      </c>
      <c r="H40" s="3">
        <v>35922</v>
      </c>
      <c r="I40" s="1" t="s">
        <v>612</v>
      </c>
      <c r="J40">
        <v>6811</v>
      </c>
      <c r="K40"/>
    </row>
    <row r="41" spans="1:11" x14ac:dyDescent="0.35">
      <c r="A41">
        <v>8927</v>
      </c>
      <c r="B41">
        <v>576</v>
      </c>
      <c r="C41" s="1" t="s">
        <v>121</v>
      </c>
      <c r="D41" s="1" t="s">
        <v>122</v>
      </c>
      <c r="E41" s="1" t="s">
        <v>9</v>
      </c>
      <c r="F41" s="1" t="s">
        <v>123</v>
      </c>
      <c r="G41">
        <v>1660494007</v>
      </c>
      <c r="H41" s="3">
        <v>27763</v>
      </c>
      <c r="I41" s="1" t="s">
        <v>613</v>
      </c>
      <c r="J41">
        <v>3542</v>
      </c>
      <c r="K41"/>
    </row>
    <row r="42" spans="1:11" x14ac:dyDescent="0.35">
      <c r="A42">
        <v>249</v>
      </c>
      <c r="B42">
        <v>754</v>
      </c>
      <c r="C42" s="1" t="s">
        <v>45</v>
      </c>
      <c r="D42" s="1" t="s">
        <v>124</v>
      </c>
      <c r="E42" s="1" t="s">
        <v>13</v>
      </c>
      <c r="F42" s="1" t="s">
        <v>125</v>
      </c>
      <c r="G42">
        <v>2979310129</v>
      </c>
      <c r="H42" s="3">
        <v>40312</v>
      </c>
      <c r="I42" s="1" t="s">
        <v>614</v>
      </c>
      <c r="J42">
        <v>6397</v>
      </c>
      <c r="K42"/>
    </row>
    <row r="43" spans="1:11" x14ac:dyDescent="0.35">
      <c r="A43">
        <v>2620</v>
      </c>
      <c r="B43">
        <v>547</v>
      </c>
      <c r="C43" s="1" t="s">
        <v>126</v>
      </c>
      <c r="D43" s="1" t="s">
        <v>127</v>
      </c>
      <c r="E43" s="1" t="s">
        <v>13</v>
      </c>
      <c r="F43" s="1" t="s">
        <v>128</v>
      </c>
      <c r="G43">
        <v>1973879566</v>
      </c>
      <c r="H43" s="3">
        <v>38948</v>
      </c>
      <c r="I43" s="1" t="s">
        <v>615</v>
      </c>
      <c r="J43">
        <v>5616</v>
      </c>
      <c r="K43"/>
    </row>
    <row r="44" spans="1:11" x14ac:dyDescent="0.35">
      <c r="A44">
        <v>1164</v>
      </c>
      <c r="B44">
        <v>656</v>
      </c>
      <c r="C44" s="1" t="s">
        <v>129</v>
      </c>
      <c r="D44" s="1" t="s">
        <v>130</v>
      </c>
      <c r="E44" s="1" t="s">
        <v>5</v>
      </c>
      <c r="F44" s="1" t="s">
        <v>131</v>
      </c>
      <c r="G44">
        <v>7030699598</v>
      </c>
      <c r="H44" s="3">
        <v>30479</v>
      </c>
      <c r="I44" s="1" t="s">
        <v>616</v>
      </c>
      <c r="J44">
        <v>6740</v>
      </c>
      <c r="K44"/>
    </row>
    <row r="45" spans="1:11" x14ac:dyDescent="0.35">
      <c r="A45">
        <v>4711</v>
      </c>
      <c r="B45">
        <v>654</v>
      </c>
      <c r="C45" s="1" t="s">
        <v>132</v>
      </c>
      <c r="D45" s="1" t="s">
        <v>133</v>
      </c>
      <c r="E45" s="1" t="s">
        <v>5</v>
      </c>
      <c r="F45" s="1" t="s">
        <v>134</v>
      </c>
      <c r="G45">
        <v>2618164744</v>
      </c>
      <c r="H45" s="3">
        <v>35927</v>
      </c>
      <c r="I45" s="1" t="s">
        <v>617</v>
      </c>
      <c r="J45">
        <v>3415</v>
      </c>
      <c r="K45"/>
    </row>
    <row r="46" spans="1:11" x14ac:dyDescent="0.35">
      <c r="A46">
        <v>4053</v>
      </c>
      <c r="B46">
        <v>646</v>
      </c>
      <c r="C46" s="1" t="s">
        <v>135</v>
      </c>
      <c r="D46" s="1" t="s">
        <v>136</v>
      </c>
      <c r="E46" s="1" t="s">
        <v>13</v>
      </c>
      <c r="F46" s="1" t="s">
        <v>137</v>
      </c>
      <c r="G46">
        <v>6736421797</v>
      </c>
      <c r="H46" s="3">
        <v>41348</v>
      </c>
      <c r="I46" s="1" t="s">
        <v>618</v>
      </c>
      <c r="J46">
        <v>4100</v>
      </c>
      <c r="K46"/>
    </row>
    <row r="47" spans="1:11" x14ac:dyDescent="0.35">
      <c r="A47">
        <v>4272</v>
      </c>
      <c r="B47">
        <v>250</v>
      </c>
      <c r="C47" s="1" t="s">
        <v>138</v>
      </c>
      <c r="D47" s="1" t="s">
        <v>139</v>
      </c>
      <c r="E47" s="1" t="s">
        <v>13</v>
      </c>
      <c r="F47" s="1" t="s">
        <v>140</v>
      </c>
      <c r="G47">
        <v>5071378297</v>
      </c>
      <c r="H47" s="3">
        <v>41746</v>
      </c>
      <c r="I47" s="1" t="s">
        <v>619</v>
      </c>
      <c r="J47">
        <v>2996</v>
      </c>
      <c r="K47"/>
    </row>
    <row r="48" spans="1:11" x14ac:dyDescent="0.35">
      <c r="A48">
        <v>7005</v>
      </c>
      <c r="B48">
        <v>81</v>
      </c>
      <c r="C48" s="1" t="s">
        <v>141</v>
      </c>
      <c r="D48" s="1" t="s">
        <v>142</v>
      </c>
      <c r="E48" s="1" t="s">
        <v>13</v>
      </c>
      <c r="F48" s="1" t="s">
        <v>143</v>
      </c>
      <c r="G48">
        <v>3907479910</v>
      </c>
      <c r="H48" s="3">
        <v>26021</v>
      </c>
      <c r="I48" s="1" t="s">
        <v>620</v>
      </c>
      <c r="J48">
        <v>4382</v>
      </c>
      <c r="K48"/>
    </row>
    <row r="49" spans="1:11" x14ac:dyDescent="0.35">
      <c r="A49">
        <v>2308</v>
      </c>
      <c r="B49">
        <v>898</v>
      </c>
      <c r="C49" s="1" t="s">
        <v>144</v>
      </c>
      <c r="D49" s="1" t="s">
        <v>145</v>
      </c>
      <c r="E49" s="1" t="s">
        <v>5</v>
      </c>
      <c r="F49" s="1" t="s">
        <v>146</v>
      </c>
      <c r="G49">
        <v>8175968796</v>
      </c>
      <c r="H49" s="3">
        <v>29175</v>
      </c>
      <c r="I49" s="1" t="s">
        <v>621</v>
      </c>
      <c r="J49">
        <v>1297</v>
      </c>
      <c r="K49"/>
    </row>
    <row r="50" spans="1:11" x14ac:dyDescent="0.35">
      <c r="A50">
        <v>5150</v>
      </c>
      <c r="B50">
        <v>461</v>
      </c>
      <c r="C50" s="1" t="s">
        <v>147</v>
      </c>
      <c r="D50" s="1" t="s">
        <v>148</v>
      </c>
      <c r="E50" s="1" t="s">
        <v>9</v>
      </c>
      <c r="F50" s="1" t="s">
        <v>149</v>
      </c>
      <c r="G50">
        <v>2711085992</v>
      </c>
      <c r="H50" s="3">
        <v>42926</v>
      </c>
      <c r="I50" s="1" t="s">
        <v>622</v>
      </c>
      <c r="J50">
        <v>5981</v>
      </c>
      <c r="K50"/>
    </row>
    <row r="51" spans="1:11" x14ac:dyDescent="0.35">
      <c r="A51">
        <v>693</v>
      </c>
      <c r="B51">
        <v>390</v>
      </c>
      <c r="C51" s="1" t="s">
        <v>150</v>
      </c>
      <c r="D51" s="1" t="s">
        <v>151</v>
      </c>
      <c r="E51" s="1" t="s">
        <v>5</v>
      </c>
      <c r="F51" s="1" t="s">
        <v>152</v>
      </c>
      <c r="G51">
        <v>3457826852</v>
      </c>
      <c r="H51" s="3">
        <v>39331</v>
      </c>
      <c r="I51" s="1" t="s">
        <v>623</v>
      </c>
      <c r="J51">
        <v>5224</v>
      </c>
      <c r="K51"/>
    </row>
    <row r="52" spans="1:11" x14ac:dyDescent="0.35">
      <c r="A52">
        <v>9598</v>
      </c>
      <c r="B52">
        <v>988</v>
      </c>
      <c r="C52" s="1" t="s">
        <v>153</v>
      </c>
      <c r="D52" s="1" t="s">
        <v>154</v>
      </c>
      <c r="E52" s="1" t="s">
        <v>5</v>
      </c>
      <c r="F52" s="1" t="s">
        <v>155</v>
      </c>
      <c r="G52">
        <v>2858707837</v>
      </c>
      <c r="H52" s="3">
        <v>30950</v>
      </c>
      <c r="I52" s="1" t="s">
        <v>624</v>
      </c>
      <c r="J52">
        <v>660</v>
      </c>
      <c r="K52"/>
    </row>
    <row r="53" spans="1:11" x14ac:dyDescent="0.35">
      <c r="A53">
        <v>8103</v>
      </c>
      <c r="B53">
        <v>597</v>
      </c>
      <c r="C53" s="1" t="s">
        <v>24</v>
      </c>
      <c r="D53" s="1" t="s">
        <v>156</v>
      </c>
      <c r="E53" s="1" t="s">
        <v>13</v>
      </c>
      <c r="F53" s="1" t="s">
        <v>157</v>
      </c>
      <c r="G53">
        <v>2065509695</v>
      </c>
      <c r="H53" s="3">
        <v>29072</v>
      </c>
      <c r="I53" s="1" t="s">
        <v>625</v>
      </c>
      <c r="J53">
        <v>4125</v>
      </c>
      <c r="K53"/>
    </row>
    <row r="54" spans="1:11" x14ac:dyDescent="0.35">
      <c r="A54">
        <v>8894</v>
      </c>
      <c r="B54">
        <v>916</v>
      </c>
      <c r="C54" s="1" t="s">
        <v>158</v>
      </c>
      <c r="D54" s="1" t="s">
        <v>159</v>
      </c>
      <c r="E54" s="1" t="s">
        <v>9</v>
      </c>
      <c r="F54" s="1" t="s">
        <v>160</v>
      </c>
      <c r="G54">
        <v>4133664929</v>
      </c>
      <c r="H54" s="3">
        <v>39964</v>
      </c>
      <c r="I54" s="1" t="s">
        <v>626</v>
      </c>
      <c r="J54">
        <v>4540</v>
      </c>
      <c r="K54"/>
    </row>
    <row r="55" spans="1:11" x14ac:dyDescent="0.35">
      <c r="A55">
        <v>114</v>
      </c>
      <c r="B55">
        <v>135</v>
      </c>
      <c r="C55" s="1" t="s">
        <v>161</v>
      </c>
      <c r="D55" s="1" t="s">
        <v>162</v>
      </c>
      <c r="E55" s="1" t="s">
        <v>5</v>
      </c>
      <c r="F55" s="1" t="s">
        <v>163</v>
      </c>
      <c r="G55">
        <v>5958159146</v>
      </c>
      <c r="H55" s="3">
        <v>30298</v>
      </c>
      <c r="I55" s="1" t="s">
        <v>627</v>
      </c>
      <c r="J55">
        <v>4856</v>
      </c>
      <c r="K55"/>
    </row>
    <row r="56" spans="1:11" x14ac:dyDescent="0.35">
      <c r="A56">
        <v>6546</v>
      </c>
      <c r="B56">
        <v>262</v>
      </c>
      <c r="C56" s="1" t="s">
        <v>164</v>
      </c>
      <c r="D56" s="1" t="s">
        <v>165</v>
      </c>
      <c r="E56" s="1" t="s">
        <v>9</v>
      </c>
      <c r="F56" s="1" t="s">
        <v>166</v>
      </c>
      <c r="G56">
        <v>1022633285</v>
      </c>
      <c r="H56" s="3">
        <v>40299</v>
      </c>
      <c r="I56" s="1" t="s">
        <v>628</v>
      </c>
      <c r="J56">
        <v>3843</v>
      </c>
      <c r="K56"/>
    </row>
    <row r="57" spans="1:11" x14ac:dyDescent="0.35">
      <c r="A57">
        <v>3571</v>
      </c>
      <c r="B57">
        <v>844</v>
      </c>
      <c r="C57" s="1" t="s">
        <v>167</v>
      </c>
      <c r="D57" s="1" t="s">
        <v>168</v>
      </c>
      <c r="E57" s="1" t="s">
        <v>13</v>
      </c>
      <c r="F57" s="1" t="s">
        <v>169</v>
      </c>
      <c r="G57">
        <v>4283361474</v>
      </c>
      <c r="H57" s="3">
        <v>31375</v>
      </c>
      <c r="I57" s="1" t="s">
        <v>629</v>
      </c>
      <c r="J57">
        <v>649</v>
      </c>
      <c r="K57"/>
    </row>
    <row r="58" spans="1:11" x14ac:dyDescent="0.35">
      <c r="A58">
        <v>7316</v>
      </c>
      <c r="B58">
        <v>169</v>
      </c>
      <c r="C58" s="1" t="s">
        <v>170</v>
      </c>
      <c r="D58" s="1" t="s">
        <v>171</v>
      </c>
      <c r="E58" s="1" t="s">
        <v>13</v>
      </c>
      <c r="F58" s="1" t="s">
        <v>172</v>
      </c>
      <c r="G58">
        <v>2950413181</v>
      </c>
      <c r="H58" s="3">
        <v>27971</v>
      </c>
      <c r="I58" s="1" t="s">
        <v>630</v>
      </c>
      <c r="J58">
        <v>6875</v>
      </c>
      <c r="K58"/>
    </row>
    <row r="59" spans="1:11" x14ac:dyDescent="0.35">
      <c r="A59">
        <v>2478</v>
      </c>
      <c r="B59">
        <v>671</v>
      </c>
      <c r="C59" s="1" t="s">
        <v>173</v>
      </c>
      <c r="D59" s="1" t="s">
        <v>174</v>
      </c>
      <c r="E59" s="1" t="s">
        <v>5</v>
      </c>
      <c r="F59" s="1" t="s">
        <v>175</v>
      </c>
      <c r="G59">
        <v>3513023435</v>
      </c>
      <c r="H59" s="3">
        <v>37775</v>
      </c>
      <c r="I59" s="1" t="s">
        <v>631</v>
      </c>
      <c r="J59">
        <v>2344</v>
      </c>
      <c r="K59"/>
    </row>
    <row r="60" spans="1:11" x14ac:dyDescent="0.35">
      <c r="A60">
        <v>1215</v>
      </c>
      <c r="B60">
        <v>353</v>
      </c>
      <c r="C60" s="1" t="s">
        <v>150</v>
      </c>
      <c r="D60" s="1" t="s">
        <v>176</v>
      </c>
      <c r="E60" s="1" t="s">
        <v>5</v>
      </c>
      <c r="F60" s="1" t="s">
        <v>177</v>
      </c>
      <c r="G60">
        <v>6379672748</v>
      </c>
      <c r="H60" s="3">
        <v>32419</v>
      </c>
      <c r="I60" s="1" t="s">
        <v>632</v>
      </c>
      <c r="J60">
        <v>7099</v>
      </c>
      <c r="K60"/>
    </row>
    <row r="61" spans="1:11" x14ac:dyDescent="0.35">
      <c r="A61">
        <v>5402</v>
      </c>
      <c r="B61">
        <v>776</v>
      </c>
      <c r="C61" s="1" t="s">
        <v>167</v>
      </c>
      <c r="D61" s="1" t="s">
        <v>178</v>
      </c>
      <c r="E61" s="1" t="s">
        <v>13</v>
      </c>
      <c r="F61" s="1" t="s">
        <v>179</v>
      </c>
      <c r="G61">
        <v>2335838084</v>
      </c>
      <c r="H61" s="3">
        <v>42858</v>
      </c>
      <c r="I61" s="1" t="s">
        <v>633</v>
      </c>
      <c r="J61">
        <v>1356</v>
      </c>
      <c r="K61"/>
    </row>
    <row r="62" spans="1:11" x14ac:dyDescent="0.35">
      <c r="A62">
        <v>1647</v>
      </c>
      <c r="B62">
        <v>205</v>
      </c>
      <c r="C62" s="1" t="s">
        <v>180</v>
      </c>
      <c r="D62" s="1" t="s">
        <v>181</v>
      </c>
      <c r="E62" s="1" t="s">
        <v>5</v>
      </c>
      <c r="F62" s="1" t="s">
        <v>182</v>
      </c>
      <c r="G62">
        <v>2179414351</v>
      </c>
      <c r="H62" s="3">
        <v>33918</v>
      </c>
      <c r="I62" s="1" t="s">
        <v>634</v>
      </c>
      <c r="J62">
        <v>3184</v>
      </c>
      <c r="K62"/>
    </row>
    <row r="63" spans="1:11" x14ac:dyDescent="0.35">
      <c r="A63">
        <v>9423</v>
      </c>
      <c r="B63">
        <v>705</v>
      </c>
      <c r="C63" s="1" t="s">
        <v>183</v>
      </c>
      <c r="D63" s="1" t="s">
        <v>184</v>
      </c>
      <c r="E63" s="1" t="s">
        <v>13</v>
      </c>
      <c r="F63" s="1" t="s">
        <v>185</v>
      </c>
      <c r="G63">
        <v>9984833487</v>
      </c>
      <c r="H63" s="3">
        <v>38692</v>
      </c>
      <c r="I63" s="1" t="s">
        <v>635</v>
      </c>
      <c r="J63">
        <v>5631</v>
      </c>
      <c r="K63"/>
    </row>
    <row r="64" spans="1:11" x14ac:dyDescent="0.35">
      <c r="A64">
        <v>6404</v>
      </c>
      <c r="B64">
        <v>10</v>
      </c>
      <c r="C64" s="1" t="s">
        <v>186</v>
      </c>
      <c r="D64" s="1" t="s">
        <v>187</v>
      </c>
      <c r="E64" s="1" t="s">
        <v>5</v>
      </c>
      <c r="F64" s="1" t="s">
        <v>155</v>
      </c>
      <c r="G64">
        <v>4771182901</v>
      </c>
      <c r="H64" s="3">
        <v>34702</v>
      </c>
      <c r="I64" s="1" t="s">
        <v>636</v>
      </c>
      <c r="J64">
        <v>2100</v>
      </c>
      <c r="K64"/>
    </row>
    <row r="65" spans="1:11" x14ac:dyDescent="0.35">
      <c r="A65">
        <v>6767</v>
      </c>
      <c r="B65">
        <v>195</v>
      </c>
      <c r="C65" s="1" t="s">
        <v>188</v>
      </c>
      <c r="D65" s="1" t="s">
        <v>189</v>
      </c>
      <c r="E65" s="1" t="s">
        <v>9</v>
      </c>
      <c r="F65" s="1" t="s">
        <v>190</v>
      </c>
      <c r="G65">
        <v>6825096485</v>
      </c>
      <c r="H65" s="3">
        <v>40882</v>
      </c>
      <c r="I65" s="1" t="s">
        <v>637</v>
      </c>
      <c r="J65">
        <v>235</v>
      </c>
      <c r="K65"/>
    </row>
    <row r="66" spans="1:11" x14ac:dyDescent="0.35">
      <c r="A66">
        <v>1278</v>
      </c>
      <c r="B66">
        <v>136</v>
      </c>
      <c r="C66" s="1" t="s">
        <v>51</v>
      </c>
      <c r="D66" s="1" t="s">
        <v>191</v>
      </c>
      <c r="E66" s="1" t="s">
        <v>9</v>
      </c>
      <c r="F66" s="1" t="s">
        <v>192</v>
      </c>
      <c r="G66">
        <v>9801474305</v>
      </c>
      <c r="H66" s="3">
        <v>28365</v>
      </c>
      <c r="I66" s="1" t="s">
        <v>638</v>
      </c>
      <c r="J66">
        <v>6952</v>
      </c>
      <c r="K66"/>
    </row>
    <row r="67" spans="1:11" x14ac:dyDescent="0.35">
      <c r="A67">
        <v>1334</v>
      </c>
      <c r="B67">
        <v>500</v>
      </c>
      <c r="C67" s="1" t="s">
        <v>186</v>
      </c>
      <c r="D67" s="1" t="s">
        <v>193</v>
      </c>
      <c r="E67" s="1" t="s">
        <v>5</v>
      </c>
      <c r="F67" s="1" t="s">
        <v>194</v>
      </c>
      <c r="G67">
        <v>7636788633</v>
      </c>
      <c r="H67" s="3">
        <v>40312</v>
      </c>
      <c r="I67" s="1" t="s">
        <v>639</v>
      </c>
      <c r="J67">
        <v>813</v>
      </c>
      <c r="K67"/>
    </row>
    <row r="68" spans="1:11" x14ac:dyDescent="0.35">
      <c r="A68">
        <v>8887</v>
      </c>
      <c r="B68">
        <v>969</v>
      </c>
      <c r="C68" s="1" t="s">
        <v>195</v>
      </c>
      <c r="D68" s="1" t="s">
        <v>196</v>
      </c>
      <c r="E68" s="1" t="s">
        <v>13</v>
      </c>
      <c r="F68" s="1" t="s">
        <v>197</v>
      </c>
      <c r="G68">
        <v>6328420950</v>
      </c>
      <c r="H68" s="3">
        <v>29901</v>
      </c>
      <c r="I68" s="1" t="s">
        <v>640</v>
      </c>
      <c r="J68">
        <v>6693</v>
      </c>
      <c r="K68"/>
    </row>
    <row r="69" spans="1:11" x14ac:dyDescent="0.35">
      <c r="A69">
        <v>9858</v>
      </c>
      <c r="B69">
        <v>817</v>
      </c>
      <c r="C69" s="1" t="s">
        <v>198</v>
      </c>
      <c r="D69" s="1" t="s">
        <v>199</v>
      </c>
      <c r="E69" s="1" t="s">
        <v>9</v>
      </c>
      <c r="F69" s="1" t="s">
        <v>200</v>
      </c>
      <c r="G69">
        <v>1174341766</v>
      </c>
      <c r="H69" s="3">
        <v>37522</v>
      </c>
      <c r="I69" s="1" t="s">
        <v>641</v>
      </c>
      <c r="J69">
        <v>1279</v>
      </c>
      <c r="K69"/>
    </row>
    <row r="70" spans="1:11" x14ac:dyDescent="0.35">
      <c r="A70">
        <v>9636</v>
      </c>
      <c r="B70">
        <v>833</v>
      </c>
      <c r="C70" s="1" t="s">
        <v>201</v>
      </c>
      <c r="D70" s="1" t="s">
        <v>202</v>
      </c>
      <c r="E70" s="1" t="s">
        <v>9</v>
      </c>
      <c r="F70" s="1" t="s">
        <v>203</v>
      </c>
      <c r="G70">
        <v>9030541371</v>
      </c>
      <c r="H70" s="3">
        <v>34590</v>
      </c>
      <c r="I70" s="1" t="s">
        <v>642</v>
      </c>
      <c r="J70">
        <v>5707</v>
      </c>
      <c r="K70"/>
    </row>
    <row r="71" spans="1:11" x14ac:dyDescent="0.35">
      <c r="A71">
        <v>9943</v>
      </c>
      <c r="B71">
        <v>221</v>
      </c>
      <c r="C71" s="1" t="s">
        <v>204</v>
      </c>
      <c r="D71" s="1" t="s">
        <v>205</v>
      </c>
      <c r="E71" s="1" t="s">
        <v>5</v>
      </c>
      <c r="F71" s="1" t="s">
        <v>206</v>
      </c>
      <c r="G71">
        <v>3573904144</v>
      </c>
      <c r="H71" s="3">
        <v>30316</v>
      </c>
      <c r="I71" s="1" t="s">
        <v>643</v>
      </c>
      <c r="J71">
        <v>952</v>
      </c>
      <c r="K71"/>
    </row>
    <row r="72" spans="1:11" x14ac:dyDescent="0.35">
      <c r="A72">
        <v>1246</v>
      </c>
      <c r="B72">
        <v>77</v>
      </c>
      <c r="C72" s="1" t="s">
        <v>207</v>
      </c>
      <c r="D72" s="1" t="s">
        <v>208</v>
      </c>
      <c r="E72" s="1" t="s">
        <v>13</v>
      </c>
      <c r="F72" s="1" t="s">
        <v>209</v>
      </c>
      <c r="G72">
        <v>9998350900</v>
      </c>
      <c r="H72" s="3">
        <v>35387</v>
      </c>
      <c r="I72" s="1" t="s">
        <v>644</v>
      </c>
      <c r="J72">
        <v>7095</v>
      </c>
      <c r="K72"/>
    </row>
    <row r="73" spans="1:11" x14ac:dyDescent="0.35">
      <c r="A73">
        <v>4527</v>
      </c>
      <c r="B73">
        <v>800</v>
      </c>
      <c r="C73" s="1" t="s">
        <v>210</v>
      </c>
      <c r="D73" s="1" t="s">
        <v>211</v>
      </c>
      <c r="E73" s="1" t="s">
        <v>9</v>
      </c>
      <c r="F73" s="1" t="s">
        <v>212</v>
      </c>
      <c r="G73">
        <v>3715864347</v>
      </c>
      <c r="H73" s="3">
        <v>32842</v>
      </c>
      <c r="I73" s="1" t="s">
        <v>645</v>
      </c>
      <c r="J73">
        <v>7136</v>
      </c>
      <c r="K73"/>
    </row>
    <row r="74" spans="1:11" x14ac:dyDescent="0.35">
      <c r="A74">
        <v>3782</v>
      </c>
      <c r="B74">
        <v>146</v>
      </c>
      <c r="C74" s="1" t="s">
        <v>213</v>
      </c>
      <c r="D74" s="1" t="s">
        <v>214</v>
      </c>
      <c r="E74" s="1" t="s">
        <v>13</v>
      </c>
      <c r="F74" s="1" t="s">
        <v>215</v>
      </c>
      <c r="G74">
        <v>8089653286</v>
      </c>
      <c r="H74" s="3">
        <v>36613</v>
      </c>
      <c r="I74" s="1" t="s">
        <v>646</v>
      </c>
      <c r="J74">
        <v>2389</v>
      </c>
      <c r="K74"/>
    </row>
    <row r="75" spans="1:11" x14ac:dyDescent="0.35">
      <c r="A75">
        <v>6225</v>
      </c>
      <c r="B75">
        <v>531</v>
      </c>
      <c r="C75" s="1" t="s">
        <v>129</v>
      </c>
      <c r="D75" s="1" t="s">
        <v>216</v>
      </c>
      <c r="E75" s="1" t="s">
        <v>5</v>
      </c>
      <c r="F75" s="1" t="s">
        <v>217</v>
      </c>
      <c r="G75">
        <v>9827842133</v>
      </c>
      <c r="H75" s="3">
        <v>40143</v>
      </c>
      <c r="I75" s="1" t="s">
        <v>647</v>
      </c>
      <c r="J75">
        <v>6565</v>
      </c>
      <c r="K75"/>
    </row>
    <row r="76" spans="1:11" x14ac:dyDescent="0.35">
      <c r="A76">
        <v>2257</v>
      </c>
      <c r="B76">
        <v>503</v>
      </c>
      <c r="C76" s="1" t="s">
        <v>218</v>
      </c>
      <c r="D76" s="1" t="s">
        <v>219</v>
      </c>
      <c r="E76" s="1" t="s">
        <v>13</v>
      </c>
      <c r="F76" s="1" t="s">
        <v>220</v>
      </c>
      <c r="G76">
        <v>2998991184</v>
      </c>
      <c r="H76" s="3">
        <v>36013</v>
      </c>
      <c r="I76" s="1" t="s">
        <v>648</v>
      </c>
      <c r="J76">
        <v>5921</v>
      </c>
      <c r="K76"/>
    </row>
    <row r="77" spans="1:11" x14ac:dyDescent="0.35">
      <c r="A77">
        <v>9177</v>
      </c>
      <c r="B77">
        <v>19</v>
      </c>
      <c r="C77" s="1" t="s">
        <v>221</v>
      </c>
      <c r="D77" s="1" t="s">
        <v>222</v>
      </c>
      <c r="E77" s="1" t="s">
        <v>9</v>
      </c>
      <c r="F77" s="1" t="s">
        <v>223</v>
      </c>
      <c r="G77">
        <v>7591554939</v>
      </c>
      <c r="H77" s="3">
        <v>40529</v>
      </c>
      <c r="I77" s="1" t="s">
        <v>649</v>
      </c>
      <c r="J77">
        <v>3670</v>
      </c>
      <c r="K77"/>
    </row>
    <row r="78" spans="1:11" x14ac:dyDescent="0.35">
      <c r="A78">
        <v>8703</v>
      </c>
      <c r="B78">
        <v>897</v>
      </c>
      <c r="C78" s="1" t="s">
        <v>224</v>
      </c>
      <c r="D78" s="1" t="s">
        <v>225</v>
      </c>
      <c r="E78" s="1" t="s">
        <v>5</v>
      </c>
      <c r="F78" s="1" t="s">
        <v>17</v>
      </c>
      <c r="G78">
        <v>7320532389</v>
      </c>
      <c r="H78" s="3">
        <v>35922</v>
      </c>
      <c r="I78" s="1" t="s">
        <v>650</v>
      </c>
      <c r="J78">
        <v>330</v>
      </c>
      <c r="K78"/>
    </row>
    <row r="79" spans="1:11" x14ac:dyDescent="0.35">
      <c r="A79">
        <v>3514</v>
      </c>
      <c r="B79">
        <v>703</v>
      </c>
      <c r="C79" s="1" t="s">
        <v>167</v>
      </c>
      <c r="D79" s="1" t="s">
        <v>226</v>
      </c>
      <c r="E79" s="1" t="s">
        <v>9</v>
      </c>
      <c r="F79" s="1" t="s">
        <v>227</v>
      </c>
      <c r="G79">
        <v>8552082746</v>
      </c>
      <c r="H79" s="3">
        <v>31441</v>
      </c>
      <c r="I79" s="1" t="s">
        <v>651</v>
      </c>
      <c r="J79">
        <v>339</v>
      </c>
      <c r="K79"/>
    </row>
    <row r="80" spans="1:11" x14ac:dyDescent="0.35">
      <c r="A80">
        <v>3089</v>
      </c>
      <c r="B80">
        <v>249</v>
      </c>
      <c r="C80" s="1" t="s">
        <v>228</v>
      </c>
      <c r="D80" s="1" t="s">
        <v>229</v>
      </c>
      <c r="E80" s="1" t="s">
        <v>5</v>
      </c>
      <c r="F80" s="1" t="s">
        <v>230</v>
      </c>
      <c r="G80">
        <v>8015529354</v>
      </c>
      <c r="H80" s="3">
        <v>37119</v>
      </c>
      <c r="I80" s="1" t="s">
        <v>652</v>
      </c>
      <c r="J80">
        <v>265</v>
      </c>
      <c r="K80"/>
    </row>
    <row r="81" spans="1:11" x14ac:dyDescent="0.35">
      <c r="A81">
        <v>7253</v>
      </c>
      <c r="B81">
        <v>360</v>
      </c>
      <c r="C81" s="1" t="s">
        <v>153</v>
      </c>
      <c r="D81" s="1" t="s">
        <v>231</v>
      </c>
      <c r="E81" s="1" t="s">
        <v>5</v>
      </c>
      <c r="F81" s="1" t="s">
        <v>232</v>
      </c>
      <c r="G81">
        <v>9700239171</v>
      </c>
      <c r="H81" s="3">
        <v>29113</v>
      </c>
      <c r="I81" s="1" t="s">
        <v>653</v>
      </c>
      <c r="J81">
        <v>5402</v>
      </c>
      <c r="K81"/>
    </row>
    <row r="82" spans="1:11" x14ac:dyDescent="0.35">
      <c r="A82">
        <v>8786</v>
      </c>
      <c r="B82">
        <v>327</v>
      </c>
      <c r="C82" s="1" t="s">
        <v>233</v>
      </c>
      <c r="D82" s="1" t="s">
        <v>234</v>
      </c>
      <c r="E82" s="1" t="s">
        <v>5</v>
      </c>
      <c r="F82" s="1" t="s">
        <v>235</v>
      </c>
      <c r="G82">
        <v>8588987011</v>
      </c>
      <c r="H82" s="3">
        <v>42960</v>
      </c>
      <c r="I82" s="1" t="s">
        <v>654</v>
      </c>
      <c r="J82">
        <v>3441</v>
      </c>
      <c r="K82"/>
    </row>
    <row r="83" spans="1:11" x14ac:dyDescent="0.35">
      <c r="A83">
        <v>1211</v>
      </c>
      <c r="B83">
        <v>121</v>
      </c>
      <c r="C83" s="1" t="s">
        <v>236</v>
      </c>
      <c r="D83" s="1" t="s">
        <v>237</v>
      </c>
      <c r="E83" s="1" t="s">
        <v>5</v>
      </c>
      <c r="F83" s="1" t="s">
        <v>238</v>
      </c>
      <c r="G83">
        <v>2797657807</v>
      </c>
      <c r="H83" s="3">
        <v>41167</v>
      </c>
      <c r="I83" s="1" t="s">
        <v>655</v>
      </c>
      <c r="J83">
        <v>1071</v>
      </c>
      <c r="K83"/>
    </row>
    <row r="84" spans="1:11" x14ac:dyDescent="0.35">
      <c r="A84">
        <v>359</v>
      </c>
      <c r="B84">
        <v>614</v>
      </c>
      <c r="C84" s="1" t="s">
        <v>239</v>
      </c>
      <c r="D84" s="1" t="s">
        <v>240</v>
      </c>
      <c r="E84" s="1" t="s">
        <v>5</v>
      </c>
      <c r="F84" s="1" t="s">
        <v>241</v>
      </c>
      <c r="G84">
        <v>3420855911</v>
      </c>
      <c r="H84" s="3">
        <v>31441</v>
      </c>
      <c r="I84" s="1" t="s">
        <v>656</v>
      </c>
      <c r="J84">
        <v>1165</v>
      </c>
      <c r="K84"/>
    </row>
    <row r="85" spans="1:11" x14ac:dyDescent="0.35">
      <c r="A85">
        <v>2066</v>
      </c>
      <c r="B85">
        <v>80</v>
      </c>
      <c r="C85" s="1" t="s">
        <v>24</v>
      </c>
      <c r="D85" s="1" t="s">
        <v>242</v>
      </c>
      <c r="E85" s="1" t="s">
        <v>13</v>
      </c>
      <c r="F85" s="1" t="s">
        <v>243</v>
      </c>
      <c r="G85">
        <v>5965931339</v>
      </c>
      <c r="H85" s="3">
        <v>38436</v>
      </c>
      <c r="I85" s="1" t="s">
        <v>657</v>
      </c>
      <c r="J85">
        <v>6762</v>
      </c>
      <c r="K85"/>
    </row>
    <row r="86" spans="1:11" x14ac:dyDescent="0.35">
      <c r="A86">
        <v>4322</v>
      </c>
      <c r="B86">
        <v>401</v>
      </c>
      <c r="C86" s="1" t="s">
        <v>244</v>
      </c>
      <c r="D86" s="1" t="s">
        <v>245</v>
      </c>
      <c r="E86" s="1" t="s">
        <v>5</v>
      </c>
      <c r="F86" s="1" t="s">
        <v>246</v>
      </c>
      <c r="G86">
        <v>7775860985</v>
      </c>
      <c r="H86" s="3">
        <v>36906</v>
      </c>
      <c r="I86" s="1" t="s">
        <v>658</v>
      </c>
      <c r="J86">
        <v>2174</v>
      </c>
      <c r="K86"/>
    </row>
    <row r="87" spans="1:11" x14ac:dyDescent="0.35">
      <c r="A87">
        <v>7773</v>
      </c>
      <c r="B87">
        <v>914</v>
      </c>
      <c r="C87" s="1" t="s">
        <v>247</v>
      </c>
      <c r="D87" s="1" t="s">
        <v>248</v>
      </c>
      <c r="E87" s="1" t="s">
        <v>5</v>
      </c>
      <c r="F87" s="1" t="s">
        <v>249</v>
      </c>
      <c r="G87">
        <v>2945958018</v>
      </c>
      <c r="H87" s="3">
        <v>31368</v>
      </c>
      <c r="I87" s="1" t="s">
        <v>659</v>
      </c>
      <c r="J87">
        <v>4739</v>
      </c>
      <c r="K87"/>
    </row>
    <row r="88" spans="1:11" x14ac:dyDescent="0.35">
      <c r="A88">
        <v>6746</v>
      </c>
      <c r="B88">
        <v>713</v>
      </c>
      <c r="C88" s="1" t="s">
        <v>250</v>
      </c>
      <c r="D88" s="1" t="s">
        <v>251</v>
      </c>
      <c r="E88" s="1" t="s">
        <v>9</v>
      </c>
      <c r="F88" s="1" t="s">
        <v>252</v>
      </c>
      <c r="G88">
        <v>8157767838</v>
      </c>
      <c r="H88" s="3">
        <v>28068</v>
      </c>
      <c r="I88" s="1" t="s">
        <v>660</v>
      </c>
      <c r="J88">
        <v>5153</v>
      </c>
      <c r="K88"/>
    </row>
    <row r="89" spans="1:11" x14ac:dyDescent="0.35">
      <c r="A89">
        <v>6732</v>
      </c>
      <c r="B89">
        <v>568</v>
      </c>
      <c r="C89" s="1" t="s">
        <v>253</v>
      </c>
      <c r="D89" s="1" t="s">
        <v>254</v>
      </c>
      <c r="E89" s="1" t="s">
        <v>5</v>
      </c>
      <c r="F89" s="1" t="s">
        <v>255</v>
      </c>
      <c r="G89">
        <v>9712766674</v>
      </c>
      <c r="H89" s="3">
        <v>33031</v>
      </c>
      <c r="I89" s="1" t="s">
        <v>661</v>
      </c>
      <c r="J89">
        <v>3973</v>
      </c>
      <c r="K89"/>
    </row>
    <row r="90" spans="1:11" x14ac:dyDescent="0.35">
      <c r="A90">
        <v>805</v>
      </c>
      <c r="B90">
        <v>752</v>
      </c>
      <c r="C90" s="1" t="s">
        <v>256</v>
      </c>
      <c r="D90" s="1" t="s">
        <v>257</v>
      </c>
      <c r="E90" s="1" t="s">
        <v>13</v>
      </c>
      <c r="F90" s="1" t="s">
        <v>258</v>
      </c>
      <c r="G90">
        <v>2366659988</v>
      </c>
      <c r="H90" s="3">
        <v>41782</v>
      </c>
      <c r="I90" s="1" t="s">
        <v>662</v>
      </c>
      <c r="J90">
        <v>866</v>
      </c>
      <c r="K90"/>
    </row>
    <row r="91" spans="1:11" x14ac:dyDescent="0.35">
      <c r="A91">
        <v>7540</v>
      </c>
      <c r="B91">
        <v>867</v>
      </c>
      <c r="C91" s="1" t="s">
        <v>259</v>
      </c>
      <c r="D91" s="1" t="s">
        <v>260</v>
      </c>
      <c r="E91" s="1" t="s">
        <v>13</v>
      </c>
      <c r="F91" s="1" t="s">
        <v>261</v>
      </c>
      <c r="G91">
        <v>2771856986</v>
      </c>
      <c r="H91" s="3">
        <v>39674</v>
      </c>
      <c r="I91" s="1" t="s">
        <v>663</v>
      </c>
      <c r="J91">
        <v>5929</v>
      </c>
      <c r="K91"/>
    </row>
    <row r="92" spans="1:11" x14ac:dyDescent="0.35">
      <c r="A92">
        <v>5269</v>
      </c>
      <c r="B92">
        <v>980</v>
      </c>
      <c r="C92" s="1" t="s">
        <v>262</v>
      </c>
      <c r="D92" s="1" t="s">
        <v>263</v>
      </c>
      <c r="E92" s="1" t="s">
        <v>13</v>
      </c>
      <c r="F92" s="1" t="s">
        <v>200</v>
      </c>
      <c r="G92">
        <v>4717095278</v>
      </c>
      <c r="H92" s="3">
        <v>37525</v>
      </c>
      <c r="I92" s="1" t="s">
        <v>664</v>
      </c>
      <c r="J92">
        <v>5016</v>
      </c>
      <c r="K92"/>
    </row>
    <row r="93" spans="1:11" x14ac:dyDescent="0.35">
      <c r="A93">
        <v>8404</v>
      </c>
      <c r="B93">
        <v>704</v>
      </c>
      <c r="C93" s="1" t="s">
        <v>264</v>
      </c>
      <c r="D93" s="1" t="s">
        <v>265</v>
      </c>
      <c r="E93" s="1" t="s">
        <v>9</v>
      </c>
      <c r="F93" s="1" t="s">
        <v>266</v>
      </c>
      <c r="G93">
        <v>6852398753</v>
      </c>
      <c r="H93" s="3">
        <v>41603</v>
      </c>
      <c r="I93" s="1" t="s">
        <v>665</v>
      </c>
      <c r="J93">
        <v>5798</v>
      </c>
      <c r="K93"/>
    </row>
    <row r="94" spans="1:11" x14ac:dyDescent="0.35">
      <c r="A94">
        <v>519</v>
      </c>
      <c r="B94">
        <v>598</v>
      </c>
      <c r="C94" s="1" t="s">
        <v>267</v>
      </c>
      <c r="D94" s="1" t="s">
        <v>268</v>
      </c>
      <c r="E94" s="1" t="s">
        <v>13</v>
      </c>
      <c r="F94" s="1" t="s">
        <v>269</v>
      </c>
      <c r="G94">
        <v>8198842186</v>
      </c>
      <c r="H94" s="3">
        <v>31583</v>
      </c>
      <c r="I94" s="1" t="s">
        <v>666</v>
      </c>
      <c r="J94">
        <v>3589</v>
      </c>
      <c r="K94"/>
    </row>
    <row r="95" spans="1:11" x14ac:dyDescent="0.35">
      <c r="A95">
        <v>4060</v>
      </c>
      <c r="B95">
        <v>932</v>
      </c>
      <c r="C95" s="1" t="s">
        <v>270</v>
      </c>
      <c r="D95" s="1" t="s">
        <v>271</v>
      </c>
      <c r="E95" s="1" t="s">
        <v>9</v>
      </c>
      <c r="F95" s="1" t="s">
        <v>272</v>
      </c>
      <c r="G95">
        <v>7396097848</v>
      </c>
      <c r="H95" s="3">
        <v>31145</v>
      </c>
      <c r="I95" s="1" t="s">
        <v>667</v>
      </c>
      <c r="J95">
        <v>2840</v>
      </c>
      <c r="K95"/>
    </row>
    <row r="96" spans="1:11" x14ac:dyDescent="0.35">
      <c r="A96">
        <v>8860</v>
      </c>
      <c r="B96">
        <v>834</v>
      </c>
      <c r="C96" s="1" t="s">
        <v>273</v>
      </c>
      <c r="D96" s="1" t="s">
        <v>274</v>
      </c>
      <c r="E96" s="1" t="s">
        <v>13</v>
      </c>
      <c r="F96" s="1" t="s">
        <v>275</v>
      </c>
      <c r="G96">
        <v>4508931602</v>
      </c>
      <c r="H96" s="3">
        <v>35575</v>
      </c>
      <c r="I96" s="1" t="s">
        <v>668</v>
      </c>
      <c r="J96">
        <v>6973</v>
      </c>
      <c r="K96"/>
    </row>
    <row r="97" spans="1:11" x14ac:dyDescent="0.35">
      <c r="A97">
        <v>7164</v>
      </c>
      <c r="B97">
        <v>209</v>
      </c>
      <c r="C97" s="1" t="s">
        <v>276</v>
      </c>
      <c r="D97" s="1" t="s">
        <v>277</v>
      </c>
      <c r="E97" s="1" t="s">
        <v>13</v>
      </c>
      <c r="F97" s="1" t="s">
        <v>278</v>
      </c>
      <c r="G97">
        <v>8013342363</v>
      </c>
      <c r="H97" s="3">
        <v>29908</v>
      </c>
      <c r="I97" s="1" t="s">
        <v>669</v>
      </c>
      <c r="J97">
        <v>4416</v>
      </c>
      <c r="K97"/>
    </row>
    <row r="98" spans="1:11" x14ac:dyDescent="0.35">
      <c r="A98">
        <v>9792</v>
      </c>
      <c r="B98">
        <v>330</v>
      </c>
      <c r="C98" s="1" t="s">
        <v>279</v>
      </c>
      <c r="D98" s="1" t="s">
        <v>280</v>
      </c>
      <c r="E98" s="1" t="s">
        <v>13</v>
      </c>
      <c r="F98" s="1" t="s">
        <v>281</v>
      </c>
      <c r="G98">
        <v>4775425957</v>
      </c>
      <c r="H98" s="3">
        <v>34590</v>
      </c>
      <c r="I98" s="1" t="s">
        <v>670</v>
      </c>
      <c r="J98">
        <v>3944</v>
      </c>
      <c r="K98"/>
    </row>
    <row r="99" spans="1:11" x14ac:dyDescent="0.35">
      <c r="A99">
        <v>9934</v>
      </c>
      <c r="B99">
        <v>138</v>
      </c>
      <c r="C99" s="1" t="s">
        <v>218</v>
      </c>
      <c r="D99" s="1" t="s">
        <v>282</v>
      </c>
      <c r="E99" s="1" t="s">
        <v>13</v>
      </c>
      <c r="F99" s="1" t="s">
        <v>283</v>
      </c>
      <c r="G99">
        <v>2535125840</v>
      </c>
      <c r="H99" s="3">
        <v>34411</v>
      </c>
      <c r="I99" s="1" t="s">
        <v>671</v>
      </c>
      <c r="J99">
        <v>5753</v>
      </c>
      <c r="K99"/>
    </row>
    <row r="100" spans="1:11" x14ac:dyDescent="0.35">
      <c r="A100">
        <v>1980</v>
      </c>
      <c r="B100">
        <v>981</v>
      </c>
      <c r="C100" s="1" t="s">
        <v>284</v>
      </c>
      <c r="D100" s="1" t="s">
        <v>285</v>
      </c>
      <c r="E100" s="1" t="s">
        <v>13</v>
      </c>
      <c r="F100" s="1" t="s">
        <v>286</v>
      </c>
      <c r="G100">
        <v>5833657416</v>
      </c>
      <c r="H100" s="3">
        <v>28204</v>
      </c>
      <c r="I100" s="1" t="s">
        <v>672</v>
      </c>
      <c r="J100">
        <v>6580</v>
      </c>
      <c r="K100"/>
    </row>
    <row r="101" spans="1:11" x14ac:dyDescent="0.35">
      <c r="A101">
        <v>9251</v>
      </c>
      <c r="B101">
        <v>130</v>
      </c>
      <c r="C101" s="1" t="s">
        <v>287</v>
      </c>
      <c r="D101" s="1" t="s">
        <v>288</v>
      </c>
      <c r="E101" s="1" t="s">
        <v>13</v>
      </c>
      <c r="F101" s="1" t="s">
        <v>289</v>
      </c>
      <c r="G101">
        <v>5905581451</v>
      </c>
      <c r="H101" s="3">
        <v>38640</v>
      </c>
      <c r="I101" s="1" t="s">
        <v>673</v>
      </c>
      <c r="J101">
        <v>1362</v>
      </c>
      <c r="K101"/>
    </row>
    <row r="102" spans="1:11" x14ac:dyDescent="0.35">
      <c r="A102">
        <v>6717</v>
      </c>
      <c r="B102">
        <v>685</v>
      </c>
      <c r="C102" s="1" t="s">
        <v>290</v>
      </c>
      <c r="D102" s="1" t="s">
        <v>291</v>
      </c>
      <c r="E102" s="1" t="s">
        <v>5</v>
      </c>
      <c r="F102" s="1" t="s">
        <v>292</v>
      </c>
      <c r="G102">
        <v>3742557097</v>
      </c>
      <c r="H102" s="3">
        <v>27099</v>
      </c>
      <c r="I102" s="1" t="s">
        <v>674</v>
      </c>
      <c r="J102">
        <v>3545</v>
      </c>
      <c r="K102"/>
    </row>
    <row r="103" spans="1:11" x14ac:dyDescent="0.35">
      <c r="A103">
        <v>3622</v>
      </c>
      <c r="B103">
        <v>544</v>
      </c>
      <c r="C103" s="1" t="s">
        <v>126</v>
      </c>
      <c r="D103" s="1" t="s">
        <v>293</v>
      </c>
      <c r="E103" s="1" t="s">
        <v>5</v>
      </c>
      <c r="F103" s="1" t="s">
        <v>294</v>
      </c>
      <c r="G103">
        <v>1157949513</v>
      </c>
      <c r="H103" s="3">
        <v>43375</v>
      </c>
      <c r="I103" s="1" t="s">
        <v>675</v>
      </c>
      <c r="J103">
        <v>7371</v>
      </c>
      <c r="K103"/>
    </row>
    <row r="104" spans="1:11" x14ac:dyDescent="0.35">
      <c r="A104">
        <v>8808</v>
      </c>
      <c r="B104">
        <v>384</v>
      </c>
      <c r="C104" s="1" t="s">
        <v>295</v>
      </c>
      <c r="D104" s="1" t="s">
        <v>296</v>
      </c>
      <c r="E104" s="1" t="s">
        <v>13</v>
      </c>
      <c r="F104" s="1" t="s">
        <v>297</v>
      </c>
      <c r="G104">
        <v>6061993877</v>
      </c>
      <c r="H104" s="3">
        <v>37462</v>
      </c>
      <c r="I104" s="1" t="s">
        <v>676</v>
      </c>
      <c r="J104">
        <v>4484</v>
      </c>
      <c r="K104"/>
    </row>
    <row r="105" spans="1:11" x14ac:dyDescent="0.35">
      <c r="A105">
        <v>4920</v>
      </c>
      <c r="B105">
        <v>467</v>
      </c>
      <c r="C105" s="1" t="s">
        <v>298</v>
      </c>
      <c r="D105" s="1" t="s">
        <v>299</v>
      </c>
      <c r="E105" s="1" t="s">
        <v>13</v>
      </c>
      <c r="F105" s="1" t="s">
        <v>300</v>
      </c>
      <c r="G105">
        <v>7395125371</v>
      </c>
      <c r="H105" s="3">
        <v>30178</v>
      </c>
      <c r="I105" s="1" t="s">
        <v>677</v>
      </c>
      <c r="J105">
        <v>3906</v>
      </c>
      <c r="K105"/>
    </row>
    <row r="106" spans="1:11" x14ac:dyDescent="0.35">
      <c r="A106">
        <v>3140</v>
      </c>
      <c r="B106">
        <v>112</v>
      </c>
      <c r="C106" s="1" t="s">
        <v>301</v>
      </c>
      <c r="D106" s="1" t="s">
        <v>302</v>
      </c>
      <c r="E106" s="1" t="s">
        <v>9</v>
      </c>
      <c r="F106" s="1" t="s">
        <v>303</v>
      </c>
      <c r="G106">
        <v>7624401610</v>
      </c>
      <c r="H106" s="3">
        <v>38334</v>
      </c>
      <c r="I106" s="1" t="s">
        <v>678</v>
      </c>
      <c r="J106">
        <v>598</v>
      </c>
      <c r="K106"/>
    </row>
    <row r="107" spans="1:11" x14ac:dyDescent="0.35">
      <c r="A107">
        <v>8104</v>
      </c>
      <c r="B107">
        <v>906</v>
      </c>
      <c r="C107" s="1" t="s">
        <v>304</v>
      </c>
      <c r="D107" s="1" t="s">
        <v>305</v>
      </c>
      <c r="E107" s="1" t="s">
        <v>9</v>
      </c>
      <c r="F107" s="1" t="s">
        <v>306</v>
      </c>
      <c r="G107">
        <v>8271413320</v>
      </c>
      <c r="H107" s="3">
        <v>41028</v>
      </c>
      <c r="I107" s="1" t="s">
        <v>679</v>
      </c>
      <c r="J107">
        <v>3920</v>
      </c>
      <c r="K107"/>
    </row>
    <row r="108" spans="1:11" x14ac:dyDescent="0.35">
      <c r="A108">
        <v>2208</v>
      </c>
      <c r="B108">
        <v>609</v>
      </c>
      <c r="C108" s="1" t="s">
        <v>307</v>
      </c>
      <c r="D108" s="1" t="s">
        <v>308</v>
      </c>
      <c r="E108" s="1" t="s">
        <v>13</v>
      </c>
      <c r="F108" s="1" t="s">
        <v>309</v>
      </c>
      <c r="G108">
        <v>6202223720</v>
      </c>
      <c r="H108" s="3">
        <v>34249</v>
      </c>
      <c r="I108" s="1" t="s">
        <v>680</v>
      </c>
      <c r="J108">
        <v>3077</v>
      </c>
      <c r="K108"/>
    </row>
    <row r="109" spans="1:11" x14ac:dyDescent="0.35">
      <c r="A109">
        <v>7043</v>
      </c>
      <c r="B109">
        <v>379</v>
      </c>
      <c r="C109" s="1" t="s">
        <v>310</v>
      </c>
      <c r="D109" s="1" t="s">
        <v>311</v>
      </c>
      <c r="E109" s="1" t="s">
        <v>13</v>
      </c>
      <c r="F109" s="1" t="s">
        <v>312</v>
      </c>
      <c r="G109">
        <v>8194423563</v>
      </c>
      <c r="H109" s="3">
        <v>37813</v>
      </c>
      <c r="I109" s="1" t="s">
        <v>681</v>
      </c>
      <c r="J109">
        <v>2920</v>
      </c>
      <c r="K109"/>
    </row>
    <row r="110" spans="1:11" x14ac:dyDescent="0.35">
      <c r="A110">
        <v>7485</v>
      </c>
      <c r="B110">
        <v>357</v>
      </c>
      <c r="C110" s="1" t="s">
        <v>313</v>
      </c>
      <c r="D110" s="1" t="s">
        <v>314</v>
      </c>
      <c r="E110" s="1" t="s">
        <v>13</v>
      </c>
      <c r="F110" s="1" t="s">
        <v>315</v>
      </c>
      <c r="G110">
        <v>8529931415</v>
      </c>
      <c r="H110" s="3">
        <v>29105</v>
      </c>
      <c r="I110" s="1" t="s">
        <v>682</v>
      </c>
      <c r="J110">
        <v>993</v>
      </c>
      <c r="K110"/>
    </row>
    <row r="111" spans="1:11" x14ac:dyDescent="0.35">
      <c r="A111">
        <v>1748</v>
      </c>
      <c r="B111">
        <v>364</v>
      </c>
      <c r="C111" s="1" t="s">
        <v>316</v>
      </c>
      <c r="D111" s="1" t="s">
        <v>317</v>
      </c>
      <c r="E111" s="1" t="s">
        <v>5</v>
      </c>
      <c r="F111" s="1" t="s">
        <v>318</v>
      </c>
      <c r="G111">
        <v>4033094166</v>
      </c>
      <c r="H111" s="3">
        <v>41589</v>
      </c>
      <c r="I111" s="1" t="s">
        <v>683</v>
      </c>
      <c r="J111">
        <v>3237</v>
      </c>
      <c r="K111"/>
    </row>
    <row r="112" spans="1:11" x14ac:dyDescent="0.35">
      <c r="A112">
        <v>9968</v>
      </c>
      <c r="B112">
        <v>69</v>
      </c>
      <c r="C112" s="1" t="s">
        <v>319</v>
      </c>
      <c r="D112" s="1" t="s">
        <v>320</v>
      </c>
      <c r="E112" s="1" t="s">
        <v>13</v>
      </c>
      <c r="F112" s="1" t="s">
        <v>321</v>
      </c>
      <c r="G112">
        <v>1840361778</v>
      </c>
      <c r="H112" s="3">
        <v>27616</v>
      </c>
      <c r="I112" s="1" t="s">
        <v>684</v>
      </c>
      <c r="J112">
        <v>3977</v>
      </c>
      <c r="K112"/>
    </row>
    <row r="113" spans="1:11" x14ac:dyDescent="0.35">
      <c r="A113">
        <v>5330</v>
      </c>
      <c r="B113">
        <v>973</v>
      </c>
      <c r="C113" s="1" t="s">
        <v>322</v>
      </c>
      <c r="D113" s="1" t="s">
        <v>323</v>
      </c>
      <c r="E113" s="1" t="s">
        <v>13</v>
      </c>
      <c r="F113" s="1" t="s">
        <v>324</v>
      </c>
      <c r="G113">
        <v>5888927246</v>
      </c>
      <c r="H113" s="3">
        <v>39784</v>
      </c>
      <c r="I113" s="1" t="s">
        <v>685</v>
      </c>
      <c r="J113">
        <v>6321</v>
      </c>
      <c r="K113"/>
    </row>
    <row r="114" spans="1:11" x14ac:dyDescent="0.35">
      <c r="A114">
        <v>2183</v>
      </c>
      <c r="B114">
        <v>455</v>
      </c>
      <c r="C114" s="1" t="s">
        <v>325</v>
      </c>
      <c r="D114" s="1" t="s">
        <v>326</v>
      </c>
      <c r="E114" s="1" t="s">
        <v>5</v>
      </c>
      <c r="F114" s="1" t="s">
        <v>327</v>
      </c>
      <c r="G114">
        <v>1146373455</v>
      </c>
      <c r="H114" s="3">
        <v>27310</v>
      </c>
      <c r="I114" s="1" t="s">
        <v>686</v>
      </c>
      <c r="J114">
        <v>5023</v>
      </c>
      <c r="K114"/>
    </row>
    <row r="115" spans="1:11" x14ac:dyDescent="0.35">
      <c r="A115">
        <v>2182</v>
      </c>
      <c r="B115">
        <v>247</v>
      </c>
      <c r="C115" s="1" t="s">
        <v>328</v>
      </c>
      <c r="D115" s="1" t="s">
        <v>329</v>
      </c>
      <c r="E115" s="1" t="s">
        <v>13</v>
      </c>
      <c r="F115" s="1" t="s">
        <v>330</v>
      </c>
      <c r="G115">
        <v>4951091066</v>
      </c>
      <c r="H115" s="3">
        <v>25935</v>
      </c>
      <c r="I115" s="1" t="s">
        <v>687</v>
      </c>
      <c r="J115">
        <v>4272</v>
      </c>
      <c r="K115"/>
    </row>
    <row r="116" spans="1:11" x14ac:dyDescent="0.35">
      <c r="A116">
        <v>1087</v>
      </c>
      <c r="B116">
        <v>491</v>
      </c>
      <c r="C116" s="1" t="s">
        <v>331</v>
      </c>
      <c r="D116" s="1" t="s">
        <v>332</v>
      </c>
      <c r="E116" s="1" t="s">
        <v>9</v>
      </c>
      <c r="F116" s="1" t="s">
        <v>333</v>
      </c>
      <c r="G116">
        <v>3384176833</v>
      </c>
      <c r="H116" s="3">
        <v>39557</v>
      </c>
      <c r="I116" s="1" t="s">
        <v>688</v>
      </c>
      <c r="J116">
        <v>4870</v>
      </c>
      <c r="K116"/>
    </row>
    <row r="117" spans="1:11" x14ac:dyDescent="0.35">
      <c r="A117">
        <v>4296</v>
      </c>
      <c r="B117">
        <v>826</v>
      </c>
      <c r="C117" s="1" t="s">
        <v>334</v>
      </c>
      <c r="D117" s="1" t="s">
        <v>335</v>
      </c>
      <c r="E117" s="1" t="s">
        <v>5</v>
      </c>
      <c r="F117" s="1" t="s">
        <v>336</v>
      </c>
      <c r="G117">
        <v>7174320820</v>
      </c>
      <c r="H117" s="3">
        <v>41487</v>
      </c>
      <c r="I117" s="1" t="s">
        <v>689</v>
      </c>
      <c r="J117">
        <v>3964</v>
      </c>
      <c r="K117"/>
    </row>
    <row r="118" spans="1:11" x14ac:dyDescent="0.35">
      <c r="A118">
        <v>9784</v>
      </c>
      <c r="B118">
        <v>400</v>
      </c>
      <c r="C118" s="1" t="s">
        <v>337</v>
      </c>
      <c r="D118" s="1" t="s">
        <v>338</v>
      </c>
      <c r="E118" s="1" t="s">
        <v>5</v>
      </c>
      <c r="F118" s="1" t="s">
        <v>339</v>
      </c>
      <c r="G118">
        <v>2668150446</v>
      </c>
      <c r="H118" s="3">
        <v>38732</v>
      </c>
      <c r="I118" s="1" t="s">
        <v>690</v>
      </c>
      <c r="J118">
        <v>5162</v>
      </c>
      <c r="K118"/>
    </row>
    <row r="119" spans="1:11" x14ac:dyDescent="0.35">
      <c r="A119">
        <v>6210</v>
      </c>
      <c r="B119">
        <v>271</v>
      </c>
      <c r="C119" s="1" t="s">
        <v>340</v>
      </c>
      <c r="D119" s="1" t="s">
        <v>341</v>
      </c>
      <c r="E119" s="1" t="s">
        <v>13</v>
      </c>
      <c r="F119" s="1" t="s">
        <v>342</v>
      </c>
      <c r="G119">
        <v>5992525888</v>
      </c>
      <c r="H119" s="3">
        <v>40353</v>
      </c>
      <c r="I119" s="1" t="s">
        <v>691</v>
      </c>
      <c r="J119">
        <v>7072</v>
      </c>
      <c r="K119"/>
    </row>
    <row r="120" spans="1:11" x14ac:dyDescent="0.35">
      <c r="A120">
        <v>5781</v>
      </c>
      <c r="B120">
        <v>110</v>
      </c>
      <c r="C120" s="1" t="s">
        <v>343</v>
      </c>
      <c r="D120" s="1" t="s">
        <v>344</v>
      </c>
      <c r="E120" s="1" t="s">
        <v>13</v>
      </c>
      <c r="F120" s="1" t="s">
        <v>345</v>
      </c>
      <c r="G120">
        <v>5391751398</v>
      </c>
      <c r="H120" s="3">
        <v>41589</v>
      </c>
      <c r="I120" s="1" t="s">
        <v>692</v>
      </c>
      <c r="J120">
        <v>3184</v>
      </c>
      <c r="K120"/>
    </row>
    <row r="121" spans="1:11" x14ac:dyDescent="0.35">
      <c r="A121">
        <v>8306</v>
      </c>
      <c r="B121">
        <v>277</v>
      </c>
      <c r="C121" s="1" t="s">
        <v>346</v>
      </c>
      <c r="D121" s="1" t="s">
        <v>347</v>
      </c>
      <c r="E121" s="1" t="s">
        <v>13</v>
      </c>
      <c r="F121" s="1" t="s">
        <v>348</v>
      </c>
      <c r="G121">
        <v>4305011101</v>
      </c>
      <c r="H121" s="3">
        <v>40312</v>
      </c>
      <c r="I121" s="1" t="s">
        <v>693</v>
      </c>
      <c r="J121">
        <v>2627</v>
      </c>
      <c r="K121"/>
    </row>
    <row r="122" spans="1:11" x14ac:dyDescent="0.35">
      <c r="A122">
        <v>3270</v>
      </c>
      <c r="B122">
        <v>85</v>
      </c>
      <c r="C122" s="1" t="s">
        <v>349</v>
      </c>
      <c r="D122" s="1" t="s">
        <v>350</v>
      </c>
      <c r="E122" s="1" t="s">
        <v>13</v>
      </c>
      <c r="F122" s="1" t="s">
        <v>351</v>
      </c>
      <c r="G122">
        <v>3253132607</v>
      </c>
      <c r="H122" s="3">
        <v>36058</v>
      </c>
      <c r="I122" s="1" t="s">
        <v>694</v>
      </c>
      <c r="J122">
        <v>7344</v>
      </c>
      <c r="K122"/>
    </row>
    <row r="123" spans="1:11" x14ac:dyDescent="0.35">
      <c r="A123">
        <v>6787</v>
      </c>
      <c r="B123">
        <v>863</v>
      </c>
      <c r="C123" s="1" t="s">
        <v>352</v>
      </c>
      <c r="D123" s="1" t="s">
        <v>353</v>
      </c>
      <c r="E123" s="1" t="s">
        <v>9</v>
      </c>
      <c r="F123" s="1" t="s">
        <v>354</v>
      </c>
      <c r="G123">
        <v>3282200761</v>
      </c>
      <c r="H123" s="3">
        <v>36850</v>
      </c>
      <c r="I123" s="1" t="s">
        <v>695</v>
      </c>
      <c r="J123">
        <v>2945</v>
      </c>
      <c r="K123"/>
    </row>
    <row r="124" spans="1:11" x14ac:dyDescent="0.35">
      <c r="A124">
        <v>3733</v>
      </c>
      <c r="B124">
        <v>731</v>
      </c>
      <c r="C124" s="1" t="s">
        <v>355</v>
      </c>
      <c r="D124" s="1" t="s">
        <v>356</v>
      </c>
      <c r="E124" s="1" t="s">
        <v>5</v>
      </c>
      <c r="F124" s="1" t="s">
        <v>357</v>
      </c>
      <c r="G124">
        <v>8831717023</v>
      </c>
      <c r="H124" s="3">
        <v>29331</v>
      </c>
      <c r="I124" s="1" t="s">
        <v>696</v>
      </c>
      <c r="J124">
        <v>2189</v>
      </c>
      <c r="K124"/>
    </row>
    <row r="125" spans="1:11" x14ac:dyDescent="0.35">
      <c r="A125">
        <v>207</v>
      </c>
      <c r="B125">
        <v>638</v>
      </c>
      <c r="C125" s="1" t="s">
        <v>358</v>
      </c>
      <c r="D125" s="1" t="s">
        <v>359</v>
      </c>
      <c r="E125" s="1" t="s">
        <v>13</v>
      </c>
      <c r="F125" s="1" t="s">
        <v>360</v>
      </c>
      <c r="G125">
        <v>6274955877</v>
      </c>
      <c r="H125" s="3">
        <v>42876</v>
      </c>
      <c r="I125" s="1" t="s">
        <v>697</v>
      </c>
      <c r="J125">
        <v>2399</v>
      </c>
      <c r="K125"/>
    </row>
    <row r="126" spans="1:11" x14ac:dyDescent="0.35">
      <c r="A126">
        <v>3</v>
      </c>
      <c r="B126">
        <v>275</v>
      </c>
      <c r="C126" s="1" t="s">
        <v>361</v>
      </c>
      <c r="D126" s="1" t="s">
        <v>362</v>
      </c>
      <c r="E126" s="1" t="s">
        <v>5</v>
      </c>
      <c r="F126" s="1" t="s">
        <v>363</v>
      </c>
      <c r="G126">
        <v>9875661422</v>
      </c>
      <c r="H126" s="3">
        <v>34426</v>
      </c>
      <c r="I126" s="1" t="s">
        <v>698</v>
      </c>
      <c r="J126">
        <v>3576</v>
      </c>
      <c r="K126"/>
    </row>
    <row r="127" spans="1:11" x14ac:dyDescent="0.35">
      <c r="A127">
        <v>1896</v>
      </c>
      <c r="B127">
        <v>278</v>
      </c>
      <c r="C127" s="1" t="s">
        <v>364</v>
      </c>
      <c r="D127" s="1" t="s">
        <v>365</v>
      </c>
      <c r="E127" s="1" t="s">
        <v>13</v>
      </c>
      <c r="F127" s="1" t="s">
        <v>366</v>
      </c>
      <c r="G127">
        <v>9976580262</v>
      </c>
      <c r="H127" s="3">
        <v>28397</v>
      </c>
      <c r="I127" s="1" t="s">
        <v>699</v>
      </c>
      <c r="J127">
        <v>3390</v>
      </c>
      <c r="K127"/>
    </row>
    <row r="128" spans="1:11" x14ac:dyDescent="0.35">
      <c r="A128">
        <v>9631</v>
      </c>
      <c r="B128">
        <v>948</v>
      </c>
      <c r="C128" s="1" t="s">
        <v>367</v>
      </c>
      <c r="D128" s="1" t="s">
        <v>368</v>
      </c>
      <c r="E128" s="1" t="s">
        <v>13</v>
      </c>
      <c r="F128" s="1" t="s">
        <v>369</v>
      </c>
      <c r="G128">
        <v>7191264003</v>
      </c>
      <c r="H128" s="3">
        <v>40565</v>
      </c>
      <c r="I128" s="1" t="s">
        <v>700</v>
      </c>
      <c r="J128">
        <v>2089</v>
      </c>
      <c r="K128"/>
    </row>
    <row r="129" spans="1:11" x14ac:dyDescent="0.35">
      <c r="A129">
        <v>3132</v>
      </c>
      <c r="B129">
        <v>912</v>
      </c>
      <c r="C129" s="1" t="s">
        <v>370</v>
      </c>
      <c r="D129" s="1" t="s">
        <v>371</v>
      </c>
      <c r="E129" s="1" t="s">
        <v>13</v>
      </c>
      <c r="F129" s="1" t="s">
        <v>372</v>
      </c>
      <c r="G129">
        <v>3477191930</v>
      </c>
      <c r="H129" s="3">
        <v>28370</v>
      </c>
      <c r="I129" s="1" t="s">
        <v>701</v>
      </c>
      <c r="J129">
        <v>562</v>
      </c>
      <c r="K129"/>
    </row>
    <row r="130" spans="1:11" x14ac:dyDescent="0.35">
      <c r="A130">
        <v>1202</v>
      </c>
      <c r="B130">
        <v>426</v>
      </c>
      <c r="C130" s="1" t="s">
        <v>373</v>
      </c>
      <c r="D130" s="1" t="s">
        <v>374</v>
      </c>
      <c r="E130" s="1" t="s">
        <v>5</v>
      </c>
      <c r="F130" s="1" t="s">
        <v>375</v>
      </c>
      <c r="G130">
        <v>4935174932</v>
      </c>
      <c r="H130" s="3">
        <v>39390</v>
      </c>
      <c r="I130" s="1" t="s">
        <v>702</v>
      </c>
      <c r="J130">
        <v>6273</v>
      </c>
      <c r="K130"/>
    </row>
    <row r="131" spans="1:11" x14ac:dyDescent="0.35">
      <c r="A131">
        <v>8834</v>
      </c>
      <c r="B131">
        <v>735</v>
      </c>
      <c r="C131" s="1" t="s">
        <v>141</v>
      </c>
      <c r="D131" s="1" t="s">
        <v>376</v>
      </c>
      <c r="E131" s="1" t="s">
        <v>5</v>
      </c>
      <c r="F131" s="1" t="s">
        <v>377</v>
      </c>
      <c r="G131">
        <v>6582738747</v>
      </c>
      <c r="H131" s="3">
        <v>32245</v>
      </c>
      <c r="I131" s="1" t="s">
        <v>703</v>
      </c>
      <c r="J131">
        <v>5214</v>
      </c>
      <c r="K131"/>
    </row>
    <row r="132" spans="1:11" x14ac:dyDescent="0.35">
      <c r="A132">
        <v>1201</v>
      </c>
      <c r="B132">
        <v>666</v>
      </c>
      <c r="C132" s="1" t="s">
        <v>378</v>
      </c>
      <c r="D132" s="1" t="s">
        <v>379</v>
      </c>
      <c r="E132" s="1" t="s">
        <v>5</v>
      </c>
      <c r="F132" s="1" t="s">
        <v>380</v>
      </c>
      <c r="G132">
        <v>7050577792</v>
      </c>
      <c r="H132" s="3">
        <v>32166</v>
      </c>
      <c r="I132" s="1" t="s">
        <v>704</v>
      </c>
      <c r="J132">
        <v>7088</v>
      </c>
      <c r="K132"/>
    </row>
    <row r="133" spans="1:11" x14ac:dyDescent="0.35">
      <c r="A133">
        <v>2573</v>
      </c>
      <c r="B133">
        <v>888</v>
      </c>
      <c r="C133" s="1" t="s">
        <v>381</v>
      </c>
      <c r="D133" s="1" t="s">
        <v>382</v>
      </c>
      <c r="E133" s="1" t="s">
        <v>5</v>
      </c>
      <c r="F133" s="1" t="s">
        <v>383</v>
      </c>
      <c r="G133">
        <v>8241842420</v>
      </c>
      <c r="H133" s="3">
        <v>39669</v>
      </c>
      <c r="I133" s="1" t="s">
        <v>705</v>
      </c>
      <c r="J133">
        <v>672</v>
      </c>
      <c r="K133"/>
    </row>
    <row r="134" spans="1:11" x14ac:dyDescent="0.35">
      <c r="A134">
        <v>6759</v>
      </c>
      <c r="B134">
        <v>310</v>
      </c>
      <c r="C134" s="1" t="s">
        <v>384</v>
      </c>
      <c r="D134" s="1" t="s">
        <v>385</v>
      </c>
      <c r="E134" s="1" t="s">
        <v>5</v>
      </c>
      <c r="F134" s="1" t="s">
        <v>386</v>
      </c>
      <c r="G134">
        <v>2604037592</v>
      </c>
      <c r="H134" s="3">
        <v>26413</v>
      </c>
      <c r="I134" s="1" t="s">
        <v>706</v>
      </c>
      <c r="J134">
        <v>3609</v>
      </c>
      <c r="K134"/>
    </row>
    <row r="135" spans="1:11" x14ac:dyDescent="0.35">
      <c r="A135">
        <v>2601</v>
      </c>
      <c r="B135">
        <v>43</v>
      </c>
      <c r="C135" s="1" t="s">
        <v>387</v>
      </c>
      <c r="D135" s="1" t="s">
        <v>388</v>
      </c>
      <c r="E135" s="1" t="s">
        <v>9</v>
      </c>
      <c r="F135" s="1" t="s">
        <v>389</v>
      </c>
      <c r="G135">
        <v>9380507727</v>
      </c>
      <c r="H135" s="3">
        <v>30200</v>
      </c>
      <c r="I135" s="1" t="s">
        <v>707</v>
      </c>
      <c r="J135">
        <v>4661</v>
      </c>
      <c r="K135"/>
    </row>
    <row r="136" spans="1:11" x14ac:dyDescent="0.35">
      <c r="A136">
        <v>2656</v>
      </c>
      <c r="B136">
        <v>722</v>
      </c>
      <c r="C136" s="1" t="s">
        <v>129</v>
      </c>
      <c r="D136" s="1" t="s">
        <v>390</v>
      </c>
      <c r="E136" s="1" t="s">
        <v>9</v>
      </c>
      <c r="F136" s="1" t="s">
        <v>391</v>
      </c>
      <c r="G136">
        <v>4722321429</v>
      </c>
      <c r="H136" s="3">
        <v>30033</v>
      </c>
      <c r="I136" s="1" t="s">
        <v>708</v>
      </c>
      <c r="J136">
        <v>5500</v>
      </c>
      <c r="K136"/>
    </row>
    <row r="137" spans="1:11" x14ac:dyDescent="0.35">
      <c r="A137">
        <v>9645</v>
      </c>
      <c r="B137">
        <v>233</v>
      </c>
      <c r="C137" s="1" t="s">
        <v>138</v>
      </c>
      <c r="D137" s="1" t="s">
        <v>392</v>
      </c>
      <c r="E137" s="1" t="s">
        <v>9</v>
      </c>
      <c r="F137" s="1" t="s">
        <v>283</v>
      </c>
      <c r="G137">
        <v>9598036922</v>
      </c>
      <c r="H137" s="3">
        <v>36315</v>
      </c>
      <c r="I137" s="1" t="s">
        <v>709</v>
      </c>
      <c r="J137">
        <v>6047</v>
      </c>
      <c r="K137"/>
    </row>
    <row r="138" spans="1:11" x14ac:dyDescent="0.35">
      <c r="A138">
        <v>584</v>
      </c>
      <c r="B138">
        <v>392</v>
      </c>
      <c r="C138" s="1" t="s">
        <v>233</v>
      </c>
      <c r="D138" s="1" t="s">
        <v>393</v>
      </c>
      <c r="E138" s="1" t="s">
        <v>9</v>
      </c>
      <c r="F138" s="1" t="s">
        <v>394</v>
      </c>
      <c r="G138">
        <v>2677043411</v>
      </c>
      <c r="H138" s="3">
        <v>28109</v>
      </c>
      <c r="I138" s="1" t="s">
        <v>710</v>
      </c>
      <c r="J138">
        <v>730</v>
      </c>
      <c r="K138"/>
    </row>
    <row r="139" spans="1:11" x14ac:dyDescent="0.35">
      <c r="A139">
        <v>2121</v>
      </c>
      <c r="B139">
        <v>527</v>
      </c>
      <c r="C139" s="1" t="s">
        <v>395</v>
      </c>
      <c r="D139" s="1" t="s">
        <v>396</v>
      </c>
      <c r="E139" s="1" t="s">
        <v>9</v>
      </c>
      <c r="F139" s="1" t="s">
        <v>397</v>
      </c>
      <c r="G139">
        <v>4336869761</v>
      </c>
      <c r="H139" s="3">
        <v>26995</v>
      </c>
      <c r="I139" s="1" t="s">
        <v>711</v>
      </c>
      <c r="J139">
        <v>2880</v>
      </c>
      <c r="K139"/>
    </row>
    <row r="140" spans="1:11" x14ac:dyDescent="0.35">
      <c r="A140">
        <v>2142</v>
      </c>
      <c r="B140">
        <v>767</v>
      </c>
      <c r="C140" s="1" t="s">
        <v>33</v>
      </c>
      <c r="D140" s="1" t="s">
        <v>398</v>
      </c>
      <c r="E140" s="1" t="s">
        <v>5</v>
      </c>
      <c r="F140" s="1" t="s">
        <v>399</v>
      </c>
      <c r="G140">
        <v>3463358376</v>
      </c>
      <c r="H140" s="3">
        <v>26914</v>
      </c>
      <c r="I140" s="1" t="s">
        <v>712</v>
      </c>
      <c r="J140">
        <v>1133</v>
      </c>
      <c r="K140"/>
    </row>
    <row r="141" spans="1:11" x14ac:dyDescent="0.35">
      <c r="A141">
        <v>2396</v>
      </c>
      <c r="B141">
        <v>650</v>
      </c>
      <c r="C141" s="1" t="s">
        <v>400</v>
      </c>
      <c r="D141" s="1" t="s">
        <v>401</v>
      </c>
      <c r="E141" s="1" t="s">
        <v>13</v>
      </c>
      <c r="F141" s="1" t="s">
        <v>402</v>
      </c>
      <c r="G141">
        <v>6083580617</v>
      </c>
      <c r="H141" s="3">
        <v>30958</v>
      </c>
      <c r="I141" s="1" t="s">
        <v>713</v>
      </c>
      <c r="J141">
        <v>2355</v>
      </c>
      <c r="K141"/>
    </row>
    <row r="142" spans="1:11" x14ac:dyDescent="0.35">
      <c r="A142">
        <v>8747</v>
      </c>
      <c r="B142">
        <v>908</v>
      </c>
      <c r="C142" s="1" t="s">
        <v>403</v>
      </c>
      <c r="D142" s="1" t="s">
        <v>404</v>
      </c>
      <c r="E142" s="1" t="s">
        <v>13</v>
      </c>
      <c r="F142" s="1" t="s">
        <v>405</v>
      </c>
      <c r="G142">
        <v>3087180828</v>
      </c>
      <c r="H142" s="3">
        <v>38732</v>
      </c>
      <c r="I142" s="1" t="s">
        <v>714</v>
      </c>
      <c r="J142">
        <v>6769</v>
      </c>
      <c r="K142"/>
    </row>
    <row r="143" spans="1:11" x14ac:dyDescent="0.35">
      <c r="A143">
        <v>4142</v>
      </c>
      <c r="B143">
        <v>955</v>
      </c>
      <c r="C143" s="1" t="s">
        <v>406</v>
      </c>
      <c r="D143" s="1" t="s">
        <v>407</v>
      </c>
      <c r="E143" s="1" t="s">
        <v>13</v>
      </c>
      <c r="F143" s="1" t="s">
        <v>408</v>
      </c>
      <c r="G143">
        <v>1771412315</v>
      </c>
      <c r="H143" s="3">
        <v>28397</v>
      </c>
      <c r="I143" s="1" t="s">
        <v>715</v>
      </c>
      <c r="J143">
        <v>5406</v>
      </c>
      <c r="K143"/>
    </row>
    <row r="144" spans="1:11" x14ac:dyDescent="0.35">
      <c r="A144">
        <v>9770</v>
      </c>
      <c r="B144">
        <v>106</v>
      </c>
      <c r="C144" s="1" t="s">
        <v>409</v>
      </c>
      <c r="D144" s="1" t="s">
        <v>410</v>
      </c>
      <c r="E144" s="1" t="s">
        <v>9</v>
      </c>
      <c r="F144" s="1" t="s">
        <v>411</v>
      </c>
      <c r="G144">
        <v>7962531995</v>
      </c>
      <c r="H144" s="3">
        <v>38948</v>
      </c>
      <c r="I144" s="1" t="s">
        <v>716</v>
      </c>
      <c r="J144">
        <v>2333</v>
      </c>
      <c r="K144"/>
    </row>
    <row r="145" spans="1:11" x14ac:dyDescent="0.35">
      <c r="A145">
        <v>2593</v>
      </c>
      <c r="B145">
        <v>410</v>
      </c>
      <c r="C145" s="1" t="s">
        <v>316</v>
      </c>
      <c r="D145" s="1" t="s">
        <v>412</v>
      </c>
      <c r="E145" s="1" t="s">
        <v>9</v>
      </c>
      <c r="F145" s="1" t="s">
        <v>413</v>
      </c>
      <c r="G145">
        <v>5212165773</v>
      </c>
      <c r="H145" s="3">
        <v>41343</v>
      </c>
      <c r="I145" s="1" t="s">
        <v>717</v>
      </c>
      <c r="J145">
        <v>7064</v>
      </c>
      <c r="K145"/>
    </row>
    <row r="146" spans="1:11" x14ac:dyDescent="0.35">
      <c r="A146">
        <v>9807</v>
      </c>
      <c r="B146">
        <v>311</v>
      </c>
      <c r="C146" s="1" t="s">
        <v>414</v>
      </c>
      <c r="D146" s="1" t="s">
        <v>415</v>
      </c>
      <c r="E146" s="1" t="s">
        <v>13</v>
      </c>
      <c r="F146" s="1" t="s">
        <v>416</v>
      </c>
      <c r="G146">
        <v>1106944265</v>
      </c>
      <c r="H146" s="3">
        <v>38436</v>
      </c>
      <c r="I146" s="1" t="s">
        <v>718</v>
      </c>
      <c r="J146">
        <v>5296</v>
      </c>
      <c r="K146"/>
    </row>
    <row r="147" spans="1:11" x14ac:dyDescent="0.35">
      <c r="A147">
        <v>2525</v>
      </c>
      <c r="B147">
        <v>830</v>
      </c>
      <c r="C147" s="1" t="s">
        <v>417</v>
      </c>
      <c r="D147" s="1" t="s">
        <v>418</v>
      </c>
      <c r="E147" s="1" t="s">
        <v>5</v>
      </c>
      <c r="F147" s="1" t="s">
        <v>419</v>
      </c>
      <c r="G147">
        <v>9484650144</v>
      </c>
      <c r="H147" s="3">
        <v>40353</v>
      </c>
      <c r="I147" s="1" t="s">
        <v>719</v>
      </c>
      <c r="J147">
        <v>5992</v>
      </c>
      <c r="K147"/>
    </row>
    <row r="148" spans="1:11" x14ac:dyDescent="0.35">
      <c r="A148">
        <v>1724</v>
      </c>
      <c r="B148">
        <v>805</v>
      </c>
      <c r="C148" s="1" t="s">
        <v>420</v>
      </c>
      <c r="D148" s="1" t="s">
        <v>421</v>
      </c>
      <c r="E148" s="1" t="s">
        <v>5</v>
      </c>
      <c r="F148" s="1" t="s">
        <v>422</v>
      </c>
      <c r="G148">
        <v>5023276687</v>
      </c>
      <c r="H148" s="3">
        <v>30618</v>
      </c>
      <c r="I148" s="1" t="s">
        <v>720</v>
      </c>
      <c r="J148">
        <v>1401</v>
      </c>
      <c r="K148"/>
    </row>
    <row r="149" spans="1:11" x14ac:dyDescent="0.35">
      <c r="A149">
        <v>7146</v>
      </c>
      <c r="B149">
        <v>351</v>
      </c>
      <c r="C149" s="1" t="s">
        <v>423</v>
      </c>
      <c r="D149" s="1" t="s">
        <v>424</v>
      </c>
      <c r="E149" s="1" t="s">
        <v>9</v>
      </c>
      <c r="F149" s="1" t="s">
        <v>425</v>
      </c>
      <c r="G149">
        <v>2048989791</v>
      </c>
      <c r="H149" s="3">
        <v>41589</v>
      </c>
      <c r="I149" s="1" t="s">
        <v>721</v>
      </c>
      <c r="J149">
        <v>4758</v>
      </c>
      <c r="K149"/>
    </row>
    <row r="150" spans="1:11" x14ac:dyDescent="0.35">
      <c r="A150">
        <v>563</v>
      </c>
      <c r="B150">
        <v>529</v>
      </c>
      <c r="C150" s="1" t="s">
        <v>426</v>
      </c>
      <c r="D150" s="1" t="s">
        <v>427</v>
      </c>
      <c r="E150" s="1" t="s">
        <v>13</v>
      </c>
      <c r="F150" s="1" t="s">
        <v>428</v>
      </c>
      <c r="G150">
        <v>8133737988</v>
      </c>
      <c r="H150" s="3">
        <v>27557</v>
      </c>
      <c r="I150" s="1" t="s">
        <v>722</v>
      </c>
      <c r="J150">
        <v>2769</v>
      </c>
      <c r="K150"/>
    </row>
    <row r="151" spans="1:11" x14ac:dyDescent="0.35">
      <c r="A151">
        <v>7771</v>
      </c>
      <c r="B151">
        <v>52</v>
      </c>
      <c r="C151" s="1" t="s">
        <v>429</v>
      </c>
      <c r="D151" s="1" t="s">
        <v>430</v>
      </c>
      <c r="E151" s="1" t="s">
        <v>13</v>
      </c>
      <c r="F151" s="1" t="s">
        <v>431</v>
      </c>
      <c r="G151">
        <v>3262621948</v>
      </c>
      <c r="H151" s="3">
        <v>37574</v>
      </c>
      <c r="I151" s="1" t="s">
        <v>723</v>
      </c>
      <c r="J151">
        <v>7344</v>
      </c>
      <c r="K151"/>
    </row>
    <row r="152" spans="1:11" x14ac:dyDescent="0.35">
      <c r="A152">
        <v>4789</v>
      </c>
      <c r="B152">
        <v>30</v>
      </c>
      <c r="C152" s="1" t="s">
        <v>432</v>
      </c>
      <c r="D152" s="1" t="s">
        <v>433</v>
      </c>
      <c r="E152" s="1" t="s">
        <v>5</v>
      </c>
      <c r="F152" s="1" t="s">
        <v>434</v>
      </c>
      <c r="G152">
        <v>3426943865</v>
      </c>
      <c r="H152" s="3">
        <v>42701</v>
      </c>
      <c r="I152" s="1" t="s">
        <v>724</v>
      </c>
      <c r="J152">
        <v>4588</v>
      </c>
      <c r="K152"/>
    </row>
    <row r="153" spans="1:11" x14ac:dyDescent="0.35">
      <c r="A153">
        <v>3221</v>
      </c>
      <c r="B153">
        <v>421</v>
      </c>
      <c r="C153" s="1" t="s">
        <v>435</v>
      </c>
      <c r="D153" s="1" t="s">
        <v>436</v>
      </c>
      <c r="E153" s="1" t="s">
        <v>13</v>
      </c>
      <c r="F153" s="1" t="s">
        <v>437</v>
      </c>
      <c r="G153">
        <v>7803854441</v>
      </c>
      <c r="H153" s="3">
        <v>37431</v>
      </c>
      <c r="I153" s="1" t="s">
        <v>725</v>
      </c>
      <c r="J153">
        <v>4212</v>
      </c>
      <c r="K153"/>
    </row>
    <row r="154" spans="1:11" x14ac:dyDescent="0.35">
      <c r="A154">
        <v>5197</v>
      </c>
      <c r="B154">
        <v>696</v>
      </c>
      <c r="C154" s="1" t="s">
        <v>438</v>
      </c>
      <c r="D154" s="1" t="s">
        <v>439</v>
      </c>
      <c r="E154" s="1" t="s">
        <v>5</v>
      </c>
      <c r="F154" s="1" t="s">
        <v>440</v>
      </c>
      <c r="G154">
        <v>9770768694</v>
      </c>
      <c r="H154" s="3">
        <v>35026</v>
      </c>
      <c r="I154" s="1" t="s">
        <v>726</v>
      </c>
      <c r="J154">
        <v>1655</v>
      </c>
      <c r="K154"/>
    </row>
    <row r="155" spans="1:11" x14ac:dyDescent="0.35">
      <c r="A155">
        <v>8183</v>
      </c>
      <c r="B155">
        <v>788</v>
      </c>
      <c r="C155" s="1" t="s">
        <v>441</v>
      </c>
      <c r="D155" s="1" t="s">
        <v>442</v>
      </c>
      <c r="E155" s="1" t="s">
        <v>13</v>
      </c>
      <c r="F155" s="1" t="s">
        <v>443</v>
      </c>
      <c r="G155">
        <v>2496040176</v>
      </c>
      <c r="H155" s="3">
        <v>40677</v>
      </c>
      <c r="I155" s="1" t="s">
        <v>727</v>
      </c>
      <c r="J155">
        <v>851</v>
      </c>
      <c r="K155"/>
    </row>
    <row r="156" spans="1:11" x14ac:dyDescent="0.35">
      <c r="A156">
        <v>1126</v>
      </c>
      <c r="B156">
        <v>590</v>
      </c>
      <c r="C156" s="1" t="s">
        <v>444</v>
      </c>
      <c r="D156" s="1" t="s">
        <v>445</v>
      </c>
      <c r="E156" s="1" t="s">
        <v>9</v>
      </c>
      <c r="F156" s="1" t="s">
        <v>446</v>
      </c>
      <c r="G156">
        <v>5597753640</v>
      </c>
      <c r="H156" s="3">
        <v>37462</v>
      </c>
      <c r="I156" s="1" t="s">
        <v>728</v>
      </c>
      <c r="J156">
        <v>3062</v>
      </c>
      <c r="K156"/>
    </row>
    <row r="157" spans="1:11" x14ac:dyDescent="0.35">
      <c r="A157">
        <v>4899</v>
      </c>
      <c r="B157">
        <v>417</v>
      </c>
      <c r="C157" s="1" t="s">
        <v>447</v>
      </c>
      <c r="D157" s="1" t="s">
        <v>448</v>
      </c>
      <c r="E157" s="1" t="s">
        <v>5</v>
      </c>
      <c r="F157" s="1" t="s">
        <v>449</v>
      </c>
      <c r="G157">
        <v>6624913103</v>
      </c>
      <c r="H157" s="3">
        <v>40081</v>
      </c>
      <c r="I157" s="1" t="s">
        <v>729</v>
      </c>
      <c r="J157">
        <v>4920</v>
      </c>
      <c r="K157"/>
    </row>
    <row r="158" spans="1:11" x14ac:dyDescent="0.35">
      <c r="A158">
        <v>4732</v>
      </c>
      <c r="B158">
        <v>635</v>
      </c>
      <c r="C158" s="1" t="s">
        <v>450</v>
      </c>
      <c r="D158" s="1" t="s">
        <v>451</v>
      </c>
      <c r="E158" s="1" t="s">
        <v>5</v>
      </c>
      <c r="F158" s="1" t="s">
        <v>452</v>
      </c>
      <c r="G158">
        <v>2676477272</v>
      </c>
      <c r="H158" s="3">
        <v>29348</v>
      </c>
      <c r="I158" s="1" t="s">
        <v>730</v>
      </c>
      <c r="J158">
        <v>2720</v>
      </c>
      <c r="K158"/>
    </row>
    <row r="159" spans="1:11" x14ac:dyDescent="0.35">
      <c r="A159">
        <v>4103</v>
      </c>
      <c r="B159">
        <v>549</v>
      </c>
      <c r="C159" s="1" t="s">
        <v>453</v>
      </c>
      <c r="D159" s="1" t="s">
        <v>454</v>
      </c>
      <c r="E159" s="1" t="s">
        <v>5</v>
      </c>
      <c r="F159" s="1" t="s">
        <v>455</v>
      </c>
      <c r="G159">
        <v>7164606551</v>
      </c>
      <c r="H159" s="3">
        <v>26598</v>
      </c>
      <c r="I159" s="1" t="s">
        <v>731</v>
      </c>
      <c r="J159">
        <v>6266</v>
      </c>
      <c r="K159"/>
    </row>
    <row r="160" spans="1:11" x14ac:dyDescent="0.35">
      <c r="A160">
        <v>7861</v>
      </c>
      <c r="B160">
        <v>877</v>
      </c>
      <c r="C160" s="1" t="s">
        <v>456</v>
      </c>
      <c r="D160" s="1" t="s">
        <v>457</v>
      </c>
      <c r="E160" s="1" t="s">
        <v>9</v>
      </c>
      <c r="F160" s="1" t="s">
        <v>458</v>
      </c>
      <c r="G160">
        <v>6448120894</v>
      </c>
      <c r="H160" s="3">
        <v>38732</v>
      </c>
      <c r="I160" s="1" t="s">
        <v>732</v>
      </c>
      <c r="J160">
        <v>5227</v>
      </c>
      <c r="K160"/>
    </row>
    <row r="161" spans="1:11" x14ac:dyDescent="0.35">
      <c r="A161">
        <v>7764</v>
      </c>
      <c r="B161">
        <v>690</v>
      </c>
      <c r="C161" s="1" t="s">
        <v>459</v>
      </c>
      <c r="D161" s="1" t="s">
        <v>460</v>
      </c>
      <c r="E161" s="1" t="s">
        <v>9</v>
      </c>
      <c r="F161" s="1" t="s">
        <v>461</v>
      </c>
      <c r="G161">
        <v>8065274712</v>
      </c>
      <c r="H161" s="3">
        <v>40486</v>
      </c>
      <c r="I161" s="1" t="s">
        <v>733</v>
      </c>
      <c r="J161">
        <v>1604</v>
      </c>
      <c r="K161"/>
    </row>
    <row r="162" spans="1:11" x14ac:dyDescent="0.35">
      <c r="A162">
        <v>5345</v>
      </c>
      <c r="B162">
        <v>164</v>
      </c>
      <c r="C162" s="1" t="s">
        <v>462</v>
      </c>
      <c r="D162" s="1" t="s">
        <v>463</v>
      </c>
      <c r="E162" s="1" t="s">
        <v>9</v>
      </c>
      <c r="F162" s="1" t="s">
        <v>464</v>
      </c>
      <c r="G162">
        <v>8636405460</v>
      </c>
      <c r="H162" s="3">
        <v>35569</v>
      </c>
      <c r="I162" s="1" t="s">
        <v>734</v>
      </c>
      <c r="J162">
        <v>3891</v>
      </c>
      <c r="K162"/>
    </row>
    <row r="163" spans="1:11" x14ac:dyDescent="0.35">
      <c r="A163">
        <v>6191</v>
      </c>
      <c r="B163">
        <v>279</v>
      </c>
      <c r="C163" s="1" t="s">
        <v>384</v>
      </c>
      <c r="D163" s="1" t="s">
        <v>465</v>
      </c>
      <c r="E163" s="1" t="s">
        <v>13</v>
      </c>
      <c r="F163" s="1" t="s">
        <v>466</v>
      </c>
      <c r="G163">
        <v>7478765147</v>
      </c>
      <c r="H163" s="3">
        <v>29908</v>
      </c>
      <c r="I163" s="1" t="s">
        <v>735</v>
      </c>
      <c r="J163">
        <v>2710</v>
      </c>
      <c r="K163"/>
    </row>
    <row r="164" spans="1:11" x14ac:dyDescent="0.35">
      <c r="A164">
        <v>310</v>
      </c>
      <c r="B164">
        <v>574</v>
      </c>
      <c r="C164" s="1" t="s">
        <v>467</v>
      </c>
      <c r="D164" s="1" t="s">
        <v>468</v>
      </c>
      <c r="E164" s="1" t="s">
        <v>5</v>
      </c>
      <c r="F164" s="1" t="s">
        <v>469</v>
      </c>
      <c r="G164">
        <v>5704304288</v>
      </c>
      <c r="H164" s="3">
        <v>38631</v>
      </c>
      <c r="I164" s="1" t="s">
        <v>736</v>
      </c>
      <c r="J164">
        <v>5666</v>
      </c>
      <c r="K164"/>
    </row>
    <row r="165" spans="1:11" x14ac:dyDescent="0.35">
      <c r="A165">
        <v>3095</v>
      </c>
      <c r="B165">
        <v>222</v>
      </c>
      <c r="C165" s="1" t="s">
        <v>470</v>
      </c>
      <c r="D165" s="1" t="s">
        <v>471</v>
      </c>
      <c r="E165" s="1" t="s">
        <v>13</v>
      </c>
      <c r="F165" s="1" t="s">
        <v>472</v>
      </c>
      <c r="G165">
        <v>7239777917</v>
      </c>
      <c r="H165" s="3">
        <v>26370</v>
      </c>
      <c r="I165" s="1" t="s">
        <v>737</v>
      </c>
      <c r="J165">
        <v>6469</v>
      </c>
      <c r="K165"/>
    </row>
    <row r="166" spans="1:11" x14ac:dyDescent="0.35">
      <c r="A166">
        <v>2159</v>
      </c>
      <c r="B166">
        <v>640</v>
      </c>
      <c r="C166" s="1" t="s">
        <v>473</v>
      </c>
      <c r="D166" s="1" t="s">
        <v>474</v>
      </c>
      <c r="E166" s="1" t="s">
        <v>13</v>
      </c>
      <c r="F166" s="1" t="s">
        <v>475</v>
      </c>
      <c r="G166">
        <v>2543703845</v>
      </c>
      <c r="H166" s="3">
        <v>42654</v>
      </c>
      <c r="I166" s="1" t="s">
        <v>738</v>
      </c>
      <c r="J166">
        <v>3956</v>
      </c>
      <c r="K166"/>
    </row>
    <row r="167" spans="1:11" x14ac:dyDescent="0.35">
      <c r="A167">
        <v>3569</v>
      </c>
      <c r="B167">
        <v>896</v>
      </c>
      <c r="C167" s="1" t="s">
        <v>476</v>
      </c>
      <c r="D167" s="1" t="s">
        <v>477</v>
      </c>
      <c r="E167" s="1" t="s">
        <v>13</v>
      </c>
      <c r="F167" s="1" t="s">
        <v>478</v>
      </c>
      <c r="G167">
        <v>6104073082</v>
      </c>
      <c r="H167" s="3">
        <v>42675</v>
      </c>
      <c r="I167" s="1" t="s">
        <v>739</v>
      </c>
      <c r="J167">
        <v>1720</v>
      </c>
      <c r="K167"/>
    </row>
    <row r="168" spans="1:11" x14ac:dyDescent="0.35">
      <c r="A168">
        <v>5958</v>
      </c>
      <c r="B168">
        <v>318</v>
      </c>
      <c r="C168" s="1" t="s">
        <v>147</v>
      </c>
      <c r="D168" s="1" t="s">
        <v>479</v>
      </c>
      <c r="E168" s="1" t="s">
        <v>13</v>
      </c>
      <c r="F168" s="1" t="s">
        <v>480</v>
      </c>
      <c r="G168">
        <v>5160860537</v>
      </c>
      <c r="H168" s="3">
        <v>27180</v>
      </c>
      <c r="I168" s="1" t="s">
        <v>740</v>
      </c>
      <c r="J168">
        <v>4790</v>
      </c>
      <c r="K168"/>
    </row>
    <row r="169" spans="1:11" x14ac:dyDescent="0.35">
      <c r="A169">
        <v>1275</v>
      </c>
      <c r="B169">
        <v>953</v>
      </c>
      <c r="C169" s="1" t="s">
        <v>481</v>
      </c>
      <c r="D169" s="1" t="s">
        <v>482</v>
      </c>
      <c r="E169" s="1" t="s">
        <v>13</v>
      </c>
      <c r="F169" s="1" t="s">
        <v>483</v>
      </c>
      <c r="G169">
        <v>2792956542</v>
      </c>
      <c r="H169" s="3">
        <v>36589</v>
      </c>
      <c r="I169" s="1" t="s">
        <v>741</v>
      </c>
      <c r="J169">
        <v>5808</v>
      </c>
      <c r="K169"/>
    </row>
    <row r="170" spans="1:11" x14ac:dyDescent="0.35">
      <c r="A170">
        <v>6357</v>
      </c>
      <c r="B170">
        <v>681</v>
      </c>
      <c r="C170" s="1" t="s">
        <v>484</v>
      </c>
      <c r="D170" s="1" t="s">
        <v>485</v>
      </c>
      <c r="E170" s="1" t="s">
        <v>13</v>
      </c>
      <c r="F170" s="1" t="s">
        <v>486</v>
      </c>
      <c r="G170">
        <v>3676237077</v>
      </c>
      <c r="H170" s="3">
        <v>39826</v>
      </c>
      <c r="I170" s="1" t="s">
        <v>742</v>
      </c>
      <c r="J170">
        <v>4026</v>
      </c>
      <c r="K170"/>
    </row>
    <row r="171" spans="1:11" x14ac:dyDescent="0.35">
      <c r="A171">
        <v>4551</v>
      </c>
      <c r="B171">
        <v>972</v>
      </c>
      <c r="C171" s="1" t="s">
        <v>487</v>
      </c>
      <c r="D171" s="1" t="s">
        <v>488</v>
      </c>
      <c r="E171" s="1" t="s">
        <v>9</v>
      </c>
      <c r="F171" s="1" t="s">
        <v>489</v>
      </c>
      <c r="G171">
        <v>2375791511</v>
      </c>
      <c r="H171" s="3">
        <v>39964</v>
      </c>
      <c r="I171" s="1" t="s">
        <v>743</v>
      </c>
      <c r="J171">
        <v>5230</v>
      </c>
      <c r="K171"/>
    </row>
    <row r="172" spans="1:11" x14ac:dyDescent="0.35">
      <c r="A172">
        <v>4252</v>
      </c>
      <c r="B172">
        <v>407</v>
      </c>
      <c r="C172" s="1" t="s">
        <v>188</v>
      </c>
      <c r="D172" s="1" t="s">
        <v>490</v>
      </c>
      <c r="E172" s="1" t="s">
        <v>5</v>
      </c>
      <c r="F172" s="1" t="s">
        <v>491</v>
      </c>
      <c r="G172">
        <v>1578883625</v>
      </c>
      <c r="H172" s="3">
        <v>32729</v>
      </c>
      <c r="I172" s="1" t="s">
        <v>744</v>
      </c>
      <c r="J172">
        <v>6579</v>
      </c>
      <c r="K172"/>
    </row>
    <row r="173" spans="1:11" x14ac:dyDescent="0.35">
      <c r="A173">
        <v>2096</v>
      </c>
      <c r="B173">
        <v>226</v>
      </c>
      <c r="C173" s="1" t="s">
        <v>492</v>
      </c>
      <c r="D173" s="1" t="s">
        <v>493</v>
      </c>
      <c r="E173" s="1" t="s">
        <v>5</v>
      </c>
      <c r="F173" s="1" t="s">
        <v>494</v>
      </c>
      <c r="G173">
        <v>3365326918</v>
      </c>
      <c r="H173" s="3">
        <v>31375</v>
      </c>
      <c r="I173" s="1" t="s">
        <v>745</v>
      </c>
      <c r="J173">
        <v>3223</v>
      </c>
      <c r="K173"/>
    </row>
    <row r="174" spans="1:11" x14ac:dyDescent="0.35">
      <c r="A174">
        <v>5209</v>
      </c>
      <c r="B174">
        <v>762</v>
      </c>
      <c r="C174" s="1" t="s">
        <v>495</v>
      </c>
      <c r="D174" s="1" t="s">
        <v>496</v>
      </c>
      <c r="E174" s="1" t="s">
        <v>13</v>
      </c>
      <c r="F174" s="1" t="s">
        <v>497</v>
      </c>
      <c r="G174">
        <v>8798033999</v>
      </c>
      <c r="H174" s="3">
        <v>43729</v>
      </c>
      <c r="I174" s="1" t="s">
        <v>746</v>
      </c>
      <c r="J174">
        <v>2159</v>
      </c>
      <c r="K174"/>
    </row>
    <row r="175" spans="1:11" x14ac:dyDescent="0.35">
      <c r="A175">
        <v>9271</v>
      </c>
      <c r="B175">
        <v>872</v>
      </c>
      <c r="C175" s="1" t="s">
        <v>498</v>
      </c>
      <c r="D175" s="1" t="s">
        <v>499</v>
      </c>
      <c r="E175" s="1" t="s">
        <v>13</v>
      </c>
      <c r="F175" s="1" t="s">
        <v>500</v>
      </c>
      <c r="G175">
        <v>5734730611</v>
      </c>
      <c r="H175" s="3">
        <v>36589</v>
      </c>
      <c r="I175" s="1" t="s">
        <v>747</v>
      </c>
      <c r="J175">
        <v>5391</v>
      </c>
      <c r="K175"/>
    </row>
    <row r="176" spans="1:11" x14ac:dyDescent="0.35">
      <c r="A176">
        <v>6772</v>
      </c>
      <c r="B176">
        <v>473</v>
      </c>
      <c r="C176" s="1" t="s">
        <v>373</v>
      </c>
      <c r="D176" s="1" t="s">
        <v>501</v>
      </c>
      <c r="E176" s="1" t="s">
        <v>9</v>
      </c>
      <c r="F176" s="1" t="s">
        <v>502</v>
      </c>
      <c r="G176">
        <v>7600088539</v>
      </c>
      <c r="H176" s="3">
        <v>27879</v>
      </c>
      <c r="I176" s="1" t="s">
        <v>748</v>
      </c>
      <c r="J176">
        <v>6641</v>
      </c>
      <c r="K176"/>
    </row>
    <row r="177" spans="1:11" x14ac:dyDescent="0.35">
      <c r="A177">
        <v>4628</v>
      </c>
      <c r="B177">
        <v>248</v>
      </c>
      <c r="C177" s="1" t="s">
        <v>503</v>
      </c>
      <c r="D177" s="1" t="s">
        <v>504</v>
      </c>
      <c r="E177" s="1" t="s">
        <v>13</v>
      </c>
      <c r="F177" s="1" t="s">
        <v>505</v>
      </c>
      <c r="G177">
        <v>5946963380</v>
      </c>
      <c r="H177" s="3">
        <v>40345</v>
      </c>
      <c r="I177" s="1" t="s">
        <v>749</v>
      </c>
      <c r="J177">
        <v>3618</v>
      </c>
      <c r="K177"/>
    </row>
    <row r="178" spans="1:11" x14ac:dyDescent="0.35">
      <c r="A178">
        <v>3853</v>
      </c>
      <c r="B178">
        <v>416</v>
      </c>
      <c r="C178" s="1" t="s">
        <v>153</v>
      </c>
      <c r="D178" s="1" t="s">
        <v>506</v>
      </c>
      <c r="E178" s="1" t="s">
        <v>13</v>
      </c>
      <c r="F178" s="1" t="s">
        <v>507</v>
      </c>
      <c r="G178">
        <v>2407798660</v>
      </c>
      <c r="H178" s="3">
        <v>40802</v>
      </c>
      <c r="I178" s="1" t="s">
        <v>750</v>
      </c>
      <c r="J178">
        <v>5208</v>
      </c>
      <c r="K178"/>
    </row>
    <row r="179" spans="1:11" x14ac:dyDescent="0.35">
      <c r="A179">
        <v>515</v>
      </c>
      <c r="B179">
        <v>425</v>
      </c>
      <c r="C179" s="1" t="s">
        <v>508</v>
      </c>
      <c r="D179" s="1" t="s">
        <v>509</v>
      </c>
      <c r="E179" s="1" t="s">
        <v>9</v>
      </c>
      <c r="F179" s="1" t="s">
        <v>510</v>
      </c>
      <c r="G179">
        <v>3644687016</v>
      </c>
      <c r="H179" s="3">
        <v>42890</v>
      </c>
      <c r="I179" s="1" t="s">
        <v>751</v>
      </c>
      <c r="J179">
        <v>918</v>
      </c>
      <c r="K179"/>
    </row>
    <row r="180" spans="1:11" x14ac:dyDescent="0.35">
      <c r="A180">
        <v>7513</v>
      </c>
      <c r="B180">
        <v>435</v>
      </c>
      <c r="C180" s="1" t="s">
        <v>511</v>
      </c>
      <c r="D180" s="1" t="s">
        <v>512</v>
      </c>
      <c r="E180" s="1" t="s">
        <v>9</v>
      </c>
      <c r="F180" s="1" t="s">
        <v>513</v>
      </c>
      <c r="G180">
        <v>1848195986</v>
      </c>
      <c r="H180" s="3">
        <v>34857</v>
      </c>
      <c r="I180" s="1" t="s">
        <v>752</v>
      </c>
      <c r="J180">
        <v>5142</v>
      </c>
      <c r="K180"/>
    </row>
    <row r="181" spans="1:11" x14ac:dyDescent="0.35">
      <c r="A181">
        <v>9030</v>
      </c>
      <c r="B181">
        <v>370</v>
      </c>
      <c r="C181" s="1" t="s">
        <v>514</v>
      </c>
      <c r="D181" s="1" t="s">
        <v>515</v>
      </c>
      <c r="E181" s="1" t="s">
        <v>5</v>
      </c>
      <c r="F181" s="1" t="s">
        <v>516</v>
      </c>
      <c r="G181">
        <v>5755404369</v>
      </c>
      <c r="H181" s="3">
        <v>35960</v>
      </c>
      <c r="I181" s="1" t="s">
        <v>753</v>
      </c>
      <c r="J181">
        <v>6526</v>
      </c>
      <c r="K181"/>
    </row>
    <row r="182" spans="1:11" x14ac:dyDescent="0.35">
      <c r="A182">
        <v>2378</v>
      </c>
      <c r="B182">
        <v>406</v>
      </c>
      <c r="C182" s="1" t="s">
        <v>244</v>
      </c>
      <c r="D182" s="1" t="s">
        <v>517</v>
      </c>
      <c r="E182" s="1" t="s">
        <v>5</v>
      </c>
      <c r="F182" s="1" t="s">
        <v>518</v>
      </c>
      <c r="G182">
        <v>2705083615</v>
      </c>
      <c r="H182" s="3">
        <v>32359</v>
      </c>
      <c r="I182" s="1" t="s">
        <v>754</v>
      </c>
      <c r="J182">
        <v>6863</v>
      </c>
      <c r="K182"/>
    </row>
    <row r="183" spans="1:11" x14ac:dyDescent="0.35">
      <c r="A183">
        <v>5894</v>
      </c>
      <c r="B183">
        <v>976</v>
      </c>
      <c r="C183" s="1" t="s">
        <v>519</v>
      </c>
      <c r="D183" s="1" t="s">
        <v>520</v>
      </c>
      <c r="E183" s="1" t="s">
        <v>5</v>
      </c>
      <c r="F183" s="1" t="s">
        <v>521</v>
      </c>
      <c r="G183">
        <v>2287296780</v>
      </c>
      <c r="H183" s="3">
        <v>41343</v>
      </c>
      <c r="I183" s="1" t="s">
        <v>755</v>
      </c>
      <c r="J183">
        <v>302</v>
      </c>
      <c r="K183"/>
    </row>
    <row r="184" spans="1:11" x14ac:dyDescent="0.35">
      <c r="A184">
        <v>7587</v>
      </c>
      <c r="B184">
        <v>349</v>
      </c>
      <c r="C184" s="1" t="s">
        <v>522</v>
      </c>
      <c r="D184" s="1" t="s">
        <v>523</v>
      </c>
      <c r="E184" s="1" t="s">
        <v>5</v>
      </c>
      <c r="F184" s="1" t="s">
        <v>524</v>
      </c>
      <c r="G184">
        <v>7152577292</v>
      </c>
      <c r="H184" s="3">
        <v>41049</v>
      </c>
      <c r="I184" s="1" t="s">
        <v>756</v>
      </c>
      <c r="J184">
        <v>2017</v>
      </c>
      <c r="K184"/>
    </row>
    <row r="185" spans="1:11" x14ac:dyDescent="0.35">
      <c r="A185">
        <v>1424</v>
      </c>
      <c r="B185">
        <v>595</v>
      </c>
      <c r="C185" s="1" t="s">
        <v>349</v>
      </c>
      <c r="D185" s="1" t="s">
        <v>525</v>
      </c>
      <c r="E185" s="1" t="s">
        <v>13</v>
      </c>
      <c r="F185" s="1" t="s">
        <v>526</v>
      </c>
      <c r="G185">
        <v>5818539801</v>
      </c>
      <c r="H185" s="3">
        <v>30820</v>
      </c>
      <c r="I185" s="1" t="s">
        <v>757</v>
      </c>
      <c r="J185">
        <v>5780</v>
      </c>
      <c r="K185"/>
    </row>
    <row r="186" spans="1:11" x14ac:dyDescent="0.35">
      <c r="A186">
        <v>5214</v>
      </c>
      <c r="B186">
        <v>366</v>
      </c>
      <c r="C186" s="1" t="s">
        <v>527</v>
      </c>
      <c r="D186" s="1" t="s">
        <v>528</v>
      </c>
      <c r="E186" s="1" t="s">
        <v>13</v>
      </c>
      <c r="F186" s="1" t="s">
        <v>529</v>
      </c>
      <c r="G186">
        <v>5684234865</v>
      </c>
      <c r="H186" s="3">
        <v>26107</v>
      </c>
      <c r="I186" s="1" t="s">
        <v>758</v>
      </c>
      <c r="J186">
        <v>1442</v>
      </c>
      <c r="K186"/>
    </row>
    <row r="187" spans="1:11" x14ac:dyDescent="0.35">
      <c r="A187">
        <v>8249</v>
      </c>
      <c r="B187">
        <v>39</v>
      </c>
      <c r="C187" s="1" t="s">
        <v>530</v>
      </c>
      <c r="D187" s="1" t="s">
        <v>531</v>
      </c>
      <c r="E187" s="1" t="s">
        <v>13</v>
      </c>
      <c r="F187" s="1" t="s">
        <v>532</v>
      </c>
      <c r="G187">
        <v>8687515154</v>
      </c>
      <c r="H187" s="3">
        <v>34893</v>
      </c>
      <c r="I187" s="1" t="s">
        <v>759</v>
      </c>
      <c r="J187">
        <v>5143</v>
      </c>
      <c r="K187"/>
    </row>
    <row r="188" spans="1:11" x14ac:dyDescent="0.35">
      <c r="A188">
        <v>3172</v>
      </c>
      <c r="B188">
        <v>978</v>
      </c>
      <c r="C188" s="1" t="s">
        <v>24</v>
      </c>
      <c r="D188" s="1" t="s">
        <v>533</v>
      </c>
      <c r="E188" s="1" t="s">
        <v>5</v>
      </c>
      <c r="F188" s="1" t="s">
        <v>534</v>
      </c>
      <c r="G188">
        <v>9719226221</v>
      </c>
      <c r="H188" s="3">
        <v>29419</v>
      </c>
      <c r="I188" s="1" t="s">
        <v>760</v>
      </c>
      <c r="J188">
        <v>651</v>
      </c>
      <c r="K188"/>
    </row>
    <row r="189" spans="1:11" x14ac:dyDescent="0.35">
      <c r="A189">
        <v>5489</v>
      </c>
      <c r="B189">
        <v>623</v>
      </c>
      <c r="C189" s="1" t="s">
        <v>535</v>
      </c>
      <c r="D189" s="1" t="s">
        <v>536</v>
      </c>
      <c r="E189" s="1" t="s">
        <v>13</v>
      </c>
      <c r="F189" s="1" t="s">
        <v>537</v>
      </c>
      <c r="G189">
        <v>4582180805</v>
      </c>
      <c r="H189" s="3">
        <v>28109</v>
      </c>
      <c r="I189" s="1" t="s">
        <v>761</v>
      </c>
      <c r="J189">
        <v>3101</v>
      </c>
      <c r="K189"/>
    </row>
    <row r="190" spans="1:11" x14ac:dyDescent="0.35">
      <c r="A190">
        <v>2037</v>
      </c>
      <c r="B190">
        <v>751</v>
      </c>
      <c r="C190" s="1" t="s">
        <v>538</v>
      </c>
      <c r="D190" s="1" t="s">
        <v>539</v>
      </c>
      <c r="E190" s="1" t="s">
        <v>9</v>
      </c>
      <c r="F190" s="1" t="s">
        <v>540</v>
      </c>
      <c r="G190">
        <v>1731496685</v>
      </c>
      <c r="H190" s="3">
        <v>40353</v>
      </c>
      <c r="I190" s="1" t="s">
        <v>762</v>
      </c>
      <c r="J190">
        <v>2090</v>
      </c>
      <c r="K190"/>
    </row>
    <row r="191" spans="1:11" x14ac:dyDescent="0.35">
      <c r="A191">
        <v>2401</v>
      </c>
      <c r="B191">
        <v>899</v>
      </c>
      <c r="C191" s="1" t="s">
        <v>541</v>
      </c>
      <c r="D191" s="1" t="s">
        <v>542</v>
      </c>
      <c r="E191" s="1" t="s">
        <v>9</v>
      </c>
      <c r="F191" s="1" t="s">
        <v>543</v>
      </c>
      <c r="G191">
        <v>2656568705</v>
      </c>
      <c r="H191" s="3">
        <v>26367</v>
      </c>
      <c r="I191" s="1" t="s">
        <v>763</v>
      </c>
      <c r="J191">
        <v>3779</v>
      </c>
      <c r="K191"/>
    </row>
    <row r="192" spans="1:11" x14ac:dyDescent="0.35">
      <c r="A192">
        <v>1303</v>
      </c>
      <c r="B192">
        <v>396</v>
      </c>
      <c r="C192" s="1" t="s">
        <v>544</v>
      </c>
      <c r="D192" s="1" t="s">
        <v>545</v>
      </c>
      <c r="E192" s="1" t="s">
        <v>5</v>
      </c>
      <c r="F192" s="1" t="s">
        <v>469</v>
      </c>
      <c r="G192">
        <v>2383254556</v>
      </c>
      <c r="H192" s="3">
        <v>30071</v>
      </c>
      <c r="I192" s="1" t="s">
        <v>764</v>
      </c>
      <c r="J192">
        <v>5324</v>
      </c>
      <c r="K192"/>
    </row>
    <row r="193" spans="1:11" x14ac:dyDescent="0.35">
      <c r="A193">
        <v>6798</v>
      </c>
      <c r="B193">
        <v>792</v>
      </c>
      <c r="C193" s="1" t="s">
        <v>546</v>
      </c>
      <c r="D193" s="1" t="s">
        <v>547</v>
      </c>
      <c r="E193" s="1" t="s">
        <v>5</v>
      </c>
      <c r="F193" s="1" t="s">
        <v>548</v>
      </c>
      <c r="G193">
        <v>3546706958</v>
      </c>
      <c r="H193" s="3">
        <v>37044</v>
      </c>
      <c r="I193" s="1" t="s">
        <v>765</v>
      </c>
      <c r="J193">
        <v>4603</v>
      </c>
      <c r="K193"/>
    </row>
    <row r="194" spans="1:11" x14ac:dyDescent="0.35">
      <c r="A194">
        <v>9917</v>
      </c>
      <c r="B194">
        <v>808</v>
      </c>
      <c r="C194" s="1" t="s">
        <v>63</v>
      </c>
      <c r="D194" s="1" t="s">
        <v>549</v>
      </c>
      <c r="E194" s="1" t="s">
        <v>9</v>
      </c>
      <c r="F194" s="1" t="s">
        <v>550</v>
      </c>
      <c r="G194">
        <v>4148247171</v>
      </c>
      <c r="H194" s="3">
        <v>41746</v>
      </c>
      <c r="I194" s="1" t="s">
        <v>766</v>
      </c>
      <c r="J194">
        <v>7171</v>
      </c>
      <c r="K194"/>
    </row>
    <row r="195" spans="1:11" x14ac:dyDescent="0.35">
      <c r="A195">
        <v>2969</v>
      </c>
      <c r="B195">
        <v>903</v>
      </c>
      <c r="C195" s="1" t="s">
        <v>551</v>
      </c>
      <c r="D195" s="1" t="s">
        <v>552</v>
      </c>
      <c r="E195" s="1" t="s">
        <v>13</v>
      </c>
      <c r="F195" s="1" t="s">
        <v>553</v>
      </c>
      <c r="G195">
        <v>8158241511</v>
      </c>
      <c r="H195" s="3">
        <v>41603</v>
      </c>
      <c r="I195" s="1" t="s">
        <v>767</v>
      </c>
      <c r="J195">
        <v>1253</v>
      </c>
      <c r="K195"/>
    </row>
    <row r="196" spans="1:11" x14ac:dyDescent="0.35">
      <c r="A196">
        <v>8737</v>
      </c>
      <c r="B196">
        <v>335</v>
      </c>
      <c r="C196" s="1" t="s">
        <v>554</v>
      </c>
      <c r="D196" s="1" t="s">
        <v>555</v>
      </c>
      <c r="E196" s="1" t="s">
        <v>13</v>
      </c>
      <c r="F196" s="1" t="s">
        <v>556</v>
      </c>
      <c r="G196">
        <v>1345806313</v>
      </c>
      <c r="H196" s="3">
        <v>30974</v>
      </c>
      <c r="I196" s="1" t="s">
        <v>768</v>
      </c>
      <c r="J196">
        <v>4287</v>
      </c>
      <c r="K196"/>
    </row>
    <row r="197" spans="1:11" x14ac:dyDescent="0.35">
      <c r="A197">
        <v>2104</v>
      </c>
      <c r="B197">
        <v>784</v>
      </c>
      <c r="C197" s="1" t="s">
        <v>557</v>
      </c>
      <c r="D197" s="1" t="s">
        <v>558</v>
      </c>
      <c r="E197" s="1" t="s">
        <v>9</v>
      </c>
      <c r="F197" s="1" t="s">
        <v>559</v>
      </c>
      <c r="G197">
        <v>9076432313</v>
      </c>
      <c r="H197" s="3">
        <v>34491</v>
      </c>
      <c r="I197" s="1" t="s">
        <v>769</v>
      </c>
      <c r="J197">
        <v>5101</v>
      </c>
      <c r="K197"/>
    </row>
    <row r="198" spans="1:11" x14ac:dyDescent="0.35">
      <c r="A198">
        <v>1702</v>
      </c>
      <c r="B198">
        <v>683</v>
      </c>
      <c r="C198" s="1" t="s">
        <v>560</v>
      </c>
      <c r="D198" s="1" t="s">
        <v>561</v>
      </c>
      <c r="E198" s="1" t="s">
        <v>9</v>
      </c>
      <c r="F198" s="1" t="s">
        <v>562</v>
      </c>
      <c r="G198">
        <v>6507962797</v>
      </c>
      <c r="H198" s="3">
        <v>40408</v>
      </c>
      <c r="I198" s="1" t="s">
        <v>770</v>
      </c>
      <c r="J198">
        <v>5974</v>
      </c>
      <c r="K198"/>
    </row>
    <row r="199" spans="1:11" x14ac:dyDescent="0.35">
      <c r="A199">
        <v>8933</v>
      </c>
      <c r="B199">
        <v>536</v>
      </c>
      <c r="C199" s="1" t="s">
        <v>563</v>
      </c>
      <c r="D199" s="1" t="s">
        <v>564</v>
      </c>
      <c r="E199" s="1" t="s">
        <v>13</v>
      </c>
      <c r="F199" s="1" t="s">
        <v>565</v>
      </c>
      <c r="G199">
        <v>5130575428</v>
      </c>
      <c r="H199" s="3">
        <v>40030</v>
      </c>
      <c r="I199" s="1" t="s">
        <v>771</v>
      </c>
      <c r="J199">
        <v>1910</v>
      </c>
      <c r="K199"/>
    </row>
    <row r="200" spans="1:11" x14ac:dyDescent="0.35">
      <c r="A200">
        <v>3624</v>
      </c>
      <c r="B200">
        <v>142</v>
      </c>
      <c r="C200" s="1" t="s">
        <v>566</v>
      </c>
      <c r="D200" s="1" t="s">
        <v>567</v>
      </c>
      <c r="E200" s="1" t="s">
        <v>5</v>
      </c>
      <c r="F200" s="1" t="s">
        <v>568</v>
      </c>
      <c r="G200">
        <v>7652369372</v>
      </c>
      <c r="H200" s="3">
        <v>42858</v>
      </c>
      <c r="I200" s="1" t="s">
        <v>772</v>
      </c>
      <c r="J200">
        <v>1954</v>
      </c>
      <c r="K200"/>
    </row>
    <row r="201" spans="1:11" x14ac:dyDescent="0.35">
      <c r="A201">
        <v>4892</v>
      </c>
      <c r="B201">
        <v>617</v>
      </c>
      <c r="C201" s="1" t="s">
        <v>569</v>
      </c>
      <c r="D201" s="1" t="s">
        <v>570</v>
      </c>
      <c r="E201" s="1" t="s">
        <v>9</v>
      </c>
      <c r="F201" s="1" t="s">
        <v>571</v>
      </c>
      <c r="G201">
        <v>9062287896</v>
      </c>
      <c r="H201" s="3">
        <v>33099</v>
      </c>
      <c r="I201" s="1" t="s">
        <v>773</v>
      </c>
      <c r="J201">
        <v>1211</v>
      </c>
      <c r="K201"/>
    </row>
  </sheetData>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c 2 1 a 6 0 a - 3 a f a - 4 b 6 4 - b e 8 3 - 8 4 1 8 2 3 4 3 9 3 f b "   x m l n s = " h t t p : / / s c h e m a s . m i c r o s o f t . c o m / D a t a M a s h u p " > A A A A A I k F A A B Q S w M E F A A C A A g A y n 7 L W m W M e s a n A A A A 9 w A A A B I A H A B D b 2 5 m a W c v U G F j a 2 F n Z S 5 4 b W w g o h g A K K A U A A A A A A A A A A A A A A A A A A A A A A A A A A A A h Y + x C s I w G I R f p W R v k k Y o t v x N B y f B i i C I a 4 i x D b a p N K n p u z n 4 S L 6 C F a 2 6 O d 7 d d 3 B 3 v 9 4 g H 5 o 6 u K j O 6 t Z k K M I U B c r I 9 q B N m a H e H c M 5 y j l s h D y J U g U j b G w 6 W J 2 h y r l z S o j 3 H v s Z b r u S M E o j s i 9 W W 1 m p R o T a W C e M V O j T O v x v I Q 6 7 1 x j O c B L j K I l j h i m Q y Y V C m y / B x s H P 9 M e E R V + 7 v l N c m X C 5 B j J J I O 8 T / A F Q S w M E F A A C A A g A y n 7 L 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p + y 1 p a b w 4 o g A I A A C g L A A A T A B w A R m 9 y b X V s Y X M v U 2 V j d G l v b j E u b S C i G A A o o B Q A A A A A A A A A A A A A A A A A A A A A A A A A A A D l V l u L 2 k A U f h f 8 D 8 P s S 4 Q Q 0 N 6 g S x 6 W a O m 2 V X e r p R S V M C Z n 1 2 A y I z O T R R H / e y f G 5 q J n W b t s + 7 J C c H K + M + c 2 3 5 w T B Y G O B C e j / L 9 9 2 W w 0 G 2 r B J I T E S 5 U W C U g / i I F x C A P 1 Q F w S g 2 4 2 i P m N R C o D M B J P P T h d E a Q J c G 1 9 i m J w P M G 1 e V E W 9 T 5 O f y i Q a r o K p l 1 Q S y 1 W 0 2 R D w o O 6 k U u 2 N O 5 I y D R T o K e I U 8 c 8 t G V P u h B H S a R B u t S m N v F E n C Z c u R 9 s 0 u O B C C N + 7 7 Y 7 7 z o 2 u U 2 F h p H e x O C W S 2 c g O M x a d h 7 8 B b 2 R I j F Y S D 4 D C 0 2 E 1 G Q y Z n O j e E A O c i v P 0 y a T g / w q j k c B i 5 l U r p Z p 1 a S 3 Y P z e W B x v V l C a G 0 v G 1 Z 2 Q S R 5 w B i o L 8 W 9 v t 9 T z r 7 s m t W u u 3 7 9 1 M s 2 d T b a 0 j 0 q N R J s 1 0 b D W e 4 H f P h F 5 / v j X T Q 8 R X 3 W 7 3 x G x N x y M / c G w 7 m x X Z t g H m S V 4 m 4 K M o F K y A S i T y h c R c e u o D E X 8 x k M C y d x k u o h W f 0 6 3 i t J T 2 O z O b H 6 N e O h 8 g z s 9 T M 3 p l 9 H 0 1 i v G Q + M J 2 V m E l i v t 1 / k B W C d p P O Z 7 S 0 e a S e 0 b b m a J 0 B 4 P i 3 U f E j 9 M J c t u T f a e P f s D o H 6 H 7 q t 5 a t K p m 0 M U q h 4 Q + N g p o v K I O A 8 N A 0 y 0 r W Y j 4 u c U t d o d T u F / 3 x y Q + F 9 P b 8 C 7 Q I 1 S 9 e t c I V M d O K L R M / q K Y U 1 V V G d Q L d U q Z S 4 Q A h K r 0 6 I o c 3 r r A G L H S 6 U 0 X P g p 5 H I u x N J q b S c D l o C L 3 d j Z b n I g 1 + w 5 d T 8 c 5 n 8 q 9 Y t 1 V W R i 1 t o q g p / b V 7 G t f 9 l Y c e / F p C s n V D m U K n M o H 0 v I J 0 G x H c U K k y h a u E H R w j X e F b F 8 n u b 4 m 9 f K 8 b P 6 w p 4 1 b b R A J x f h C b a / 0 C d G G X Y e y e V v U E s B A i 0 A F A A C A A g A y n 7 L W m W M e s a n A A A A 9 w A A A B I A A A A A A A A A A A A A A A A A A A A A A E N v b m Z p Z y 9 Q Y W N r Y W d l L n h t b F B L A Q I t A B Q A A g A I A M p + y 1 o P y u m r p A A A A O k A A A A T A A A A A A A A A A A A A A A A A P M A A A B b Q 2 9 u d G V u d F 9 U e X B l c 1 0 u e G 1 s U E s B A i 0 A F A A C A A g A y n 7 L W l p v D i i A A g A A K A s A A B M A A A A A A A A A A A A A A A A A 5 A E A A E Z v c m 1 1 b G F z L 1 N l Y 3 R p b 2 4 x L m 1 Q S w U G A A A A A A M A A w D C A A A A s 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7 E Q A A A A A A A D K R 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z d G 9 t Z X J f Y 2 x l Y W 5 l Z G N z d 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l 9 j b G V h b m V k Y 3 N 2 I i A v P j x F b n R y e S B U e X B l P S J G a W x s Z W R D b 2 1 w b G V 0 Z V J l c 3 V s d F R v V 2 9 y a 3 N o Z W V 0 I i B W Y W x 1 Z T 0 i b D E i I C 8 + P E V u d H J 5 I F R 5 c G U 9 I l J l b G F 0 a W 9 u c 2 h p c E l u Z m 9 D b 2 5 0 Y W l u Z X I i I F Z h b H V l P S J z e y Z x d W 9 0 O 2 N v b H V t b k N v d W 5 0 J n F 1 b 3 Q 7 O j E z L C Z x d W 9 0 O 2 t l e U N v b H V t b k 5 h b W V z J n F 1 b 3 Q 7 O l t d L C Z x d W 9 0 O 3 F 1 Z X J 5 U m V s Y X R p b 2 5 z a G l w c y Z x d W 9 0 O z p b e y Z x d W 9 0 O 2 t l e U N v b H V t b k N v d W 5 0 J n F 1 b 3 Q 7 O j E s J n F 1 b 3 Q 7 a 2 V 5 Q 2 9 s d W 1 u J n F 1 b 3 Q 7 O j E s J n F 1 b 3 Q 7 b 3 R o Z X J L Z X l D b 2 x 1 b W 5 J Z G V u d G l 0 e S Z x d W 9 0 O z o m c X V v d D t T Z W N 0 a W 9 u M S 9 t Z W 1 i Z X J z a G l w X 2 N s Z W F u Z W Q v Q 2 h h b m d l Z C B U e X B l L n t N X 0 l E L D B 9 J n F 1 b 3 Q 7 L C Z x d W 9 0 O 0 t l e U N v b H V t b k N v d W 5 0 J n F 1 b 3 Q 7 O j F 9 X S w m c X V v d D t j b 2 x 1 b W 5 J Z G V u d G l 0 a W V z J n F 1 b 3 Q 7 O l s m c X V v d D t T Z W N 0 a W 9 u M S 9 D d X N 0 b 2 1 l c l 9 j b G V h b m V k Y 3 N 2 L 0 N o Y W 5 n Z W Q g V H l w Z S 5 7 Q 1 9 J R C w w f S Z x d W 9 0 O y w m c X V v d D t T Z W N 0 a W 9 u M S 9 D d X N 0 b 2 1 l c l 9 j b G V h b m V k Y 3 N 2 L 0 N o Y W 5 n Z W Q g V H l w Z S 5 7 T V 9 J R C w x f S Z x d W 9 0 O y w m c X V v d D t T Z W N 0 a W 9 u M S 9 D d X N 0 b 2 1 l c l 9 j b G V h b m V k Y 3 N 2 L 0 N o Y W 5 n Z W Q g V H l w Z S 5 7 L D J 9 J n F 1 b 3 Q 7 L C Z x d W 9 0 O 1 N l Y 3 R p b 2 4 x L 0 N 1 c 3 R v b W V y X 2 N s Z W F u Z W R j c 3 Y v Q 2 h h b m d l Z C B U e X B l L n t f M S w z f S Z x d W 9 0 O y w m c X V v d D t T Z W N 0 a W 9 u M S 9 D d X N 0 b 2 1 l c l 9 j b G V h b m V k Y 3 N 2 L 0 N o Y W 5 n Z W Q g V H l w Z S 5 7 Q 1 9 U W V B F L D R 9 J n F 1 b 3 Q 7 L C Z x d W 9 0 O 1 N l Y 3 R p b 2 4 x L 0 N 1 c 3 R v b W V y X 2 N s Z W F u Z W R j c 3 Y v Q 2 h h b m d l Z C B U e X B l L n t D X 0 F E R F I s N X 0 m c X V v d D s s J n F 1 b 3 Q 7 U 2 V j d G l v b j E v Q 3 V z d G 9 t Z X J f Y 2 x l Y W 5 l Z G N z d i 9 D a G F u Z 2 V k I F R 5 c G U u e 0 N f Q 0 9 O V F 9 O T y w 2 f S Z x d W 9 0 O y w m c X V v d D t T Z W N 0 a W 9 u M S 9 t Z W 1 i Z X J z a G l w X 2 N s Z W F u Z W Q v Q 2 h h b m d l Z C B U e X B l L n t T d G F y d F 9 k Y X R l L D F 9 J n F 1 b 3 Q 7 L C Z x d W 9 0 O 1 N l Y 3 R p b 2 4 x L 2 1 l b W J l c n N o a X B f Y 2 x l Y W 5 l Z C 9 D a G F u Z 2 V k I F R 5 c G U u e 0 V u Z F 9 k Y X R l L D J 9 J n F 1 b 3 Q 7 L C Z x d W 9 0 O 1 N l Y 3 R p b 2 4 x L 2 1 l b W J l c n N o a X B f Y 2 x l Y W 5 l Z C 9 D a G F u Z 2 V k I F R 5 c G U u e 0 1 l b V 9 k d X J h d G l v b i w z f S Z x d W 9 0 O y w m c X V v d D t T Z W N 0 a W 9 u M S 9 t Z W 1 i Z X J z a G l w X 2 N s Z W F u Z W Q v Q 2 h h b m d l Z C B U e X B l L n s s N H 0 m c X V v d D s s J n F 1 b 3 Q 7 U 2 V j d G l v b j E v b W V t Y m V y c 2 h p c F 9 j b G V h b m V k L 0 N o Y W 5 n Z W Q g V H l w Z S 5 7 X z E s N X 0 m c X V v d D s s J n F 1 b 3 Q 7 U 2 V j d G l v b j E v b W V t Y m V y c 2 h p c F 9 j b G V h b m V k L 0 N o Y W 5 n Z W Q g V H l w Z S 5 7 X z I s N n 0 m c X V v d D t d L C Z x d W 9 0 O 0 N v b H V t b k N v d W 5 0 J n F 1 b 3 Q 7 O j E z L C Z x d W 9 0 O 0 t l e U N v b H V t b k 5 h b W V z J n F 1 b 3 Q 7 O l t d L C Z x d W 9 0 O 0 N v b H V t b k l k Z W 5 0 a X R p Z X M m c X V v d D s 6 W y Z x d W 9 0 O 1 N l Y 3 R p b 2 4 x L 0 N 1 c 3 R v b W V y X 2 N s Z W F u Z W R j c 3 Y v Q 2 h h b m d l Z C B U e X B l L n t D X 0 l E L D B 9 J n F 1 b 3 Q 7 L C Z x d W 9 0 O 1 N l Y 3 R p b 2 4 x L 0 N 1 c 3 R v b W V y X 2 N s Z W F u Z W R j c 3 Y v Q 2 h h b m d l Z C B U e X B l L n t N X 0 l E L D F 9 J n F 1 b 3 Q 7 L C Z x d W 9 0 O 1 N l Y 3 R p b 2 4 x L 0 N 1 c 3 R v b W V y X 2 N s Z W F u Z W R j c 3 Y v Q 2 h h b m d l Z C B U e X B l L n s s M n 0 m c X V v d D s s J n F 1 b 3 Q 7 U 2 V j d G l v b j E v Q 3 V z d G 9 t Z X J f Y 2 x l Y W 5 l Z G N z d i 9 D a G F u Z 2 V k I F R 5 c G U u e 1 8 x L D N 9 J n F 1 b 3 Q 7 L C Z x d W 9 0 O 1 N l Y 3 R p b 2 4 x L 0 N 1 c 3 R v b W V y X 2 N s Z W F u Z W R j c 3 Y v Q 2 h h b m d l Z C B U e X B l L n t D X 1 R Z U E U s N H 0 m c X V v d D s s J n F 1 b 3 Q 7 U 2 V j d G l v b j E v Q 3 V z d G 9 t Z X J f Y 2 x l Y W 5 l Z G N z d i 9 D a G F u Z 2 V k I F R 5 c G U u e 0 N f Q U R E U i w 1 f S Z x d W 9 0 O y w m c X V v d D t T Z W N 0 a W 9 u M S 9 D d X N 0 b 2 1 l c l 9 j b G V h b m V k Y 3 N 2 L 0 N o Y W 5 n Z W Q g V H l w Z S 5 7 Q 1 9 D T 0 5 U X 0 5 P L D Z 9 J n F 1 b 3 Q 7 L C Z x d W 9 0 O 1 N l Y 3 R p b 2 4 x L 2 1 l b W J l c n N o a X B f Y 2 x l Y W 5 l Z C 9 D a G F u Z 2 V k I F R 5 c G U u e 1 N 0 Y X J 0 X 2 R h d G U s M X 0 m c X V v d D s s J n F 1 b 3 Q 7 U 2 V j d G l v b j E v b W V t Y m V y c 2 h p c F 9 j b G V h b m V k L 0 N o Y W 5 n Z W Q g V H l w Z S 5 7 R W 5 k X 2 R h d G U s M n 0 m c X V v d D s s J n F 1 b 3 Q 7 U 2 V j d G l v b j E v b W V t Y m V y c 2 h p c F 9 j b G V h b m V k L 0 N o Y W 5 n Z W Q g V H l w Z S 5 7 T W V t X 2 R 1 c m F 0 a W 9 u L D N 9 J n F 1 b 3 Q 7 L C Z x d W 9 0 O 1 N l Y 3 R p b 2 4 x L 2 1 l b W J l c n N o a X B f Y 2 x l Y W 5 l Z C 9 D a G F u Z 2 V k I F R 5 c G U u e y w 0 f S Z x d W 9 0 O y w m c X V v d D t T Z W N 0 a W 9 u M S 9 t Z W 1 i Z X J z a G l w X 2 N s Z W F u Z W Q v Q 2 h h b m d l Z C B U e X B l L n t f M S w 1 f S Z x d W 9 0 O y w m c X V v d D t T Z W N 0 a W 9 u M S 9 t Z W 1 i Z X J z a G l w X 2 N s Z W F u Z W Q v Q 2 h h b m d l Z C B U e X B l L n t f M i w 2 f S Z x d W 9 0 O 1 0 s J n F 1 b 3 Q 7 U m V s Y X R p b 2 5 z a G l w S W 5 m b y Z x d W 9 0 O z p b e y Z x d W 9 0 O 2 t l e U N v b H V t b k N v d W 5 0 J n F 1 b 3 Q 7 O j E s J n F 1 b 3 Q 7 a 2 V 5 Q 2 9 s d W 1 u J n F 1 b 3 Q 7 O j E s J n F 1 b 3 Q 7 b 3 R o Z X J L Z X l D b 2 x 1 b W 5 J Z G V u d G l 0 e S Z x d W 9 0 O z o m c X V v d D t T Z W N 0 a W 9 u M S 9 t Z W 1 i Z X J z a G l w X 2 N s Z W F u Z W Q v Q 2 h h b m d l Z C B U e X B l L n t N X 0 l E L D B 9 J n F 1 b 3 Q 7 L C Z x d W 9 0 O 0 t l e U N v b H V t b k N v d W 5 0 J n F 1 b 3 Q 7 O j F 9 X X 0 i I C 8 + P E V u d H J 5 I F R 5 c G U 9 I k Z p b G x T d G F 0 d X M i I F Z h b H V l P S J z Q 2 9 t c G x l d G U i I C 8 + P E V u d H J 5 I F R 5 c G U 9 I k Z p b G x D b 2 x 1 b W 5 O Y W 1 l c y I g V m F s d W U 9 I n N b J n F 1 b 3 Q 7 Q 1 9 J R C Z x d W 9 0 O y w m c X V v d D t N X 0 l E J n F 1 b 3 Q 7 L C Z x d W 9 0 O 0 N v b H V t b j E m c X V v d D s s J n F 1 b 3 Q 7 X z E m c X V v d D s s J n F 1 b 3 Q 7 Q 1 9 U W V B F J n F 1 b 3 Q 7 L C Z x d W 9 0 O 0 N f Q U R E U i Z x d W 9 0 O y w m c X V v d D t D X 0 N P T l R f T k 8 m c X V v d D s s J n F 1 b 3 Q 7 b W V t Y m V y c 2 h p c F 9 j b G V h b m V k L l N 0 Y X J 0 X 2 R h d G U m c X V v d D s s J n F 1 b 3 Q 7 b W V t Y m V y c 2 h p c F 9 j b G V h b m V k L k V u Z F 9 k Y X R l J n F 1 b 3 Q 7 L C Z x d W 9 0 O 2 1 l b W J l c n N o a X B f Y 2 x l Y W 5 l Z C 5 N Z W 1 f Z H V y Y X R p b 2 4 m c X V v d D s s J n F 1 b 3 Q 7 b W V t Y m V y c 2 h p c F 9 j b G V h b m V k L i Z x d W 9 0 O y w m c X V v d D t t Z W 1 i Z X J z a G l w X 2 N s Z W F u Z W Q u X z E m c X V v d D s s J n F 1 b 3 Q 7 b W V t Y m V y c 2 h p c F 9 j b G V h b m V k L l 8 y J n F 1 b 3 Q 7 X S I g L z 4 8 R W 5 0 c n k g V H l w Z T 0 i R m l s b E N v b H V t b l R 5 c G V z I i B W Y W x 1 Z T 0 i c 0 F 3 T U d C Z 1 l H Q X d Z R 0 F 3 W U d C Z z 0 9 I i A v P j x F b n R y e S B U e X B l P S J G a W x s T G F z d F V w Z G F 0 Z W Q i I F Z h b H V l P S J k M j A y N S 0 w N i 0 x M V Q x M D o y M z o w O C 4 1 N j Y w M D g 2 W i I g L z 4 8 R W 5 0 c n k g V H l w Z T 0 i R m l s b E V y c m 9 y Q 2 9 1 b n Q i I F Z h b H V l P S J s M C I g L z 4 8 R W 5 0 c n k g V H l w Z T 0 i R m l s b E V y c m 9 y Q 2 9 k Z S I g V m F s d W U 9 I n N V b m t u b 3 d u I i A v P j x F b n R y e S B U e X B l P S J G a W x s Q 2 9 1 b n Q i I F Z h b H V l P S J s M j A w I i A v P j x F b n R y e S B U e X B l P S J B Z G R l Z F R v R G F 0 Y U 1 v Z G V s I i B W Y W x 1 Z T 0 i b D A i I C 8 + P E V u d H J 5 I F R 5 c G U 9 I l F 1 Z X J 5 S U Q i I F Z h b H V l P S J z N W N j Y 2 U 0 N m M t O T Y z N C 0 0 O G R i L T k 1 Z G Q t O T c 4 Y 2 I 1 N 2 E 0 Z G I x I i A v P j w v U 3 R h Y m x l R W 5 0 c m l l c z 4 8 L 0 l 0 Z W 0 + P E l 0 Z W 0 + P E l 0 Z W 1 M b 2 N h d G l v b j 4 8 S X R l b V R 5 c G U + R m 9 y b X V s Y T w v S X R l b V R 5 c G U + P E l 0 Z W 1 Q Y X R o P l N l Y 3 R p b 2 4 x L 0 N 1 c 3 R v b W V y X 2 N s Z W F u Z W R j c 3 Y v U 2 9 1 c m N l P C 9 J d G V t U G F 0 a D 4 8 L 0 l 0 Z W 1 M b 2 N h d G l v b j 4 8 U 3 R h Y m x l R W 5 0 c m l l c y A v P j w v S X R l b T 4 8 S X R l b T 4 8 S X R l b U x v Y 2 F 0 a W 9 u P j x J d G V t V H l w Z T 5 G b 3 J t d W x h P C 9 J d G V t V H l w Z T 4 8 S X R l b V B h d G g + U 2 V j d G l v b j E v Q 3 V z d G 9 t Z X J f Y 2 x l Y W 5 l Z G N z d i 9 Q c m 9 t b 3 R l Z C U y M E h l Y W R l c n M 8 L 0 l 0 Z W 1 Q Y X R o P j w v S X R l b U x v Y 2 F 0 a W 9 u P j x T d G F i b G V F b n R y a W V z I C 8 + P C 9 J d G V t P j x J d G V t P j x J d G V t T G 9 j Y X R p b 2 4 + P E l 0 Z W 1 U e X B l P k Z v c m 1 1 b G E 8 L 0 l 0 Z W 1 U e X B l P j x J d G V t U G F 0 a D 5 T Z W N 0 a W 9 u M S 9 D d X N 0 b 2 1 l c l 9 j b G V h b m V k Y 3 N 2 L 0 N o Y W 5 n Z W Q l M j B U e X B l P C 9 J d G V t U G F 0 a D 4 8 L 0 l 0 Z W 1 M b 2 N h d G l v b j 4 8 U 3 R h Y m x l R W 5 0 c m l l c y A v P j w v S X R l b T 4 8 S X R l b T 4 8 S X R l b U x v Y 2 F 0 a W 9 u P j x J d G V t V H l w Z T 5 G b 3 J t d W x h P C 9 J d G V t V H l w Z T 4 8 S X R l b V B h d G g + U 2 V j d G l v b j E v b W V t Y m V y c 2 h p c F 9 j b G V h b m V 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1 l b W J l c n N o a X B f Y 2 x l Y W 5 l Z C I g L z 4 8 R W 5 0 c n k g V H l w Z T 0 i R m l s b G V k Q 2 9 t c G x l d G V S Z X N 1 b H R U b 1 d v c m t z a G V l d C I g V m F s d W U 9 I m w x I i A v P j x F b n R y e S B U e X B l P S J B Z G R l Z F R v R G F 0 Y U 1 v Z G V s I i B W Y W x 1 Z T 0 i b D A i I C 8 + P E V u d H J 5 I F R 5 c G U 9 I k Z p b G x D b 3 V u d C I g V m F s d W U 9 I m w y M D A i I C 8 + P E V u d H J 5 I F R 5 c G U 9 I k Z p b G x F c n J v c k N v Z G U i I F Z h b H V l P S J z V W 5 r b m 9 3 b i I g L z 4 8 R W 5 0 c n k g V H l w Z T 0 i R m l s b E V y c m 9 y Q 2 9 1 b n Q i I F Z h b H V l P S J s M C I g L z 4 8 R W 5 0 c n k g V H l w Z T 0 i R m l s b E x h c 3 R V c G R h d G V k I i B W Y W x 1 Z T 0 i Z D I w M j U t M D Y t M T F U M T A 6 M T M 6 N T k u N T g y N D Q 4 O V o i I C 8 + P E V u d H J 5 I F R 5 c G U 9 I k Z p b G x D b 2 x 1 b W 5 U e X B l c y I g V m F s d W U 9 I n N B d 1 l H Q X d Z R 0 J n P T 0 i I C 8 + P E V u d H J 5 I F R 5 c G U 9 I k Z p b G x D b 2 x 1 b W 5 O Y W 1 l c y I g V m F s d W U 9 I n N b J n F 1 b 3 Q 7 T V 9 J R C Z x d W 9 0 O y w m c X V v d D t T d G F y d F 9 k Y X R l J n F 1 b 3 Q 7 L C Z x d W 9 0 O 0 V u Z F 9 k Y X R l J n F 1 b 3 Q 7 L C Z x d W 9 0 O 0 1 l b V 9 k d X J h d G l v b i Z x d W 9 0 O y w m c X V v d D t D b 2 x 1 b W 4 x J n F 1 b 3 Q 7 L C Z x d W 9 0 O 1 8 x J n F 1 b 3 Q 7 L C Z x d W 9 0 O 1 8 y 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b W V t Y m V y c 2 h p c F 9 j b G V h b m V k L 0 N o Y W 5 n Z W Q g V H l w Z S 5 7 T V 9 J R C w w f S Z x d W 9 0 O y w m c X V v d D t T Z W N 0 a W 9 u M S 9 t Z W 1 i Z X J z a G l w X 2 N s Z W F u Z W Q v Q 2 h h b m d l Z C B U e X B l L n t T d G F y d F 9 k Y X R l L D F 9 J n F 1 b 3 Q 7 L C Z x d W 9 0 O 1 N l Y 3 R p b 2 4 x L 2 1 l b W J l c n N o a X B f Y 2 x l Y W 5 l Z C 9 D a G F u Z 2 V k I F R 5 c G U u e 0 V u Z F 9 k Y X R l L D J 9 J n F 1 b 3 Q 7 L C Z x d W 9 0 O 1 N l Y 3 R p b 2 4 x L 2 1 l b W J l c n N o a X B f Y 2 x l Y W 5 l Z C 9 D a G F u Z 2 V k I F R 5 c G U u e 0 1 l b V 9 k d X J h d G l v b i w z f S Z x d W 9 0 O y w m c X V v d D t T Z W N 0 a W 9 u M S 9 t Z W 1 i Z X J z a G l w X 2 N s Z W F u Z W Q v Q 2 h h b m d l Z C B U e X B l L n s s N H 0 m c X V v d D s s J n F 1 b 3 Q 7 U 2 V j d G l v b j E v b W V t Y m V y c 2 h p c F 9 j b G V h b m V k L 0 N o Y W 5 n Z W Q g V H l w Z S 5 7 X z E s N X 0 m c X V v d D s s J n F 1 b 3 Q 7 U 2 V j d G l v b j E v b W V t Y m V y c 2 h p c F 9 j b G V h b m V k L 0 N o Y W 5 n Z W Q g V H l w Z S 5 7 X z I s N n 0 m c X V v d D t d L C Z x d W 9 0 O 0 N v b H V t b k N v d W 5 0 J n F 1 b 3 Q 7 O j c s J n F 1 b 3 Q 7 S 2 V 5 Q 2 9 s d W 1 u T m F t Z X M m c X V v d D s 6 W 1 0 s J n F 1 b 3 Q 7 Q 2 9 s d W 1 u S W R l b n R p d G l l c y Z x d W 9 0 O z p b J n F 1 b 3 Q 7 U 2 V j d G l v b j E v b W V t Y m V y c 2 h p c F 9 j b G V h b m V k L 0 N o Y W 5 n Z W Q g V H l w Z S 5 7 T V 9 J R C w w f S Z x d W 9 0 O y w m c X V v d D t T Z W N 0 a W 9 u M S 9 t Z W 1 i Z X J z a G l w X 2 N s Z W F u Z W Q v Q 2 h h b m d l Z C B U e X B l L n t T d G F y d F 9 k Y X R l L D F 9 J n F 1 b 3 Q 7 L C Z x d W 9 0 O 1 N l Y 3 R p b 2 4 x L 2 1 l b W J l c n N o a X B f Y 2 x l Y W 5 l Z C 9 D a G F u Z 2 V k I F R 5 c G U u e 0 V u Z F 9 k Y X R l L D J 9 J n F 1 b 3 Q 7 L C Z x d W 9 0 O 1 N l Y 3 R p b 2 4 x L 2 1 l b W J l c n N o a X B f Y 2 x l Y W 5 l Z C 9 D a G F u Z 2 V k I F R 5 c G U u e 0 1 l b V 9 k d X J h d G l v b i w z f S Z x d W 9 0 O y w m c X V v d D t T Z W N 0 a W 9 u M S 9 t Z W 1 i Z X J z a G l w X 2 N s Z W F u Z W Q v Q 2 h h b m d l Z C B U e X B l L n s s N H 0 m c X V v d D s s J n F 1 b 3 Q 7 U 2 V j d G l v b j E v b W V t Y m V y c 2 h p c F 9 j b G V h b m V k L 0 N o Y W 5 n Z W Q g V H l w Z S 5 7 X z E s N X 0 m c X V v d D s s J n F 1 b 3 Q 7 U 2 V j d G l v b j E v b W V t Y m V y c 2 h p c F 9 j b G V h b m V k L 0 N o Y W 5 n Z W Q g V H l w Z S 5 7 X z I s N n 0 m c X V v d D t d L C Z x d W 9 0 O 1 J l b G F 0 a W 9 u c 2 h p c E l u Z m 8 m c X V v d D s 6 W 1 1 9 I i A v P j w v U 3 R h Y m x l R W 5 0 c m l l c z 4 8 L 0 l 0 Z W 0 + P E l 0 Z W 0 + P E l 0 Z W 1 M b 2 N h d G l v b j 4 8 S X R l b V R 5 c G U + R m 9 y b X V s Y T w v S X R l b V R 5 c G U + P E l 0 Z W 1 Q Y X R o P l N l Y 3 R p b 2 4 x L 2 1 l b W J l c n N o a X B f Y 2 x l Y W 5 l Z C 9 T b 3 V y Y 2 U 8 L 0 l 0 Z W 1 Q Y X R o P j w v S X R l b U x v Y 2 F 0 a W 9 u P j x T d G F i b G V F b n R y a W V z I C 8 + P C 9 J d G V t P j x J d G V t P j x J d G V t T G 9 j Y X R p b 2 4 + P E l 0 Z W 1 U e X B l P k Z v c m 1 1 b G E 8 L 0 l 0 Z W 1 U e X B l P j x J d G V t U G F 0 a D 5 T Z W N 0 a W 9 u M S 9 t Z W 1 i Z X J z a G l w X 2 N s Z W F u Z W Q v U H J v b W 9 0 Z W Q l M j B I Z W F k Z X J z P C 9 J d G V t U G F 0 a D 4 8 L 0 l 0 Z W 1 M b 2 N h d G l v b j 4 8 U 3 R h Y m x l R W 5 0 c m l l c y A v P j w v S X R l b T 4 8 S X R l b T 4 8 S X R l b U x v Y 2 F 0 a W 9 u P j x J d G V t V H l w Z T 5 G b 3 J t d W x h P C 9 J d G V t V H l w Z T 4 8 S X R l b V B h d G g + U 2 V j d G l v b j E v b W V t Y m V y c 2 h p c F 9 j b G V h b m V k L 0 N o Y W 5 n Z W Q l M j B U e X B l P C 9 J d G V t U G F 0 a D 4 8 L 0 l 0 Z W 1 M b 2 N h d G l v b j 4 8 U 3 R h Y m x l R W 5 0 c m l l c y A v P j w v S X R l b T 4 8 S X R l b T 4 8 S X R l b U x v Y 2 F 0 a W 9 u P j x J d G V t V H l w Z T 5 G b 3 J t d W x h P C 9 J d G V t V H l w Z T 4 8 S X R l b V B h d G g + U 2 V j d G l v b j E v b W V t Y m V y c 2 h p c F 9 j b G V h b m V k 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I w M C I g L z 4 8 R W 5 0 c n k g V H l w Z T 0 i R m l s b E V y c m 9 y Q 2 9 k Z S I g V m F s d W U 9 I n N V b m t u b 3 d u I i A v P j x F b n R y e S B U e X B l P S J G a W x s R X J y b 3 J D b 3 V u d C I g V m F s d W U 9 I m w w I i A v P j x F b n R y e S B U e X B l P S J G a W x s T G F z d F V w Z G F 0 Z W Q i I F Z h b H V l P S J k M j A y N S 0 w N i 0 x M V Q x M D o x N z o y N C 4 5 N z A y N z I z W i I g L z 4 8 R W 5 0 c n k g V H l w Z T 0 i R m l s b E N v b H V t b l R 5 c G V z I i B W Y W x 1 Z T 0 i c 0 F 3 W U d B d 0 1 H Q m d N P S I g L z 4 8 R W 5 0 c n k g V H l w Z T 0 i R m l s b E N v b H V t b k 5 h b W V z I i B W Y W x 1 Z T 0 i c 1 s m c X V v d D t N X 0 l E J n F 1 b 3 Q 7 L C Z x d W 9 0 O 1 N 0 Y X J 0 X 2 R h d G U m c X V v d D s s J n F 1 b 3 Q 7 R W 5 k X 2 R h d G U m c X V v d D s s J n F 1 b 3 Q 7 T W V t X 2 R 1 c m F 0 a W 9 u J n F 1 b 3 Q 7 L C Z x d W 9 0 O 0 N 1 c 3 R v b W V y X 2 N s Z W F u Z W R j c 3 Y u Q 1 9 J R C Z x d W 9 0 O y w m c X V v d D t D d X N 0 b 2 1 l c l 9 j b G V h b m V k Y 3 N 2 L k N f V F l Q R S Z x d W 9 0 O y w m c X V v d D t D d X N 0 b 2 1 l c l 9 j b G V h b m V k Y 3 N 2 L k N f Q U R E U i Z x d W 9 0 O y w m c X V v d D t D d X N 0 b 2 1 l c l 9 j b G V h b m V k Y 3 N 2 L k N f Q 0 9 O V F 9 O T y Z x d W 9 0 O 1 0 i I C 8 + P E V u d H J 5 I F R 5 c G U 9 I k Z p b G x T d G F 0 d X M i I F Z h b H V l P S J z Q 2 9 t c G x l d G U i I C 8 + P E V u d H J 5 I F R 5 c G U 9 I l J l b G F 0 a W 9 u c 2 h p c E l u Z m 9 D b 2 5 0 Y W l u Z X I i I F Z h b H V l P S J z e y Z x d W 9 0 O 2 N v b H V t b k N v d W 5 0 J n F 1 b 3 Q 7 O j g s J n F 1 b 3 Q 7 a 2 V 5 Q 2 9 s d W 1 u T m F t Z X M m c X V v d D s 6 W 1 0 s J n F 1 b 3 Q 7 c X V l c n l S Z W x h d G l v b n N o a X B z J n F 1 b 3 Q 7 O l t 7 J n F 1 b 3 Q 7 a 2 V 5 Q 2 9 s d W 1 u Q 2 9 1 b n Q m c X V v d D s 6 M S w m c X V v d D t r Z X l D b 2 x 1 b W 4 m c X V v d D s 6 M C w m c X V v d D t v d G h l c k t l e U N v b H V t b k l k Z W 5 0 a X R 5 J n F 1 b 3 Q 7 O i Z x d W 9 0 O 1 N l Y 3 R p b 2 4 x L 0 N 1 c 3 R v b W V y X 2 N s Z W F u Z W R j c 3 Y v Q 2 h h b m d l Z C B U e X B l L n t N X 0 l E L D F 9 J n F 1 b 3 Q 7 L C Z x d W 9 0 O 0 t l e U N v b H V t b k N v d W 5 0 J n F 1 b 3 Q 7 O j F 9 X S w m c X V v d D t j b 2 x 1 b W 5 J Z G V u d G l 0 a W V z J n F 1 b 3 Q 7 O l s m c X V v d D t T Z W N 0 a W 9 u M S 9 t Z W 1 i Z X J z a G l w X 2 N s Z W F u Z W Q g K D I p L 0 N o Y W 5 n Z W Q g V H l w Z S 5 7 T V 9 J R C w w f S Z x d W 9 0 O y w m c X V v d D t T Z W N 0 a W 9 u M S 9 t Z W 1 i Z X J z a G l w X 2 N s Z W F u Z W Q g K D I p L 0 N o Y W 5 n Z W Q g V H l w Z S 5 7 U 3 R h c n R f Z G F 0 Z S w x f S Z x d W 9 0 O y w m c X V v d D t T Z W N 0 a W 9 u M S 9 t Z W 1 i Z X J z a G l w X 2 N s Z W F u Z W Q g K D I p L 0 N o Y W 5 n Z W Q g V H l w Z S 5 7 R W 5 k X 2 R h d G U s M n 0 m c X V v d D s s J n F 1 b 3 Q 7 U 2 V j d G l v b j E v b W V t Y m V y c 2 h p c F 9 j b G V h b m V k I C g y K S 9 D a G F u Z 2 V k I F R 5 c G U u e 0 1 l b V 9 k d X J h d G l v b i w z f S Z x d W 9 0 O y w m c X V v d D t T Z W N 0 a W 9 u M S 9 D d X N 0 b 2 1 l c l 9 j b G V h b m V k Y 3 N 2 L 0 N o Y W 5 n Z W Q g V H l w Z S 5 7 Q 1 9 J R C w w f S Z x d W 9 0 O y w m c X V v d D t T Z W N 0 a W 9 u M S 9 D d X N 0 b 2 1 l c l 9 j b G V h b m V k Y 3 N 2 L 0 N o Y W 5 n Z W Q g V H l w Z S 5 7 Q 1 9 U W V B F L D R 9 J n F 1 b 3 Q 7 L C Z x d W 9 0 O 1 N l Y 3 R p b 2 4 x L 0 N 1 c 3 R v b W V y X 2 N s Z W F u Z W R j c 3 Y v Q 2 h h b m d l Z C B U e X B l L n t D X 0 F E R F I s N X 0 m c X V v d D s s J n F 1 b 3 Q 7 U 2 V j d G l v b j E v Q 3 V z d G 9 t Z X J f Y 2 x l Y W 5 l Z G N z d i 9 D a G F u Z 2 V k I F R 5 c G U u e 0 N f Q 0 9 O V F 9 O T y w 2 f S Z x d W 9 0 O 1 0 s J n F 1 b 3 Q 7 Q 2 9 s d W 1 u Q 2 9 1 b n Q m c X V v d D s 6 O C w m c X V v d D t L Z X l D b 2 x 1 b W 5 O Y W 1 l c y Z x d W 9 0 O z p b X S w m c X V v d D t D b 2 x 1 b W 5 J Z G V u d G l 0 a W V z J n F 1 b 3 Q 7 O l s m c X V v d D t T Z W N 0 a W 9 u M S 9 t Z W 1 i Z X J z a G l w X 2 N s Z W F u Z W Q g K D I p L 0 N o Y W 5 n Z W Q g V H l w Z S 5 7 T V 9 J R C w w f S Z x d W 9 0 O y w m c X V v d D t T Z W N 0 a W 9 u M S 9 t Z W 1 i Z X J z a G l w X 2 N s Z W F u Z W Q g K D I p L 0 N o Y W 5 n Z W Q g V H l w Z S 5 7 U 3 R h c n R f Z G F 0 Z S w x f S Z x d W 9 0 O y w m c X V v d D t T Z W N 0 a W 9 u M S 9 t Z W 1 i Z X J z a G l w X 2 N s Z W F u Z W Q g K D I p L 0 N o Y W 5 n Z W Q g V H l w Z S 5 7 R W 5 k X 2 R h d G U s M n 0 m c X V v d D s s J n F 1 b 3 Q 7 U 2 V j d G l v b j E v b W V t Y m V y c 2 h p c F 9 j b G V h b m V k I C g y K S 9 D a G F u Z 2 V k I F R 5 c G U u e 0 1 l b V 9 k d X J h d G l v b i w z f S Z x d W 9 0 O y w m c X V v d D t T Z W N 0 a W 9 u M S 9 D d X N 0 b 2 1 l c l 9 j b G V h b m V k Y 3 N 2 L 0 N o Y W 5 n Z W Q g V H l w Z S 5 7 Q 1 9 J R C w w f S Z x d W 9 0 O y w m c X V v d D t T Z W N 0 a W 9 u M S 9 D d X N 0 b 2 1 l c l 9 j b G V h b m V k Y 3 N 2 L 0 N o Y W 5 n Z W Q g V H l w Z S 5 7 Q 1 9 U W V B F L D R 9 J n F 1 b 3 Q 7 L C Z x d W 9 0 O 1 N l Y 3 R p b 2 4 x L 0 N 1 c 3 R v b W V y X 2 N s Z W F u Z W R j c 3 Y v Q 2 h h b m d l Z C B U e X B l L n t D X 0 F E R F I s N X 0 m c X V v d D s s J n F 1 b 3 Q 7 U 2 V j d G l v b j E v Q 3 V z d G 9 t Z X J f Y 2 x l Y W 5 l Z G N z d i 9 D a G F u Z 2 V k I F R 5 c G U u e 0 N f Q 0 9 O V F 9 O T y w 2 f S Z x d W 9 0 O 1 0 s J n F 1 b 3 Q 7 U m V s Y X R p b 2 5 z a G l w S W 5 m b y Z x d W 9 0 O z p b e y Z x d W 9 0 O 2 t l e U N v b H V t b k N v d W 5 0 J n F 1 b 3 Q 7 O j E s J n F 1 b 3 Q 7 a 2 V 5 Q 2 9 s d W 1 u J n F 1 b 3 Q 7 O j A s J n F 1 b 3 Q 7 b 3 R o Z X J L Z X l D b 2 x 1 b W 5 J Z G V u d G l 0 e S Z x d W 9 0 O z o m c X V v d D t T Z W N 0 a W 9 u M S 9 D d X N 0 b 2 1 l c l 9 j b G V h b m V k Y 3 N 2 L 0 N o Y W 5 n Z W Q g V H l w Z S 5 7 T V 9 J R C w x f S Z x d W 9 0 O y w m c X V v d D t L Z X l D b 2 x 1 b W 5 D b 3 V u d C Z x d W 9 0 O z o x f V 1 9 I i A v P j w v U 3 R h Y m x l R W 5 0 c m l l c z 4 8 L 0 l 0 Z W 0 + P E l 0 Z W 0 + P E l 0 Z W 1 M b 2 N h d G l v b j 4 8 S X R l b V R 5 c G U + R m 9 y b X V s Y T w v S X R l b V R 5 c G U + P E l 0 Z W 1 Q Y X R o P l N l Y 3 R p b 2 4 x L 2 1 l b W J l c n N o a X B f Y 2 x l Y W 5 l Z C U y M C g y K S 9 T b 3 V y Y 2 U 8 L 0 l 0 Z W 1 Q Y X R o P j w v S X R l b U x v Y 2 F 0 a W 9 u P j x T d G F i b G V F b n R y a W V z I C 8 + P C 9 J d G V t P j x J d G V t P j x J d G V t T G 9 j Y X R p b 2 4 + P E l 0 Z W 1 U e X B l P k Z v c m 1 1 b G E 8 L 0 l 0 Z W 1 U e X B l P j x J d G V t U G F 0 a D 5 T Z W N 0 a W 9 u M S 9 t Z W 1 i Z X J z a G l w X 2 N s Z W F u Z W Q l M j A o M i k v Q 2 h h b m d l Z C U y M F R 5 c G U 8 L 0 l 0 Z W 1 Q Y X R o P j w v S X R l b U x v Y 2 F 0 a W 9 u P j x T d G F i b G V F b n R y a W V z I C 8 + P C 9 J d G V t P j x J d G V t P j x J d G V t T G 9 j Y X R p b 2 4 + P E l 0 Z W 1 U e X B l P k Z v c m 1 1 b G E 8 L 0 l 0 Z W 1 U e X B l P j x J d G V t U G F 0 a D 5 T Z W N 0 a W 9 u M S 9 t Z W 1 i Z X J z a G l w X 2 N s Z W F u Z W Q l M j A o M i k v T W V y Z 2 V k J T I w U X V l c m l l c z w v S X R l b V B h d G g + P C 9 J d G V t T G 9 j Y X R p b 2 4 + P F N 0 Y W J s Z U V u d H J p Z X M g L z 4 8 L 0 l 0 Z W 0 + P E l 0 Z W 0 + P E l 0 Z W 1 M b 2 N h d G l v b j 4 8 S X R l b V R 5 c G U + R m 9 y b X V s Y T w v S X R l b V R 5 c G U + P E l 0 Z W 1 Q Y X R o P l N l Y 3 R p b 2 4 x L 2 1 l b W J l c n N o a X B f Y 2 x l Y W 5 l Z C U y M C g y K S 9 F e H B h b m R l Z C U y M E N 1 c 3 R v b W V y X 2 N s Z W F u Z W R j c 3 Y 8 L 0 l 0 Z W 1 Q Y X R o P j w v S X R l b U x v Y 2 F 0 a W 9 u P j x T d G F i b G V F b n R y a W V z I C 8 + P C 9 J d G V t P j x J d G V t P j x J d G V t T G 9 j Y X R p b 2 4 + P E l 0 Z W 1 U e X B l P k Z v c m 1 1 b G E 8 L 0 l 0 Z W 1 U e X B l P j x J d G V t U G F 0 a D 5 T Z W N 0 a W 9 u M S 9 t Z W 1 i Z X J z a G l w X 2 N s Z W F u Z W Q 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A w I i A v P j x F b n R y e S B U e X B l P S J G a W x s R X J y b 3 J D b 2 R l I i B W Y W x 1 Z T 0 i c 1 V u a 2 5 v d 2 4 i I C 8 + P E V u d H J 5 I F R 5 c G U 9 I k Z p b G x F c n J v c k N v d W 5 0 I i B W Y W x 1 Z T 0 i b D A i I C 8 + P E V u d H J 5 I F R 5 c G U 9 I k Z p b G x M Y X N 0 V X B k Y X R l Z C I g V m F s d W U 9 I m Q y M D I 1 L T A 2 L T E x V D E w O j I z O j A 4 L j U z N D A w N j F a I i A v P j x F b n R y e S B U e X B l P S J G a W x s Q 2 9 s d W 1 u V H l w Z X M i I F Z h b H V l P S J z Q X d Z R 0 F 3 P T 0 i I C 8 + P E V u d H J 5 I F R 5 c G U 9 I k Z p b G x D b 2 x 1 b W 5 O Y W 1 l c y I g V m F s d W U 9 I n N b J n F 1 b 3 Q 7 T V 9 J R C Z x d W 9 0 O y w m c X V v d D t T d G F y d F 9 k Y X R l J n F 1 b 3 Q 7 L C Z x d W 9 0 O 0 V u Z F 9 k Y X R l J n F 1 b 3 Q 7 L C Z x d W 9 0 O 0 1 l b V 9 k d X J h d G l v b 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1 l b W J l c n N o a X B f Y 2 x l Y W 5 l Z C A o M y k v Q 2 h h b m d l Z C B U e X B l L n t N X 0 l E L D B 9 J n F 1 b 3 Q 7 L C Z x d W 9 0 O 1 N l Y 3 R p b 2 4 x L 2 1 l b W J l c n N o a X B f Y 2 x l Y W 5 l Z C A o M y k v Q 2 h h b m d l Z C B U e X B l L n t T d G F y d F 9 k Y X R l L D F 9 J n F 1 b 3 Q 7 L C Z x d W 9 0 O 1 N l Y 3 R p b 2 4 x L 2 1 l b W J l c n N o a X B f Y 2 x l Y W 5 l Z C A o M y k v Q 2 h h b m d l Z C B U e X B l L n t F b m R f Z G F 0 Z S w y f S Z x d W 9 0 O y w m c X V v d D t T Z W N 0 a W 9 u M S 9 t Z W 1 i Z X J z a G l w X 2 N s Z W F u Z W Q g K D M p L 0 N o Y W 5 n Z W Q g V H l w Z S 5 7 T W V t X 2 R 1 c m F 0 a W 9 u L D N 9 J n F 1 b 3 Q 7 X S w m c X V v d D t D b 2 x 1 b W 5 D b 3 V u d C Z x d W 9 0 O z o 0 L C Z x d W 9 0 O 0 t l e U N v b H V t b k 5 h b W V z J n F 1 b 3 Q 7 O l t d L C Z x d W 9 0 O 0 N v b H V t b k l k Z W 5 0 a X R p Z X M m c X V v d D s 6 W y Z x d W 9 0 O 1 N l Y 3 R p b 2 4 x L 2 1 l b W J l c n N o a X B f Y 2 x l Y W 5 l Z C A o M y k v Q 2 h h b m d l Z C B U e X B l L n t N X 0 l E L D B 9 J n F 1 b 3 Q 7 L C Z x d W 9 0 O 1 N l Y 3 R p b 2 4 x L 2 1 l b W J l c n N o a X B f Y 2 x l Y W 5 l Z C A o M y k v Q 2 h h b m d l Z C B U e X B l L n t T d G F y d F 9 k Y X R l L D F 9 J n F 1 b 3 Q 7 L C Z x d W 9 0 O 1 N l Y 3 R p b 2 4 x L 2 1 l b W J l c n N o a X B f Y 2 x l Y W 5 l Z C A o M y k v Q 2 h h b m d l Z C B U e X B l L n t F b m R f Z G F 0 Z S w y f S Z x d W 9 0 O y w m c X V v d D t T Z W N 0 a W 9 u M S 9 t Z W 1 i Z X J z a G l w X 2 N s Z W F u Z W Q g K D M p L 0 N o Y W 5 n Z W Q g V H l w Z S 5 7 T W V t X 2 R 1 c m F 0 a W 9 u L D N 9 J n F 1 b 3 Q 7 X S w m c X V v d D t S Z W x h d G l v b n N o a X B J b m Z v J n F 1 b 3 Q 7 O l t d f S I g L z 4 8 L 1 N 0 Y W J s Z U V u d H J p Z X M + P C 9 J d G V t P j x J d G V t P j x J d G V t T G 9 j Y X R p b 2 4 + P E l 0 Z W 1 U e X B l P k Z v c m 1 1 b G E 8 L 0 l 0 Z W 1 U e X B l P j x J d G V t U G F 0 a D 5 T Z W N 0 a W 9 u M S 9 t Z W 1 i Z X J z a G l w X 2 N s Z W F u Z W Q l M j A o M y k v U 2 9 1 c m N l P C 9 J d G V t U G F 0 a D 4 8 L 0 l 0 Z W 1 M b 2 N h d G l v b j 4 8 U 3 R h Y m x l R W 5 0 c m l l c y A v P j w v S X R l b T 4 8 S X R l b T 4 8 S X R l b U x v Y 2 F 0 a W 9 u P j x J d G V t V H l w Z T 5 G b 3 J t d W x h P C 9 J d G V t V H l w Z T 4 8 S X R l b V B h d G g + U 2 V j d G l v b j E v b W V t Y m V y c 2 h p c F 9 j b G V h b m V k J T I w K D M p L 0 N o Y W 5 n Z W Q l M j B U e X B l P C 9 J d G V t U G F 0 a D 4 8 L 0 l 0 Z W 1 M b 2 N h d G l v b j 4 8 U 3 R h Y m x l R W 5 0 c m l l c y A v P j w v S X R l b T 4 8 S X R l b T 4 8 S X R l b U x v Y 2 F 0 a W 9 u P j x J d G V t V H l w Z T 5 G b 3 J t d W x h P C 9 J d G V t V H l w Z T 4 8 S X R l b V B h d G g + U 2 V j d G l v b j E v Q 3 V z d G 9 t Z X J f Y 2 x l Y W 5 l Z G N z d i 9 N Z X J n Z W Q l M j B R d W V y a W V z P C 9 J d G V t U G F 0 a D 4 8 L 0 l 0 Z W 1 M b 2 N h d G l v b j 4 8 U 3 R h Y m x l R W 5 0 c m l l c y A v P j w v S X R l b T 4 8 S X R l b T 4 8 S X R l b U x v Y 2 F 0 a W 9 u P j x J d G V t V H l w Z T 5 G b 3 J t d W x h P C 9 J d G V t V H l w Z T 4 8 S X R l b V B h d G g + U 2 V j d G l v b j E v Q 3 V z d G 9 t Z X J f Y 2 x l Y W 5 l Z G N z d i 9 F e H B h b m R l Z C U y M G 1 l b W J l c n N o a X B f Y 2 x l Y W 5 l Z D w v S X R l b V B h d G g + P C 9 J d G V t T G 9 j Y X R p b 2 4 + P F N 0 Y W J s Z U V u d H J p Z X M g L z 4 8 L 0 l 0 Z W 0 + P E l 0 Z W 0 + P E l 0 Z W 1 M b 2 N h d G l v b j 4 8 S X R l b V R 5 c G U + R m 9 y b X V s Y T w v S X R l b V R 5 c G U + P E l 0 Z W 1 Q Y X R o P l N l Y 3 R p b 2 4 x L 0 1 l c m d 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X J n Z T E i I C 8 + P E V u d H J 5 I F R 5 c G U 9 I k Z p b G x l Z E N v b X B s Z X R l U m V z d W x 0 V G 9 X b 3 J r c 2 h l Z X Q i I F Z h b H V l P S J s M S I g L z 4 8 R W 5 0 c n k g V H l w Z T 0 i Q W R k Z W R U b 0 R h d G F N b 2 R l b C I g V m F s d W U 9 I m w w I i A v P j x F b n R y e S B U e X B l P S J G a W x s Q 2 9 1 b n Q i I F Z h b H V l P S J s M j A w I i A v P j x F b n R y e S B U e X B l P S J G a W x s R X J y b 3 J D b 2 R l I i B W Y W x 1 Z T 0 i c 1 V u a 2 5 v d 2 4 i I C 8 + P E V u d H J 5 I F R 5 c G U 9 I k Z p b G x F c n J v c k N v d W 5 0 I i B W Y W x 1 Z T 0 i b D A i I C 8 + P E V u d H J 5 I F R 5 c G U 9 I k Z p b G x M Y X N 0 V X B k Y X R l Z C I g V m F s d W U 9 I m Q y M D I 1 L T A 2 L T E x V D E w O j I 0 O j I x L j M 0 N D U 1 N D R a I i A v P j x F b n R y e S B U e X B l P S J G a W x s Q 2 9 s d W 1 u V H l w Z X M i I F Z h b H V l P S J z Q X d N R 0 J n W U d B d 1 l H Q X d Z R 0 J n P T 0 i I C 8 + P E V u d H J 5 I F R 5 c G U 9 I k Z p b G x D b 2 x 1 b W 5 O Y W 1 l c y I g V m F s d W U 9 I n N b J n F 1 b 3 Q 7 Q 1 9 J R C Z x d W 9 0 O y w m c X V v d D t N X 0 l E J n F 1 b 3 Q 7 L C Z x d W 9 0 O 0 N v b H V t b j E m c X V v d D s s J n F 1 b 3 Q 7 X z E m c X V v d D s s J n F 1 b 3 Q 7 Q 1 9 U W V B F J n F 1 b 3 Q 7 L C Z x d W 9 0 O 0 N f Q U R E U i Z x d W 9 0 O y w m c X V v d D t D X 0 N P T l R f T k 8 m c X V v d D s s J n F 1 b 3 Q 7 b W V t Y m V y c 2 h p c F 9 j b G V h b m V k L l N 0 Y X J 0 X 2 R h d G U m c X V v d D s s J n F 1 b 3 Q 7 b W V t Y m V y c 2 h p c F 9 j b G V h b m V k L k V u Z F 9 k Y X R l J n F 1 b 3 Q 7 L C Z x d W 9 0 O 2 1 l b W J l c n N o a X B f Y 2 x l Y W 5 l Z C 5 N Z W 1 f Z H V y Y X R p b 2 4 m c X V v d D s s J n F 1 b 3 Q 7 b W V t Y m V y c 2 h p c F 9 j b G V h b m V k L i Z x d W 9 0 O y w m c X V v d D t t Z W 1 i Z X J z a G l w X 2 N s Z W F u Z W Q u X z E m c X V v d D s s J n F 1 b 3 Q 7 b W V t Y m V y c 2 h p c F 9 j b G V h b m V k L l 8 y J n F 1 b 3 Q 7 X S I g L z 4 8 R W 5 0 c n k g V H l w Z T 0 i R m l s b F N 0 Y X R 1 c y I g V m F s d W U 9 I n N D b 2 1 w b G V 0 Z S I g L z 4 8 R W 5 0 c n k g V H l w Z T 0 i U m V s Y X R p b 2 5 z a G l w S W 5 m b 0 N v b n R h a W 5 l c i I g V m F s d W U 9 I n N 7 J n F 1 b 3 Q 7 Y 2 9 s d W 1 u Q 2 9 1 b n Q m c X V v d D s 6 M T M s J n F 1 b 3 Q 7 a 2 V 5 Q 2 9 s d W 1 u T m F t Z X M m c X V v d D s 6 W 1 0 s J n F 1 b 3 Q 7 c X V l c n l S Z W x h d G l v b n N o a X B z J n F 1 b 3 Q 7 O l t 7 J n F 1 b 3 Q 7 a 2 V 5 Q 2 9 s d W 1 u Q 2 9 1 b n Q m c X V v d D s 6 M S w m c X V v d D t r Z X l D b 2 x 1 b W 4 m c X V v d D s 6 M S w m c X V v d D t v d G h l c k t l e U N v b H V t b k l k Z W 5 0 a X R 5 J n F 1 b 3 Q 7 O i Z x d W 9 0 O 1 N l Y 3 R p b 2 4 x L 2 1 l b W J l c n N o a X B f Y 2 x l Y W 5 l Z C 9 D a G F u Z 2 V k I F R 5 c G U u e 0 1 f S U Q s M H 0 m c X V v d D s s J n F 1 b 3 Q 7 S 2 V 5 Q 2 9 s d W 1 u Q 2 9 1 b n Q m c X V v d D s 6 M X 0 s e y Z x d W 9 0 O 2 t l e U N v b H V t b k N v d W 5 0 J n F 1 b 3 Q 7 O j E s J n F 1 b 3 Q 7 a 2 V 5 Q 2 9 s d W 1 u J n F 1 b 3 Q 7 O j E s J n F 1 b 3 Q 7 b 3 R o Z X J L Z X l D b 2 x 1 b W 5 J Z G V u d G l 0 e S Z x d W 9 0 O z o m c X V v d D t T Z W N 0 a W 9 u M S 9 t Z W 1 i Z X J z a G l w X 2 N s Z W F u Z W Q v Q 2 h h b m d l Z C B U e X B l L n t N X 0 l E L D B 9 J n F 1 b 3 Q 7 L C Z x d W 9 0 O 0 t l e U N v b H V t b k N v d W 5 0 J n F 1 b 3 Q 7 O j F 9 X S w m c X V v d D t j b 2 x 1 b W 5 J Z G V u d G l 0 a W V z J n F 1 b 3 Q 7 O l s m c X V v d D t T Z W N 0 a W 9 u M S 9 D d X N 0 b 2 1 l c l 9 j b G V h b m V k Y 3 N 2 L 0 N o Y W 5 n Z W Q g V H l w Z S 5 7 Q 1 9 J R C w w f S Z x d W 9 0 O y w m c X V v d D t T Z W N 0 a W 9 u M S 9 D d X N 0 b 2 1 l c l 9 j b G V h b m V k Y 3 N 2 L 0 N o Y W 5 n Z W Q g V H l w Z S 5 7 T V 9 J R C w x f S Z x d W 9 0 O y w m c X V v d D t T Z W N 0 a W 9 u M S 9 D d X N 0 b 2 1 l c l 9 j b G V h b m V k Y 3 N 2 L 0 N o Y W 5 n Z W Q g V H l w Z S 5 7 L D J 9 J n F 1 b 3 Q 7 L C Z x d W 9 0 O 1 N l Y 3 R p b 2 4 x L 0 N 1 c 3 R v b W V y X 2 N s Z W F u Z W R j c 3 Y v Q 2 h h b m d l Z C B U e X B l L n t f M S w z f S Z x d W 9 0 O y w m c X V v d D t T Z W N 0 a W 9 u M S 9 D d X N 0 b 2 1 l c l 9 j b G V h b m V k Y 3 N 2 L 0 N o Y W 5 n Z W Q g V H l w Z S 5 7 Q 1 9 U W V B F L D R 9 J n F 1 b 3 Q 7 L C Z x d W 9 0 O 1 N l Y 3 R p b 2 4 x L 0 N 1 c 3 R v b W V y X 2 N s Z W F u Z W R j c 3 Y v Q 2 h h b m d l Z C B U e X B l L n t D X 0 F E R F I s N X 0 m c X V v d D s s J n F 1 b 3 Q 7 U 2 V j d G l v b j E v Q 3 V z d G 9 t Z X J f Y 2 x l Y W 5 l Z G N z d i 9 D a G F u Z 2 V k I F R 5 c G U u e 0 N f Q 0 9 O V F 9 O T y w 2 f S Z x d W 9 0 O y w m c X V v d D t T Z W N 0 a W 9 u M S 9 t Z W 1 i Z X J z a G l w X 2 N s Z W F u Z W Q v Q 2 h h b m d l Z C B U e X B l L n t T d G F y d F 9 k Y X R l L D F 9 J n F 1 b 3 Q 7 L C Z x d W 9 0 O 1 N l Y 3 R p b 2 4 x L 2 1 l b W J l c n N o a X B f Y 2 x l Y W 5 l Z C 9 D a G F u Z 2 V k I F R 5 c G U u e 0 V u Z F 9 k Y X R l L D J 9 J n F 1 b 3 Q 7 L C Z x d W 9 0 O 1 N l Y 3 R p b 2 4 x L 2 1 l b W J l c n N o a X B f Y 2 x l Y W 5 l Z C 9 D a G F u Z 2 V k I F R 5 c G U u e 0 1 l b V 9 k d X J h d G l v b i w z f S Z x d W 9 0 O y w m c X V v d D t T Z W N 0 a W 9 u M S 9 t Z W 1 i Z X J z a G l w X 2 N s Z W F u Z W Q v Q 2 h h b m d l Z C B U e X B l L n s s N H 0 m c X V v d D s s J n F 1 b 3 Q 7 U 2 V j d G l v b j E v b W V t Y m V y c 2 h p c F 9 j b G V h b m V k L 0 N o Y W 5 n Z W Q g V H l w Z S 5 7 X z E s N X 0 m c X V v d D s s J n F 1 b 3 Q 7 U 2 V j d G l v b j E v b W V t Y m V y c 2 h p c F 9 j b G V h b m V k L 0 N o Y W 5 n Z W Q g V H l w Z S 5 7 X z I s N n 0 m c X V v d D t d L C Z x d W 9 0 O 0 N v b H V t b k N v d W 5 0 J n F 1 b 3 Q 7 O j E z L C Z x d W 9 0 O 0 t l e U N v b H V t b k 5 h b W V z J n F 1 b 3 Q 7 O l t d L C Z x d W 9 0 O 0 N v b H V t b k l k Z W 5 0 a X R p Z X M m c X V v d D s 6 W y Z x d W 9 0 O 1 N l Y 3 R p b 2 4 x L 0 N 1 c 3 R v b W V y X 2 N s Z W F u Z W R j c 3 Y v Q 2 h h b m d l Z C B U e X B l L n t D X 0 l E L D B 9 J n F 1 b 3 Q 7 L C Z x d W 9 0 O 1 N l Y 3 R p b 2 4 x L 0 N 1 c 3 R v b W V y X 2 N s Z W F u Z W R j c 3 Y v Q 2 h h b m d l Z C B U e X B l L n t N X 0 l E L D F 9 J n F 1 b 3 Q 7 L C Z x d W 9 0 O 1 N l Y 3 R p b 2 4 x L 0 N 1 c 3 R v b W V y X 2 N s Z W F u Z W R j c 3 Y v Q 2 h h b m d l Z C B U e X B l L n s s M n 0 m c X V v d D s s J n F 1 b 3 Q 7 U 2 V j d G l v b j E v Q 3 V z d G 9 t Z X J f Y 2 x l Y W 5 l Z G N z d i 9 D a G F u Z 2 V k I F R 5 c G U u e 1 8 x L D N 9 J n F 1 b 3 Q 7 L C Z x d W 9 0 O 1 N l Y 3 R p b 2 4 x L 0 N 1 c 3 R v b W V y X 2 N s Z W F u Z W R j c 3 Y v Q 2 h h b m d l Z C B U e X B l L n t D X 1 R Z U E U s N H 0 m c X V v d D s s J n F 1 b 3 Q 7 U 2 V j d G l v b j E v Q 3 V z d G 9 t Z X J f Y 2 x l Y W 5 l Z G N z d i 9 D a G F u Z 2 V k I F R 5 c G U u e 0 N f Q U R E U i w 1 f S Z x d W 9 0 O y w m c X V v d D t T Z W N 0 a W 9 u M S 9 D d X N 0 b 2 1 l c l 9 j b G V h b m V k Y 3 N 2 L 0 N o Y W 5 n Z W Q g V H l w Z S 5 7 Q 1 9 D T 0 5 U X 0 5 P L D Z 9 J n F 1 b 3 Q 7 L C Z x d W 9 0 O 1 N l Y 3 R p b 2 4 x L 2 1 l b W J l c n N o a X B f Y 2 x l Y W 5 l Z C 9 D a G F u Z 2 V k I F R 5 c G U u e 1 N 0 Y X J 0 X 2 R h d G U s M X 0 m c X V v d D s s J n F 1 b 3 Q 7 U 2 V j d G l v b j E v b W V t Y m V y c 2 h p c F 9 j b G V h b m V k L 0 N o Y W 5 n Z W Q g V H l w Z S 5 7 R W 5 k X 2 R h d G U s M n 0 m c X V v d D s s J n F 1 b 3 Q 7 U 2 V j d G l v b j E v b W V t Y m V y c 2 h p c F 9 j b G V h b m V k L 0 N o Y W 5 n Z W Q g V H l w Z S 5 7 T W V t X 2 R 1 c m F 0 a W 9 u L D N 9 J n F 1 b 3 Q 7 L C Z x d W 9 0 O 1 N l Y 3 R p b 2 4 x L 2 1 l b W J l c n N o a X B f Y 2 x l Y W 5 l Z C 9 D a G F u Z 2 V k I F R 5 c G U u e y w 0 f S Z x d W 9 0 O y w m c X V v d D t T Z W N 0 a W 9 u M S 9 t Z W 1 i Z X J z a G l w X 2 N s Z W F u Z W Q v Q 2 h h b m d l Z C B U e X B l L n t f M S w 1 f S Z x d W 9 0 O y w m c X V v d D t T Z W N 0 a W 9 u M S 9 t Z W 1 i Z X J z a G l w X 2 N s Z W F u Z W Q v Q 2 h h b m d l Z C B U e X B l L n t f M i w 2 f S Z x d W 9 0 O 1 0 s J n F 1 b 3 Q 7 U m V s Y X R p b 2 5 z a G l w S W 5 m b y Z x d W 9 0 O z p b e y Z x d W 9 0 O 2 t l e U N v b H V t b k N v d W 5 0 J n F 1 b 3 Q 7 O j E s J n F 1 b 3 Q 7 a 2 V 5 Q 2 9 s d W 1 u J n F 1 b 3 Q 7 O j E s J n F 1 b 3 Q 7 b 3 R o Z X J L Z X l D b 2 x 1 b W 5 J Z G V u d G l 0 e S Z x d W 9 0 O z o m c X V v d D t T Z W N 0 a W 9 u M S 9 t Z W 1 i Z X J z a G l w X 2 N s Z W F u Z W Q v Q 2 h h b m d l Z C B U e X B l L n t N X 0 l E L D B 9 J n F 1 b 3 Q 7 L C Z x d W 9 0 O 0 t l e U N v b H V t b k N v d W 5 0 J n F 1 b 3 Q 7 O j F 9 L H s m c X V v d D t r Z X l D b 2 x 1 b W 5 D b 3 V u d C Z x d W 9 0 O z o x L C Z x d W 9 0 O 2 t l e U N v b H V t b i Z x d W 9 0 O z o x L C Z x d W 9 0 O 2 9 0 a G V y S 2 V 5 Q 2 9 s d W 1 u S W R l b n R p d H k m c X V v d D s 6 J n F 1 b 3 Q 7 U 2 V j d G l v b j E v b W V t Y m V y c 2 h p c F 9 j b G V h b m V k L 0 N o Y W 5 n Z W Q g V H l w Z S 5 7 T V 9 J R C w w f S Z x d W 9 0 O y w m c X V v d D t L Z X l D b 2 x 1 b W 5 D b 3 V u d C Z x d W 9 0 O z o x f V 1 9 I i A v P j w v U 3 R h Y m x l R W 5 0 c m l l c z 4 8 L 0 l 0 Z W 0 + P E l 0 Z W 0 + P E l 0 Z W 1 M b 2 N h d G l v b j 4 8 S X R l b V R 5 c G U + R m 9 y b X V s Y T w v S X R l b V R 5 c G U + P E l 0 Z W 1 Q Y X R o P l N l Y 3 R p b 2 4 x L 0 1 l c m d l M S 9 T b 3 V y Y 2 U 8 L 0 l 0 Z W 1 Q Y X R o P j w v S X R l b U x v Y 2 F 0 a W 9 u P j x T d G F i b G V F b n R y a W V z I C 8 + P C 9 J d G V t P j w v S X R l b X M + P C 9 M b 2 N h b F B h Y 2 t h Z 2 V N Z X R h Z G F 0 Y U Z p b G U + F g A A A F B L B Q Y A A A A A A A A A A A A A A A A A A A A A A A A m A Q A A A Q A A A N C M n d 8 B F d E R j H o A w E / C l + s B A A A A Z r T 7 r K F u h k e e k 3 k j 9 N C I u Q A A A A A C A A A A A A A Q Z g A A A A E A A C A A A A C t z T X W c N B 4 K Q n P 6 N 6 J T p v p 6 k X V J 4 C K + Z A r P j K a X a W T o A A A A A A O g A A A A A I A A C A A A A D 5 R B m v K v r k 3 g V S T w c q S v G 0 Y 8 f 4 0 I D m a e l C A g q U W e F K g 1 A A A A C / v x 7 V j P v r 5 9 k i 0 a B b 4 q u i C v K J G k p W H 6 k M h u P 6 u 0 N P / 8 Y w e B y 2 6 Q W u h l 2 5 s 7 k D M G K t l k g o h A P w D f b o D z A w i q i b t S z R k R / 4 G w R d B U R C W l g / k k A A A A D O 6 Y 0 u e X n x V D V j m 5 E / K Z U 6 C K U L f + K 3 k Y 5 g T C Y z + m v F f X G K N V 8 8 x V R B Q k 1 9 B r 8 D s K f 3 x W M Z d Y i R 8 V i 1 / B v H C 3 d i < / D a t a M a s h u p > 
</file>

<file path=customXml/itemProps1.xml><?xml version="1.0" encoding="utf-8"?>
<ds:datastoreItem xmlns:ds="http://schemas.openxmlformats.org/officeDocument/2006/customXml" ds:itemID="{4ED6F499-9180-4BE9-865A-EAC2DAD843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C_segmentation</vt:lpstr>
      <vt:lpstr>Dashboard</vt:lpstr>
      <vt:lpstr>CC0unt</vt:lpstr>
      <vt:lpstr>Sheet4</vt:lpstr>
      <vt:lpstr>Sheet6</vt:lpstr>
      <vt:lpstr>Merge1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soni</dc:creator>
  <cp:lastModifiedBy>LENOVO</cp:lastModifiedBy>
  <dcterms:created xsi:type="dcterms:W3CDTF">2025-06-11T10:10:00Z</dcterms:created>
  <dcterms:modified xsi:type="dcterms:W3CDTF">2025-06-13T12:35:27Z</dcterms:modified>
</cp:coreProperties>
</file>