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C:\TEXTES\EPSIC\ADMIN\ADMIN_DOMAINE_SANDRO\EXCEL_NOTES_DOMAINE_3\SHARE_POINT_ETIQUETTES_NUMERIQUES\"/>
    </mc:Choice>
  </mc:AlternateContent>
  <xr:revisionPtr revIDLastSave="0" documentId="13_ncr:1_{ECB69031-EEEC-4C58-8C85-56EC140DAE9F}" xr6:coauthVersionLast="47" xr6:coauthVersionMax="47" xr10:uidLastSave="{00000000-0000-0000-0000-000000000000}"/>
  <bookViews>
    <workbookView xWindow="-108" yWindow="-108" windowWidth="23256" windowHeight="12456" xr2:uid="{24446EAE-FF7B-4720-8461-B68F93A38A30}"/>
  </bookViews>
  <sheets>
    <sheet name="ELMO1_SEMESTRES_12" sheetId="14" r:id="rId1"/>
    <sheet name="ELMO2_SEMESTRES_34" sheetId="12" r:id="rId2"/>
    <sheet name="ELMO3_SEMESTRES_56" sheetId="1" r:id="rId3"/>
    <sheet name="CP_ECG_ELMO_BILAN" sheetId="10" r:id="rId4"/>
    <sheet name="EIT_SWISS_CALCULS_MOYENNES" sheetId="6" r:id="rId5"/>
  </sheets>
  <definedNames>
    <definedName name="BTES1">ELMO1_SEMESTRES_12!$A$11:$C$13</definedName>
    <definedName name="BTES1MOY">ELMO1_SEMESTRES_12!$D$13</definedName>
    <definedName name="BTES2">ELMO1_SEMESTRES_12!$F$11:$H$13</definedName>
    <definedName name="BTES2MOY">ELMO1_SEMESTRES_12!$I$13</definedName>
    <definedName name="BTES3">ELMO2_SEMESTRES_34!$A$11:$C$13</definedName>
    <definedName name="BTES3MOY">ELMO2_SEMESTRES_34!$D$13</definedName>
    <definedName name="BTES4">ELMO2_SEMESTRES_34!$F$11:$H$13</definedName>
    <definedName name="BTES4MOY">ELMO2_SEMESTRES_34!$I$13</definedName>
    <definedName name="CPS1MOY">ELMO1_SEMESTRES_12!$D$25</definedName>
    <definedName name="CPS2MOY">ELMO1_SEMESTRES_12!$I$25</definedName>
    <definedName name="CPS3MOY">ELMO2_SEMESTRES_34!$D$25</definedName>
    <definedName name="CPS4MOY">ELMO2_SEMESTRES_34!$I$25</definedName>
    <definedName name="CPS5MOY">ELMO3_SEMESTRES_56!$D$25</definedName>
    <definedName name="CPS6MOY">ELMO3_SEMESTRES_56!$I$25</definedName>
    <definedName name="DTES1">ELMO1_SEMESTRES_12!$A$16:$C$18</definedName>
    <definedName name="DTES1MOY">ELMO1_SEMESTRES_12!$D$18</definedName>
    <definedName name="DTES2">ELMO1_SEMESTRES_12!$F$16:$H$18</definedName>
    <definedName name="DTES2MOY">ELMO1_SEMESTRES_12!$I$18</definedName>
    <definedName name="DTES3">ELMO2_SEMESTRES_34!$A$16:$C$18</definedName>
    <definedName name="DTES3MOY">ELMO2_SEMESTRES_34!$D$18</definedName>
    <definedName name="DTES4">ELMO2_SEMESTRES_34!$F$16:$H$18</definedName>
    <definedName name="DTES4MOY">ELMO2_SEMESTRES_34!$I$18</definedName>
    <definedName name="DTES5">ELMO3_SEMESTRES_56!$A$11:$C$13</definedName>
    <definedName name="DTES5MOY">ELMO3_SEMESTRES_56!$D$13</definedName>
    <definedName name="DTES6">ELMO3_SEMESTRES_56!$F$11:$H$13</definedName>
    <definedName name="DTES6MOY">ELMO3_SEMESTRES_56!$I$13</definedName>
    <definedName name="ECGLCS1">ELMO1_SEMESTRES_12!$A$29:$C$31</definedName>
    <definedName name="ECGLCS1MOY">ELMO1_SEMESTRES_12!$D$31</definedName>
    <definedName name="ECGLCS2">ELMO1_SEMESTRES_12!$F$29:$H$31</definedName>
    <definedName name="ECGLCS2MOY">ELMO1_SEMESTRES_12!$I$31</definedName>
    <definedName name="ECGLCS3" localSheetId="0">ELMO1_SEMESTRES_12!$A$29:$C$31</definedName>
    <definedName name="ECGLCS3">ELMO2_SEMESTRES_34!$A$29:$C$31</definedName>
    <definedName name="ECGLCS3MOY">ELMO2_SEMESTRES_34!$D$31</definedName>
    <definedName name="ECGLCS4">ELMO2_SEMESTRES_34!$F$29:$H$31</definedName>
    <definedName name="ECGLCS4MOY">ELMO2_SEMESTRES_34!$I$31</definedName>
    <definedName name="ECGLCS5">ELMO3_SEMESTRES_56!$A$29:$C$31</definedName>
    <definedName name="ECGLCS5MOY">ELMO3_SEMESTRES_56!$D$31</definedName>
    <definedName name="ECGLCS6">ELMO3_SEMESTRES_56!$F$29:$H$31</definedName>
    <definedName name="ECGLCS6MOY">ELMO3_SEMESTRES_56!$I$31</definedName>
    <definedName name="ECGS1MOY">ELMO1_SEMESTRES_12!$D$37</definedName>
    <definedName name="ECGS2MOY">ELMO1_SEMESTRES_12!$I$37</definedName>
    <definedName name="ECGS3MOY">ELMO2_SEMESTRES_34!$D$37</definedName>
    <definedName name="ECGS4MOY">ELMO2_SEMESTRES_34!$I$37</definedName>
    <definedName name="ECGS5MOY">ELMO3_SEMESTRES_56!$D$37</definedName>
    <definedName name="ECGS6MOY">ELMO3_SEMESTRES_56!$I$37</definedName>
    <definedName name="ECGSOS1">ELMO1_SEMESTRES_12!$A$33:$C$35</definedName>
    <definedName name="ECGSOS1MOY">ELMO1_SEMESTRES_12!$D$35</definedName>
    <definedName name="ECGSOS2">ELMO1_SEMESTRES_12!$F$33:$H$35</definedName>
    <definedName name="ECGSOS2MOY">ELMO1_SEMESTRES_12!$I$35</definedName>
    <definedName name="ECGSOS3" localSheetId="0">ELMO1_SEMESTRES_12!$A$33:$C$35</definedName>
    <definedName name="ECGSOS3">ELMO2_SEMESTRES_34!$A$33:$C$35</definedName>
    <definedName name="ECGSOS3MOY">ELMO2_SEMESTRES_34!$D$35</definedName>
    <definedName name="ECGSOS4">ELMO2_SEMESTRES_34!$F$33:$H$35</definedName>
    <definedName name="ECGSOS4MOY">ELMO2_SEMESTRES_34!$I$35</definedName>
    <definedName name="ECGSOS5">ELMO3_SEMESTRES_56!$A$33:$C$35</definedName>
    <definedName name="ECGSOS5MOY">ELMO3_SEMESTRES_56!$D$35</definedName>
    <definedName name="ECGSOS6">ELMO3_SEMESTRES_56!$F$33:$H$35</definedName>
    <definedName name="ECGSOS6MOY">ELMO3_SEMESTRES_56!$I$35</definedName>
    <definedName name="merde">#REF!</definedName>
    <definedName name="Print_Area" localSheetId="3">CP_ECG_ELMO_BILAN!$A$1:$I$30</definedName>
    <definedName name="Print_Area" localSheetId="0">ELMO1_SEMESTRES_12!$A$1:$I$41</definedName>
    <definedName name="Print_Area" localSheetId="1">ELMO2_SEMESTRES_34!$A$1:$I$41</definedName>
    <definedName name="Print_Area" localSheetId="2">ELMO3_SEMESTRES_56!$A$1:$I$41</definedName>
    <definedName name="TSES3">ELMO2_SEMESTRES_34!$A$21:$C$23</definedName>
    <definedName name="TSES3MOY">ELMO2_SEMESTRES_34!$D$23</definedName>
    <definedName name="TSES4">ELMO2_SEMESTRES_34!$F$21:$H$23</definedName>
    <definedName name="TSES4MOY">ELMO2_SEMESTRES_34!$I$23</definedName>
    <definedName name="TSES5">ELMO3_SEMESTRES_56!$A$16:$C$18</definedName>
    <definedName name="TSES5MOY">ELMO3_SEMESTRES_56!$D$18</definedName>
    <definedName name="TSES6">ELMO3_SEMESTRES_56!$F$16:$H$18</definedName>
    <definedName name="TSES6MOY">ELMO3_SEMESTRES_56!$I$18</definedName>
    <definedName name="TTRS1">ELMO1_SEMESTRES_12!$A$21:$C$23</definedName>
    <definedName name="TTRS1MOY">ELMO1_SEMESTRES_12!$D$23</definedName>
    <definedName name="TTRS2">ELMO1_SEMESTRES_12!$F$21:$H$23</definedName>
    <definedName name="TTRS2MOY">ELMO1_SEMESTRES_12!$I$23</definedName>
    <definedName name="_xlnm.Print_Area" localSheetId="3">CP_ECG_ELMO_BILAN!$A$1:$I$30</definedName>
    <definedName name="_xlnm.Print_Area" localSheetId="0">ELMO1_SEMESTRES_12!$A$1:$I$41</definedName>
    <definedName name="_xlnm.Print_Area" localSheetId="1">ELMO2_SEMESTRES_34!$A$1:$I$41</definedName>
    <definedName name="_xlnm.Print_Area" localSheetId="2">ELMO3_SEMESTRES_56!$A$1:$I$41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3" i="12"/>
  <c r="D23" i="12"/>
  <c r="I13" i="12"/>
  <c r="I18" i="14" l="1"/>
  <c r="D35" i="14"/>
  <c r="D31" i="14"/>
  <c r="I31" i="14"/>
  <c r="I35" i="14"/>
  <c r="I23" i="14"/>
  <c r="D23" i="14"/>
  <c r="D18" i="14"/>
  <c r="I13" i="14"/>
  <c r="D13" i="14"/>
  <c r="I18" i="12"/>
  <c r="I25" i="12" s="1"/>
  <c r="D18" i="12"/>
  <c r="D13" i="12"/>
  <c r="D35" i="12"/>
  <c r="I35" i="12"/>
  <c r="I31" i="12"/>
  <c r="D31" i="12"/>
  <c r="I35" i="1"/>
  <c r="D35" i="1"/>
  <c r="I31" i="1"/>
  <c r="D31" i="1"/>
  <c r="I18" i="1"/>
  <c r="D18" i="1"/>
  <c r="I13" i="1"/>
  <c r="D13" i="1"/>
  <c r="D25" i="1" l="1"/>
  <c r="D25" i="12"/>
  <c r="D11" i="10" s="1"/>
  <c r="I37" i="14"/>
  <c r="D21" i="10" s="1"/>
  <c r="D37" i="14"/>
  <c r="D20" i="10" s="1"/>
  <c r="D25" i="14"/>
  <c r="D9" i="10" s="1"/>
  <c r="I25" i="14"/>
  <c r="D10" i="10" s="1"/>
  <c r="D12" i="10"/>
  <c r="I37" i="12"/>
  <c r="D23" i="10" s="1"/>
  <c r="D37" i="12"/>
  <c r="D22" i="10" s="1"/>
  <c r="I37" i="1"/>
  <c r="D25" i="10" s="1"/>
  <c r="D37" i="1"/>
  <c r="D24" i="10" s="1"/>
  <c r="D13" i="10"/>
  <c r="D14" i="10"/>
  <c r="D27" i="10" l="1"/>
  <c r="D1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026ED9F4-088C-495C-AF59-C3946A377B6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8B2EDA53-4F55-4351-9A76-900485FDFA1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709A7EA7-AF20-4B87-A1DD-34766A56233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1712D327-067F-4F34-9533-A254644D405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78F3D18D-3768-4452-A1AA-1DE644F20E5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6256E3B1-FE02-4640-ABBB-850358E982A1}">
      <text>
        <r>
          <rPr>
            <b/>
            <sz val="9"/>
            <color indexed="81"/>
            <rFont val="Tahoma"/>
            <charset val="1"/>
          </rPr>
          <t>ELECTRO REF</t>
        </r>
      </text>
    </comment>
    <comment ref="A12" authorId="0" shapeId="0" xr:uid="{A0928573-5FCC-4F10-A84A-9022B13074BE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12" authorId="0" shapeId="0" xr:uid="{3E8F9949-A849-4174-91E8-B16E81EE2BDD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12" authorId="0" shapeId="0" xr:uid="{DB87592C-D001-4167-B414-246D06326798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12" authorId="0" shapeId="0" xr:uid="{A3DE3E07-A4A2-438B-A097-53295545A2D1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H12" authorId="0" shapeId="0" xr:uid="{0ACC6D0F-FAE2-445B-BA95-778CBE39087A}">
      <text>
        <r>
          <rPr>
            <b/>
            <sz val="9"/>
            <color indexed="81"/>
            <rFont val="Tahoma"/>
            <charset val="1"/>
          </rPr>
          <t>Math Réf</t>
        </r>
      </text>
    </comment>
    <comment ref="A16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B16" authorId="0" shapeId="0" xr:uid="{69249845-A560-4373-AD23-516B79B69D13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C16" authorId="0" shapeId="0" xr:uid="{19EA41B7-E007-440A-99D3-4A5070B0D60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F16" authorId="0" shapeId="0" xr:uid="{EA6BB15B-F12C-4B7A-8849-718FCBF62D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6" authorId="0" shapeId="0" xr:uid="{61AB81CB-4E81-432A-8FB8-49CF65294C6C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6" authorId="0" shapeId="0" xr:uid="{3DC5A473-190A-4BE3-84E1-201BA563D20D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21" authorId="0" shapeId="0" xr:uid="{ED5F73F9-A098-4D89-B710-85A1B4CBD56F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B21" authorId="0" shapeId="0" xr:uid="{5F75D31D-623C-4339-8D8C-21E656A91966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C21" authorId="0" shapeId="0" xr:uid="{B437B6EA-1DA2-4B53-A117-2A007C617B72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F21" authorId="0" shapeId="0" xr:uid="{6BE5BB8B-9832-438D-9062-742940E9C876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G21" authorId="0" shapeId="0" xr:uid="{17F087B3-7AB2-4160-BAB1-1FEE11E62111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H21" authorId="0" shapeId="0" xr:uid="{E70DE60A-6CBC-4F33-A339-5651E903F7DC}">
      <text>
        <r>
          <rPr>
            <b/>
            <sz val="9"/>
            <color indexed="81"/>
            <rFont val="Tahoma"/>
            <charset val="1"/>
          </rPr>
          <t>Matériaux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B0678C9B-2F1F-4568-A21F-065B41E4CD75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1" authorId="0" shapeId="0" xr:uid="{FDAE3614-E190-44ED-BB9C-0D14AF8C032D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C11" authorId="0" shapeId="0" xr:uid="{C44EA771-072C-4E34-8271-129B9123CDD8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1" authorId="0" shapeId="0" xr:uid="{C5D6D2BF-D4C6-44EF-AF22-F77605E81552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1" authorId="0" shapeId="0" xr:uid="{193AAD5E-D960-47A1-B203-0CD9CAD1411C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H11" authorId="0" shapeId="0" xr:uid="{B3E1DF39-35AF-4F54-957C-53A2B2A619E6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6" authorId="0" shapeId="0" xr:uid="{ACA576E8-66BE-4804-A1DC-3BF07F054B5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6" authorId="0" shapeId="0" xr:uid="{8E7324E8-1D14-48F1-8D84-F0998062297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6" authorId="0" shapeId="0" xr:uid="{89C490A0-97B7-48C9-9BB2-183305D476D4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6" authorId="0" shapeId="0" xr:uid="{86635B5E-113E-4986-BEA6-EA8197364E26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7" authorId="0" shapeId="0" xr:uid="{1CC4CB44-15F1-4DED-850C-49EF2DCD2CC7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B17" authorId="0" shapeId="0" xr:uid="{F30438C6-1545-44BA-8E4D-9F7894EDF0C0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F17" authorId="0" shapeId="0" xr:uid="{535592AA-101E-4F9A-A00A-7FA90BCDC861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G17" authorId="0" shapeId="0" xr:uid="{0D4094CE-8D01-4A95-8DCE-C79CE548E22C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A21" authorId="0" shapeId="0" xr:uid="{292A17C5-34DB-4674-8389-ABC03E767F3B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B21" authorId="0" shapeId="0" xr:uid="{6FFD3DFA-A41B-4326-8C7D-CFEC5AED3380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C21" authorId="0" shapeId="0" xr:uid="{2774A2F5-383A-4F50-B2A9-BE83AEAD463D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F21" authorId="0" shapeId="0" xr:uid="{408C2C53-E1B7-4301-9139-A0734591B727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G21" authorId="0" shapeId="0" xr:uid="{16A7C45F-F6F7-4BF7-9AC6-83A7336268BC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H21" authorId="0" shapeId="0" xr:uid="{A59CACBD-7395-40D2-8663-CB61B25A79C8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32AEE2E9-F3CC-47DA-B6F4-BCC228069AF2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EBBCB178-1723-41CC-880F-39A95294123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4461A68D-34AF-4D1C-8B3F-C82AD7210E1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B12" authorId="0" shapeId="0" xr:uid="{A2AD87B3-5082-48AA-A1BD-6A9994A07E32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F12" authorId="0" shapeId="0" xr:uid="{6607C18F-257A-4CD7-8C04-9018F0FB49BE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G12" authorId="0" shapeId="0" xr:uid="{9B1951E1-30EA-486B-ADD2-3042B479518F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A16" authorId="0" shapeId="0" xr:uid="{05370B67-8B12-4E95-A376-554451ACB71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87BB22C0-D9FE-410B-9C78-D2E302A0EA4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2EED05CC-A274-4538-8ECD-B1A7F6BEBCE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C460594-ACB0-4FEA-B8CC-A99EBCDB53C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C9DAD282-511D-4AE5-8361-0B045046735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F4B8996B-0449-4744-8856-D83A24379C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17" authorId="0" shapeId="0" xr:uid="{B8F44AD6-A081-4AD5-B28D-2496601817D3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  <comment ref="B17" authorId="0" shapeId="0" xr:uid="{B63E6660-0D1F-4162-B31E-CBB15E76FF85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  <comment ref="F17" authorId="0" shapeId="0" xr:uid="{F5330464-C8C4-4C31-B6BF-700CC3219AD5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  <comment ref="G17" authorId="0" shapeId="0" xr:uid="{C6344096-101F-4450-AA2F-6D66C546E7DC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</commentList>
</comments>
</file>

<file path=xl/sharedStrings.xml><?xml version="1.0" encoding="utf-8"?>
<sst xmlns="http://schemas.openxmlformats.org/spreadsheetml/2006/main" count="108" uniqueCount="29">
  <si>
    <t>Électricien/ne de montage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</si>
  <si>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</si>
  <si>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</si>
  <si>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</si>
  <si>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</si>
  <si>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</si>
  <si>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</si>
  <si>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</si>
  <si>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</si>
  <si>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</si>
  <si>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Technique de travail</t>
  </si>
  <si>
    <t>TTR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</si>
  <si>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</si>
  <si>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</si>
  <si>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</si>
  <si>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</si>
  <si>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</si>
  <si>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</si>
  <si>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</si>
  <si>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</si>
  <si>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</si>
  <si>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Technique des systèmes électriques</t>
  </si>
  <si>
    <t>TSE</t>
  </si>
  <si>
    <t>Semestre 5</t>
  </si>
  <si>
    <t>Semestre 6</t>
  </si>
  <si>
    <t>Semestres</t>
  </si>
  <si>
    <t>Moyenne de «CP» 4 ans</t>
  </si>
  <si>
    <t>Moyenne d'«ECG» 4 ans</t>
  </si>
  <si>
    <t>EIT.SWISS PQ ELMO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</si>
</sst>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rgb="FFC0000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0" borderId="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4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00002"/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9</xdr:col>
      <xdr:colOff>3429</xdr:colOff>
      <xdr:row>56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FB23210-EB92-0FCC-2D02-689DEC50A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7114794" cy="100584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eit.swiss/fileadmin/user_upload/documents/Berufsbildung/Grundbildung/Montage-Elektrikerin_EFZ/_fr/2015_EM_Directive_PQ.pdf" TargetMode="External"/><Relationship Id="rId1" Type="http://schemas.openxmlformats.org/officeDocument/2006/relationships/hyperlink" Target="https://www.eit.swiss/fileadmin/user_upload/documents/Berufsbildung/Grundbildung/Elektroplanerin_EFZ/_fr/2015_PE_Directive_PQ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26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>
      <c r="Z2" s="15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>
      <c r="Z4" s="15">
        <v>4.5</v>
      </c>
    </row>
    <row r="5" spans="1:26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>
      <c r="Z6" s="15">
        <v>3.5</v>
      </c>
    </row>
    <row r="7" spans="1:26">
      <c r="A7" s="19" t="s">
        <v>3</v>
      </c>
      <c r="B7" s="19"/>
      <c r="C7" s="19"/>
      <c r="D7" s="8" t="s">
        <v>4</v>
      </c>
      <c r="E7" s="9"/>
      <c r="F7" s="19" t="s">
        <v>5</v>
      </c>
      <c r="G7" s="19"/>
      <c r="H7" s="19"/>
      <c r="I7" s="8" t="s">
        <v>4</v>
      </c>
      <c r="Z7" s="15">
        <v>3</v>
      </c>
    </row>
    <row r="8" spans="1:26">
      <c r="Z8" s="15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5">
        <v>2</v>
      </c>
    </row>
    <row r="10" spans="1:26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5">
        <v>1.5</v>
      </c>
    </row>
    <row r="11" spans="1:26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>
      <c r="A12" s="14"/>
      <c r="B12" s="14"/>
      <c r="C12" s="13"/>
      <c r="D12" s="3"/>
      <c r="E12" s="3"/>
      <c r="F12" s="14"/>
      <c r="G12" s="14"/>
      <c r="H12" s="14"/>
      <c r="I12" s="3"/>
    </row>
    <row r="13" spans="1:26" ht="15" thickBot="1">
      <c r="A13" s="13"/>
      <c r="B13" s="13"/>
      <c r="C13" s="13"/>
      <c r="D13" s="6" t="str">
        <f>IF(ISERROR(AVERAGE(BTES1)),"",MROUND(AVERAGE(BTES1),0.5))</f>
        <v/>
      </c>
      <c r="E13" s="3"/>
      <c r="F13" s="13"/>
      <c r="G13" s="13"/>
      <c r="H13" s="13"/>
      <c r="I13" s="6" t="str">
        <f>IF(ISERROR(AVERAGE(BTES2)),"",MROUND(AVERAGE(BTES2),0.5))</f>
        <v/>
      </c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>
      <c r="A16" s="14"/>
      <c r="B16" s="14"/>
      <c r="C16" s="14"/>
      <c r="D16" s="3"/>
      <c r="E16" s="3"/>
      <c r="F16" s="14"/>
      <c r="G16" s="14"/>
      <c r="H16" s="14"/>
      <c r="I16" s="3"/>
    </row>
    <row r="17" spans="1:26" ht="15" thickBot="1">
      <c r="A17" s="14"/>
      <c r="B17" s="14"/>
      <c r="C17" s="13"/>
      <c r="D17" s="3"/>
      <c r="E17" s="3"/>
      <c r="F17" s="13"/>
      <c r="G17" s="13"/>
      <c r="H17" s="13"/>
      <c r="I17" s="3"/>
    </row>
    <row r="18" spans="1:26" ht="15" thickBot="1">
      <c r="A18" s="13"/>
      <c r="B18" s="13"/>
      <c r="C18" s="13"/>
      <c r="D18" s="6" t="str">
        <f>IF(ISERROR(AVERAGE(DTES1)),"",MROUND(AVERAGE(DTES1),0.5))</f>
        <v/>
      </c>
      <c r="E18" s="3"/>
      <c r="F18" s="13"/>
      <c r="G18" s="13"/>
      <c r="H18" s="13"/>
      <c r="I18" s="6" t="str">
        <f>IF(ISERROR(AVERAGE(DTES2)),"",MROUND(AVERAGE(DTES2),0.5))</f>
        <v/>
      </c>
    </row>
    <row r="19" spans="1:26">
      <c r="A19" s="2" t="s">
        <v>10</v>
      </c>
      <c r="B19" s="2"/>
      <c r="C19" s="2"/>
      <c r="D19" s="2"/>
      <c r="E19" s="2"/>
      <c r="F19" s="2" t="s">
        <v>10</v>
      </c>
      <c r="G19" s="2"/>
      <c r="H19" s="2"/>
      <c r="I19" s="2"/>
    </row>
    <row r="20" spans="1:26">
      <c r="A20" s="2" t="s">
        <v>11</v>
      </c>
      <c r="B20" s="2"/>
      <c r="C20" s="2"/>
      <c r="D20" s="2"/>
      <c r="E20" s="2"/>
      <c r="F20" s="2" t="s">
        <v>11</v>
      </c>
      <c r="G20" s="2"/>
      <c r="H20" s="2"/>
      <c r="I20" s="2"/>
    </row>
    <row r="21" spans="1:26">
      <c r="A21" s="14"/>
      <c r="B21" s="14"/>
      <c r="C21" s="14"/>
      <c r="D21" s="3"/>
      <c r="E21" s="3"/>
      <c r="F21" s="14"/>
      <c r="G21" s="14"/>
      <c r="H21" s="14"/>
      <c r="I21" s="3"/>
    </row>
    <row r="22" spans="1:26" ht="15" thickBot="1">
      <c r="A22" s="13"/>
      <c r="B22" s="13"/>
      <c r="C22" s="13"/>
      <c r="D22" s="3"/>
      <c r="E22" s="3"/>
      <c r="F22" s="13"/>
      <c r="G22" s="13"/>
      <c r="H22" s="13"/>
      <c r="I22" s="3"/>
    </row>
    <row r="23" spans="1:26" ht="15" customHeight="1" thickBot="1">
      <c r="A23" s="13"/>
      <c r="B23" s="13"/>
      <c r="C23" s="13"/>
      <c r="D23" s="6" t="str">
        <f>IF(ISERROR(AVERAGE(TTRS1)),"",MROUND(AVERAGE(TTRS1),0.5))</f>
        <v/>
      </c>
      <c r="E23" s="3"/>
      <c r="F23" s="13"/>
      <c r="G23" s="13"/>
      <c r="H23" s="13"/>
      <c r="I23" s="6" t="str">
        <f>IF(ISERROR(AVERAGE(TTRS2)),"",MROUND(AVERAGE(TTRS2),0.5))</f>
        <v/>
      </c>
      <c r="Z23" s="16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IF(ISERROR(AVERAGE(BTES1MOY,DTES1MOY,TTRS1MOY)),"",MROUND(AVERAGE(BTES1MOY,DTES1MOY,TTRS1MOY),0.5))</f>
        <v/>
      </c>
      <c r="E25" s="2"/>
      <c r="F25" s="2" t="s">
        <v>12</v>
      </c>
      <c r="G25" s="2"/>
      <c r="H25" s="2"/>
      <c r="I25" s="7" t="str">
        <f>IF(ISERROR(AVERAGE(BTES2MOY,DTES2MOY,TTRS2MOY)),"",MROUND(AVERAGE(BTES2MOY,DTES2MOY,TTRS2MOY),0.5))</f>
        <v/>
      </c>
    </row>
    <row r="26" spans="1:26" ht="15" thickTop="1"/>
    <row r="27" spans="1:26" s="1" customFormat="1" ht="30" customHeight="1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>
      <c r="A31" s="13"/>
      <c r="B31" s="13"/>
      <c r="C31" s="13"/>
      <c r="D31" s="6" t="str">
        <f>IF(ISERROR(AVERAGE(ECGLCS1)),"",MROUND(AVERAGE(ECGLCS1),0.5))</f>
        <v/>
      </c>
      <c r="E31" s="3"/>
      <c r="F31" s="13"/>
      <c r="G31" s="13"/>
      <c r="H31" s="13"/>
      <c r="I31" s="6" t="str">
        <f>IF(ISERROR(AVERAGE(ECGLCS2)),"",MROUND(AVERAGE(ECGLCS2),0.5))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>
      <c r="A35" s="13"/>
      <c r="B35" s="13"/>
      <c r="C35" s="13"/>
      <c r="D35" s="6" t="str">
        <f>IF(ISERROR(AVERAGE(ECGSOS1)),"",MROUND(AVERAGE(ECGSOS1),0.5))</f>
        <v/>
      </c>
      <c r="E35" s="3"/>
      <c r="F35" s="13"/>
      <c r="G35" s="13"/>
      <c r="H35" s="13"/>
      <c r="I35" s="6" t="str">
        <f>IF(ISERROR(AVERAGE(ECGSOS2)),"",MROUND(AVERAGE(ECGSOS2),0.5))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16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2 F11:H12 A16:C18 F16:H18 A21:C23 F21:H23 A29:C31 F29:H31 A33:C35 F33:H35">
    <cfRule type="cellIs" dxfId="45" priority="44" operator="lessThan">
      <formula>4</formula>
    </cfRule>
  </conditionalFormatting>
  <conditionalFormatting sqref="A13:D13 F13:I13 D18 I18 D23 I23 D25 I25 D31 I31 D35 I35 D37 I37">
    <cfRule type="cellIs" dxfId="44" priority="45" operator="lessThan">
      <formula>4</formula>
    </cfRule>
  </conditionalFormatting>
  <conditionalFormatting sqref="C11">
    <cfRule type="containsBlanks" dxfId="43" priority="40">
      <formula>LEN(TRIM(C11))=0</formula>
    </cfRule>
  </conditionalFormatting>
  <conditionalFormatting sqref="C11:C12 H11:H12 A13:C13 F13:H13 A17:C18 F17:H18 A22:C23 F22:H23 A30:C31 F30:H31 A34:C35 F34:H35">
    <cfRule type="containsBlanks" dxfId="42" priority="42">
      <formula>LEN(TRIM(A11))=0</formula>
    </cfRule>
  </conditionalFormatting>
  <conditionalFormatting sqref="C16">
    <cfRule type="containsBlanks" dxfId="41" priority="6">
      <formula>LEN(TRIM(C16))=0</formula>
    </cfRule>
    <cfRule type="containsBlanks" dxfId="40" priority="7">
      <formula>LEN(TRIM(C16))=0</formula>
    </cfRule>
    <cfRule type="containsBlanks" dxfId="39" priority="8">
      <formula>LEN(TRIM(C16))=0</formula>
    </cfRule>
    <cfRule type="containsBlanks" dxfId="38" priority="9">
      <formula>LEN(TRIM(C16))=0</formula>
    </cfRule>
  </conditionalFormatting>
  <conditionalFormatting sqref="F11:G11">
    <cfRule type="containsBlanks" dxfId="37" priority="36">
      <formula>LEN(TRIM(F11))=0</formula>
    </cfRule>
  </conditionalFormatting>
  <conditionalFormatting sqref="F11:G12 A16:C16 F16:H16 A11:B12 A21:C21 F21:H21 A29:C29 F29:H29 A33:C33 F33:H33">
    <cfRule type="containsBlanks" dxfId="36" priority="43">
      <formula>LEN(TRIM(A11))=0</formula>
    </cfRule>
  </conditionalFormatting>
  <conditionalFormatting sqref="F11:H11">
    <cfRule type="containsBlanks" dxfId="35" priority="30">
      <formula>LEN(TRIM(F11))=0</formula>
    </cfRule>
  </conditionalFormatting>
  <conditionalFormatting sqref="H12">
    <cfRule type="containsBlanks" dxfId="34" priority="1">
      <formula>LEN(TRIM(H12))=0</formula>
    </cfRule>
  </conditionalFormatting>
  <conditionalFormatting sqref="H16">
    <cfRule type="containsBlanks" dxfId="33" priority="4">
      <formula>LEN(TRIM(H16))=0</formula>
    </cfRule>
    <cfRule type="containsBlanks" dxfId="32" priority="5">
      <formula>LEN(TRIM(H16))=0</formula>
    </cfRule>
  </conditionalFormatting>
  <conditionalFormatting sqref="H3512">
    <cfRule type="cellIs" dxfId="31" priority="46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BD577849-B1DE-4B5E-9A20-5A2E443F96E7}">
      <formula1>$Z$1:$Z$10</formula1>
    </dataValidation>
    <dataValidation type="list" allowBlank="1" showErrorMessage="1" errorTitle="ERREUR" error="Valeur des notes uniquement entre 1 et 6 par saut de 0.5." sqref="F16:H18 F33:H35 A11:C13 A16:C18 F21:H23 A21:C23 A29:C31 F29:H31 A33:C35 F11:H13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1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26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>
      <c r="Z2" s="15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>
      <c r="Z4" s="15">
        <v>4.5</v>
      </c>
    </row>
    <row r="5" spans="1:26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>
      <c r="Z6" s="15">
        <v>3.5</v>
      </c>
    </row>
    <row r="7" spans="1:26">
      <c r="A7" s="19" t="s">
        <v>19</v>
      </c>
      <c r="B7" s="19"/>
      <c r="C7" s="19"/>
      <c r="D7" s="8" t="s">
        <v>4</v>
      </c>
      <c r="E7" s="9"/>
      <c r="F7" s="19" t="s">
        <v>20</v>
      </c>
      <c r="G7" s="19"/>
      <c r="H7" s="19"/>
      <c r="I7" s="8" t="s">
        <v>4</v>
      </c>
      <c r="Z7" s="15">
        <v>3</v>
      </c>
    </row>
    <row r="8" spans="1:26">
      <c r="Z8" s="15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5">
        <v>2</v>
      </c>
    </row>
    <row r="10" spans="1:26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5">
        <v>1.5</v>
      </c>
    </row>
    <row r="11" spans="1:26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>
      <c r="A12" s="13"/>
      <c r="B12" s="13"/>
      <c r="C12" s="13"/>
      <c r="D12" s="3"/>
      <c r="E12" s="3"/>
      <c r="F12" s="13"/>
      <c r="G12" s="13"/>
      <c r="H12" s="13"/>
      <c r="I12" s="3"/>
    </row>
    <row r="13" spans="1:26" ht="15" thickBot="1">
      <c r="A13" s="13"/>
      <c r="B13" s="13"/>
      <c r="C13" s="13"/>
      <c r="D13" s="6" t="str">
        <f>IF(ISERROR(AVERAGE(BTES3)),"",MROUND(AVERAGE(BTES3),0.5))</f>
        <v/>
      </c>
      <c r="E13" s="3"/>
      <c r="F13" s="13"/>
      <c r="G13" s="13"/>
      <c r="H13" s="13"/>
      <c r="I13" s="6" t="str">
        <f>IF(ISERROR(AVERAGE(BTES4)),"",MROUND(AVERAGE(BTES4),0.5))</f>
        <v/>
      </c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>
      <c r="A16" s="14"/>
      <c r="B16" s="14"/>
      <c r="C16" s="13"/>
      <c r="D16" s="3"/>
      <c r="E16" s="3"/>
      <c r="F16" s="14"/>
      <c r="G16" s="14"/>
      <c r="H16" s="13"/>
      <c r="I16" s="3"/>
    </row>
    <row r="17" spans="1:26" ht="15" thickBot="1">
      <c r="A17" s="14"/>
      <c r="B17" s="14"/>
      <c r="C17" s="13"/>
      <c r="D17" s="3"/>
      <c r="E17" s="3"/>
      <c r="F17" s="14"/>
      <c r="G17" s="14"/>
      <c r="H17" s="13"/>
      <c r="I17" s="3"/>
    </row>
    <row r="18" spans="1:26" ht="15" thickBot="1">
      <c r="A18" s="13"/>
      <c r="B18" s="13"/>
      <c r="C18" s="13"/>
      <c r="D18" s="6" t="str">
        <f>IF(ISERROR(AVERAGE(DTES3)),"",MROUND(AVERAGE(DTES3),0.5))</f>
        <v/>
      </c>
      <c r="E18" s="3"/>
      <c r="F18" s="13"/>
      <c r="G18" s="13"/>
      <c r="H18" s="13"/>
      <c r="I18" s="6" t="str">
        <f>IF(ISERROR(AVERAGE(DTES4)),"",MROUND(AVERAGE(DTES4),0.5))</f>
        <v/>
      </c>
    </row>
    <row r="19" spans="1:26">
      <c r="A19" s="2" t="s">
        <v>21</v>
      </c>
      <c r="B19" s="2"/>
      <c r="C19" s="2"/>
      <c r="D19" s="2"/>
      <c r="E19" s="2"/>
      <c r="F19" s="2" t="s">
        <v>21</v>
      </c>
      <c r="G19" s="2"/>
      <c r="H19" s="2"/>
      <c r="I19" s="2"/>
    </row>
    <row r="20" spans="1:26">
      <c r="A20" s="2" t="s">
        <v>22</v>
      </c>
      <c r="B20" s="2"/>
      <c r="C20" s="2"/>
      <c r="D20" s="2"/>
      <c r="E20" s="2"/>
      <c r="F20" s="2" t="s">
        <v>22</v>
      </c>
      <c r="G20" s="2"/>
      <c r="H20" s="2"/>
      <c r="I20" s="2"/>
      <c r="O20" s="13"/>
    </row>
    <row r="21" spans="1:26">
      <c r="A21" s="14"/>
      <c r="B21" s="14"/>
      <c r="C21" s="14"/>
      <c r="D21" s="3"/>
      <c r="E21" s="3"/>
      <c r="F21" s="14"/>
      <c r="G21" s="14"/>
      <c r="H21" s="14"/>
      <c r="I21" s="3"/>
    </row>
    <row r="22" spans="1:26" ht="15" thickBot="1">
      <c r="A22" s="13"/>
      <c r="B22" s="13"/>
      <c r="C22" s="13"/>
      <c r="D22" s="3"/>
      <c r="E22" s="3"/>
      <c r="F22" s="13"/>
      <c r="G22" s="13"/>
      <c r="H22" s="13"/>
      <c r="I22" s="3"/>
    </row>
    <row r="23" spans="1:26" ht="15" customHeight="1" thickBot="1">
      <c r="A23" s="13"/>
      <c r="B23" s="13"/>
      <c r="C23" s="13"/>
      <c r="D23" s="6" t="str">
        <f>IF(ISERROR(AVERAGE(TSES3)),"",MROUND(AVERAGE(TSES3),0.5))</f>
        <v/>
      </c>
      <c r="E23" s="3"/>
      <c r="F23" s="13"/>
      <c r="G23" s="13"/>
      <c r="H23" s="13"/>
      <c r="I23" s="6" t="str">
        <f>IF(ISERROR(AVERAGE(TSES4)),"",MROUND(AVERAGE(TSES4),0.5))</f>
        <v/>
      </c>
      <c r="Z23" s="16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IF(ISERROR(AVERAGE(BTES3MOY,DTES3MOY,TSES3MOY)),"",MROUND(AVERAGE(BTES3MOY,DTES3MOY,TSES3MOY),0.5))</f>
        <v/>
      </c>
      <c r="E25" s="2"/>
      <c r="F25" s="2" t="s">
        <v>12</v>
      </c>
      <c r="G25" s="2"/>
      <c r="H25" s="2"/>
      <c r="I25" s="7" t="str">
        <f>IF(ISERROR(AVERAGE(BTES4MOY,DTES4MOY,TSES4MOY)),"",MROUND(AVERAGE(BTES4MOY,DTES4MOY,TSES4MOY),0.5))</f>
        <v/>
      </c>
    </row>
    <row r="26" spans="1:26" ht="15" thickTop="1"/>
    <row r="27" spans="1:26" s="1" customFormat="1" ht="30" customHeight="1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>
      <c r="A31" s="13"/>
      <c r="B31" s="13"/>
      <c r="C31" s="13"/>
      <c r="D31" s="6" t="str">
        <f>IF(ISERROR(AVERAGE(ECGLCS3)),"",MROUND(AVERAGE(ECGLCS3),0.5))</f>
        <v/>
      </c>
      <c r="E31" s="3"/>
      <c r="F31" s="13"/>
      <c r="G31" s="13"/>
      <c r="H31" s="13"/>
      <c r="I31" s="6" t="str">
        <f>IF(ISERROR(AVERAGE(ECGLCS4)),"",MROUND(AVERAGE(ECGLCS4),0.5))</f>
        <v/>
      </c>
    </row>
    <row r="32" spans="1:26">
      <c r="A32" s="2"/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>
      <c r="A35" s="13"/>
      <c r="B35" s="13"/>
      <c r="C35" s="13"/>
      <c r="D35" s="6" t="str">
        <f>IF(ISERROR(AVERAGE(ECGSOS3)),"",MROUND(AVERAGE(ECGSOS3),0.5))</f>
        <v/>
      </c>
      <c r="E35" s="3"/>
      <c r="F35" s="13"/>
      <c r="G35" s="13"/>
      <c r="H35" s="13"/>
      <c r="I35" s="6" t="str">
        <f>IF(ISERROR(AVERAGE(ECGSOS4)),"",MROUND(AVERAGE(ECGSOS4),0.5))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IF(ISERROR(AVERAGE(ECGLCS3MOY,ECGSOS3MOY)),"",MROUND(AVERAGE(ECGLCS3MOY,ECGSOS3MOY),0.5))</f>
        <v/>
      </c>
      <c r="E37" s="2"/>
      <c r="F37" s="2" t="s">
        <v>16</v>
      </c>
      <c r="G37" s="2"/>
      <c r="H37" s="2"/>
      <c r="I37" s="7" t="str">
        <f>IF(ISERROR(AVERAGE(ECGLCS4MOY,ECGSOS4MOY)),"",MROUND(AVERAGE(ECGLCS4MOY,ECGSOS4MOY),0.5))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2:B12 F12:G12">
    <cfRule type="containsBlanks" dxfId="30" priority="8">
      <formula>LEN(TRIM(A12))=0</formula>
    </cfRule>
  </conditionalFormatting>
  <conditionalFormatting sqref="A16:B17">
    <cfRule type="containsBlanks" dxfId="29" priority="16">
      <formula>LEN(TRIM(A16))=0</formula>
    </cfRule>
  </conditionalFormatting>
  <conditionalFormatting sqref="A11:C11 F11:H11">
    <cfRule type="containsBlanks" dxfId="28" priority="14">
      <formula>LEN(TRIM(A11))=0</formula>
    </cfRule>
  </conditionalFormatting>
  <conditionalFormatting sqref="A17:C18 C11:C12 H11:H12 F17:H18 A13:C13 F13:H13 A30:C31 F30:H31 A34:C35 F34:H35">
    <cfRule type="containsBlanks" dxfId="27" priority="71">
      <formula>LEN(TRIM(A11))=0</formula>
    </cfRule>
  </conditionalFormatting>
  <conditionalFormatting sqref="A21:C21 F21:H21">
    <cfRule type="containsBlanks" dxfId="26" priority="11">
      <formula>LEN(TRIM(A21))=0</formula>
    </cfRule>
  </conditionalFormatting>
  <conditionalFormatting sqref="A21:C23 F21:H23">
    <cfRule type="cellIs" dxfId="25" priority="12" operator="lessThan">
      <formula>4</formula>
    </cfRule>
  </conditionalFormatting>
  <conditionalFormatting sqref="A13:D13 F13:I13 D18 I18 D25 I25 D31 I31 D35 I35 D37 I37">
    <cfRule type="cellIs" dxfId="24" priority="74" operator="lessThan">
      <formula>4</formula>
    </cfRule>
  </conditionalFormatting>
  <conditionalFormatting sqref="C16">
    <cfRule type="containsBlanks" dxfId="23" priority="21">
      <formula>LEN(TRIM(C16))=0</formula>
    </cfRule>
  </conditionalFormatting>
  <conditionalFormatting sqref="D23 I23">
    <cfRule type="cellIs" dxfId="22" priority="13" operator="lessThan">
      <formula>4</formula>
    </cfRule>
  </conditionalFormatting>
  <conditionalFormatting sqref="F19 A22:C23 F22:H23">
    <cfRule type="containsBlanks" dxfId="21" priority="10">
      <formula>LEN(TRIM(A19))=0</formula>
    </cfRule>
  </conditionalFormatting>
  <conditionalFormatting sqref="F11:G11 A29:C29 F29:H29 A33:C33 F33:H33">
    <cfRule type="containsBlanks" dxfId="20" priority="72">
      <formula>LEN(TRIM(A11))=0</formula>
    </cfRule>
  </conditionalFormatting>
  <conditionalFormatting sqref="F11:G11">
    <cfRule type="containsBlanks" dxfId="19" priority="65">
      <formula>LEN(TRIM(F11))=0</formula>
    </cfRule>
  </conditionalFormatting>
  <conditionalFormatting sqref="F16:G17">
    <cfRule type="containsBlanks" dxfId="18" priority="6">
      <formula>LEN(TRIM(F16))=0</formula>
    </cfRule>
  </conditionalFormatting>
  <conditionalFormatting sqref="F11:H11 A29:C31 F29:H31 A33:C35 F33:H35 A11:C11 C12 H12 A16:C18 F16:H18">
    <cfRule type="cellIs" dxfId="17" priority="73" operator="lessThan">
      <formula>4</formula>
    </cfRule>
  </conditionalFormatting>
  <conditionalFormatting sqref="F16:H16">
    <cfRule type="containsBlanks" dxfId="16" priority="20">
      <formula>LEN(TRIM(F16))=0</formula>
    </cfRule>
  </conditionalFormatting>
  <conditionalFormatting sqref="H16">
    <cfRule type="containsBlanks" dxfId="15" priority="3">
      <formula>LEN(TRIM(H16))=0</formula>
    </cfRule>
  </conditionalFormatting>
  <conditionalFormatting sqref="H3512">
    <cfRule type="cellIs" dxfId="14" priority="75" operator="lessThan">
      <formula>4</formula>
    </cfRule>
  </conditionalFormatting>
  <conditionalFormatting sqref="O20">
    <cfRule type="containsBlanks" dxfId="13" priority="1">
      <formula>LEN(TRIM(O20))=0</formula>
    </cfRule>
    <cfRule type="cellIs" dxfId="12" priority="2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F29:H31 F33:H35 A16:C18 A33:C35 F21:H23 F11:H13 A29:C31 A11:C13 A21:C23 F16:H18 O20" xr:uid="{8138182A-CF6F-46C2-B3C2-FEBDE01ED0D5}">
      <formula1>$Z$1:$Z$11</formula1>
    </dataValidation>
    <dataValidation type="list" allowBlank="1" showErrorMessage="1" errorTitle="ERREUR" error="Valeur des notes uniquement entre 1 et 6 par saut de 0.5." sqref="G14:H14 B14:C14 B19:C19 G19:H19" xr:uid="{6AD6311F-DDE8-4C6E-8E84-231EB68BAE06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41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26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>
      <c r="Z2" s="15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>
      <c r="Z4" s="15">
        <v>4.5</v>
      </c>
    </row>
    <row r="5" spans="1:26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>
      <c r="Z6" s="15">
        <v>3.5</v>
      </c>
    </row>
    <row r="7" spans="1:26">
      <c r="A7" s="19" t="s">
        <v>23</v>
      </c>
      <c r="B7" s="19"/>
      <c r="C7" s="19"/>
      <c r="D7" s="8" t="s">
        <v>4</v>
      </c>
      <c r="E7" s="9"/>
      <c r="F7" s="19" t="s">
        <v>24</v>
      </c>
      <c r="G7" s="19"/>
      <c r="H7" s="19"/>
      <c r="I7" s="8" t="s">
        <v>4</v>
      </c>
      <c r="Z7" s="15">
        <v>3</v>
      </c>
    </row>
    <row r="8" spans="1:26">
      <c r="Z8" s="15">
        <v>2.5</v>
      </c>
    </row>
    <row r="9" spans="1:26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  <c r="Z9" s="15">
        <v>2</v>
      </c>
    </row>
    <row r="10" spans="1:26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  <c r="Z10" s="15">
        <v>1.5</v>
      </c>
    </row>
    <row r="11" spans="1:26">
      <c r="A11" s="14"/>
      <c r="B11" s="14"/>
      <c r="C11" s="13"/>
      <c r="D11" s="3"/>
      <c r="E11" s="3"/>
      <c r="F11" s="14"/>
      <c r="G11" s="14"/>
      <c r="H11" s="13"/>
      <c r="I11" s="3"/>
      <c r="Z11" s="15">
        <v>1</v>
      </c>
    </row>
    <row r="12" spans="1:26" ht="15" thickBot="1">
      <c r="A12" s="14"/>
      <c r="B12" s="14"/>
      <c r="C12" s="13"/>
      <c r="D12" s="3"/>
      <c r="E12" s="3"/>
      <c r="F12" s="14"/>
      <c r="G12" s="14"/>
      <c r="H12" s="13"/>
      <c r="I12" s="3"/>
    </row>
    <row r="13" spans="1:26" ht="15" thickBot="1">
      <c r="A13" s="13"/>
      <c r="B13" s="13"/>
      <c r="C13" s="13"/>
      <c r="D13" s="6" t="str">
        <f>IF(ISERROR(AVERAGE(DTES5)),"",MROUND(AVERAGE(DTES5),0.5))</f>
        <v/>
      </c>
      <c r="E13" s="3"/>
      <c r="F13" s="13"/>
      <c r="G13" s="13"/>
      <c r="H13" s="13"/>
      <c r="I13" s="6" t="str">
        <f>IF(ISERROR(AVERAGE(DTES6)),"",MROUND(AVERAGE(DTES6),0.5))</f>
        <v/>
      </c>
    </row>
    <row r="14" spans="1:26">
      <c r="A14" s="2" t="s">
        <v>21</v>
      </c>
      <c r="B14" s="2"/>
      <c r="C14" s="2"/>
      <c r="D14" s="2"/>
      <c r="E14" s="2"/>
      <c r="F14" s="2" t="s">
        <v>21</v>
      </c>
      <c r="G14" s="2"/>
      <c r="H14" s="2"/>
      <c r="I14" s="2"/>
    </row>
    <row r="15" spans="1:26">
      <c r="A15" s="2" t="s">
        <v>22</v>
      </c>
      <c r="B15" s="2"/>
      <c r="C15" s="2"/>
      <c r="D15" s="2"/>
      <c r="E15" s="2"/>
      <c r="F15" s="2" t="s">
        <v>22</v>
      </c>
      <c r="G15" s="2"/>
      <c r="H15" s="2"/>
      <c r="I15" s="2"/>
    </row>
    <row r="16" spans="1:26">
      <c r="A16" s="14"/>
      <c r="B16" s="14"/>
      <c r="C16" s="14"/>
      <c r="D16" s="3"/>
      <c r="E16" s="3"/>
      <c r="F16" s="14"/>
      <c r="G16" s="14"/>
      <c r="H16" s="14"/>
      <c r="I16" s="3"/>
    </row>
    <row r="17" spans="1:26" ht="15" thickBot="1">
      <c r="A17" s="14"/>
      <c r="B17" s="14"/>
      <c r="C17" s="13"/>
      <c r="D17" s="3"/>
      <c r="E17" s="3"/>
      <c r="F17" s="14"/>
      <c r="G17" s="14"/>
      <c r="H17" s="13"/>
      <c r="I17" s="3"/>
    </row>
    <row r="18" spans="1:26" ht="15" thickBot="1">
      <c r="A18" s="13"/>
      <c r="B18" s="13"/>
      <c r="C18" s="13"/>
      <c r="D18" s="6" t="str">
        <f>IF(ISERROR(AVERAGE(TSES5)),"",MROUND(AVERAGE(TSES5),0.5))</f>
        <v/>
      </c>
      <c r="E18" s="3"/>
      <c r="F18" s="13"/>
      <c r="G18" s="13"/>
      <c r="H18" s="13"/>
      <c r="I18" s="6" t="str">
        <f>IF(ISERROR(AVERAGE(TSES6)),"",MROUND(AVERAGE(TSES6),0.5))</f>
        <v/>
      </c>
    </row>
    <row r="19" spans="1:26">
      <c r="A19" s="2"/>
      <c r="B19" s="2"/>
      <c r="C19" s="2"/>
      <c r="D19" s="2"/>
      <c r="E19" s="2"/>
      <c r="F19" s="2"/>
      <c r="G19" s="2"/>
      <c r="H19" s="2"/>
      <c r="I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</row>
    <row r="23" spans="1:26" ht="15" customHeight="1">
      <c r="A23" s="2"/>
      <c r="B23" s="2"/>
      <c r="C23" s="2"/>
      <c r="D23" s="2"/>
      <c r="E23" s="2"/>
      <c r="F23" s="2"/>
      <c r="G23" s="2"/>
      <c r="H23" s="2"/>
      <c r="I23" s="2"/>
      <c r="Z23" s="16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IF(ISERROR(AVERAGE(DTES5MOY,TSES5MOY)),"",MROUND(AVERAGE(DTES5MOY,TSES5MOY),0.5))</f>
        <v/>
      </c>
      <c r="E25" s="2"/>
      <c r="F25" s="2" t="s">
        <v>12</v>
      </c>
      <c r="G25" s="2"/>
      <c r="H25" s="2"/>
      <c r="I25" s="7" t="str">
        <f>IF(ISERROR(AVERAGE(DTES6MOY,TSES6MOY)),"",MROUND(AVERAGE(DTES6MOY,TSES6MOY),0.5))</f>
        <v/>
      </c>
    </row>
    <row r="26" spans="1:26" ht="15" thickTop="1"/>
    <row r="27" spans="1:26" s="1" customFormat="1" ht="30" customHeight="1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>
      <c r="A31" s="13"/>
      <c r="B31" s="13"/>
      <c r="C31" s="13"/>
      <c r="D31" s="6" t="str">
        <f>IF(ISERROR(AVERAGE(ECGLCS5)),"",MROUND(AVERAGE(ECGLCS5),0.5))</f>
        <v/>
      </c>
      <c r="E31" s="3"/>
      <c r="F31" s="13"/>
      <c r="G31" s="13"/>
      <c r="H31" s="13"/>
      <c r="I31" s="6" t="str">
        <f>IF(ISERROR(AVERAGE(ECGLCS6)),"",MROUND(AVERAGE(ECGLCS6),0.5))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>
      <c r="A35" s="13"/>
      <c r="B35" s="13"/>
      <c r="C35" s="13"/>
      <c r="D35" s="6" t="str">
        <f>IF(ISERROR(AVERAGE(ECGSOS5)),"",MROUND(AVERAGE(ECGSOS5),0.5))</f>
        <v/>
      </c>
      <c r="E35" s="3"/>
      <c r="F35" s="13"/>
      <c r="G35" s="13"/>
      <c r="H35" s="13"/>
      <c r="I35" s="6" t="str">
        <f>IF(ISERROR(AVERAGE(ECGSOS6)),"",MROUND(AVERAGE(ECGSOS6),0.5))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16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heet="1" selectLockedCells="1"/>
  <mergeCells count="5">
    <mergeCell ref="A27:I27"/>
    <mergeCell ref="A7:C7"/>
    <mergeCell ref="F7:H7"/>
    <mergeCell ref="A5:I5"/>
    <mergeCell ref="A1:I1"/>
  </mergeCells>
  <conditionalFormatting sqref="A11:B12 F11:G12 A16:C16 F16:H16 A29:C29 F29:H29 A33:C33 F33:H33">
    <cfRule type="containsBlanks" dxfId="11" priority="5">
      <formula>LEN(TRIM(A11))=0</formula>
    </cfRule>
  </conditionalFormatting>
  <conditionalFormatting sqref="A17:B17">
    <cfRule type="containsBlanks" dxfId="10" priority="3">
      <formula>LEN(TRIM(A17))=0</formula>
    </cfRule>
  </conditionalFormatting>
  <conditionalFormatting sqref="A11:C12 F11:H12 A16:C18 F16:H18 A29:C31 F29:H31 A33:C35 F33:H35">
    <cfRule type="cellIs" dxfId="9" priority="6" operator="lessThan">
      <formula>4</formula>
    </cfRule>
  </conditionalFormatting>
  <conditionalFormatting sqref="A17:C18 F17:H18 C11:C12 H11:H12 A13:C13 G13:H13 F13:F14 A30:C31 F30:H31 A34:C35 F34:H35">
    <cfRule type="containsBlanks" dxfId="8" priority="4">
      <formula>LEN(TRIM(A11))=0</formula>
    </cfRule>
  </conditionalFormatting>
  <conditionalFormatting sqref="A13:D13 F13:I13 D18 I18 D25 I25 D31 I31 D35 I35 D37 I37">
    <cfRule type="cellIs" dxfId="7" priority="8" operator="lessThan">
      <formula>4</formula>
    </cfRule>
  </conditionalFormatting>
  <conditionalFormatting sqref="F17:G17">
    <cfRule type="containsBlanks" dxfId="6" priority="1">
      <formula>LEN(TRIM(F17))=0</formula>
    </cfRule>
  </conditionalFormatting>
  <conditionalFormatting sqref="H3512">
    <cfRule type="cellIs" dxfId="5" priority="18" operator="lessThan">
      <formula>4</formula>
    </cfRule>
  </conditionalFormatting>
  <dataValidations disablePrompts="1" count="2">
    <dataValidation type="list" allowBlank="1" showErrorMessage="1" errorTitle="ERREUR" error="Valeur des notes uniquement entre 1 et 6 par saut de 0.5." sqref="B19:C19 B14:C14 G14:H14 G19:H19" xr:uid="{99150E84-7CD7-4560-8345-405BCB943FB7}">
      <formula1>$Z$1:$Z$10</formula1>
    </dataValidation>
    <dataValidation type="list" allowBlank="1" showErrorMessage="1" errorTitle="ERREUR" error="Valeur des notes uniquement entre 1 et 6 par saut de 0.5." sqref="F29:H31 F33:H35 F11:H13 A16:C18 A33:C35 A11:C13 A29:C31 F16:H18" xr:uid="{7473B169-7471-4094-ABCF-022BF41344D5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</cols>
  <sheetData>
    <row r="1" spans="1:22" ht="4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22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22" ht="30" customHeight="1">
      <c r="A5" s="18" t="s">
        <v>2</v>
      </c>
      <c r="B5" s="18"/>
      <c r="C5" s="18"/>
      <c r="D5" s="18"/>
      <c r="E5" s="18"/>
      <c r="F5" s="18"/>
      <c r="G5" s="18"/>
      <c r="H5" s="18"/>
      <c r="I5" s="18"/>
    </row>
    <row r="7" spans="1:22">
      <c r="A7" s="19" t="s">
        <v>25</v>
      </c>
      <c r="B7" s="19"/>
      <c r="C7" s="19"/>
      <c r="D7" s="8" t="s">
        <v>4</v>
      </c>
      <c r="E7" s="9"/>
      <c r="V7" s="12">
        <v>2.5</v>
      </c>
    </row>
    <row r="8" spans="1:22" ht="15" thickBot="1">
      <c r="V8" s="12">
        <v>2</v>
      </c>
    </row>
    <row r="9" spans="1:22" ht="15" thickBot="1">
      <c r="A9" s="20" t="s">
        <v>3</v>
      </c>
      <c r="B9" s="20"/>
      <c r="C9" s="21"/>
      <c r="D9" s="6" t="str">
        <f>CPS1MOY</f>
        <v/>
      </c>
      <c r="E9" s="2"/>
      <c r="V9" s="12">
        <v>1.5</v>
      </c>
    </row>
    <row r="10" spans="1:22" ht="15" thickBot="1">
      <c r="A10" s="20" t="s">
        <v>5</v>
      </c>
      <c r="B10" s="20"/>
      <c r="C10" s="21"/>
      <c r="D10" s="6" t="str">
        <f>CPS2MOY</f>
        <v/>
      </c>
      <c r="E10" s="2"/>
      <c r="V10" s="12">
        <v>1</v>
      </c>
    </row>
    <row r="11" spans="1:22" ht="15" thickBot="1">
      <c r="A11" s="20" t="s">
        <v>19</v>
      </c>
      <c r="B11" s="20"/>
      <c r="C11" s="21"/>
      <c r="D11" s="6" t="str">
        <f>CPS3MOY</f>
        <v/>
      </c>
      <c r="E11" s="2"/>
    </row>
    <row r="12" spans="1:22" ht="15" thickBot="1">
      <c r="A12" s="20" t="s">
        <v>20</v>
      </c>
      <c r="B12" s="20"/>
      <c r="C12" s="21"/>
      <c r="D12" s="6" t="str">
        <f>CPS4MOY</f>
        <v/>
      </c>
      <c r="E12" s="2"/>
    </row>
    <row r="13" spans="1:22" ht="15" thickBot="1">
      <c r="A13" s="20" t="s">
        <v>23</v>
      </c>
      <c r="B13" s="20"/>
      <c r="C13" s="21"/>
      <c r="D13" s="6" t="str">
        <f>[0]!CPS5MOY</f>
        <v/>
      </c>
      <c r="E13" s="2"/>
    </row>
    <row r="14" spans="1:22" ht="15" thickBot="1">
      <c r="A14" s="20" t="s">
        <v>24</v>
      </c>
      <c r="B14" s="20"/>
      <c r="C14" s="21"/>
      <c r="D14" s="6" t="str">
        <f>[0]!CPS6MOY</f>
        <v/>
      </c>
      <c r="E14" s="2"/>
    </row>
    <row r="15" spans="1:22" ht="15" thickBot="1">
      <c r="A15" s="2"/>
      <c r="B15" s="2"/>
      <c r="C15" s="2"/>
      <c r="D15" s="2"/>
      <c r="E15" s="2"/>
    </row>
    <row r="16" spans="1:22" ht="15.6" thickTop="1" thickBot="1">
      <c r="A16" s="2" t="s">
        <v>26</v>
      </c>
      <c r="B16" s="2"/>
      <c r="C16" s="2"/>
      <c r="D16" s="7" t="str">
        <f>IF(ISERROR(AVERAGE(D9:D14)),"",MROUND(AVERAGE(D9:D14),0.5))</f>
        <v/>
      </c>
      <c r="E16" s="2"/>
    </row>
    <row r="17" spans="1:9" ht="15" thickTop="1"/>
    <row r="18" spans="1:9" s="1" customFormat="1" ht="30" customHeight="1">
      <c r="A18" s="18" t="s">
        <v>13</v>
      </c>
      <c r="B18" s="18"/>
      <c r="C18" s="18"/>
      <c r="D18" s="18"/>
      <c r="E18" s="18"/>
      <c r="F18" s="18"/>
      <c r="G18" s="18"/>
      <c r="H18" s="18"/>
      <c r="I18" s="18"/>
    </row>
    <row r="19" spans="1:9" ht="15" thickBot="1"/>
    <row r="20" spans="1:9" ht="15" thickBot="1">
      <c r="A20" s="20" t="s">
        <v>3</v>
      </c>
      <c r="B20" s="20"/>
      <c r="C20" s="21"/>
      <c r="D20" s="6" t="str">
        <f>ECGS1MOY</f>
        <v/>
      </c>
    </row>
    <row r="21" spans="1:9" ht="15" thickBot="1">
      <c r="A21" s="20" t="s">
        <v>5</v>
      </c>
      <c r="B21" s="20"/>
      <c r="C21" s="21"/>
      <c r="D21" s="6" t="str">
        <f>ECGS2MOY</f>
        <v/>
      </c>
    </row>
    <row r="22" spans="1:9" ht="15" thickBot="1">
      <c r="A22" s="20" t="s">
        <v>19</v>
      </c>
      <c r="B22" s="20"/>
      <c r="C22" s="21"/>
      <c r="D22" s="6" t="str">
        <f>ECGS3MOY</f>
        <v/>
      </c>
    </row>
    <row r="23" spans="1:9" ht="15" thickBot="1">
      <c r="A23" s="20" t="s">
        <v>20</v>
      </c>
      <c r="B23" s="20"/>
      <c r="C23" s="21"/>
      <c r="D23" s="6" t="str">
        <f>ECGS4MOY</f>
        <v/>
      </c>
    </row>
    <row r="24" spans="1:9" ht="15" thickBot="1">
      <c r="A24" s="20" t="s">
        <v>23</v>
      </c>
      <c r="B24" s="20"/>
      <c r="C24" s="21"/>
      <c r="D24" s="6" t="str">
        <f>ECGS5MOY</f>
        <v/>
      </c>
    </row>
    <row r="25" spans="1:9" ht="15" thickBot="1">
      <c r="A25" s="20" t="s">
        <v>24</v>
      </c>
      <c r="B25" s="20"/>
      <c r="C25" s="21"/>
      <c r="D25" s="6" t="str">
        <f>ECGS6MOY</f>
        <v/>
      </c>
    </row>
    <row r="26" spans="1:9" ht="15" thickBot="1">
      <c r="A26" s="2"/>
      <c r="B26" s="2"/>
      <c r="C26" s="2"/>
      <c r="D26" s="2"/>
      <c r="E26" s="2"/>
    </row>
    <row r="27" spans="1:9" ht="15.6" thickTop="1" thickBot="1">
      <c r="A27" s="2" t="s">
        <v>27</v>
      </c>
      <c r="B27" s="2"/>
      <c r="C27" s="2"/>
      <c r="D27" s="7" t="str">
        <f>IF(ISERROR(AVERAGE(D20:D25)),"",MROUND(AVERAGE(D20:D25),0.5))</f>
        <v/>
      </c>
    </row>
    <row r="28" spans="1:9" ht="15" thickTop="1"/>
    <row r="29" spans="1:9">
      <c r="A29" s="2" t="s">
        <v>17</v>
      </c>
    </row>
    <row r="30" spans="1:9">
      <c r="A30" s="2" t="s">
        <v>18</v>
      </c>
    </row>
  </sheetData>
  <sheetProtection sheet="1" selectLockedCells="1"/>
  <mergeCells count="16">
    <mergeCell ref="A1:I1"/>
    <mergeCell ref="A5:I5"/>
    <mergeCell ref="A7:C7"/>
    <mergeCell ref="A18:I18"/>
    <mergeCell ref="A9:C9"/>
    <mergeCell ref="A10:C10"/>
    <mergeCell ref="A11:C11"/>
    <mergeCell ref="A12:C12"/>
    <mergeCell ref="A13:C13"/>
    <mergeCell ref="A14:C14"/>
    <mergeCell ref="A25:C25"/>
    <mergeCell ref="A20:C20"/>
    <mergeCell ref="A21:C21"/>
    <mergeCell ref="A22:C22"/>
    <mergeCell ref="A23:C23"/>
    <mergeCell ref="A24:C24"/>
  </mergeCells>
  <conditionalFormatting sqref="D9:D14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6 D27">
    <cfRule type="cellIs" dxfId="2" priority="8" operator="lessThan">
      <formula>4</formula>
    </cfRule>
  </conditionalFormatting>
  <conditionalFormatting sqref="D20:D25">
    <cfRule type="containsBlanks" dxfId="1" priority="1">
      <formula>LEN(TRIM(D20))=0</formula>
    </cfRule>
    <cfRule type="containsBlanks" priority="2">
      <formula>LEN(TRIM(D20))=0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4:C24 B22:C22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zoomScale="110" zoomScaleNormal="110" workbookViewId="0">
      <selection sqref="A1:G1"/>
    </sheetView>
  </sheetViews>
  <sheetFormatPr defaultColWidth="11.42578125" defaultRowHeight="14.45"/>
  <sheetData>
    <row r="1" spans="1:7">
      <c r="A1" s="22" t="s">
        <v>28</v>
      </c>
      <c r="B1" s="22"/>
      <c r="C1" s="22"/>
      <c r="D1" s="22"/>
      <c r="E1" s="22"/>
      <c r="F1" s="22"/>
      <c r="G1" s="22"/>
    </row>
  </sheetData>
  <mergeCells count="1">
    <mergeCell ref="A1:G1"/>
  </mergeCells>
  <hyperlinks>
    <hyperlink ref="A1" r:id="rId1" tooltip="EIT.SWISS PQ PELE" display="EIT.SWISS PQ PELE" xr:uid="{FF79310A-185F-4F96-AA6F-70FD6E142FA3}"/>
    <hyperlink ref="A1:G1" r:id="rId2" tooltip="EIT.SWISS PQ PELE" display="EIT.SWISS PQ PELE" xr:uid="{6C488E73-DEF6-42AA-8433-708A3B381210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5" ma:contentTypeDescription="Crée un document." ma:contentTypeScope="" ma:versionID="cab4a3c0111c554b2187f2cf1b3f650e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5e122d3143e7eb9975e5aea102f87885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CD9735-D523-4BAA-9E32-583B1ED165D6}"/>
</file>

<file path=customXml/itemProps2.xml><?xml version="1.0" encoding="utf-8"?>
<ds:datastoreItem xmlns:ds="http://schemas.openxmlformats.org/officeDocument/2006/customXml" ds:itemID="{B09B4E12-C5B5-423D-A5B0-596A57297A8E}"/>
</file>

<file path=customXml/itemProps3.xml><?xml version="1.0" encoding="utf-8"?>
<ds:datastoreItem xmlns:ds="http://schemas.openxmlformats.org/officeDocument/2006/customXml" ds:itemID="{0BA45EA5-E040-4330-83CE-A943DAED4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Faruk Ciritci</cp:lastModifiedBy>
  <cp:revision/>
  <dcterms:created xsi:type="dcterms:W3CDTF">2024-03-11T19:14:30Z</dcterms:created>
  <dcterms:modified xsi:type="dcterms:W3CDTF">2024-06-27T08:19:24Z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</Properties>
</file>