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/>
  <mc:AlternateContent xmlns:mc="http://schemas.openxmlformats.org/markup-compatibility/2006">
    <mc:Choice Requires="x15">
      <x15ac:absPath xmlns:x15ac="http://schemas.microsoft.com/office/spreadsheetml/2010/11/ac" url="C:\TEXTES\EPSIC\ADMIN\ADMIN_DOMAINE_SANDRO\EXCEL_NOTES_DOMAINE_3\SHARE_POINT_ETIQUETTES_NUMERIQUES\"/>
    </mc:Choice>
  </mc:AlternateContent>
  <xr:revisionPtr revIDLastSave="6" documentId="13_ncr:1_{BDB77F63-054F-4218-A66F-6281A655A851}" xr6:coauthVersionLast="47" xr6:coauthVersionMax="47" xr10:uidLastSave="{7F2FB59B-2ED4-46CA-A654-C0E01C507D66}"/>
  <bookViews>
    <workbookView xWindow="-108" yWindow="-108" windowWidth="23256" windowHeight="12456" xr2:uid="{24446EAE-FF7B-4720-8461-B68F93A38A30}"/>
  </bookViews>
  <sheets>
    <sheet name="ELRE1_SEMESTRES_12" sheetId="14" r:id="rId1"/>
    <sheet name="ELRE2_SEMESTRES_34" sheetId="12" r:id="rId2"/>
    <sheet name="ELRE3_SEMESTRES_56" sheetId="1" r:id="rId3"/>
    <sheet name="CP_ECG_ELRE_BILAN" sheetId="10" r:id="rId4"/>
  </sheets>
  <definedNames>
    <definedName name="BCDS1">ELRE1_SEMESTRES_12!$A$18:$C$20</definedName>
    <definedName name="BCDS1MOY">ELRE1_SEMESTRES_12!$D$20</definedName>
    <definedName name="BCDS2">ELRE1_SEMESTRES_12!$F$18:$H$20</definedName>
    <definedName name="BCDS2MOY">ELRE1_SEMESTRES_12!$I$20</definedName>
    <definedName name="BCDS3">ELRE2_SEMESTRES_34!$A$18:$C$20</definedName>
    <definedName name="BCDS3MOY">ELRE2_SEMESTRES_34!$D$20</definedName>
    <definedName name="BCDS4">ELRE2_SEMESTRES_34!$F$18:$H$20</definedName>
    <definedName name="BCDS4MOY">ELRE2_SEMESTRES_34!$I$20</definedName>
    <definedName name="CP1S5">ELRE3_SEMESTRES_56!$A$11:$C$13</definedName>
    <definedName name="CP1S5MOY">ELRE3_SEMESTRES_56!$D$13</definedName>
    <definedName name="CP1S6">ELRE3_SEMESTRES_56!$F$11:$H$13</definedName>
    <definedName name="CP1S6MOY">ELRE3_SEMESTRES_56!$I$13</definedName>
    <definedName name="CP2S5">ELRE3_SEMESTRES_56!$A$18:$C$20</definedName>
    <definedName name="CP2S5MOY">ELRE3_SEMESTRES_56!$D$20</definedName>
    <definedName name="CP2S6">ELRE3_SEMESTRES_56!$F$18:$H$20</definedName>
    <definedName name="CP2S6MOY">ELRE3_SEMESTRES_56!$I$20</definedName>
    <definedName name="CPAES1">ELRE1_SEMESTRES_12!$A$11:$C$13</definedName>
    <definedName name="CPAES1MOY">ELRE1_SEMESTRES_12!$D$13</definedName>
    <definedName name="CPAES2">ELRE1_SEMESTRES_12!$F$11:$H$13</definedName>
    <definedName name="CPAES2MOY">ELRE1_SEMESTRES_12!$I$13</definedName>
    <definedName name="CPAES3">ELRE2_SEMESTRES_34!$A$11:$C$13</definedName>
    <definedName name="CPAES3MOY">ELRE2_SEMESTRES_34!$D$13</definedName>
    <definedName name="CPAES4">ELRE2_SEMESTRES_34!$F$11:$H$13</definedName>
    <definedName name="CPAES4MOY">ELRE2_SEMESTRES_34!$I$13</definedName>
    <definedName name="CPS1MOY">ELRE1_SEMESTRES_12!$D$25</definedName>
    <definedName name="CPS2MOY">ELRE1_SEMESTRES_12!$I$25</definedName>
    <definedName name="CPS3MOY">ELRE2_SEMESTRES_34!$D$25</definedName>
    <definedName name="CPS4MOY">ELRE2_SEMESTRES_34!$I$25</definedName>
    <definedName name="CPS5MOY">ELRE3_SEMESTRES_56!$D$25</definedName>
    <definedName name="CPS6MOY">ELRE3_SEMESTRES_56!$I$25</definedName>
    <definedName name="ECGLCS1">ELRE1_SEMESTRES_12!$A$29:$C$31</definedName>
    <definedName name="ECGLCS1MOY">ELRE1_SEMESTRES_12!$D$31</definedName>
    <definedName name="ECGLCS2">ELRE1_SEMESTRES_12!$F$29:$H$31</definedName>
    <definedName name="ECGLCS2MOY">ELRE1_SEMESTRES_12!$I$31</definedName>
    <definedName name="ECGLCS3" localSheetId="0">ELRE1_SEMESTRES_12!$A$29:$C$31</definedName>
    <definedName name="ECGLCS3">ELRE2_SEMESTRES_34!$A$29:$C$31</definedName>
    <definedName name="ECGLCS3MOY">ELRE2_SEMESTRES_34!$D$31</definedName>
    <definedName name="ECGLCS4">ELRE2_SEMESTRES_34!$F$29:$H$31</definedName>
    <definedName name="ECGLCS4MOY">ELRE2_SEMESTRES_34!$I$31</definedName>
    <definedName name="ECGLCS5">ELRE3_SEMESTRES_56!$A$29:$C$31</definedName>
    <definedName name="ECGLCS5MOY">ELRE3_SEMESTRES_56!$D$31</definedName>
    <definedName name="ECGLCS6">ELRE3_SEMESTRES_56!$F$29:$H$31</definedName>
    <definedName name="ECGLCS6MOY">ELRE3_SEMESTRES_56!$I$31</definedName>
    <definedName name="ECGS1MOY">ELRE1_SEMESTRES_12!$D$37</definedName>
    <definedName name="ECGS2MOY">ELRE1_SEMESTRES_12!$I$37</definedName>
    <definedName name="ECGS3MOY">ELRE2_SEMESTRES_34!$D$37</definedName>
    <definedName name="ECGS4MOY">ELRE2_SEMESTRES_34!$I$37</definedName>
    <definedName name="ECGS5MOY">ELRE3_SEMESTRES_56!$D$37</definedName>
    <definedName name="ECGS6MOY">ELRE3_SEMESTRES_56!$I$37</definedName>
    <definedName name="ECGSOS1">ELRE1_SEMESTRES_12!$A$33:$C$35</definedName>
    <definedName name="ECGSOS1MOY">ELRE1_SEMESTRES_12!$D$35</definedName>
    <definedName name="ECGSOS2">ELRE1_SEMESTRES_12!$F$33:$H$35</definedName>
    <definedName name="ECGSOS2MOY">ELRE1_SEMESTRES_12!$I$35</definedName>
    <definedName name="ECGSOS3" localSheetId="0">ELRE1_SEMESTRES_12!$A$33:$C$35</definedName>
    <definedName name="ECGSOS3">ELRE2_SEMESTRES_34!$A$33:$C$35</definedName>
    <definedName name="ECGSOS3MOY">ELRE2_SEMESTRES_34!$D$35</definedName>
    <definedName name="ECGSOS4">ELRE2_SEMESTRES_34!$F$33:$H$35</definedName>
    <definedName name="ECGSOS4MOY">ELRE2_SEMESTRES_34!$I$35</definedName>
    <definedName name="ECGSOS5">ELRE3_SEMESTRES_56!$A$33:$C$35</definedName>
    <definedName name="ECGSOS5MOY">ELRE3_SEMESTRES_56!$D$35</definedName>
    <definedName name="ECGSOS6">ELRE3_SEMESTRES_56!$F$33:$H$35</definedName>
    <definedName name="ECGSOS6MOY">ELRE3_SEMESTRES_56!$I$35</definedName>
    <definedName name="Print_Area" localSheetId="3">CP_ECG_ELRE_BILAN!$A$1:$I$30</definedName>
    <definedName name="Print_Area" localSheetId="0">ELRE1_SEMESTRES_12!$A$1:$I$41</definedName>
    <definedName name="Print_Area" localSheetId="1">ELRE2_SEMESTRES_34!$A$1:$I$41</definedName>
    <definedName name="Print_Area" localSheetId="2">ELRE3_SEMESTRES_56!$A$1:$I$41</definedName>
    <definedName name="_xlnm.Print_Area" localSheetId="3">CP_ECG_ELRE_BILAN!$A$1:$I$30</definedName>
    <definedName name="_xlnm.Print_Area" localSheetId="0">ELRE1_SEMESTRES_12!$A$1:$I$41</definedName>
    <definedName name="_xlnm.Print_Area" localSheetId="1">ELRE2_SEMESTRES_34!$A$1:$I$41</definedName>
    <definedName name="_xlnm.Print_Area" localSheetId="2">ELRE3_SEMESTRES_56!$A$1:$I$41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2" l="1"/>
  <c r="D13" i="14"/>
  <c r="I13" i="12"/>
  <c r="I20" i="14" l="1"/>
  <c r="D35" i="14"/>
  <c r="D31" i="14"/>
  <c r="I31" i="14"/>
  <c r="I35" i="14"/>
  <c r="D20" i="14"/>
  <c r="I13" i="14"/>
  <c r="I20" i="12"/>
  <c r="I25" i="12" s="1"/>
  <c r="D20" i="12"/>
  <c r="D35" i="12"/>
  <c r="I35" i="12"/>
  <c r="I31" i="12"/>
  <c r="D31" i="12"/>
  <c r="I35" i="1"/>
  <c r="D35" i="1"/>
  <c r="I31" i="1"/>
  <c r="D31" i="1"/>
  <c r="I20" i="1"/>
  <c r="D20" i="1"/>
  <c r="I13" i="1"/>
  <c r="I25" i="1" s="1"/>
  <c r="D13" i="1"/>
  <c r="D25" i="1" l="1"/>
  <c r="D13" i="10" s="1"/>
  <c r="D25" i="12"/>
  <c r="D11" i="10" s="1"/>
  <c r="I25" i="14"/>
  <c r="D10" i="10" s="1"/>
  <c r="D25" i="14"/>
  <c r="D9" i="10" s="1"/>
  <c r="I37" i="14"/>
  <c r="D21" i="10" s="1"/>
  <c r="D37" i="14"/>
  <c r="D20" i="10" s="1"/>
  <c r="D12" i="10"/>
  <c r="I37" i="12"/>
  <c r="D23" i="10" s="1"/>
  <c r="D37" i="12"/>
  <c r="D22" i="10" s="1"/>
  <c r="I37" i="1"/>
  <c r="D25" i="10" s="1"/>
  <c r="D37" i="1"/>
  <c r="D24" i="10" s="1"/>
  <c r="D14" i="10"/>
  <c r="D27" i="10" l="1"/>
  <c r="D1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C78F48E9-3706-4B95-A1CF-97D7DD124048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B11" authorId="0" shapeId="0" xr:uid="{66333534-A487-4CC9-9C83-DBD2B48A84A7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C11" authorId="0" shapeId="0" xr:uid="{33482A55-D47F-47E9-AA3A-8D935DBAF23D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F11" authorId="0" shapeId="0" xr:uid="{D5D863E7-60CB-4AB0-BA1D-FABE8642CC06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G11" authorId="0" shapeId="0" xr:uid="{66246B54-9EC9-4DC5-A09B-0B3F55742668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H11" authorId="0" shapeId="0" xr:uid="{E9F6DE11-1762-45CD-A412-1599D932D4BB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A18" authorId="0" shapeId="0" xr:uid="{AEDA83C1-BBAB-4EF5-B9D7-94E1768B089C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  <comment ref="B18" authorId="0" shapeId="0" xr:uid="{2EECFCBA-4A0F-45BD-937E-A0AA031A1911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  <comment ref="C18" authorId="0" shapeId="0" xr:uid="{7EF1FB93-C141-4176-94A4-8B23F571922A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  <comment ref="F18" authorId="0" shapeId="0" xr:uid="{65A06821-6EEB-49D2-95EF-21EFF0C24FCC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  <comment ref="G18" authorId="0" shapeId="0" xr:uid="{6550253F-A5B3-40AB-BED6-5DFFFD608BCC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  <comment ref="H18" authorId="0" shapeId="0" xr:uid="{6083AFF3-AB58-4430-B2CC-C6CE4FA0B874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66068D48-09EE-49D1-811B-3C1F3865BA1F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B11" authorId="0" shapeId="0" xr:uid="{A08313EB-9E68-47AE-A4B5-DFF0E38C5104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C11" authorId="0" shapeId="0" xr:uid="{3B9A386E-4688-4DC9-B1DF-8D66E43DC8DC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F11" authorId="0" shapeId="0" xr:uid="{5E82DC22-980A-457E-9D83-8362343DC3F2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G11" authorId="0" shapeId="0" xr:uid="{4EB616DA-54AA-44D1-BBBD-B505E0703AAC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H11" authorId="0" shapeId="0" xr:uid="{F02D3107-38B1-46B9-9736-AC27B6C00965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A18" authorId="0" shapeId="0" xr:uid="{9431D008-D8B0-48DB-AF07-2BAA025E56B9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  <comment ref="B18" authorId="0" shapeId="0" xr:uid="{9D0CEC28-A83D-46DF-AB88-AF6E58F725A0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  <comment ref="C18" authorId="0" shapeId="0" xr:uid="{05BB0E4A-D22B-4E1D-9153-7C584AA90CE9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  <comment ref="F18" authorId="0" shapeId="0" xr:uid="{7294099A-93F0-4A78-A4BB-9B8A6C51DE96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  <comment ref="G18" authorId="0" shapeId="0" xr:uid="{4F179646-BEF4-42C6-86CA-606673435A2A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  <comment ref="H18" authorId="0" shapeId="0" xr:uid="{E2431DAC-3D21-489E-8FE9-8B71194FB938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9D999F50-F4AD-4E02-9195-68829CE7F24F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B11" authorId="0" shapeId="0" xr:uid="{3E8521BA-FED1-4603-ADC7-808DF23737DF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F11" authorId="0" shapeId="0" xr:uid="{E16067DF-448F-451E-8987-2B3CFF0CCAC8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G11" authorId="0" shapeId="0" xr:uid="{680C8BC9-958D-4D46-9940-671E3A0CFFBE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A12" authorId="0" shapeId="0" xr:uid="{C6755FFA-883B-4AD9-97B9-7A4A6DBFDBF8}">
      <text>
        <r>
          <rPr>
            <b/>
            <sz val="9"/>
            <color indexed="81"/>
            <rFont val="Tahoma"/>
            <charset val="1"/>
          </rPr>
          <t>Electrotechnique</t>
        </r>
      </text>
    </comment>
    <comment ref="B12" authorId="0" shapeId="0" xr:uid="{E647AA92-2B70-4C4D-96FD-94D969D685D2}">
      <text>
        <r>
          <rPr>
            <b/>
            <sz val="9"/>
            <color indexed="81"/>
            <rFont val="Tahoma"/>
            <charset val="1"/>
          </rPr>
          <t>Electrotechnique</t>
        </r>
      </text>
    </comment>
    <comment ref="F12" authorId="0" shapeId="0" xr:uid="{ABC5DB8D-01F4-46BD-9259-197DFF1D7463}">
      <text>
        <r>
          <rPr>
            <b/>
            <sz val="9"/>
            <color indexed="81"/>
            <rFont val="Tahoma"/>
            <charset val="1"/>
          </rPr>
          <t>Electrotechnique</t>
        </r>
      </text>
    </comment>
    <comment ref="G12" authorId="0" shapeId="0" xr:uid="{2487E5B3-D62C-4D24-B328-E172D26406C6}">
      <text>
        <r>
          <rPr>
            <b/>
            <sz val="9"/>
            <color indexed="81"/>
            <rFont val="Tahoma"/>
            <charset val="1"/>
          </rPr>
          <t>Electrotechnique</t>
        </r>
      </text>
    </comment>
    <comment ref="A18" authorId="0" shapeId="0" xr:uid="{E6DCC38B-F3A0-412F-8E1E-3FCA736D6BF5}">
      <text>
        <r>
          <rPr>
            <b/>
            <sz val="9"/>
            <color indexed="81"/>
            <rFont val="Tahoma"/>
            <charset val="1"/>
          </rPr>
          <t>Conn. Professionnelles / Schéma</t>
        </r>
      </text>
    </comment>
    <comment ref="B18" authorId="0" shapeId="0" xr:uid="{CE0175AD-968E-4490-9FC5-A873F25D42CE}">
      <text>
        <r>
          <rPr>
            <b/>
            <sz val="9"/>
            <color indexed="81"/>
            <rFont val="Tahoma"/>
            <charset val="1"/>
          </rPr>
          <t>Conn. Professionnelles / Schéma</t>
        </r>
      </text>
    </comment>
    <comment ref="C18" authorId="0" shapeId="0" xr:uid="{0010E900-4D4C-47B6-B942-EA59484D98A6}">
      <text>
        <r>
          <rPr>
            <b/>
            <sz val="9"/>
            <color indexed="81"/>
            <rFont val="Tahoma"/>
            <charset val="1"/>
          </rPr>
          <t>Conn. Professionnelles / Schéma</t>
        </r>
      </text>
    </comment>
    <comment ref="F18" authorId="0" shapeId="0" xr:uid="{BEF64309-EE68-4DCB-9456-26536BB65EC3}">
      <text>
        <r>
          <rPr>
            <b/>
            <sz val="9"/>
            <color indexed="81"/>
            <rFont val="Tahoma"/>
            <charset val="1"/>
          </rPr>
          <t>Conn. Professionnelles / Schéma</t>
        </r>
      </text>
    </comment>
    <comment ref="G18" authorId="0" shapeId="0" xr:uid="{78877201-431D-43C4-A4BB-BB86E2CDA938}">
      <text>
        <r>
          <rPr>
            <b/>
            <sz val="9"/>
            <color indexed="81"/>
            <rFont val="Tahoma"/>
            <charset val="1"/>
          </rPr>
          <t>Conn. Professionnelles / Schéma</t>
        </r>
      </text>
    </comment>
    <comment ref="H18" authorId="0" shapeId="0" xr:uid="{493B76B2-D16A-47A6-9B22-941203348B15}">
      <text>
        <r>
          <rPr>
            <b/>
            <sz val="9"/>
            <color indexed="81"/>
            <rFont val="Tahoma"/>
            <charset val="1"/>
          </rPr>
          <t>Conn. Professionnelles / Schéma</t>
        </r>
      </text>
    </comment>
  </commentList>
</comments>
</file>

<file path=xl/sharedStrings.xml><?xml version="1.0" encoding="utf-8"?>
<sst xmlns="http://schemas.openxmlformats.org/spreadsheetml/2006/main" count="95" uniqueCount="25">
  <si>
    <t>Électricien/ne de réseau CFC</t>
  </si>
  <si>
    <t>Nom et prénom :</t>
  </si>
  <si>
    <t>Connaissances professionnelles</t>
  </si>
  <si>
    <t>Semestre 1</t>
  </si>
  <si>
    <t>Moyenne</t>
  </si>
  <si>
    <t>Semestre 2</t>
  </si>
  <si>
    <t>AE</t>
  </si>
  <si>
    <t>BCD</t>
  </si>
  <si>
    <t>Moyenne de «CP»</t>
  </si>
  <si>
    <t>Culture générale «ECG»</t>
  </si>
  <si>
    <t>Langues et commun.</t>
  </si>
  <si>
    <t>Société</t>
  </si>
  <si>
    <t>Moyenne d'«ECG»</t>
  </si>
  <si>
    <t>Toutes les notes et les moyennes sont arrondies à 0.5</t>
  </si>
  <si>
    <t>Important : ce bulletin est mis à disposition à titre indicatif. Seul le bulletin officiel fait foi.</t>
  </si>
  <si>
    <t>Semestre 3</t>
  </si>
  <si>
    <t>Semestre 4</t>
  </si>
  <si>
    <t>Semestre 5</t>
  </si>
  <si>
    <t>Semestre 6</t>
  </si>
  <si>
    <t>Connaissances professionnelles 1</t>
  </si>
  <si>
    <t>Connaissances professionnelles 2</t>
  </si>
  <si>
    <t>Connaissances professionnelles «CP»</t>
  </si>
  <si>
    <t>Semestres</t>
  </si>
  <si>
    <t>Moyenne de «CP» 4 ans</t>
  </si>
  <si>
    <t>Moyenne d'«ECG» 4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</si>
</sst>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20"/>
      <color theme="1"/>
      <name val="Cambria"/>
      <family val="1"/>
    </font>
    <font>
      <b/>
      <sz val="16"/>
      <color theme="1"/>
      <name val="Cambria"/>
      <family val="1"/>
    </font>
    <font>
      <sz val="16"/>
      <color theme="1"/>
      <name val="Aptos Narrow"/>
      <family val="2"/>
      <scheme val="minor"/>
    </font>
    <font>
      <sz val="11"/>
      <color theme="1"/>
      <name val="Cambria"/>
      <family val="1"/>
    </font>
    <font>
      <sz val="16"/>
      <color theme="1"/>
      <name val="Cambria"/>
      <family val="1"/>
    </font>
    <font>
      <b/>
      <sz val="11"/>
      <color theme="1"/>
      <name val="Aptos Narrow"/>
      <family val="2"/>
      <scheme val="minor"/>
    </font>
    <font>
      <b/>
      <sz val="11"/>
      <color theme="1"/>
      <name val="Cambria"/>
      <family val="1"/>
    </font>
    <font>
      <sz val="11"/>
      <color theme="0"/>
      <name val="Aptos Narrow"/>
      <family val="2"/>
      <scheme val="minor"/>
    </font>
    <font>
      <b/>
      <sz val="9"/>
      <color indexed="81"/>
      <name val="Tahoma"/>
      <charset val="1"/>
    </font>
    <font>
      <sz val="11"/>
      <name val="Aptos Narrow"/>
      <family val="2"/>
      <scheme val="minor"/>
    </font>
    <font>
      <sz val="1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DDD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0" xfId="0" applyFont="1"/>
    <xf numFmtId="0" fontId="6" fillId="0" borderId="0" xfId="0" applyFont="1"/>
    <xf numFmtId="0" fontId="0" fillId="0" borderId="3" xfId="0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8" fillId="0" borderId="0" xfId="0" applyFont="1"/>
    <xf numFmtId="0" fontId="4" fillId="0" borderId="5" xfId="0" applyFont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10" fillId="0" borderId="0" xfId="0" applyFont="1"/>
    <xf numFmtId="0" fontId="11" fillId="0" borderId="0" xfId="0" applyFont="1"/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105"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</dxfs>
  <tableStyles count="0" defaultTableStyle="TableStyleMedium2" defaultPivotStyle="PivotStyleLight16"/>
  <colors>
    <mruColors>
      <color rgb="FFFFDDDD"/>
      <color rgb="FFFFCCCC"/>
      <color rgb="FFFFFFFF"/>
      <color rgb="FFFF9999"/>
      <color rgb="FFFF7C80"/>
      <color rgb="FFF4A49E"/>
      <color rgb="FF9A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2436-4E2C-455E-A39D-BDA0BF120069}">
  <dimension ref="A1:Z41"/>
  <sheetViews>
    <sheetView showGridLines="0" tabSelected="1" zoomScale="85" zoomScaleNormal="85" workbookViewId="0">
      <selection activeCell="A12" sqref="A12"/>
    </sheetView>
  </sheetViews>
  <sheetFormatPr defaultColWidth="11.42578125" defaultRowHeight="14.45"/>
  <cols>
    <col min="1" max="9" width="8.7109375" customWidth="1"/>
    <col min="26" max="26" width="11.5703125" style="15"/>
  </cols>
  <sheetData>
    <row r="1" spans="1:26" ht="45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Z1" s="15">
        <v>6</v>
      </c>
    </row>
    <row r="2" spans="1:26">
      <c r="Z2" s="15">
        <v>5.5</v>
      </c>
    </row>
    <row r="3" spans="1:26" s="5" customFormat="1" ht="25.15" customHeight="1">
      <c r="A3" s="4" t="s">
        <v>1</v>
      </c>
      <c r="D3" s="11"/>
      <c r="E3" s="10"/>
      <c r="F3" s="10"/>
      <c r="G3" s="10"/>
      <c r="H3" s="10"/>
      <c r="I3" s="10"/>
      <c r="Z3" s="15">
        <v>5</v>
      </c>
    </row>
    <row r="4" spans="1:26">
      <c r="Z4" s="15">
        <v>4.5</v>
      </c>
    </row>
    <row r="5" spans="1:26" ht="30" customHeight="1">
      <c r="A5" s="18" t="s">
        <v>2</v>
      </c>
      <c r="B5" s="18"/>
      <c r="C5" s="18"/>
      <c r="D5" s="18"/>
      <c r="E5" s="18"/>
      <c r="F5" s="18"/>
      <c r="G5" s="18"/>
      <c r="H5" s="18"/>
      <c r="I5" s="18"/>
      <c r="Z5" s="15">
        <v>4</v>
      </c>
    </row>
    <row r="6" spans="1:26">
      <c r="Z6" s="15">
        <v>3.5</v>
      </c>
    </row>
    <row r="7" spans="1:26">
      <c r="A7" s="19" t="s">
        <v>3</v>
      </c>
      <c r="B7" s="19"/>
      <c r="C7" s="19"/>
      <c r="D7" s="8" t="s">
        <v>4</v>
      </c>
      <c r="E7" s="9"/>
      <c r="F7" s="19" t="s">
        <v>5</v>
      </c>
      <c r="G7" s="19"/>
      <c r="H7" s="19"/>
      <c r="I7" s="8" t="s">
        <v>4</v>
      </c>
      <c r="Z7" s="15">
        <v>3</v>
      </c>
    </row>
    <row r="8" spans="1:26">
      <c r="Z8" s="15">
        <v>2.5</v>
      </c>
    </row>
    <row r="9" spans="1:26">
      <c r="A9" s="2" t="s">
        <v>2</v>
      </c>
      <c r="B9" s="2"/>
      <c r="C9" s="2"/>
      <c r="D9" s="2"/>
      <c r="E9" s="2"/>
      <c r="F9" s="2" t="s">
        <v>2</v>
      </c>
      <c r="G9" s="2"/>
      <c r="H9" s="2"/>
      <c r="I9" s="2"/>
      <c r="Z9" s="15">
        <v>2</v>
      </c>
    </row>
    <row r="10" spans="1:26">
      <c r="A10" s="2" t="s">
        <v>6</v>
      </c>
      <c r="B10" s="2"/>
      <c r="C10" s="2"/>
      <c r="D10" s="2"/>
      <c r="E10" s="2"/>
      <c r="F10" s="2" t="s">
        <v>6</v>
      </c>
      <c r="G10" s="2"/>
      <c r="H10" s="2"/>
      <c r="I10" s="2"/>
      <c r="Z10" s="15">
        <v>1.5</v>
      </c>
    </row>
    <row r="11" spans="1:26">
      <c r="A11" s="14"/>
      <c r="B11" s="14"/>
      <c r="C11" s="14"/>
      <c r="D11" s="3"/>
      <c r="E11" s="3"/>
      <c r="F11" s="14"/>
      <c r="G11" s="14"/>
      <c r="H11" s="14"/>
      <c r="I11" s="3"/>
      <c r="Z11" s="15">
        <v>1</v>
      </c>
    </row>
    <row r="12" spans="1:26" ht="15" thickBot="1">
      <c r="A12" s="13"/>
      <c r="B12" s="13"/>
      <c r="C12" s="13"/>
      <c r="D12" s="3"/>
      <c r="E12" s="3"/>
      <c r="F12" s="13"/>
      <c r="G12" s="13"/>
      <c r="H12" s="13"/>
      <c r="I12" s="3"/>
    </row>
    <row r="13" spans="1:26" ht="15" thickBot="1">
      <c r="A13" s="13"/>
      <c r="B13" s="13"/>
      <c r="C13" s="13"/>
      <c r="D13" s="6" t="str">
        <f>IF(ISERROR(AVERAGE(CPAES1)),"",MROUND(AVERAGE(CPAES1),0.5))</f>
        <v/>
      </c>
      <c r="E13" s="3"/>
      <c r="F13" s="13"/>
      <c r="G13" s="13"/>
      <c r="H13" s="13"/>
      <c r="I13" s="6" t="str">
        <f>IF(ISERROR(AVERAGE(CPAES2)),"",MROUND(AVERAGE(CPAES2),0.5))</f>
        <v/>
      </c>
    </row>
    <row r="16" spans="1:26">
      <c r="A16" s="2" t="s">
        <v>2</v>
      </c>
      <c r="B16" s="2"/>
      <c r="C16" s="2"/>
      <c r="D16" s="2"/>
      <c r="E16" s="2"/>
      <c r="F16" s="2" t="s">
        <v>2</v>
      </c>
      <c r="G16" s="2"/>
      <c r="H16" s="2"/>
      <c r="I16" s="2"/>
    </row>
    <row r="17" spans="1:26">
      <c r="A17" s="2" t="s">
        <v>7</v>
      </c>
      <c r="B17" s="2"/>
      <c r="C17" s="2"/>
      <c r="D17" s="2"/>
      <c r="E17" s="2"/>
      <c r="F17" s="2" t="s">
        <v>7</v>
      </c>
      <c r="G17" s="2"/>
      <c r="H17" s="2"/>
      <c r="I17" s="2"/>
    </row>
    <row r="18" spans="1:26">
      <c r="A18" s="14"/>
      <c r="B18" s="14"/>
      <c r="C18" s="14"/>
      <c r="D18" s="3"/>
      <c r="E18" s="3"/>
      <c r="F18" s="14"/>
      <c r="G18" s="14"/>
      <c r="H18" s="14"/>
      <c r="I18" s="3"/>
    </row>
    <row r="19" spans="1:26" ht="15" thickBot="1">
      <c r="A19" s="13"/>
      <c r="B19" s="13"/>
      <c r="C19" s="13"/>
      <c r="D19" s="3"/>
      <c r="E19" s="3"/>
      <c r="F19" s="13"/>
      <c r="G19" s="13"/>
      <c r="H19" s="13"/>
      <c r="I19" s="3"/>
    </row>
    <row r="20" spans="1:26" ht="15" thickBot="1">
      <c r="A20" s="13"/>
      <c r="B20" s="13"/>
      <c r="C20" s="13"/>
      <c r="D20" s="6" t="str">
        <f>IF(ISERROR(AVERAGE(BCDS1)),"",MROUND(AVERAGE(BCDS1),0.5))</f>
        <v/>
      </c>
      <c r="E20" s="3"/>
      <c r="F20" s="13"/>
      <c r="G20" s="13"/>
      <c r="H20" s="13"/>
      <c r="I20" s="6" t="str">
        <f>IF(ISERROR(AVERAGE(BCDS2)),"",MROUND(AVERAGE(BCDS2),0.5))</f>
        <v/>
      </c>
    </row>
    <row r="21" spans="1:26">
      <c r="A21" s="2"/>
      <c r="B21" s="2"/>
      <c r="C21" s="2"/>
      <c r="D21" s="2"/>
      <c r="E21" s="3"/>
      <c r="F21" s="2"/>
      <c r="G21" s="2"/>
      <c r="H21" s="2"/>
      <c r="I21" s="2"/>
    </row>
    <row r="22" spans="1:26">
      <c r="A22" s="2"/>
      <c r="B22" s="2"/>
      <c r="C22" s="2"/>
      <c r="D22" s="2"/>
      <c r="E22" s="3"/>
      <c r="F22" s="2"/>
      <c r="G22" s="2"/>
      <c r="H22" s="2"/>
      <c r="I22" s="2"/>
    </row>
    <row r="23" spans="1:26" ht="15" customHeight="1">
      <c r="A23" s="2"/>
      <c r="B23" s="2"/>
      <c r="C23" s="2"/>
      <c r="D23" s="2"/>
      <c r="E23" s="3"/>
      <c r="F23" s="2"/>
      <c r="G23" s="2"/>
      <c r="H23" s="2"/>
      <c r="I23" s="2"/>
      <c r="Z23" s="16"/>
    </row>
    <row r="24" spans="1:26" ht="15" thickBot="1">
      <c r="A24" s="2"/>
      <c r="B24" s="2"/>
      <c r="C24" s="2"/>
      <c r="D24" s="2"/>
      <c r="E24" s="2"/>
      <c r="F24" s="2"/>
      <c r="G24" s="2"/>
      <c r="H24" s="2"/>
      <c r="I24" s="2"/>
    </row>
    <row r="25" spans="1:26" ht="15.6" thickTop="1" thickBot="1">
      <c r="A25" s="2" t="s">
        <v>8</v>
      </c>
      <c r="B25" s="2"/>
      <c r="C25" s="2"/>
      <c r="D25" s="7" t="str">
        <f>IF(ISERROR(AVERAGE(CPAES1MOY,BCDS1MOY)),"",MROUND(AVERAGE(CPAES1MOY,BCDS1MOY),0.5))</f>
        <v/>
      </c>
      <c r="E25" s="2"/>
      <c r="F25" s="2" t="s">
        <v>8</v>
      </c>
      <c r="G25" s="2"/>
      <c r="H25" s="2"/>
      <c r="I25" s="7" t="str">
        <f>IF(ISERROR(AVERAGE(CPAES2MOY,BCDS2MOY)),"",MROUND(AVERAGE(CPAES2MOY,BCDS2MOY),0.5))</f>
        <v/>
      </c>
    </row>
    <row r="26" spans="1:26" ht="15" thickTop="1"/>
    <row r="27" spans="1:26" s="1" customFormat="1" ht="30" customHeight="1">
      <c r="A27" s="18" t="s">
        <v>9</v>
      </c>
      <c r="B27" s="18"/>
      <c r="C27" s="18"/>
      <c r="D27" s="18"/>
      <c r="E27" s="18"/>
      <c r="F27" s="18"/>
      <c r="G27" s="18"/>
      <c r="H27" s="18"/>
      <c r="I27" s="18"/>
      <c r="Z27" s="15"/>
    </row>
    <row r="28" spans="1:26">
      <c r="A28" s="2" t="s">
        <v>10</v>
      </c>
      <c r="B28" s="2"/>
      <c r="C28" s="2"/>
      <c r="D28" s="2"/>
      <c r="E28" s="2"/>
      <c r="F28" s="2" t="s">
        <v>10</v>
      </c>
      <c r="G28" s="2"/>
      <c r="H28" s="2"/>
      <c r="I28" s="2"/>
    </row>
    <row r="29" spans="1:26">
      <c r="A29" s="14"/>
      <c r="B29" s="14"/>
      <c r="C29" s="14"/>
      <c r="D29" s="3"/>
      <c r="E29" s="3"/>
      <c r="F29" s="14"/>
      <c r="G29" s="14"/>
      <c r="H29" s="14"/>
      <c r="I29" s="3"/>
    </row>
    <row r="30" spans="1:26" ht="15" thickBot="1">
      <c r="A30" s="13"/>
      <c r="B30" s="13"/>
      <c r="C30" s="13"/>
      <c r="D30" s="3"/>
      <c r="E30" s="3"/>
      <c r="F30" s="13"/>
      <c r="G30" s="13"/>
      <c r="H30" s="13"/>
      <c r="I30" s="3"/>
    </row>
    <row r="31" spans="1:26" ht="15" thickBot="1">
      <c r="A31" s="13"/>
      <c r="B31" s="13"/>
      <c r="C31" s="13"/>
      <c r="D31" s="6" t="str">
        <f>IF(ISERROR(AVERAGE(ECGLCS1)),"",MROUND(AVERAGE(ECGLCS1),0.5))</f>
        <v/>
      </c>
      <c r="E31" s="3"/>
      <c r="F31" s="13"/>
      <c r="G31" s="13"/>
      <c r="H31" s="13"/>
      <c r="I31" s="6" t="str">
        <f>IF(ISERROR(AVERAGE(ECGLCS2)),"",MROUND(AVERAGE(ECGLCS2),0.5))</f>
        <v/>
      </c>
    </row>
    <row r="32" spans="1:26">
      <c r="A32" s="2" t="s">
        <v>11</v>
      </c>
      <c r="B32" s="2"/>
      <c r="C32" s="2"/>
      <c r="D32" s="2"/>
      <c r="E32" s="2"/>
      <c r="F32" s="2" t="s">
        <v>11</v>
      </c>
      <c r="G32" s="2"/>
      <c r="H32" s="2"/>
      <c r="I32" s="2"/>
    </row>
    <row r="33" spans="1:9">
      <c r="A33" s="14"/>
      <c r="B33" s="14"/>
      <c r="C33" s="14"/>
      <c r="D33" s="3"/>
      <c r="E33" s="3"/>
      <c r="F33" s="14"/>
      <c r="G33" s="14"/>
      <c r="H33" s="14"/>
      <c r="I33" s="3"/>
    </row>
    <row r="34" spans="1:9" ht="15" thickBot="1">
      <c r="A34" s="13"/>
      <c r="B34" s="13"/>
      <c r="C34" s="13"/>
      <c r="D34" s="3"/>
      <c r="E34" s="3"/>
      <c r="F34" s="13"/>
      <c r="G34" s="13"/>
      <c r="H34" s="13"/>
      <c r="I34" s="3"/>
    </row>
    <row r="35" spans="1:9" ht="15" thickBot="1">
      <c r="A35" s="13"/>
      <c r="B35" s="13"/>
      <c r="C35" s="13"/>
      <c r="D35" s="6" t="str">
        <f>IF(ISERROR(AVERAGE(ECGSOS1)),"",MROUND(AVERAGE(ECGSOS1),0.5))</f>
        <v/>
      </c>
      <c r="E35" s="3"/>
      <c r="F35" s="13"/>
      <c r="G35" s="13"/>
      <c r="H35" s="13"/>
      <c r="I35" s="6" t="str">
        <f>IF(ISERROR(AVERAGE(ECGSOS2)),"",MROUND(AVERAGE(ECGSOS2),0.5))</f>
        <v/>
      </c>
    </row>
    <row r="36" spans="1:9" ht="15" thickBot="1">
      <c r="A36" s="2"/>
      <c r="B36" s="2"/>
      <c r="C36" s="2"/>
      <c r="D36" s="2"/>
      <c r="E36" s="2"/>
      <c r="F36" s="2"/>
      <c r="G36" s="2"/>
      <c r="H36" s="2"/>
      <c r="I36" s="2"/>
    </row>
    <row r="37" spans="1:9" ht="15.6" thickTop="1" thickBot="1">
      <c r="A37" s="2" t="s">
        <v>12</v>
      </c>
      <c r="B37" s="2"/>
      <c r="C37" s="2"/>
      <c r="D37" s="7" t="str">
        <f>IF(ISERROR(AVERAGE(ECGLCS1MOY,ECGSOS1MOY)),"",MROUND(AVERAGE(ECGLCS1MOY,ECGSOS1MOY),0.5))</f>
        <v/>
      </c>
      <c r="E37" s="2"/>
      <c r="F37" s="2" t="s">
        <v>12</v>
      </c>
      <c r="G37" s="2"/>
      <c r="H37" s="2"/>
      <c r="I37" s="7" t="str">
        <f>IF(ISERROR(AVERAGE(ECGLCS2MOY,ECGSOS2MOY)),"",MROUND(AVERAGE(ECGLCS2MOY,ECGSOS2MOY),0.5))</f>
        <v/>
      </c>
    </row>
    <row r="38" spans="1:9" ht="15" thickTop="1"/>
    <row r="40" spans="1:9">
      <c r="A40" s="2" t="s">
        <v>13</v>
      </c>
    </row>
    <row r="41" spans="1:9">
      <c r="A41" s="2" t="s">
        <v>14</v>
      </c>
    </row>
  </sheetData>
  <sheetProtection sheet="1" selectLockedCells="1"/>
  <mergeCells count="5">
    <mergeCell ref="A1:I1"/>
    <mergeCell ref="A5:I5"/>
    <mergeCell ref="A7:C7"/>
    <mergeCell ref="F7:H7"/>
    <mergeCell ref="A27:I27"/>
  </mergeCells>
  <conditionalFormatting sqref="A11:C11">
    <cfRule type="containsBlanks" dxfId="104" priority="61">
      <formula>LEN(TRIM(A11))=0</formula>
    </cfRule>
    <cfRule type="cellIs" dxfId="103" priority="62" operator="lessThan">
      <formula>4</formula>
    </cfRule>
  </conditionalFormatting>
  <conditionalFormatting sqref="A12:C13">
    <cfRule type="containsBlanks" dxfId="102" priority="75">
      <formula>LEN(TRIM(A12))=0</formula>
    </cfRule>
    <cfRule type="cellIs" dxfId="101" priority="76" operator="lessThan">
      <formula>4</formula>
    </cfRule>
  </conditionalFormatting>
  <conditionalFormatting sqref="A18:C18">
    <cfRule type="cellIs" dxfId="100" priority="46" operator="lessThan">
      <formula>4</formula>
    </cfRule>
    <cfRule type="containsBlanks" dxfId="99" priority="45">
      <formula>LEN(TRIM(A18))=0</formula>
    </cfRule>
  </conditionalFormatting>
  <conditionalFormatting sqref="A19:C20">
    <cfRule type="containsBlanks" dxfId="98" priority="51">
      <formula>LEN(TRIM(A19))=0</formula>
    </cfRule>
    <cfRule type="cellIs" dxfId="97" priority="52" operator="lessThan">
      <formula>4</formula>
    </cfRule>
  </conditionalFormatting>
  <conditionalFormatting sqref="A29:C29">
    <cfRule type="containsBlanks" dxfId="96" priority="17">
      <formula>LEN(TRIM(A29))=0</formula>
    </cfRule>
    <cfRule type="cellIs" dxfId="95" priority="18" operator="lessThan">
      <formula>4</formula>
    </cfRule>
  </conditionalFormatting>
  <conditionalFormatting sqref="A30:C31">
    <cfRule type="containsBlanks" dxfId="94" priority="13">
      <formula>LEN(TRIM(A30))=0</formula>
    </cfRule>
    <cfRule type="cellIs" dxfId="93" priority="14" operator="lessThan">
      <formula>4</formula>
    </cfRule>
  </conditionalFormatting>
  <conditionalFormatting sqref="A33:C33">
    <cfRule type="containsBlanks" dxfId="92" priority="5">
      <formula>LEN(TRIM(A33))=0</formula>
    </cfRule>
    <cfRule type="cellIs" dxfId="91" priority="6" operator="lessThan">
      <formula>4</formula>
    </cfRule>
  </conditionalFormatting>
  <conditionalFormatting sqref="A34:C34">
    <cfRule type="cellIs" dxfId="90" priority="10" operator="lessThan">
      <formula>4</formula>
    </cfRule>
  </conditionalFormatting>
  <conditionalFormatting sqref="A34:C35">
    <cfRule type="containsBlanks" dxfId="89" priority="7">
      <formula>LEN(TRIM(A34))=0</formula>
    </cfRule>
  </conditionalFormatting>
  <conditionalFormatting sqref="A35:D35">
    <cfRule type="cellIs" dxfId="88" priority="8" operator="lessThan">
      <formula>4</formula>
    </cfRule>
  </conditionalFormatting>
  <conditionalFormatting sqref="D13 D20 I20 D25 I25 D31 I31 I35 D37 I37">
    <cfRule type="cellIs" dxfId="87" priority="123" operator="lessThan">
      <formula>4</formula>
    </cfRule>
  </conditionalFormatting>
  <conditionalFormatting sqref="F12:F13">
    <cfRule type="cellIs" dxfId="86" priority="74" operator="lessThan">
      <formula>4</formula>
    </cfRule>
  </conditionalFormatting>
  <conditionalFormatting sqref="F11:H11">
    <cfRule type="cellIs" dxfId="85" priority="32" operator="lessThan">
      <formula>4</formula>
    </cfRule>
    <cfRule type="containsBlanks" dxfId="84" priority="31">
      <formula>LEN(TRIM(F11))=0</formula>
    </cfRule>
  </conditionalFormatting>
  <conditionalFormatting sqref="F12:H13">
    <cfRule type="containsBlanks" dxfId="83" priority="63">
      <formula>LEN(TRIM(F12))=0</formula>
    </cfRule>
  </conditionalFormatting>
  <conditionalFormatting sqref="F18:H18">
    <cfRule type="cellIs" dxfId="82" priority="24" operator="lessThan">
      <formula>4</formula>
    </cfRule>
    <cfRule type="containsBlanks" dxfId="81" priority="23">
      <formula>LEN(TRIM(F18))=0</formula>
    </cfRule>
  </conditionalFormatting>
  <conditionalFormatting sqref="F19:H20">
    <cfRule type="containsBlanks" dxfId="80" priority="1">
      <formula>LEN(TRIM(F19))=0</formula>
    </cfRule>
    <cfRule type="cellIs" dxfId="79" priority="2" operator="lessThan">
      <formula>4</formula>
    </cfRule>
  </conditionalFormatting>
  <conditionalFormatting sqref="F29:H29">
    <cfRule type="cellIs" dxfId="78" priority="20" operator="lessThan">
      <formula>4</formula>
    </cfRule>
    <cfRule type="containsBlanks" dxfId="77" priority="19">
      <formula>LEN(TRIM(F29))=0</formula>
    </cfRule>
  </conditionalFormatting>
  <conditionalFormatting sqref="F30:H31">
    <cfRule type="cellIs" dxfId="76" priority="16" operator="lessThan">
      <formula>4</formula>
    </cfRule>
    <cfRule type="containsBlanks" dxfId="75" priority="15">
      <formula>LEN(TRIM(F30))=0</formula>
    </cfRule>
  </conditionalFormatting>
  <conditionalFormatting sqref="F33:H33">
    <cfRule type="cellIs" dxfId="74" priority="4" operator="lessThan">
      <formula>4</formula>
    </cfRule>
    <cfRule type="containsBlanks" dxfId="73" priority="3">
      <formula>LEN(TRIM(F33))=0</formula>
    </cfRule>
  </conditionalFormatting>
  <conditionalFormatting sqref="F34:H35">
    <cfRule type="containsBlanks" dxfId="72" priority="11">
      <formula>LEN(TRIM(F34))=0</formula>
    </cfRule>
    <cfRule type="cellIs" dxfId="71" priority="12" operator="lessThan">
      <formula>4</formula>
    </cfRule>
  </conditionalFormatting>
  <conditionalFormatting sqref="G12:H12">
    <cfRule type="cellIs" dxfId="70" priority="72" operator="lessThan">
      <formula>4</formula>
    </cfRule>
  </conditionalFormatting>
  <conditionalFormatting sqref="G13:I13">
    <cfRule type="cellIs" dxfId="69" priority="64" operator="lessThan">
      <formula>4</formula>
    </cfRule>
  </conditionalFormatting>
  <conditionalFormatting sqref="H3512">
    <cfRule type="cellIs" dxfId="68" priority="124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B16:C16 G16:H16" xr:uid="{BD577849-B1DE-4B5E-9A20-5A2E443F96E7}">
      <formula1>$Z$1:$Z$10</formula1>
    </dataValidation>
    <dataValidation type="list" allowBlank="1" showErrorMessage="1" errorTitle="ERREUR" error="Valeur des notes uniquement entre 1 et 6 par saut de 0.5." sqref="F11:H13 F33:H35 A11:C13 A18:C20 A33:C35 F18:H20 F29:H31 A29:C31" xr:uid="{7D1F0D9D-9015-4AB2-89BE-941B753C28BC}">
      <formula1>$Z$1:$Z$11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5BEC-4892-4CED-8175-6C4B918B2990}">
  <dimension ref="A1:Z41"/>
  <sheetViews>
    <sheetView showGridLines="0" zoomScale="85" zoomScaleNormal="85" workbookViewId="0">
      <selection activeCell="D3" sqref="D3"/>
    </sheetView>
  </sheetViews>
  <sheetFormatPr defaultColWidth="11.42578125" defaultRowHeight="14.45"/>
  <cols>
    <col min="1" max="9" width="8.7109375" customWidth="1"/>
    <col min="26" max="26" width="11.5703125" style="15"/>
  </cols>
  <sheetData>
    <row r="1" spans="1:26" ht="45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Z1" s="15">
        <v>6</v>
      </c>
    </row>
    <row r="2" spans="1:26">
      <c r="Z2" s="15">
        <v>5.5</v>
      </c>
    </row>
    <row r="3" spans="1:26" s="5" customFormat="1" ht="25.15" customHeight="1">
      <c r="A3" s="4" t="s">
        <v>1</v>
      </c>
      <c r="D3" s="11"/>
      <c r="E3" s="10"/>
      <c r="F3" s="10"/>
      <c r="G3" s="10"/>
      <c r="H3" s="10"/>
      <c r="I3" s="10"/>
      <c r="Z3" s="15">
        <v>5</v>
      </c>
    </row>
    <row r="4" spans="1:26">
      <c r="Z4" s="15">
        <v>4.5</v>
      </c>
    </row>
    <row r="5" spans="1:26" ht="30" customHeight="1">
      <c r="A5" s="18" t="s">
        <v>2</v>
      </c>
      <c r="B5" s="18"/>
      <c r="C5" s="18"/>
      <c r="D5" s="18"/>
      <c r="E5" s="18"/>
      <c r="F5" s="18"/>
      <c r="G5" s="18"/>
      <c r="H5" s="18"/>
      <c r="I5" s="18"/>
      <c r="Z5" s="15">
        <v>4</v>
      </c>
    </row>
    <row r="6" spans="1:26">
      <c r="Z6" s="15">
        <v>3.5</v>
      </c>
    </row>
    <row r="7" spans="1:26">
      <c r="A7" s="19" t="s">
        <v>15</v>
      </c>
      <c r="B7" s="19"/>
      <c r="C7" s="19"/>
      <c r="D7" s="8" t="s">
        <v>4</v>
      </c>
      <c r="E7" s="9"/>
      <c r="F7" s="19" t="s">
        <v>16</v>
      </c>
      <c r="G7" s="19"/>
      <c r="H7" s="19"/>
      <c r="I7" s="8" t="s">
        <v>4</v>
      </c>
      <c r="Z7" s="15">
        <v>3</v>
      </c>
    </row>
    <row r="8" spans="1:26">
      <c r="Z8" s="15">
        <v>2.5</v>
      </c>
    </row>
    <row r="9" spans="1:26">
      <c r="A9" s="2" t="s">
        <v>2</v>
      </c>
      <c r="B9" s="2"/>
      <c r="C9" s="2"/>
      <c r="D9" s="2"/>
      <c r="E9" s="2"/>
      <c r="F9" s="2" t="s">
        <v>2</v>
      </c>
      <c r="G9" s="2"/>
      <c r="H9" s="2"/>
      <c r="I9" s="2"/>
      <c r="Z9" s="15">
        <v>2</v>
      </c>
    </row>
    <row r="10" spans="1:26">
      <c r="A10" s="2" t="s">
        <v>6</v>
      </c>
      <c r="B10" s="2"/>
      <c r="C10" s="2"/>
      <c r="D10" s="2"/>
      <c r="E10" s="2"/>
      <c r="F10" s="2" t="s">
        <v>6</v>
      </c>
      <c r="G10" s="2"/>
      <c r="H10" s="2"/>
      <c r="I10" s="2"/>
      <c r="Z10" s="15">
        <v>1.5</v>
      </c>
    </row>
    <row r="11" spans="1:26">
      <c r="A11" s="14"/>
      <c r="B11" s="14"/>
      <c r="C11" s="14"/>
      <c r="D11" s="3"/>
      <c r="E11" s="3"/>
      <c r="F11" s="14"/>
      <c r="G11" s="14"/>
      <c r="H11" s="14"/>
      <c r="I11" s="3"/>
      <c r="Z11" s="15">
        <v>1</v>
      </c>
    </row>
    <row r="12" spans="1:26" ht="15" thickBot="1">
      <c r="A12" s="13"/>
      <c r="B12" s="13"/>
      <c r="C12" s="13"/>
      <c r="D12" s="3"/>
      <c r="E12" s="3"/>
      <c r="F12" s="13"/>
      <c r="G12" s="13"/>
      <c r="H12" s="13"/>
      <c r="I12" s="3"/>
    </row>
    <row r="13" spans="1:26" ht="15" thickBot="1">
      <c r="A13" s="13"/>
      <c r="B13" s="13"/>
      <c r="C13" s="13"/>
      <c r="D13" s="6" t="str">
        <f>IF(ISERROR(AVERAGE(CPAES3)),"",MROUND(AVERAGE(CPAES3),0.5))</f>
        <v/>
      </c>
      <c r="E13" s="3"/>
      <c r="F13" s="13"/>
      <c r="G13" s="13"/>
      <c r="H13" s="13"/>
      <c r="I13" s="6" t="str">
        <f>IF(ISERROR(AVERAGE(CPAES4)),"",MROUND(AVERAGE(CPAES4),0.5))</f>
        <v/>
      </c>
    </row>
    <row r="16" spans="1:26">
      <c r="A16" s="2" t="s">
        <v>2</v>
      </c>
      <c r="B16" s="2"/>
      <c r="C16" s="2"/>
      <c r="D16" s="2"/>
      <c r="E16" s="2"/>
      <c r="F16" s="2" t="s">
        <v>2</v>
      </c>
      <c r="G16" s="2"/>
      <c r="H16" s="2"/>
      <c r="I16" s="2"/>
    </row>
    <row r="17" spans="1:26">
      <c r="A17" s="2" t="s">
        <v>7</v>
      </c>
      <c r="B17" s="2"/>
      <c r="C17" s="2"/>
      <c r="D17" s="2"/>
      <c r="E17" s="2"/>
      <c r="F17" s="2" t="s">
        <v>7</v>
      </c>
      <c r="G17" s="2"/>
      <c r="H17" s="2"/>
      <c r="I17" s="2"/>
    </row>
    <row r="18" spans="1:26">
      <c r="A18" s="14"/>
      <c r="B18" s="14"/>
      <c r="C18" s="14"/>
      <c r="D18" s="3"/>
      <c r="E18" s="3"/>
      <c r="F18" s="14"/>
      <c r="G18" s="14"/>
      <c r="H18" s="14"/>
      <c r="I18" s="3"/>
    </row>
    <row r="19" spans="1:26" ht="15" thickBot="1">
      <c r="A19" s="13"/>
      <c r="B19" s="13"/>
      <c r="C19" s="13"/>
      <c r="D19" s="3"/>
      <c r="E19" s="3"/>
      <c r="F19" s="13"/>
      <c r="G19" s="13"/>
      <c r="H19" s="13"/>
      <c r="I19" s="3"/>
    </row>
    <row r="20" spans="1:26" ht="15" thickBot="1">
      <c r="A20" s="13"/>
      <c r="B20" s="13"/>
      <c r="C20" s="13"/>
      <c r="D20" s="6" t="str">
        <f>IF(ISERROR(AVERAGE(BCDS3)),"",MROUND(AVERAGE(BCDS3),0.5))</f>
        <v/>
      </c>
      <c r="E20" s="3"/>
      <c r="F20" s="13"/>
      <c r="G20" s="13"/>
      <c r="H20" s="13"/>
      <c r="I20" s="6" t="str">
        <f>IF(ISERROR(AVERAGE(BCDS4)),"",MROUND(AVERAGE(BCDS4),0.5))</f>
        <v/>
      </c>
    </row>
    <row r="21" spans="1:26">
      <c r="A21" s="2"/>
      <c r="B21" s="2"/>
      <c r="C21" s="2"/>
      <c r="D21" s="2"/>
      <c r="E21" s="2"/>
      <c r="F21" s="2"/>
      <c r="G21" s="2"/>
      <c r="H21" s="2"/>
      <c r="I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</row>
    <row r="23" spans="1:26" ht="15" customHeight="1">
      <c r="A23" s="2"/>
      <c r="B23" s="2"/>
      <c r="C23" s="2"/>
      <c r="D23" s="2"/>
      <c r="E23" s="2"/>
      <c r="F23" s="2"/>
      <c r="G23" s="2"/>
      <c r="H23" s="2"/>
      <c r="I23" s="2"/>
      <c r="Z23" s="16"/>
    </row>
    <row r="24" spans="1:26" ht="15" thickBot="1">
      <c r="A24" s="2"/>
      <c r="B24" s="2"/>
      <c r="C24" s="2"/>
      <c r="D24" s="2"/>
      <c r="E24" s="2"/>
      <c r="F24" s="2"/>
      <c r="G24" s="2"/>
      <c r="H24" s="2"/>
      <c r="I24" s="2"/>
    </row>
    <row r="25" spans="1:26" ht="15" thickBot="1">
      <c r="A25" s="2" t="s">
        <v>8</v>
      </c>
      <c r="B25" s="2"/>
      <c r="C25" s="2"/>
      <c r="D25" s="6" t="str">
        <f>IF(ISERROR(AVERAGE(CPAES3MOY,BCDS3MOY)),"",MROUND(AVERAGE(CPAES3MOY,BCDS3MOY),0.5))</f>
        <v/>
      </c>
      <c r="E25" s="2"/>
      <c r="F25" s="2" t="s">
        <v>8</v>
      </c>
      <c r="G25" s="2"/>
      <c r="H25" s="2"/>
      <c r="I25" s="6" t="str">
        <f>IF(ISERROR(AVERAGE(CPAES4MOY,BCDS4MOY)),"",MROUND(AVERAGE(CPAES4MOY,BCDS4MOY),0.5))</f>
        <v/>
      </c>
    </row>
    <row r="27" spans="1:26" s="1" customFormat="1" ht="30" customHeight="1">
      <c r="A27" s="18" t="s">
        <v>9</v>
      </c>
      <c r="B27" s="18"/>
      <c r="C27" s="18"/>
      <c r="D27" s="18"/>
      <c r="E27" s="18"/>
      <c r="F27" s="18"/>
      <c r="G27" s="18"/>
      <c r="H27" s="18"/>
      <c r="I27" s="18"/>
      <c r="Z27" s="15"/>
    </row>
    <row r="28" spans="1:26">
      <c r="A28" s="2" t="s">
        <v>10</v>
      </c>
      <c r="B28" s="2"/>
      <c r="C28" s="2"/>
      <c r="D28" s="2"/>
      <c r="E28" s="2"/>
      <c r="F28" s="2" t="s">
        <v>10</v>
      </c>
      <c r="G28" s="2"/>
      <c r="H28" s="2"/>
      <c r="I28" s="2"/>
    </row>
    <row r="29" spans="1:26">
      <c r="A29" s="14"/>
      <c r="B29" s="14"/>
      <c r="C29" s="14"/>
      <c r="D29" s="3"/>
      <c r="E29" s="3"/>
      <c r="F29" s="14"/>
      <c r="G29" s="14"/>
      <c r="H29" s="14"/>
      <c r="I29" s="3"/>
    </row>
    <row r="30" spans="1:26" ht="15" thickBot="1">
      <c r="A30" s="13"/>
      <c r="B30" s="13"/>
      <c r="C30" s="13"/>
      <c r="D30" s="3"/>
      <c r="E30" s="3"/>
      <c r="F30" s="13"/>
      <c r="G30" s="13"/>
      <c r="H30" s="13"/>
      <c r="I30" s="3"/>
    </row>
    <row r="31" spans="1:26" ht="15" thickBot="1">
      <c r="A31" s="13"/>
      <c r="B31" s="13"/>
      <c r="C31" s="13"/>
      <c r="D31" s="6" t="str">
        <f>IF(ISERROR(AVERAGE(ECGLCS3)),"",MROUND(AVERAGE(ECGLCS3),0.5))</f>
        <v/>
      </c>
      <c r="E31" s="3"/>
      <c r="F31" s="13"/>
      <c r="G31" s="13"/>
      <c r="H31" s="13"/>
      <c r="I31" s="6" t="str">
        <f>IF(ISERROR(AVERAGE(ECGLCS4)),"",MROUND(AVERAGE(ECGLCS4),0.5))</f>
        <v/>
      </c>
    </row>
    <row r="32" spans="1:26">
      <c r="A32" s="2"/>
      <c r="B32" s="2"/>
      <c r="C32" s="2"/>
      <c r="D32" s="2"/>
      <c r="E32" s="2"/>
      <c r="F32" s="2" t="s">
        <v>11</v>
      </c>
      <c r="G32" s="2"/>
      <c r="H32" s="2"/>
      <c r="I32" s="2"/>
    </row>
    <row r="33" spans="1:9">
      <c r="A33" s="14"/>
      <c r="B33" s="14"/>
      <c r="C33" s="14"/>
      <c r="D33" s="3"/>
      <c r="E33" s="3"/>
      <c r="F33" s="14"/>
      <c r="G33" s="14"/>
      <c r="H33" s="14"/>
      <c r="I33" s="3"/>
    </row>
    <row r="34" spans="1:9" ht="15" thickBot="1">
      <c r="A34" s="13"/>
      <c r="B34" s="13"/>
      <c r="C34" s="13"/>
      <c r="D34" s="3"/>
      <c r="E34" s="3"/>
      <c r="F34" s="13"/>
      <c r="G34" s="13"/>
      <c r="H34" s="13"/>
      <c r="I34" s="3"/>
    </row>
    <row r="35" spans="1:9" ht="15" thickBot="1">
      <c r="A35" s="13"/>
      <c r="B35" s="13"/>
      <c r="C35" s="13"/>
      <c r="D35" s="6" t="str">
        <f>IF(ISERROR(AVERAGE(ECGSOS3)),"",MROUND(AVERAGE(ECGSOS3),0.5))</f>
        <v/>
      </c>
      <c r="E35" s="3"/>
      <c r="F35" s="13"/>
      <c r="G35" s="13"/>
      <c r="H35" s="13"/>
      <c r="I35" s="6" t="str">
        <f>IF(ISERROR(AVERAGE(ECGSOS4)),"",MROUND(AVERAGE(ECGSOS4),0.5))</f>
        <v/>
      </c>
    </row>
    <row r="36" spans="1:9" ht="15" thickBot="1">
      <c r="A36" s="2"/>
      <c r="B36" s="2"/>
      <c r="C36" s="2"/>
      <c r="D36" s="2"/>
      <c r="E36" s="2"/>
      <c r="F36" s="2"/>
      <c r="G36" s="2"/>
      <c r="H36" s="2"/>
      <c r="I36" s="2"/>
    </row>
    <row r="37" spans="1:9" ht="15" thickBot="1">
      <c r="A37" s="2" t="s">
        <v>12</v>
      </c>
      <c r="B37" s="2"/>
      <c r="C37" s="2"/>
      <c r="D37" s="6" t="str">
        <f>IF(ISERROR(AVERAGE(ECGLCS3MOY,ECGSOS3MOY)),"",MROUND(AVERAGE(ECGLCS3MOY,ECGSOS3MOY),0.5))</f>
        <v/>
      </c>
      <c r="E37" s="2"/>
      <c r="F37" s="2" t="s">
        <v>12</v>
      </c>
      <c r="G37" s="2"/>
      <c r="H37" s="2"/>
      <c r="I37" s="6" t="str">
        <f>IF(ISERROR(AVERAGE(ECGLCS4MOY,ECGSOS4MOY)),"",MROUND(AVERAGE(ECGLCS4MOY,ECGSOS4MOY),0.5))</f>
        <v/>
      </c>
    </row>
    <row r="40" spans="1:9">
      <c r="A40" s="2" t="s">
        <v>13</v>
      </c>
    </row>
    <row r="41" spans="1:9">
      <c r="A41" s="2" t="s">
        <v>14</v>
      </c>
    </row>
  </sheetData>
  <sheetProtection sheet="1" selectLockedCells="1"/>
  <mergeCells count="5">
    <mergeCell ref="A1:I1"/>
    <mergeCell ref="A5:I5"/>
    <mergeCell ref="A7:C7"/>
    <mergeCell ref="F7:H7"/>
    <mergeCell ref="A27:I27"/>
  </mergeCells>
  <conditionalFormatting sqref="A11:C11">
    <cfRule type="containsBlanks" dxfId="67" priority="97">
      <formula>LEN(TRIM(A11))=0</formula>
    </cfRule>
    <cfRule type="cellIs" dxfId="66" priority="98" operator="lessThan">
      <formula>4</formula>
    </cfRule>
  </conditionalFormatting>
  <conditionalFormatting sqref="A12:C13">
    <cfRule type="cellIs" dxfId="65" priority="44" operator="lessThan">
      <formula>4</formula>
    </cfRule>
    <cfRule type="containsBlanks" dxfId="64" priority="43">
      <formula>LEN(TRIM(A12))=0</formula>
    </cfRule>
  </conditionalFormatting>
  <conditionalFormatting sqref="A18:C18">
    <cfRule type="containsBlanks" dxfId="63" priority="83">
      <formula>LEN(TRIM(A18))=0</formula>
    </cfRule>
  </conditionalFormatting>
  <conditionalFormatting sqref="A18:C20">
    <cfRule type="cellIs" dxfId="62" priority="84" operator="lessThan">
      <formula>4</formula>
    </cfRule>
  </conditionalFormatting>
  <conditionalFormatting sqref="A19:C20 F19:H20">
    <cfRule type="containsBlanks" dxfId="61" priority="72">
      <formula>LEN(TRIM(A19))=0</formula>
    </cfRule>
  </conditionalFormatting>
  <conditionalFormatting sqref="A29:C29">
    <cfRule type="cellIs" dxfId="60" priority="28" operator="lessThan">
      <formula>4</formula>
    </cfRule>
    <cfRule type="containsBlanks" dxfId="59" priority="27">
      <formula>LEN(TRIM(A29))=0</formula>
    </cfRule>
  </conditionalFormatting>
  <conditionalFormatting sqref="A30:C31">
    <cfRule type="containsBlanks" dxfId="58" priority="25">
      <formula>LEN(TRIM(A30))=0</formula>
    </cfRule>
    <cfRule type="cellIs" dxfId="57" priority="26" operator="lessThan">
      <formula>4</formula>
    </cfRule>
  </conditionalFormatting>
  <conditionalFormatting sqref="A33:C33">
    <cfRule type="containsBlanks" dxfId="56" priority="15">
      <formula>LEN(TRIM(A33))=0</formula>
    </cfRule>
    <cfRule type="cellIs" dxfId="55" priority="16" operator="lessThan">
      <formula>4</formula>
    </cfRule>
  </conditionalFormatting>
  <conditionalFormatting sqref="A34:C35">
    <cfRule type="containsBlanks" dxfId="54" priority="13">
      <formula>LEN(TRIM(A34))=0</formula>
    </cfRule>
    <cfRule type="cellIs" dxfId="53" priority="14" operator="lessThan">
      <formula>4</formula>
    </cfRule>
  </conditionalFormatting>
  <conditionalFormatting sqref="D13">
    <cfRule type="cellIs" dxfId="52" priority="42" operator="lessThan">
      <formula>4</formula>
    </cfRule>
  </conditionalFormatting>
  <conditionalFormatting sqref="D20">
    <cfRule type="cellIs" dxfId="51" priority="40" operator="lessThan">
      <formula>4</formula>
    </cfRule>
  </conditionalFormatting>
  <conditionalFormatting sqref="D25">
    <cfRule type="cellIs" dxfId="50" priority="38" operator="lessThan">
      <formula>4</formula>
    </cfRule>
  </conditionalFormatting>
  <conditionalFormatting sqref="D31">
    <cfRule type="cellIs" dxfId="49" priority="6" operator="lessThan">
      <formula>4</formula>
    </cfRule>
  </conditionalFormatting>
  <conditionalFormatting sqref="D35">
    <cfRule type="cellIs" dxfId="48" priority="4" operator="lessThan">
      <formula>4</formula>
    </cfRule>
  </conditionalFormatting>
  <conditionalFormatting sqref="D37">
    <cfRule type="cellIs" dxfId="47" priority="2" operator="lessThan">
      <formula>4</formula>
    </cfRule>
  </conditionalFormatting>
  <conditionalFormatting sqref="F11:H11">
    <cfRule type="cellIs" dxfId="46" priority="90" operator="lessThan">
      <formula>4</formula>
    </cfRule>
    <cfRule type="containsBlanks" dxfId="45" priority="89">
      <formula>LEN(TRIM(F11))=0</formula>
    </cfRule>
  </conditionalFormatting>
  <conditionalFormatting sqref="F12:H13">
    <cfRule type="cellIs" dxfId="44" priority="56" operator="lessThan">
      <formula>4</formula>
    </cfRule>
    <cfRule type="containsBlanks" dxfId="43" priority="55">
      <formula>LEN(TRIM(F12))=0</formula>
    </cfRule>
  </conditionalFormatting>
  <conditionalFormatting sqref="F18:H18">
    <cfRule type="containsBlanks" dxfId="42" priority="75">
      <formula>LEN(TRIM(F18))=0</formula>
    </cfRule>
  </conditionalFormatting>
  <conditionalFormatting sqref="F18:H20">
    <cfRule type="cellIs" dxfId="41" priority="76" operator="lessThan">
      <formula>4</formula>
    </cfRule>
  </conditionalFormatting>
  <conditionalFormatting sqref="F29:H29">
    <cfRule type="containsBlanks" dxfId="40" priority="21">
      <formula>LEN(TRIM(F29))=0</formula>
    </cfRule>
    <cfRule type="cellIs" dxfId="39" priority="22" operator="lessThan">
      <formula>4</formula>
    </cfRule>
  </conditionalFormatting>
  <conditionalFormatting sqref="F30:H31">
    <cfRule type="cellIs" dxfId="38" priority="20" operator="lessThan">
      <formula>4</formula>
    </cfRule>
    <cfRule type="containsBlanks" dxfId="37" priority="19">
      <formula>LEN(TRIM(F30))=0</formula>
    </cfRule>
  </conditionalFormatting>
  <conditionalFormatting sqref="F33:H33">
    <cfRule type="cellIs" dxfId="36" priority="10" operator="lessThan">
      <formula>4</formula>
    </cfRule>
    <cfRule type="containsBlanks" dxfId="35" priority="9">
      <formula>LEN(TRIM(F33))=0</formula>
    </cfRule>
  </conditionalFormatting>
  <conditionalFormatting sqref="F34:H35">
    <cfRule type="cellIs" dxfId="34" priority="8" operator="lessThan">
      <formula>4</formula>
    </cfRule>
    <cfRule type="containsBlanks" dxfId="33" priority="7">
      <formula>LEN(TRIM(F34))=0</formula>
    </cfRule>
  </conditionalFormatting>
  <conditionalFormatting sqref="H3512">
    <cfRule type="cellIs" dxfId="32" priority="162" operator="lessThan">
      <formula>4</formula>
    </cfRule>
  </conditionalFormatting>
  <conditionalFormatting sqref="I13">
    <cfRule type="cellIs" dxfId="31" priority="41" operator="lessThan">
      <formula>4</formula>
    </cfRule>
  </conditionalFormatting>
  <conditionalFormatting sqref="I20">
    <cfRule type="cellIs" dxfId="30" priority="39" operator="lessThan">
      <formula>4</formula>
    </cfRule>
  </conditionalFormatting>
  <conditionalFormatting sqref="I25">
    <cfRule type="cellIs" dxfId="29" priority="37" operator="lessThan">
      <formula>4</formula>
    </cfRule>
  </conditionalFormatting>
  <conditionalFormatting sqref="I31">
    <cfRule type="cellIs" dxfId="28" priority="5" operator="lessThan">
      <formula>4</formula>
    </cfRule>
  </conditionalFormatting>
  <conditionalFormatting sqref="I35">
    <cfRule type="cellIs" dxfId="27" priority="3" operator="lessThan">
      <formula>4</formula>
    </cfRule>
  </conditionalFormatting>
  <conditionalFormatting sqref="I37">
    <cfRule type="cellIs" dxfId="26" priority="1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F29:H31 F33:H35 A18:C20 A33:C35 F18:H20 F11:H13 A29:C31 A11:C13" xr:uid="{8138182A-CF6F-46C2-B3C2-FEBDE01ED0D5}">
      <formula1>$Z$1:$Z$11</formula1>
    </dataValidation>
    <dataValidation type="list" allowBlank="1" showErrorMessage="1" errorTitle="ERREUR" error="Valeur des notes uniquement entre 1 et 6 par saut de 0.5." sqref="B16:C16 G16:H16" xr:uid="{6AD6311F-DDE8-4C6E-8E84-231EB68BAE06}">
      <formula1>$Z$1:$Z$10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E34D-5599-494B-B9C5-C1E68C93A225}">
  <dimension ref="A1:Z41"/>
  <sheetViews>
    <sheetView showGridLines="0" zoomScale="85" zoomScaleNormal="85" workbookViewId="0">
      <selection activeCell="D3" sqref="D3"/>
    </sheetView>
  </sheetViews>
  <sheetFormatPr defaultColWidth="11.42578125" defaultRowHeight="14.45"/>
  <cols>
    <col min="1" max="9" width="8.7109375" customWidth="1"/>
    <col min="26" max="26" width="11.5703125" style="15"/>
  </cols>
  <sheetData>
    <row r="1" spans="1:26" ht="45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Z1" s="15">
        <v>6</v>
      </c>
    </row>
    <row r="2" spans="1:26">
      <c r="Z2" s="15">
        <v>5.5</v>
      </c>
    </row>
    <row r="3" spans="1:26" s="5" customFormat="1" ht="25.15" customHeight="1">
      <c r="A3" s="4" t="s">
        <v>1</v>
      </c>
      <c r="D3" s="11"/>
      <c r="E3" s="10"/>
      <c r="F3" s="10"/>
      <c r="G3" s="10"/>
      <c r="H3" s="10"/>
      <c r="I3" s="10"/>
      <c r="Z3" s="15">
        <v>5</v>
      </c>
    </row>
    <row r="4" spans="1:26">
      <c r="Z4" s="15">
        <v>4.5</v>
      </c>
    </row>
    <row r="5" spans="1:26" ht="30" customHeight="1">
      <c r="A5" s="18" t="s">
        <v>2</v>
      </c>
      <c r="B5" s="18"/>
      <c r="C5" s="18"/>
      <c r="D5" s="18"/>
      <c r="E5" s="18"/>
      <c r="F5" s="18"/>
      <c r="G5" s="18"/>
      <c r="H5" s="18"/>
      <c r="I5" s="18"/>
      <c r="Z5" s="15">
        <v>4</v>
      </c>
    </row>
    <row r="6" spans="1:26">
      <c r="Z6" s="15">
        <v>3.5</v>
      </c>
    </row>
    <row r="7" spans="1:26">
      <c r="A7" s="19" t="s">
        <v>17</v>
      </c>
      <c r="B7" s="19"/>
      <c r="C7" s="19"/>
      <c r="D7" s="8" t="s">
        <v>4</v>
      </c>
      <c r="E7" s="9"/>
      <c r="F7" s="19" t="s">
        <v>18</v>
      </c>
      <c r="G7" s="19"/>
      <c r="H7" s="19"/>
      <c r="I7" s="8" t="s">
        <v>4</v>
      </c>
      <c r="Z7" s="15">
        <v>3</v>
      </c>
    </row>
    <row r="8" spans="1:26">
      <c r="Z8" s="15">
        <v>2.5</v>
      </c>
    </row>
    <row r="9" spans="1:26">
      <c r="A9" s="2" t="s">
        <v>19</v>
      </c>
      <c r="B9" s="2"/>
      <c r="C9" s="2"/>
      <c r="D9" s="2"/>
      <c r="E9" s="2"/>
      <c r="F9" s="2" t="s">
        <v>19</v>
      </c>
      <c r="G9" s="2"/>
      <c r="H9" s="2"/>
      <c r="I9" s="2"/>
      <c r="Z9" s="15">
        <v>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Z10" s="15">
        <v>1.5</v>
      </c>
    </row>
    <row r="11" spans="1:26">
      <c r="A11" s="14"/>
      <c r="B11" s="14"/>
      <c r="C11" s="13"/>
      <c r="D11" s="3"/>
      <c r="E11" s="3"/>
      <c r="F11" s="14"/>
      <c r="G11" s="14"/>
      <c r="H11" s="13"/>
      <c r="I11" s="3"/>
      <c r="Z11" s="15">
        <v>1</v>
      </c>
    </row>
    <row r="12" spans="1:26" ht="15" thickBot="1">
      <c r="A12" s="14"/>
      <c r="B12" s="14"/>
      <c r="C12" s="13"/>
      <c r="D12" s="3"/>
      <c r="E12" s="3"/>
      <c r="F12" s="14"/>
      <c r="G12" s="14"/>
      <c r="H12" s="13"/>
      <c r="I12" s="3"/>
    </row>
    <row r="13" spans="1:26" ht="15" thickBot="1">
      <c r="A13" s="13"/>
      <c r="B13" s="13"/>
      <c r="C13" s="13"/>
      <c r="D13" s="6" t="str">
        <f>IF(ISERROR(AVERAGE(CP1S5)),"",MROUND(AVERAGE(CP1S5),0.5))</f>
        <v/>
      </c>
      <c r="E13" s="3"/>
      <c r="F13" s="13"/>
      <c r="G13" s="13"/>
      <c r="H13" s="13"/>
      <c r="I13" s="6" t="str">
        <f>IF(ISERROR(AVERAGE(CP1S6)),"",MROUND(AVERAGE(CP1S6),0.5))</f>
        <v/>
      </c>
    </row>
    <row r="14" spans="1:26">
      <c r="A14" s="2"/>
      <c r="B14" s="2"/>
      <c r="C14" s="2"/>
      <c r="D14" s="2"/>
      <c r="E14" s="2"/>
      <c r="F14" s="2"/>
      <c r="G14" s="2"/>
      <c r="H14" s="2"/>
      <c r="I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</row>
    <row r="16" spans="1:26">
      <c r="A16" s="2" t="s">
        <v>20</v>
      </c>
      <c r="B16" s="2"/>
      <c r="C16" s="2"/>
      <c r="D16" s="2"/>
      <c r="E16" s="2"/>
      <c r="F16" s="2" t="s">
        <v>20</v>
      </c>
      <c r="G16" s="2"/>
      <c r="H16" s="2"/>
      <c r="I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</row>
    <row r="18" spans="1:26">
      <c r="A18" s="14"/>
      <c r="B18" s="14"/>
      <c r="C18" s="14"/>
      <c r="D18" s="3"/>
      <c r="E18" s="3"/>
      <c r="F18" s="14"/>
      <c r="G18" s="14"/>
      <c r="H18" s="14"/>
      <c r="I18" s="3"/>
    </row>
    <row r="19" spans="1:26" ht="15" thickBot="1">
      <c r="A19" s="13"/>
      <c r="B19" s="13"/>
      <c r="C19" s="13"/>
      <c r="D19" s="3"/>
      <c r="E19" s="3"/>
      <c r="F19" s="13"/>
      <c r="G19" s="13"/>
      <c r="H19" s="13"/>
      <c r="I19" s="3"/>
    </row>
    <row r="20" spans="1:26" ht="15" thickBot="1">
      <c r="A20" s="13"/>
      <c r="B20" s="13"/>
      <c r="C20" s="13"/>
      <c r="D20" s="6" t="str">
        <f>IF(ISERROR(AVERAGE(CP2S5)),"",MROUND(AVERAGE(CP2S5),0.5))</f>
        <v/>
      </c>
      <c r="E20" s="3"/>
      <c r="F20" s="13"/>
      <c r="G20" s="13"/>
      <c r="H20" s="13"/>
      <c r="I20" s="6" t="str">
        <f>IF(ISERROR(AVERAGE(CP2S6)),"",MROUND(AVERAGE(CP2S6),0.5))</f>
        <v/>
      </c>
    </row>
    <row r="23" spans="1:26" ht="15" customHeight="1">
      <c r="Z23" s="16"/>
    </row>
    <row r="24" spans="1:26" ht="15" thickBot="1">
      <c r="A24" s="2"/>
      <c r="B24" s="2"/>
      <c r="C24" s="2"/>
      <c r="D24" s="2"/>
      <c r="E24" s="2"/>
      <c r="F24" s="2"/>
      <c r="G24" s="2"/>
      <c r="H24" s="2"/>
      <c r="I24" s="2"/>
    </row>
    <row r="25" spans="1:26" ht="15.6" thickTop="1" thickBot="1">
      <c r="A25" s="2" t="s">
        <v>8</v>
      </c>
      <c r="B25" s="2"/>
      <c r="C25" s="2"/>
      <c r="D25" s="7" t="str">
        <f>IF(ISERROR(AVERAGE(CP1S5MOY,CP2S5MOY)),"",MROUND(AVERAGE(CP1S5MOY,CP2S5MOY),0.5))</f>
        <v/>
      </c>
      <c r="E25" s="2"/>
      <c r="F25" s="2" t="s">
        <v>8</v>
      </c>
      <c r="G25" s="2"/>
      <c r="H25" s="2"/>
      <c r="I25" s="7" t="str">
        <f>IF(ISERROR(AVERAGE(CP1S6MOY,CP2S6MOY)),"",MROUND(AVERAGE(CP1S6MOY,CP2S6MOY),0.5))</f>
        <v/>
      </c>
    </row>
    <row r="26" spans="1:26" ht="15" thickTop="1"/>
    <row r="27" spans="1:26" s="1" customFormat="1" ht="30" customHeight="1">
      <c r="A27" s="18" t="s">
        <v>9</v>
      </c>
      <c r="B27" s="18"/>
      <c r="C27" s="18"/>
      <c r="D27" s="18"/>
      <c r="E27" s="18"/>
      <c r="F27" s="18"/>
      <c r="G27" s="18"/>
      <c r="H27" s="18"/>
      <c r="I27" s="18"/>
      <c r="Z27" s="15"/>
    </row>
    <row r="28" spans="1:26">
      <c r="A28" s="2" t="s">
        <v>10</v>
      </c>
      <c r="B28" s="2"/>
      <c r="C28" s="2"/>
      <c r="D28" s="2"/>
      <c r="E28" s="2"/>
      <c r="F28" s="2" t="s">
        <v>10</v>
      </c>
      <c r="G28" s="2"/>
      <c r="H28" s="2"/>
      <c r="I28" s="2"/>
    </row>
    <row r="29" spans="1:26">
      <c r="A29" s="14"/>
      <c r="B29" s="14"/>
      <c r="C29" s="14"/>
      <c r="D29" s="3"/>
      <c r="E29" s="3"/>
      <c r="F29" s="14"/>
      <c r="G29" s="14"/>
      <c r="H29" s="14"/>
      <c r="I29" s="3"/>
    </row>
    <row r="30" spans="1:26" ht="15" thickBot="1">
      <c r="A30" s="13"/>
      <c r="B30" s="13"/>
      <c r="C30" s="13"/>
      <c r="D30" s="3"/>
      <c r="E30" s="3"/>
      <c r="F30" s="13"/>
      <c r="G30" s="13"/>
      <c r="H30" s="13"/>
      <c r="I30" s="3"/>
    </row>
    <row r="31" spans="1:26" ht="15" thickBot="1">
      <c r="A31" s="13"/>
      <c r="B31" s="13"/>
      <c r="C31" s="13"/>
      <c r="D31" s="6" t="str">
        <f>IF(ISERROR(AVERAGE(ECGLCS5)),"",MROUND(AVERAGE(ECGLCS5),0.5))</f>
        <v/>
      </c>
      <c r="E31" s="3"/>
      <c r="F31" s="13"/>
      <c r="G31" s="13"/>
      <c r="H31" s="13"/>
      <c r="I31" s="6" t="str">
        <f>IF(ISERROR(AVERAGE(ECGLCS6)),"",MROUND(AVERAGE(ECGLCS6),0.5))</f>
        <v/>
      </c>
    </row>
    <row r="32" spans="1:26">
      <c r="A32" s="2" t="s">
        <v>11</v>
      </c>
      <c r="B32" s="2"/>
      <c r="C32" s="2"/>
      <c r="D32" s="2"/>
      <c r="E32" s="2"/>
      <c r="F32" s="2" t="s">
        <v>11</v>
      </c>
      <c r="G32" s="2"/>
      <c r="H32" s="2"/>
      <c r="I32" s="2"/>
    </row>
    <row r="33" spans="1:9">
      <c r="A33" s="14"/>
      <c r="B33" s="14"/>
      <c r="C33" s="14"/>
      <c r="D33" s="3"/>
      <c r="E33" s="3"/>
      <c r="F33" s="14"/>
      <c r="G33" s="14"/>
      <c r="H33" s="14"/>
      <c r="I33" s="3"/>
    </row>
    <row r="34" spans="1:9" ht="15" thickBot="1">
      <c r="A34" s="13"/>
      <c r="B34" s="13"/>
      <c r="C34" s="13"/>
      <c r="D34" s="3"/>
      <c r="E34" s="3"/>
      <c r="F34" s="13"/>
      <c r="G34" s="13"/>
      <c r="H34" s="13"/>
      <c r="I34" s="3"/>
    </row>
    <row r="35" spans="1:9" ht="15" thickBot="1">
      <c r="A35" s="13"/>
      <c r="B35" s="13"/>
      <c r="C35" s="13"/>
      <c r="D35" s="6" t="str">
        <f>IF(ISERROR(AVERAGE(ECGSOS5)),"",MROUND(AVERAGE(ECGSOS5),0.5))</f>
        <v/>
      </c>
      <c r="E35" s="3"/>
      <c r="F35" s="13"/>
      <c r="G35" s="13"/>
      <c r="H35" s="13"/>
      <c r="I35" s="6" t="str">
        <f>IF(ISERROR(AVERAGE(ECGSOS6)),"",MROUND(AVERAGE(ECGSOS6),0.5))</f>
        <v/>
      </c>
    </row>
    <row r="36" spans="1:9" ht="15" thickBot="1">
      <c r="A36" s="2"/>
      <c r="B36" s="2"/>
      <c r="C36" s="2"/>
      <c r="D36" s="2"/>
      <c r="E36" s="2"/>
      <c r="F36" s="2"/>
      <c r="G36" s="2"/>
      <c r="H36" s="2"/>
      <c r="I36" s="2"/>
    </row>
    <row r="37" spans="1:9" ht="15.6" thickTop="1" thickBot="1">
      <c r="A37" s="2" t="s">
        <v>12</v>
      </c>
      <c r="B37" s="2"/>
      <c r="C37" s="2"/>
      <c r="D37" s="7" t="str">
        <f>IF(ISERROR(AVERAGE(ECGLCS5MOY,ECGSOS5MOY)),"",MROUND(AVERAGE(ECGLCS5MOY,ECGSOS5MOY),0.5))</f>
        <v/>
      </c>
      <c r="E37" s="2"/>
      <c r="F37" s="2" t="s">
        <v>12</v>
      </c>
      <c r="G37" s="2"/>
      <c r="H37" s="2"/>
      <c r="I37" s="7" t="str">
        <f>IF(ISERROR(AVERAGE(ECGLCS6MOY,ECGSOS6MOY)),"",MROUND(AVERAGE(ECGLCS6MOY,ECGSOS6MOY),0.5))</f>
        <v/>
      </c>
    </row>
    <row r="38" spans="1:9" ht="15" thickTop="1"/>
    <row r="40" spans="1:9">
      <c r="A40" s="2" t="s">
        <v>13</v>
      </c>
    </row>
    <row r="41" spans="1:9">
      <c r="A41" s="2" t="s">
        <v>14</v>
      </c>
    </row>
  </sheetData>
  <sheetProtection sheet="1" selectLockedCells="1"/>
  <mergeCells count="5">
    <mergeCell ref="A27:I27"/>
    <mergeCell ref="A7:C7"/>
    <mergeCell ref="F7:H7"/>
    <mergeCell ref="A5:I5"/>
    <mergeCell ref="A1:I1"/>
  </mergeCells>
  <conditionalFormatting sqref="A11:B12 F11:G12 A18:C18 F18:H18">
    <cfRule type="containsBlanks" dxfId="25" priority="26">
      <formula>LEN(TRIM(A11))=0</formula>
    </cfRule>
  </conditionalFormatting>
  <conditionalFormatting sqref="A11:C12 F11:H12 A18:C20 F18:H20">
    <cfRule type="cellIs" dxfId="24" priority="27" operator="lessThan">
      <formula>4</formula>
    </cfRule>
  </conditionalFormatting>
  <conditionalFormatting sqref="A29:C29">
    <cfRule type="containsBlanks" dxfId="23" priority="21">
      <formula>LEN(TRIM(A29))=0</formula>
    </cfRule>
    <cfRule type="cellIs" dxfId="22" priority="22" operator="lessThan">
      <formula>4</formula>
    </cfRule>
  </conditionalFormatting>
  <conditionalFormatting sqref="A30:C31">
    <cfRule type="containsBlanks" dxfId="21" priority="19">
      <formula>LEN(TRIM(A30))=0</formula>
    </cfRule>
    <cfRule type="cellIs" dxfId="20" priority="20" operator="lessThan">
      <formula>4</formula>
    </cfRule>
  </conditionalFormatting>
  <conditionalFormatting sqref="A33:C33">
    <cfRule type="containsBlanks" dxfId="19" priority="9">
      <formula>LEN(TRIM(A33))=0</formula>
    </cfRule>
    <cfRule type="cellIs" dxfId="18" priority="10" operator="lessThan">
      <formula>4</formula>
    </cfRule>
  </conditionalFormatting>
  <conditionalFormatting sqref="A34:C35">
    <cfRule type="containsBlanks" dxfId="17" priority="7">
      <formula>LEN(TRIM(A34))=0</formula>
    </cfRule>
    <cfRule type="cellIs" dxfId="16" priority="8" operator="lessThan">
      <formula>4</formula>
    </cfRule>
  </conditionalFormatting>
  <conditionalFormatting sqref="A13:D13 F13:I13 D20 I20 D25 I25 D31 I31 D35 I35 D37 I37">
    <cfRule type="cellIs" dxfId="15" priority="29" operator="lessThan">
      <formula>4</formula>
    </cfRule>
  </conditionalFormatting>
  <conditionalFormatting sqref="C11:C12 H11:H12 A13:C13 G13:H13 F13:F14 A19:C20 F19:H20">
    <cfRule type="containsBlanks" dxfId="14" priority="25">
      <formula>LEN(TRIM(A11))=0</formula>
    </cfRule>
  </conditionalFormatting>
  <conditionalFormatting sqref="F29:H29">
    <cfRule type="containsBlanks" dxfId="13" priority="15">
      <formula>LEN(TRIM(F29))=0</formula>
    </cfRule>
    <cfRule type="cellIs" dxfId="12" priority="16" operator="lessThan">
      <formula>4</formula>
    </cfRule>
  </conditionalFormatting>
  <conditionalFormatting sqref="F30:H31">
    <cfRule type="containsBlanks" dxfId="11" priority="13">
      <formula>LEN(TRIM(F30))=0</formula>
    </cfRule>
    <cfRule type="cellIs" dxfId="10" priority="14" operator="lessThan">
      <formula>4</formula>
    </cfRule>
  </conditionalFormatting>
  <conditionalFormatting sqref="F33:H33">
    <cfRule type="containsBlanks" dxfId="9" priority="3">
      <formula>LEN(TRIM(F33))=0</formula>
    </cfRule>
    <cfRule type="cellIs" dxfId="8" priority="4" operator="lessThan">
      <formula>4</formula>
    </cfRule>
  </conditionalFormatting>
  <conditionalFormatting sqref="F34:H35">
    <cfRule type="containsBlanks" dxfId="7" priority="1">
      <formula>LEN(TRIM(F34))=0</formula>
    </cfRule>
    <cfRule type="cellIs" dxfId="6" priority="2" operator="lessThan">
      <formula>4</formula>
    </cfRule>
  </conditionalFormatting>
  <conditionalFormatting sqref="H3512">
    <cfRule type="cellIs" dxfId="5" priority="39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B16:C16 B14:C14 G14:H14 G16:H16" xr:uid="{99150E84-7CD7-4560-8345-405BCB943FB7}">
      <formula1>$Z$1:$Z$10</formula1>
    </dataValidation>
    <dataValidation type="list" allowBlank="1" showErrorMessage="1" errorTitle="ERREUR" error="Valeur des notes uniquement entre 1 et 6 par saut de 0.5." sqref="F18:H20 F33:H35 A33:C35 A11:C13 F29:H31 A18:C20 A29:C31 F11:H13" xr:uid="{7473B169-7471-4094-ABCF-022BF41344D5}">
      <formula1>$Z$1:$Z$11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CF54-4FED-421D-9D1B-92D66E0AA9DE}">
  <dimension ref="A1:V30"/>
  <sheetViews>
    <sheetView showGridLines="0" zoomScale="85" zoomScaleNormal="85" workbookViewId="0">
      <selection activeCell="D3" sqref="D3"/>
    </sheetView>
  </sheetViews>
  <sheetFormatPr defaultColWidth="11.42578125" defaultRowHeight="14.45"/>
  <cols>
    <col min="1" max="9" width="8.7109375" customWidth="1"/>
  </cols>
  <sheetData>
    <row r="1" spans="1:22" ht="45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3" spans="1:22" s="5" customFormat="1" ht="25.15" customHeight="1">
      <c r="A3" s="4" t="s">
        <v>1</v>
      </c>
      <c r="D3" s="11"/>
      <c r="E3" s="10"/>
      <c r="F3" s="10"/>
      <c r="G3" s="10"/>
      <c r="H3" s="10"/>
      <c r="I3" s="10"/>
    </row>
    <row r="5" spans="1:22" ht="30" customHeight="1">
      <c r="A5" s="18" t="s">
        <v>21</v>
      </c>
      <c r="B5" s="18"/>
      <c r="C5" s="18"/>
      <c r="D5" s="18"/>
      <c r="E5" s="18"/>
      <c r="F5" s="18"/>
      <c r="G5" s="18"/>
      <c r="H5" s="18"/>
      <c r="I5" s="18"/>
    </row>
    <row r="7" spans="1:22">
      <c r="A7" s="19" t="s">
        <v>22</v>
      </c>
      <c r="B7" s="19"/>
      <c r="C7" s="19"/>
      <c r="D7" s="8" t="s">
        <v>4</v>
      </c>
      <c r="E7" s="9"/>
      <c r="V7" s="12">
        <v>2.5</v>
      </c>
    </row>
    <row r="8" spans="1:22" ht="15" thickBot="1">
      <c r="V8" s="12">
        <v>2</v>
      </c>
    </row>
    <row r="9" spans="1:22" ht="15" thickBot="1">
      <c r="A9" s="20" t="s">
        <v>3</v>
      </c>
      <c r="B9" s="20"/>
      <c r="C9" s="21"/>
      <c r="D9" s="6" t="str">
        <f>CPS1MOY</f>
        <v/>
      </c>
      <c r="E9" s="2"/>
      <c r="V9" s="12">
        <v>1.5</v>
      </c>
    </row>
    <row r="10" spans="1:22" ht="15" thickBot="1">
      <c r="A10" s="20" t="s">
        <v>5</v>
      </c>
      <c r="B10" s="20"/>
      <c r="C10" s="21"/>
      <c r="D10" s="6" t="str">
        <f>CPS2MOY</f>
        <v/>
      </c>
      <c r="E10" s="2"/>
      <c r="V10" s="12">
        <v>1</v>
      </c>
    </row>
    <row r="11" spans="1:22" ht="15" thickBot="1">
      <c r="A11" s="20" t="s">
        <v>15</v>
      </c>
      <c r="B11" s="20"/>
      <c r="C11" s="21"/>
      <c r="D11" s="6" t="str">
        <f>CPS3MOY</f>
        <v/>
      </c>
      <c r="E11" s="2"/>
    </row>
    <row r="12" spans="1:22" ht="15" thickBot="1">
      <c r="A12" s="20" t="s">
        <v>16</v>
      </c>
      <c r="B12" s="20"/>
      <c r="C12" s="21"/>
      <c r="D12" s="6" t="str">
        <f>CPS4MOY</f>
        <v/>
      </c>
      <c r="E12" s="2"/>
    </row>
    <row r="13" spans="1:22" ht="15" thickBot="1">
      <c r="A13" s="20" t="s">
        <v>17</v>
      </c>
      <c r="B13" s="20"/>
      <c r="C13" s="21"/>
      <c r="D13" s="6" t="str">
        <f>[0]!CPS5MOY</f>
        <v/>
      </c>
      <c r="E13" s="2"/>
    </row>
    <row r="14" spans="1:22" ht="15" thickBot="1">
      <c r="A14" s="20" t="s">
        <v>18</v>
      </c>
      <c r="B14" s="20"/>
      <c r="C14" s="21"/>
      <c r="D14" s="6" t="str">
        <f>[0]!CPS6MOY</f>
        <v/>
      </c>
      <c r="E14" s="2"/>
    </row>
    <row r="15" spans="1:22" ht="15" thickBot="1">
      <c r="A15" s="2"/>
      <c r="B15" s="2"/>
      <c r="C15" s="2"/>
      <c r="D15" s="2"/>
      <c r="E15" s="2"/>
    </row>
    <row r="16" spans="1:22" ht="15.6" thickTop="1" thickBot="1">
      <c r="A16" s="2" t="s">
        <v>23</v>
      </c>
      <c r="B16" s="2"/>
      <c r="C16" s="2"/>
      <c r="D16" s="7" t="str">
        <f>IF(ISERROR(AVERAGE(D9:D14)),"",MROUND(AVERAGE(D9:D14),0.5))</f>
        <v/>
      </c>
      <c r="E16" s="2"/>
    </row>
    <row r="17" spans="1:9" ht="15" thickTop="1"/>
    <row r="18" spans="1:9" s="1" customFormat="1" ht="30" customHeight="1">
      <c r="A18" s="18" t="s">
        <v>9</v>
      </c>
      <c r="B18" s="18"/>
      <c r="C18" s="18"/>
      <c r="D18" s="18"/>
      <c r="E18" s="18"/>
      <c r="F18" s="18"/>
      <c r="G18" s="18"/>
      <c r="H18" s="18"/>
      <c r="I18" s="18"/>
    </row>
    <row r="19" spans="1:9" ht="15" thickBot="1"/>
    <row r="20" spans="1:9" ht="15" thickBot="1">
      <c r="A20" s="20" t="s">
        <v>3</v>
      </c>
      <c r="B20" s="20"/>
      <c r="C20" s="21"/>
      <c r="D20" s="6" t="str">
        <f>ECGS1MOY</f>
        <v/>
      </c>
    </row>
    <row r="21" spans="1:9" ht="15" thickBot="1">
      <c r="A21" s="20" t="s">
        <v>5</v>
      </c>
      <c r="B21" s="20"/>
      <c r="C21" s="21"/>
      <c r="D21" s="6" t="str">
        <f>ECGS2MOY</f>
        <v/>
      </c>
    </row>
    <row r="22" spans="1:9" ht="15" thickBot="1">
      <c r="A22" s="20" t="s">
        <v>15</v>
      </c>
      <c r="B22" s="20"/>
      <c r="C22" s="21"/>
      <c r="D22" s="6" t="str">
        <f>ECGS3MOY</f>
        <v/>
      </c>
    </row>
    <row r="23" spans="1:9" ht="15" thickBot="1">
      <c r="A23" s="20" t="s">
        <v>16</v>
      </c>
      <c r="B23" s="20"/>
      <c r="C23" s="21"/>
      <c r="D23" s="6" t="str">
        <f>ECGS4MOY</f>
        <v/>
      </c>
    </row>
    <row r="24" spans="1:9" ht="15" thickBot="1">
      <c r="A24" s="20" t="s">
        <v>17</v>
      </c>
      <c r="B24" s="20"/>
      <c r="C24" s="21"/>
      <c r="D24" s="6" t="str">
        <f>ECGS5MOY</f>
        <v/>
      </c>
    </row>
    <row r="25" spans="1:9" ht="15" thickBot="1">
      <c r="A25" s="20" t="s">
        <v>18</v>
      </c>
      <c r="B25" s="20"/>
      <c r="C25" s="21"/>
      <c r="D25" s="6" t="str">
        <f>ECGS6MOY</f>
        <v/>
      </c>
    </row>
    <row r="26" spans="1:9" ht="15" thickBot="1">
      <c r="A26" s="2"/>
      <c r="B26" s="2"/>
      <c r="C26" s="2"/>
      <c r="D26" s="2"/>
      <c r="E26" s="2"/>
    </row>
    <row r="27" spans="1:9" ht="15.6" thickTop="1" thickBot="1">
      <c r="A27" s="2" t="s">
        <v>24</v>
      </c>
      <c r="B27" s="2"/>
      <c r="C27" s="2"/>
      <c r="D27" s="7" t="str">
        <f>IF(ISERROR(AVERAGE(D20:D25)),"",MROUND(AVERAGE(D20:D25),0.5))</f>
        <v/>
      </c>
    </row>
    <row r="28" spans="1:9" ht="15" thickTop="1"/>
    <row r="29" spans="1:9">
      <c r="A29" s="2" t="s">
        <v>13</v>
      </c>
    </row>
    <row r="30" spans="1:9">
      <c r="A30" s="2" t="s">
        <v>14</v>
      </c>
    </row>
  </sheetData>
  <sheetProtection sheet="1" selectLockedCells="1"/>
  <mergeCells count="16">
    <mergeCell ref="A1:I1"/>
    <mergeCell ref="A5:I5"/>
    <mergeCell ref="A7:C7"/>
    <mergeCell ref="A18:I18"/>
    <mergeCell ref="A9:C9"/>
    <mergeCell ref="A10:C10"/>
    <mergeCell ref="A11:C11"/>
    <mergeCell ref="A12:C12"/>
    <mergeCell ref="A13:C13"/>
    <mergeCell ref="A14:C14"/>
    <mergeCell ref="A25:C25"/>
    <mergeCell ref="A20:C20"/>
    <mergeCell ref="A21:C21"/>
    <mergeCell ref="A22:C22"/>
    <mergeCell ref="A23:C23"/>
    <mergeCell ref="A24:C24"/>
  </mergeCells>
  <conditionalFormatting sqref="D9:D14">
    <cfRule type="containsBlanks" dxfId="4" priority="4">
      <formula>LEN(TRIM(D9))=0</formula>
    </cfRule>
    <cfRule type="containsBlanks" priority="5">
      <formula>LEN(TRIM(D9))=0</formula>
    </cfRule>
    <cfRule type="cellIs" dxfId="3" priority="7" operator="lessThan">
      <formula>4</formula>
    </cfRule>
  </conditionalFormatting>
  <conditionalFormatting sqref="D16 D27">
    <cfRule type="cellIs" dxfId="2" priority="8" operator="lessThan">
      <formula>4</formula>
    </cfRule>
  </conditionalFormatting>
  <conditionalFormatting sqref="D20:D25">
    <cfRule type="containsBlanks" dxfId="1" priority="1">
      <formula>LEN(TRIM(D20))=0</formula>
    </cfRule>
    <cfRule type="containsBlanks" priority="2">
      <formula>LEN(TRIM(D20))=0</formula>
    </cfRule>
    <cfRule type="cellIs" dxfId="0" priority="3" operator="lessThan">
      <formula>4</formula>
    </cfRule>
  </conditionalFormatting>
  <dataValidations disablePrompts="1" count="1">
    <dataValidation type="list" allowBlank="1" showErrorMessage="1" errorTitle="ERREUR" error="Valeur des notes uniquement entre 1 et 6 par saut de 0.5." sqref="B11:C11 B24:C24 B22:C22 B13:C13" xr:uid="{4B5B6145-CF11-4C43-8048-FE3271339623}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262808F74C1A479C3BB44A303B6A0F" ma:contentTypeVersion="15" ma:contentTypeDescription="Crée un document." ma:contentTypeScope="" ma:versionID="cab4a3c0111c554b2187f2cf1b3f650e">
  <xsd:schema xmlns:xsd="http://www.w3.org/2001/XMLSchema" xmlns:xs="http://www.w3.org/2001/XMLSchema" xmlns:p="http://schemas.microsoft.com/office/2006/metadata/properties" xmlns:ns2="81e70d26-bf48-4cf6-8ac1-a02ba5208bf1" xmlns:ns3="28ecda99-baeb-4159-826c-8d3ebe501c98" targetNamespace="http://schemas.microsoft.com/office/2006/metadata/properties" ma:root="true" ma:fieldsID="5e122d3143e7eb9975e5aea102f87885" ns2:_="" ns3:_="">
    <xsd:import namespace="81e70d26-bf48-4cf6-8ac1-a02ba5208bf1"/>
    <xsd:import namespace="28ecda99-baeb-4159-826c-8d3ebe501c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70d26-bf48-4cf6-8ac1-a02ba5208b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cda99-baeb-4159-826c-8d3ebe501c9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b5eaf6b-057b-4eab-85b3-0e4652cb011f}" ma:internalName="TaxCatchAll" ma:showField="CatchAllData" ma:web="28ecda99-baeb-4159-826c-8d3ebe501c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e70d26-bf48-4cf6-8ac1-a02ba5208bf1">
      <Terms xmlns="http://schemas.microsoft.com/office/infopath/2007/PartnerControls"/>
    </lcf76f155ced4ddcb4097134ff3c332f>
    <TaxCatchAll xmlns="28ecda99-baeb-4159-826c-8d3ebe501c9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AC339D-76D8-47EE-95CA-4515914DFB0E}"/>
</file>

<file path=customXml/itemProps2.xml><?xml version="1.0" encoding="utf-8"?>
<ds:datastoreItem xmlns:ds="http://schemas.openxmlformats.org/officeDocument/2006/customXml" ds:itemID="{F93ABB94-F41D-4E9C-B693-359705AA0110}"/>
</file>

<file path=customXml/itemProps3.xml><?xml version="1.0" encoding="utf-8"?>
<ds:datastoreItem xmlns:ds="http://schemas.openxmlformats.org/officeDocument/2006/customXml" ds:itemID="{2DDAAA01-1A11-4E26-A5D2-54446DBC64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Maccaud</dc:creator>
  <cp:keywords/>
  <dc:description/>
  <cp:lastModifiedBy>Jean-Marc Vaucher</cp:lastModifiedBy>
  <cp:revision/>
  <dcterms:created xsi:type="dcterms:W3CDTF">2024-03-11T19:14:30Z</dcterms:created>
  <dcterms:modified xsi:type="dcterms:W3CDTF">2024-06-27T07:22:41Z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0x010100F7262808F74C1A479C3BB44A303B6A0F</vt:lpwstr>
  </property>
  <property fmtid="{D5CDD505-2E9C-101B-9397-08002B2CF9AE}" pid="3" name="MediaServiceImageTags">
    <vt:lpwstr/>
  </property>
</Properties>
</file>