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minasjan\Downloads\"/>
    </mc:Choice>
  </mc:AlternateContent>
  <xr:revisionPtr revIDLastSave="0" documentId="13_ncr:1_{734F472B-804E-498A-80AE-5937C29361A7}" xr6:coauthVersionLast="47" xr6:coauthVersionMax="47" xr10:uidLastSave="{00000000-0000-0000-0000-000000000000}"/>
  <bookViews>
    <workbookView xWindow="-120" yWindow="-120" windowWidth="29040" windowHeight="15720" firstSheet="1" activeTab="2" xr2:uid="{03A75788-A7C1-EC4C-B959-5BE1B7CE9AE4}"/>
  </bookViews>
  <sheets>
    <sheet name="Sheet3" sheetId="11" state="hidden" r:id="rId1"/>
    <sheet name="Sales" sheetId="1" r:id="rId2"/>
    <sheet name="Budget" sheetId="13" r:id="rId3"/>
  </sheets>
  <definedNames>
    <definedName name="_xlchart.v1.0" hidden="1">Sales!$A$20</definedName>
    <definedName name="_xlchart.v1.1" hidden="1">Sales!$A$21</definedName>
    <definedName name="_xlchart.v1.10" hidden="1">Sales!$A$3</definedName>
    <definedName name="_xlchart.v1.11" hidden="1">Sales!$A$4</definedName>
    <definedName name="_xlchart.v1.12" hidden="1">Sales!$A$5</definedName>
    <definedName name="_xlchart.v1.13" hidden="1">Sales!$B$1:$E$1</definedName>
    <definedName name="_xlchart.v1.14" hidden="1">Sales!$B$2:$E$2</definedName>
    <definedName name="_xlchart.v1.15" hidden="1">Sales!$B$3:$E$3</definedName>
    <definedName name="_xlchart.v1.16" hidden="1">Sales!$B$4:$E$4</definedName>
    <definedName name="_xlchart.v1.17" hidden="1">Sales!$B$5:$E$5</definedName>
    <definedName name="_xlchart.v1.18" hidden="1">Sales!$A$2:$A$5</definedName>
    <definedName name="_xlchart.v1.19" hidden="1">Sales!$F$1</definedName>
    <definedName name="_xlchart.v1.2" hidden="1">Sales!$A$22</definedName>
    <definedName name="_xlchart.v1.20" hidden="1">Sales!$F$2:$F$5</definedName>
    <definedName name="_xlchart.v1.21" hidden="1">Budget!$A$2:$A$13</definedName>
    <definedName name="_xlchart.v1.22" hidden="1">Budget!$D$1</definedName>
    <definedName name="_xlchart.v1.23" hidden="1">Budget!$D$2:$D$13</definedName>
    <definedName name="_xlchart.v1.24" hidden="1">Budget!$A$2:$A$13</definedName>
    <definedName name="_xlchart.v1.25" hidden="1">Budget!$D$1</definedName>
    <definedName name="_xlchart.v1.26" hidden="1">Budget!$D$2:$D$13</definedName>
    <definedName name="_xlchart.v1.27" hidden="1">Budget!$A$2:$A$13</definedName>
    <definedName name="_xlchart.v1.28" hidden="1">Budget!$B$1</definedName>
    <definedName name="_xlchart.v1.29" hidden="1">Budget!$B$2:$B$13</definedName>
    <definedName name="_xlchart.v1.3" hidden="1">Sales!$A$23</definedName>
    <definedName name="_xlchart.v1.4" hidden="1">Sales!$B$19:$E$19</definedName>
    <definedName name="_xlchart.v1.5" hidden="1">Sales!$B$20:$E$20</definedName>
    <definedName name="_xlchart.v1.6" hidden="1">Sales!$B$21:$E$21</definedName>
    <definedName name="_xlchart.v1.7" hidden="1">Sales!$B$22:$E$22</definedName>
    <definedName name="_xlchart.v1.8" hidden="1">Sales!$B$23:$E$23</definedName>
    <definedName name="_xlchart.v1.9" hidden="1">Sales!$A$2</definedName>
  </definedNames>
  <calcPr calcId="191029"/>
  <pivotCaches>
    <pivotCache cacheId="70" r:id="rId4"/>
    <pivotCache cacheId="69" r:id="rId5"/>
    <pivotCache cacheId="6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3" l="1"/>
  <c r="C14" i="13"/>
  <c r="D12" i="13"/>
  <c r="D11" i="13"/>
  <c r="D10" i="13"/>
  <c r="D9" i="13"/>
  <c r="D5" i="13"/>
  <c r="D13" i="13"/>
  <c r="D8" i="13"/>
  <c r="D7" i="13"/>
  <c r="D6" i="13"/>
  <c r="D4" i="13"/>
  <c r="D3" i="13"/>
  <c r="F2" i="1"/>
  <c r="F3" i="1"/>
  <c r="F4" i="1"/>
  <c r="F5" i="1"/>
  <c r="E6" i="1"/>
  <c r="D6" i="1"/>
  <c r="C6" i="1"/>
  <c r="B6" i="1"/>
  <c r="F6" i="1" s="1"/>
  <c r="D2" i="13" l="1"/>
  <c r="D14" i="13" s="1"/>
</calcChain>
</file>

<file path=xl/sharedStrings.xml><?xml version="1.0" encoding="utf-8"?>
<sst xmlns="http://schemas.openxmlformats.org/spreadsheetml/2006/main" count="73" uniqueCount="40">
  <si>
    <t>Region</t>
  </si>
  <si>
    <t>Q1</t>
  </si>
  <si>
    <t>Q2</t>
  </si>
  <si>
    <t>Q3</t>
  </si>
  <si>
    <t>Q4</t>
  </si>
  <si>
    <t>Europe</t>
  </si>
  <si>
    <t>Asia</t>
  </si>
  <si>
    <t>America</t>
  </si>
  <si>
    <t>Australia</t>
  </si>
  <si>
    <t>Sum</t>
  </si>
  <si>
    <t>Total (M$)</t>
  </si>
  <si>
    <t>Bin</t>
  </si>
  <si>
    <t>More</t>
  </si>
  <si>
    <t>Frequency</t>
  </si>
  <si>
    <t>Month</t>
  </si>
  <si>
    <t>Income</t>
  </si>
  <si>
    <t>Outcome</t>
  </si>
  <si>
    <t>Balance</t>
  </si>
  <si>
    <t>SUM</t>
  </si>
  <si>
    <t>Popisky řádků</t>
  </si>
  <si>
    <t>Celkový součet</t>
  </si>
  <si>
    <t>Součet z Q1</t>
  </si>
  <si>
    <t>Součet z Q2</t>
  </si>
  <si>
    <t>Součet z Q3</t>
  </si>
  <si>
    <t>Součet z Q4</t>
  </si>
  <si>
    <t>Součet z Income</t>
  </si>
  <si>
    <t>Součet z Income2</t>
  </si>
  <si>
    <t>počet pracovníků</t>
  </si>
  <si>
    <t>AVG plat</t>
  </si>
  <si>
    <t>Měsíc</t>
  </si>
  <si>
    <t># pracovníků</t>
  </si>
  <si>
    <t xml:space="preserve">avg plat </t>
  </si>
  <si>
    <t>Součet z Outcome</t>
  </si>
  <si>
    <t>Součet z Pole1</t>
  </si>
  <si>
    <t>(Vše)</t>
  </si>
  <si>
    <t>minuty</t>
  </si>
  <si>
    <t>%</t>
  </si>
  <si>
    <t>Hodnoty</t>
  </si>
  <si>
    <t>Popisky sloupců</t>
  </si>
  <si>
    <t>prostřední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</si>
</sst>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m;@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ální" xfId="0" builtinId="0"/>
  </cellStyles>
  <dxfs count="3">
    <dxf>
      <numFmt numFmtId="14" formatCode="0.00%"/>
    </dxf>
    <dxf>
      <numFmt numFmtId="167" formatCode="mmmm;@"/>
    </dxf>
    <dxf>
      <numFmt numFmtId="167" formatCode="m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[data.xlsx]Sales!Kontingenční tabulka4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Sales!$C$9</c:f>
              <c:strCache>
                <c:ptCount val="1"/>
                <c:pt idx="0">
                  <c:v>Celkem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Sales!$B$10:$B$14</c:f>
              <c:strCache>
                <c:ptCount val="4"/>
                <c:pt idx="0">
                  <c:v>Europe</c:v>
                </c:pt>
                <c:pt idx="1">
                  <c:v>Australia</c:v>
                </c:pt>
                <c:pt idx="2">
                  <c:v>Asia</c:v>
                </c:pt>
                <c:pt idx="3">
                  <c:v>America</c:v>
                </c:pt>
              </c:strCache>
            </c:strRef>
          </c:cat>
          <c:val>
            <c:numRef>
              <c:f>Sales!$C$10:$C$14</c:f>
              <c:numCache>
                <c:formatCode>General</c:formatCode>
                <c:ptCount val="4"/>
                <c:pt idx="0">
                  <c:v>337</c:v>
                </c:pt>
                <c:pt idx="1">
                  <c:v>257</c:v>
                </c:pt>
                <c:pt idx="2">
                  <c:v>441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8FE-8617-1A7999E77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1120079"/>
        <c:axId val="861121519"/>
      </c:lineChart>
      <c:catAx>
        <c:axId val="8611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21519"/>
        <c:crosses val="autoZero"/>
        <c:auto val="1"/>
        <c:lblAlgn val="ctr"/>
        <c:lblOffset val="100"/>
        <c:noMultiLvlLbl val="0"/>
      </c:catAx>
      <c:valAx>
        <c:axId val="86112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112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[data.xlsx]Sales!Kontingenční tabulka4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Sales!$C$9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Sales!$B$10:$B$14</c:f>
              <c:strCache>
                <c:ptCount val="4"/>
                <c:pt idx="0">
                  <c:v>Europe</c:v>
                </c:pt>
                <c:pt idx="1">
                  <c:v>Australia</c:v>
                </c:pt>
                <c:pt idx="2">
                  <c:v>Asia</c:v>
                </c:pt>
                <c:pt idx="3">
                  <c:v>America</c:v>
                </c:pt>
              </c:strCache>
            </c:strRef>
          </c:cat>
          <c:val>
            <c:numRef>
              <c:f>Sales!$C$10:$C$14</c:f>
              <c:numCache>
                <c:formatCode>General</c:formatCode>
                <c:ptCount val="4"/>
                <c:pt idx="0">
                  <c:v>337</c:v>
                </c:pt>
                <c:pt idx="1">
                  <c:v>257</c:v>
                </c:pt>
                <c:pt idx="2">
                  <c:v>441</c:v>
                </c:pt>
                <c:pt idx="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1B-A071-6F9C41005C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[data.xlsx]Sales!Kontingenční tabulka10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Sales!$C$31:$C$32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Sales!$B$33:$B$36</c:f>
              <c:strCache>
                <c:ptCount val="4"/>
                <c:pt idx="0">
                  <c:v>Součet z Q1</c:v>
                </c:pt>
                <c:pt idx="1">
                  <c:v>Součet z Q2</c:v>
                </c:pt>
                <c:pt idx="2">
                  <c:v>Součet z Q3</c:v>
                </c:pt>
                <c:pt idx="3">
                  <c:v>Součet z Q4</c:v>
                </c:pt>
              </c:strCache>
            </c:strRef>
          </c:cat>
          <c:val>
            <c:numRef>
              <c:f>Sales!$C$33:$C$36</c:f>
              <c:numCache>
                <c:formatCode>General</c:formatCode>
                <c:ptCount val="4"/>
                <c:pt idx="0">
                  <c:v>150</c:v>
                </c:pt>
                <c:pt idx="1">
                  <c:v>99</c:v>
                </c:pt>
                <c:pt idx="2">
                  <c:v>16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B-41B1-93E3-EEA1039FC91A}"/>
            </c:ext>
          </c:extLst>
        </c:ser>
        <c:ser>
          <c:idx val="1"/>
          <c:order val="1"/>
          <c:tx>
            <c:strRef>
              <c:f>Sales!$D$31:$D$32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Sales!$B$33:$B$36</c:f>
              <c:strCache>
                <c:ptCount val="4"/>
                <c:pt idx="0">
                  <c:v>Součet z Q1</c:v>
                </c:pt>
                <c:pt idx="1">
                  <c:v>Součet z Q2</c:v>
                </c:pt>
                <c:pt idx="2">
                  <c:v>Součet z Q3</c:v>
                </c:pt>
                <c:pt idx="3">
                  <c:v>Součet z Q4</c:v>
                </c:pt>
              </c:strCache>
            </c:strRef>
          </c:cat>
          <c:val>
            <c:numRef>
              <c:f>Sales!$D$33:$D$36</c:f>
              <c:numCache>
                <c:formatCode>General</c:formatCode>
                <c:ptCount val="4"/>
                <c:pt idx="0">
                  <c:v>11</c:v>
                </c:pt>
                <c:pt idx="1">
                  <c:v>62</c:v>
                </c:pt>
                <c:pt idx="2">
                  <c:v>75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B-41B1-93E3-EEA1039FC91A}"/>
            </c:ext>
          </c:extLst>
        </c:ser>
        <c:ser>
          <c:idx val="2"/>
          <c:order val="2"/>
          <c:tx>
            <c:strRef>
              <c:f>Sales!$E$31:$E$32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Sales!$B$33:$B$36</c:f>
              <c:strCache>
                <c:ptCount val="4"/>
                <c:pt idx="0">
                  <c:v>Součet z Q1</c:v>
                </c:pt>
                <c:pt idx="1">
                  <c:v>Součet z Q2</c:v>
                </c:pt>
                <c:pt idx="2">
                  <c:v>Součet z Q3</c:v>
                </c:pt>
                <c:pt idx="3">
                  <c:v>Součet z Q4</c:v>
                </c:pt>
              </c:strCache>
            </c:strRef>
          </c:cat>
          <c:val>
            <c:numRef>
              <c:f>Sales!$E$33:$E$36</c:f>
              <c:numCache>
                <c:formatCode>General</c:formatCode>
                <c:ptCount val="4"/>
                <c:pt idx="0">
                  <c:v>24</c:v>
                </c:pt>
                <c:pt idx="1">
                  <c:v>141</c:v>
                </c:pt>
                <c:pt idx="2">
                  <c:v>148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B-41B1-93E3-EEA1039FC91A}"/>
            </c:ext>
          </c:extLst>
        </c:ser>
        <c:ser>
          <c:idx val="3"/>
          <c:order val="3"/>
          <c:tx>
            <c:strRef>
              <c:f>Sales!$F$31:$F$32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Sales!$B$33:$B$36</c:f>
              <c:strCache>
                <c:ptCount val="4"/>
                <c:pt idx="0">
                  <c:v>Součet z Q1</c:v>
                </c:pt>
                <c:pt idx="1">
                  <c:v>Součet z Q2</c:v>
                </c:pt>
                <c:pt idx="2">
                  <c:v>Součet z Q3</c:v>
                </c:pt>
                <c:pt idx="3">
                  <c:v>Součet z Q4</c:v>
                </c:pt>
              </c:strCache>
            </c:strRef>
          </c:cat>
          <c:val>
            <c:numRef>
              <c:f>Sales!$F$33:$F$36</c:f>
              <c:numCache>
                <c:formatCode>General</c:formatCode>
                <c:ptCount val="4"/>
                <c:pt idx="0">
                  <c:v>15</c:v>
                </c:pt>
                <c:pt idx="1">
                  <c:v>54</c:v>
                </c:pt>
                <c:pt idx="2">
                  <c:v>111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FB-41B1-93E3-EEA1039F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63440"/>
        <c:axId val="856165360"/>
      </c:areaChart>
      <c:catAx>
        <c:axId val="85616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65360"/>
        <c:crosses val="autoZero"/>
        <c:auto val="1"/>
        <c:lblAlgn val="ctr"/>
        <c:lblOffset val="100"/>
        <c:noMultiLvlLbl val="0"/>
      </c:catAx>
      <c:valAx>
        <c:axId val="8561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Sales!$B$19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Sales!$B$20:$B$23</c:f>
              <c:numCache>
                <c:formatCode>General</c:formatCode>
                <c:ptCount val="4"/>
                <c:pt idx="0">
                  <c:v>150</c:v>
                </c:pt>
                <c:pt idx="1">
                  <c:v>99</c:v>
                </c:pt>
                <c:pt idx="2">
                  <c:v>16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4-4A71-8AAA-8EC5AE8FF740}"/>
            </c:ext>
          </c:extLst>
        </c:ser>
        <c:ser>
          <c:idx val="1"/>
          <c:order val="1"/>
          <c:tx>
            <c:strRef>
              <c:f>Sales!$C$19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Sales!$C$20:$C$23</c:f>
              <c:numCache>
                <c:formatCode>General</c:formatCode>
                <c:ptCount val="4"/>
                <c:pt idx="0">
                  <c:v>24</c:v>
                </c:pt>
                <c:pt idx="1">
                  <c:v>141</c:v>
                </c:pt>
                <c:pt idx="2">
                  <c:v>148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4-4A71-8AAA-8EC5AE8FF740}"/>
            </c:ext>
          </c:extLst>
        </c:ser>
        <c:ser>
          <c:idx val="2"/>
          <c:order val="2"/>
          <c:tx>
            <c:strRef>
              <c:f>Sales!$D$19</c:f>
              <c:strCache>
                <c:ptCount val="1"/>
                <c:pt idx="0">
                  <c:v>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Sales!$D$20:$D$23</c:f>
              <c:numCache>
                <c:formatCode>General</c:formatCode>
                <c:ptCount val="4"/>
                <c:pt idx="0">
                  <c:v>15</c:v>
                </c:pt>
                <c:pt idx="1">
                  <c:v>54</c:v>
                </c:pt>
                <c:pt idx="2">
                  <c:v>111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4-4A71-8AAA-8EC5AE8FF740}"/>
            </c:ext>
          </c:extLst>
        </c:ser>
        <c:ser>
          <c:idx val="3"/>
          <c:order val="3"/>
          <c:tx>
            <c:strRef>
              <c:f>Sales!$E$19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Sales!$E$20:$E$23</c:f>
              <c:numCache>
                <c:formatCode>General</c:formatCode>
                <c:ptCount val="4"/>
                <c:pt idx="0">
                  <c:v>11</c:v>
                </c:pt>
                <c:pt idx="1">
                  <c:v>62</c:v>
                </c:pt>
                <c:pt idx="2">
                  <c:v>75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4-4A71-8AAA-8EC5AE8F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1343"/>
        <c:axId val="233977983"/>
      </c:radarChart>
      <c:catAx>
        <c:axId val="233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7983"/>
        <c:crosses val="autoZero"/>
        <c:auto val="1"/>
        <c:lblAlgn val="ctr"/>
        <c:lblOffset val="100"/>
        <c:noMultiLvlLbl val="0"/>
      </c:catAx>
      <c:valAx>
        <c:axId val="233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[data.xlsx]Budget!Kontingenční tabulka7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</a:t>
            </a:r>
            <a:r>
              <a:rPr lang="cs-CZ" baseline="0"/>
              <a:t> počtu pracovníků a jejich průměrné mzdy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Budget!$L$4</c:f>
              <c:strCache>
                <c:ptCount val="1"/>
                <c:pt idx="0">
                  <c:v># pracovníků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Budget!$K$5:$K$17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Budget!$L$5:$L$17</c:f>
              <c:numCache>
                <c:formatCode>General</c:formatCode>
                <c:ptCount val="12"/>
                <c:pt idx="0">
                  <c:v>88</c:v>
                </c:pt>
                <c:pt idx="1">
                  <c:v>36</c:v>
                </c:pt>
                <c:pt idx="2">
                  <c:v>82</c:v>
                </c:pt>
                <c:pt idx="3">
                  <c:v>31</c:v>
                </c:pt>
                <c:pt idx="4">
                  <c:v>74</c:v>
                </c:pt>
                <c:pt idx="5">
                  <c:v>71</c:v>
                </c:pt>
                <c:pt idx="6">
                  <c:v>12</c:v>
                </c:pt>
                <c:pt idx="7">
                  <c:v>65</c:v>
                </c:pt>
                <c:pt idx="8">
                  <c:v>32</c:v>
                </c:pt>
                <c:pt idx="9">
                  <c:v>96</c:v>
                </c:pt>
                <c:pt idx="10">
                  <c:v>79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6-444E-BAED-738EB5EFB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30985216"/>
        <c:axId val="2130988576"/>
      </c:barChart>
      <c:lineChart>
        <c:grouping val="standard"/>
        <c:varyColors val="0"/>
        <c:ser>
          <c:idx val="1"/>
          <c:order val="1"/>
          <c:tx>
            <c:strRef>
              <c:f>Budget!$M$4</c:f>
              <c:strCache>
                <c:ptCount val="1"/>
                <c:pt idx="0">
                  <c:v>avg plat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768391369531397E-2"/>
                  <c:y val="4.2548181477315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Budget!$K$5:$K$17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Budget!$M$5:$M$17</c:f>
              <c:numCache>
                <c:formatCode>General</c:formatCode>
                <c:ptCount val="12"/>
                <c:pt idx="0">
                  <c:v>35549</c:v>
                </c:pt>
                <c:pt idx="1">
                  <c:v>57598</c:v>
                </c:pt>
                <c:pt idx="2">
                  <c:v>92308</c:v>
                </c:pt>
                <c:pt idx="3">
                  <c:v>74427</c:v>
                </c:pt>
                <c:pt idx="4">
                  <c:v>36090</c:v>
                </c:pt>
                <c:pt idx="5">
                  <c:v>66060</c:v>
                </c:pt>
                <c:pt idx="6">
                  <c:v>84813</c:v>
                </c:pt>
                <c:pt idx="7">
                  <c:v>37528</c:v>
                </c:pt>
                <c:pt idx="8">
                  <c:v>40520</c:v>
                </c:pt>
                <c:pt idx="9">
                  <c:v>27734</c:v>
                </c:pt>
                <c:pt idx="10">
                  <c:v>87009</c:v>
                </c:pt>
                <c:pt idx="11">
                  <c:v>79704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6-444E-BAED-738EB5EF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590079"/>
        <c:axId val="308588639"/>
      </c:lineChart>
      <c:catAx>
        <c:axId val="3085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88639"/>
        <c:crosses val="autoZero"/>
        <c:auto val="1"/>
        <c:lblAlgn val="ctr"/>
        <c:lblOffset val="100"/>
        <c:noMultiLvlLbl val="0"/>
      </c:catAx>
      <c:valAx>
        <c:axId val="3085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průměrný plat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0079"/>
        <c:crosses val="autoZero"/>
        <c:crossBetween val="between"/>
      </c:valAx>
      <c:valAx>
        <c:axId val="2130988576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pracovníků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85216"/>
        <c:crosses val="max"/>
        <c:crossBetween val="between"/>
      </c:valAx>
      <c:catAx>
        <c:axId val="21309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988576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[data.xlsx]Budget!Kontingenční tabulka6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Budget!$D$20</c:f>
              <c:strCache>
                <c:ptCount val="1"/>
                <c:pt idx="0">
                  <c:v>Součet z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Budget!$C$21:$C$33</c:f>
              <c:strCache>
                <c:ptCount val="12"/>
                <c:pt idx="0">
                  <c:v>01.01.2024</c:v>
                </c:pt>
                <c:pt idx="1">
                  <c:v>01.02.2024</c:v>
                </c:pt>
                <c:pt idx="2">
                  <c:v>01.03.2024</c:v>
                </c:pt>
                <c:pt idx="3">
                  <c:v>01.04.2024</c:v>
                </c:pt>
                <c:pt idx="4">
                  <c:v>01.05.2024</c:v>
                </c:pt>
                <c:pt idx="5">
                  <c:v>01.06.2024</c:v>
                </c:pt>
                <c:pt idx="6">
                  <c:v>01.07.2024</c:v>
                </c:pt>
                <c:pt idx="7">
                  <c:v>01.08.2024</c:v>
                </c:pt>
                <c:pt idx="8">
                  <c:v>01.09.2024</c:v>
                </c:pt>
                <c:pt idx="9">
                  <c:v>01.10.2024</c:v>
                </c:pt>
                <c:pt idx="10">
                  <c:v>01.11.2024</c:v>
                </c:pt>
                <c:pt idx="11">
                  <c:v>01.12.2024</c:v>
                </c:pt>
              </c:strCache>
            </c:strRef>
          </c:cat>
          <c:val>
            <c:numRef>
              <c:f>Budget!$D$21:$D$33</c:f>
              <c:numCache>
                <c:formatCode>General</c:formatCode>
                <c:ptCount val="12"/>
                <c:pt idx="0">
                  <c:v>528</c:v>
                </c:pt>
                <c:pt idx="1">
                  <c:v>972</c:v>
                </c:pt>
                <c:pt idx="2">
                  <c:v>381</c:v>
                </c:pt>
                <c:pt idx="3">
                  <c:v>337</c:v>
                </c:pt>
                <c:pt idx="4">
                  <c:v>676</c:v>
                </c:pt>
                <c:pt idx="5">
                  <c:v>761</c:v>
                </c:pt>
                <c:pt idx="6">
                  <c:v>798</c:v>
                </c:pt>
                <c:pt idx="7">
                  <c:v>949</c:v>
                </c:pt>
                <c:pt idx="8">
                  <c:v>113</c:v>
                </c:pt>
                <c:pt idx="9">
                  <c:v>265</c:v>
                </c:pt>
                <c:pt idx="10">
                  <c:v>288</c:v>
                </c:pt>
                <c:pt idx="1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4333-BB7C-0DD546FE5A52}"/>
            </c:ext>
          </c:extLst>
        </c:ser>
        <c:ser>
          <c:idx val="1"/>
          <c:order val="1"/>
          <c:tx>
            <c:strRef>
              <c:f>Budget!$E$20</c:f>
              <c:strCache>
                <c:ptCount val="1"/>
                <c:pt idx="0">
                  <c:v>Součet z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Budget!$C$21:$C$33</c:f>
              <c:strCache>
                <c:ptCount val="12"/>
                <c:pt idx="0">
                  <c:v>01.01.2024</c:v>
                </c:pt>
                <c:pt idx="1">
                  <c:v>01.02.2024</c:v>
                </c:pt>
                <c:pt idx="2">
                  <c:v>01.03.2024</c:v>
                </c:pt>
                <c:pt idx="3">
                  <c:v>01.04.2024</c:v>
                </c:pt>
                <c:pt idx="4">
                  <c:v>01.05.2024</c:v>
                </c:pt>
                <c:pt idx="5">
                  <c:v>01.06.2024</c:v>
                </c:pt>
                <c:pt idx="6">
                  <c:v>01.07.2024</c:v>
                </c:pt>
                <c:pt idx="7">
                  <c:v>01.08.2024</c:v>
                </c:pt>
                <c:pt idx="8">
                  <c:v>01.09.2024</c:v>
                </c:pt>
                <c:pt idx="9">
                  <c:v>01.10.2024</c:v>
                </c:pt>
                <c:pt idx="10">
                  <c:v>01.11.2024</c:v>
                </c:pt>
                <c:pt idx="11">
                  <c:v>01.12.2024</c:v>
                </c:pt>
              </c:strCache>
            </c:strRef>
          </c:cat>
          <c:val>
            <c:numRef>
              <c:f>Budget!$E$21:$E$33</c:f>
              <c:numCache>
                <c:formatCode>General</c:formatCode>
                <c:ptCount val="12"/>
                <c:pt idx="0">
                  <c:v>102</c:v>
                </c:pt>
                <c:pt idx="1">
                  <c:v>218</c:v>
                </c:pt>
                <c:pt idx="2">
                  <c:v>548</c:v>
                </c:pt>
                <c:pt idx="3">
                  <c:v>800</c:v>
                </c:pt>
                <c:pt idx="4">
                  <c:v>827</c:v>
                </c:pt>
                <c:pt idx="5">
                  <c:v>368</c:v>
                </c:pt>
                <c:pt idx="6">
                  <c:v>152</c:v>
                </c:pt>
                <c:pt idx="7">
                  <c:v>797</c:v>
                </c:pt>
                <c:pt idx="8">
                  <c:v>609</c:v>
                </c:pt>
                <c:pt idx="9">
                  <c:v>689</c:v>
                </c:pt>
                <c:pt idx="10">
                  <c:v>633</c:v>
                </c:pt>
                <c:pt idx="1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5-4333-BB7C-0DD546FE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143935"/>
        <c:axId val="220142975"/>
      </c:barChart>
      <c:catAx>
        <c:axId val="2201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2975"/>
        <c:crosses val="autoZero"/>
        <c:auto val="1"/>
        <c:lblAlgn val="ctr"/>
        <c:lblOffset val="100"/>
        <c:noMultiLvlLbl val="0"/>
      </c:catAx>
      <c:valAx>
        <c:axId val="2201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[data.xlsx]Budget!Kontingenční tabulka8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Budget!$D$40</c:f>
              <c:strCache>
                <c:ptCount val="1"/>
                <c:pt idx="0">
                  <c:v>minuty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Budget!$C$41:$C$53</c:f>
              <c:strCache>
                <c:ptCount val="12"/>
                <c:pt idx="0">
                  <c:v>01.05.2024</c:v>
                </c:pt>
                <c:pt idx="1">
                  <c:v>01.04.2024</c:v>
                </c:pt>
                <c:pt idx="2">
                  <c:v>01.08.2024</c:v>
                </c:pt>
                <c:pt idx="3">
                  <c:v>01.10.2024</c:v>
                </c:pt>
                <c:pt idx="4">
                  <c:v>01.11.2024</c:v>
                </c:pt>
                <c:pt idx="5">
                  <c:v>01.09.2024</c:v>
                </c:pt>
                <c:pt idx="6">
                  <c:v>01.03.2024</c:v>
                </c:pt>
                <c:pt idx="7">
                  <c:v>01.06.2024</c:v>
                </c:pt>
                <c:pt idx="8">
                  <c:v>01.12.2024</c:v>
                </c:pt>
                <c:pt idx="9">
                  <c:v>01.02.2024</c:v>
                </c:pt>
                <c:pt idx="10">
                  <c:v>01.07.2024</c:v>
                </c:pt>
                <c:pt idx="11">
                  <c:v>01.01.2024</c:v>
                </c:pt>
              </c:strCache>
            </c:strRef>
          </c:cat>
          <c:val>
            <c:numRef>
              <c:f>Budget!$D$41:$D$53</c:f>
              <c:numCache>
                <c:formatCode>General</c:formatCode>
                <c:ptCount val="12"/>
                <c:pt idx="0">
                  <c:v>827</c:v>
                </c:pt>
                <c:pt idx="1">
                  <c:v>800</c:v>
                </c:pt>
                <c:pt idx="2">
                  <c:v>797</c:v>
                </c:pt>
                <c:pt idx="3">
                  <c:v>689</c:v>
                </c:pt>
                <c:pt idx="4">
                  <c:v>633</c:v>
                </c:pt>
                <c:pt idx="5">
                  <c:v>609</c:v>
                </c:pt>
                <c:pt idx="6">
                  <c:v>548</c:v>
                </c:pt>
                <c:pt idx="7">
                  <c:v>368</c:v>
                </c:pt>
                <c:pt idx="8">
                  <c:v>341</c:v>
                </c:pt>
                <c:pt idx="9">
                  <c:v>218</c:v>
                </c:pt>
                <c:pt idx="10">
                  <c:v>152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A-4D70-A37C-7DFD617E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590560"/>
        <c:axId val="857593920"/>
      </c:barChart>
      <c:lineChart>
        <c:grouping val="standard"/>
        <c:varyColors val="0"/>
        <c:ser>
          <c:idx val="1"/>
          <c:order val="1"/>
          <c:tx>
            <c:strRef>
              <c:f>Budget!$E$40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Budget!$C$41:$C$53</c:f>
              <c:strCache>
                <c:ptCount val="12"/>
                <c:pt idx="0">
                  <c:v>01.05.2024</c:v>
                </c:pt>
                <c:pt idx="1">
                  <c:v>01.04.2024</c:v>
                </c:pt>
                <c:pt idx="2">
                  <c:v>01.08.2024</c:v>
                </c:pt>
                <c:pt idx="3">
                  <c:v>01.10.2024</c:v>
                </c:pt>
                <c:pt idx="4">
                  <c:v>01.11.2024</c:v>
                </c:pt>
                <c:pt idx="5">
                  <c:v>01.09.2024</c:v>
                </c:pt>
                <c:pt idx="6">
                  <c:v>01.03.2024</c:v>
                </c:pt>
                <c:pt idx="7">
                  <c:v>01.06.2024</c:v>
                </c:pt>
                <c:pt idx="8">
                  <c:v>01.12.2024</c:v>
                </c:pt>
                <c:pt idx="9">
                  <c:v>01.02.2024</c:v>
                </c:pt>
                <c:pt idx="10">
                  <c:v>01.07.2024</c:v>
                </c:pt>
                <c:pt idx="11">
                  <c:v>01.01.2024</c:v>
                </c:pt>
              </c:strCache>
            </c:strRef>
          </c:cat>
          <c:val>
            <c:numRef>
              <c:f>Budget!$E$41:$E$53</c:f>
              <c:numCache>
                <c:formatCode>0.00%</c:formatCode>
                <c:ptCount val="12"/>
                <c:pt idx="0">
                  <c:v>0.13593030900723208</c:v>
                </c:pt>
                <c:pt idx="1">
                  <c:v>0.26742274819197898</c:v>
                </c:pt>
                <c:pt idx="2">
                  <c:v>0.39842209072978302</c:v>
                </c:pt>
                <c:pt idx="3">
                  <c:v>0.51166995397764625</c:v>
                </c:pt>
                <c:pt idx="4">
                  <c:v>0.61571334648257725</c:v>
                </c:pt>
                <c:pt idx="5">
                  <c:v>0.71581196581196582</c:v>
                </c:pt>
                <c:pt idx="6">
                  <c:v>0.80588428665351741</c:v>
                </c:pt>
                <c:pt idx="7">
                  <c:v>0.86637080867850103</c:v>
                </c:pt>
                <c:pt idx="8">
                  <c:v>0.92241946088099935</c:v>
                </c:pt>
                <c:pt idx="9">
                  <c:v>0.95825115055884291</c:v>
                </c:pt>
                <c:pt idx="10">
                  <c:v>0.9832347140039448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A-4D70-A37C-7DFD617E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0239"/>
        <c:axId val="145412639"/>
      </c:lineChart>
      <c:catAx>
        <c:axId val="857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93920"/>
        <c:crosses val="autoZero"/>
        <c:auto val="1"/>
        <c:lblAlgn val="ctr"/>
        <c:lblOffset val="100"/>
        <c:noMultiLvlLbl val="0"/>
      </c:catAx>
      <c:valAx>
        <c:axId val="8575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90560"/>
        <c:crosses val="autoZero"/>
        <c:crossBetween val="between"/>
      </c:valAx>
      <c:valAx>
        <c:axId val="145412639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0239"/>
        <c:crosses val="max"/>
        <c:crossBetween val="between"/>
      </c:valAx>
      <c:catAx>
        <c:axId val="14541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12639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[data.xlsx]Budget!Kontingenční tabulka9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Paret příjmů</a:t>
            </a:r>
            <a:r>
              <a:rPr lang="cs-CZ" baseline="0"/>
              <a:t> v roce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Budget!$D$64</c:f>
              <c:strCache>
                <c:ptCount val="1"/>
                <c:pt idx="0">
                  <c:v>Součet z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Budget!$C$65:$C$77</c:f>
              <c:strCache>
                <c:ptCount val="12"/>
                <c:pt idx="0">
                  <c:v>01.05.2024</c:v>
                </c:pt>
                <c:pt idx="1">
                  <c:v>01.04.2024</c:v>
                </c:pt>
                <c:pt idx="2">
                  <c:v>01.08.2024</c:v>
                </c:pt>
                <c:pt idx="3">
                  <c:v>01.10.2024</c:v>
                </c:pt>
                <c:pt idx="4">
                  <c:v>01.11.2024</c:v>
                </c:pt>
                <c:pt idx="5">
                  <c:v>01.09.2024</c:v>
                </c:pt>
                <c:pt idx="6">
                  <c:v>01.03.2024</c:v>
                </c:pt>
                <c:pt idx="7">
                  <c:v>01.06.2024</c:v>
                </c:pt>
                <c:pt idx="8">
                  <c:v>01.12.2024</c:v>
                </c:pt>
                <c:pt idx="9">
                  <c:v>01.02.2024</c:v>
                </c:pt>
                <c:pt idx="10">
                  <c:v>01.07.2024</c:v>
                </c:pt>
                <c:pt idx="11">
                  <c:v>01.01.2024</c:v>
                </c:pt>
              </c:strCache>
            </c:strRef>
          </c:cat>
          <c:val>
            <c:numRef>
              <c:f>Budget!$D$65:$D$77</c:f>
              <c:numCache>
                <c:formatCode>General</c:formatCode>
                <c:ptCount val="12"/>
                <c:pt idx="0">
                  <c:v>827</c:v>
                </c:pt>
                <c:pt idx="1">
                  <c:v>800</c:v>
                </c:pt>
                <c:pt idx="2">
                  <c:v>797</c:v>
                </c:pt>
                <c:pt idx="3">
                  <c:v>689</c:v>
                </c:pt>
                <c:pt idx="4">
                  <c:v>633</c:v>
                </c:pt>
                <c:pt idx="5">
                  <c:v>609</c:v>
                </c:pt>
                <c:pt idx="6">
                  <c:v>548</c:v>
                </c:pt>
                <c:pt idx="7">
                  <c:v>368</c:v>
                </c:pt>
                <c:pt idx="8">
                  <c:v>341</c:v>
                </c:pt>
                <c:pt idx="9">
                  <c:v>218</c:v>
                </c:pt>
                <c:pt idx="10">
                  <c:v>152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B-455A-875E-C5019E30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39919"/>
        <c:axId val="194548303"/>
      </c:barChart>
      <c:lineChart>
        <c:grouping val="standard"/>
        <c:varyColors val="0"/>
        <c:ser>
          <c:idx val="1"/>
          <c:order val="1"/>
          <c:tx>
            <c:strRef>
              <c:f>Budget!$E$64</c:f>
              <c:strCache>
                <c:ptCount val="1"/>
                <c:pt idx="0">
                  <c:v>Součet z Income2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Budget!$C$65:$C$77</c:f>
              <c:strCache>
                <c:ptCount val="12"/>
                <c:pt idx="0">
                  <c:v>01.05.2024</c:v>
                </c:pt>
                <c:pt idx="1">
                  <c:v>01.04.2024</c:v>
                </c:pt>
                <c:pt idx="2">
                  <c:v>01.08.2024</c:v>
                </c:pt>
                <c:pt idx="3">
                  <c:v>01.10.2024</c:v>
                </c:pt>
                <c:pt idx="4">
                  <c:v>01.11.2024</c:v>
                </c:pt>
                <c:pt idx="5">
                  <c:v>01.09.2024</c:v>
                </c:pt>
                <c:pt idx="6">
                  <c:v>01.03.2024</c:v>
                </c:pt>
                <c:pt idx="7">
                  <c:v>01.06.2024</c:v>
                </c:pt>
                <c:pt idx="8">
                  <c:v>01.12.2024</c:v>
                </c:pt>
                <c:pt idx="9">
                  <c:v>01.02.2024</c:v>
                </c:pt>
                <c:pt idx="10">
                  <c:v>01.07.2024</c:v>
                </c:pt>
                <c:pt idx="11">
                  <c:v>01.01.2024</c:v>
                </c:pt>
              </c:strCache>
            </c:strRef>
          </c:cat>
          <c:val>
            <c:numRef>
              <c:f>Budget!$E$65:$E$77</c:f>
              <c:numCache>
                <c:formatCode>0.00%</c:formatCode>
                <c:ptCount val="12"/>
                <c:pt idx="0">
                  <c:v>0.13593030900723208</c:v>
                </c:pt>
                <c:pt idx="1">
                  <c:v>0.26742274819197898</c:v>
                </c:pt>
                <c:pt idx="2">
                  <c:v>0.39842209072978302</c:v>
                </c:pt>
                <c:pt idx="3">
                  <c:v>0.51166995397764625</c:v>
                </c:pt>
                <c:pt idx="4">
                  <c:v>0.61571334648257725</c:v>
                </c:pt>
                <c:pt idx="5">
                  <c:v>0.71581196581196582</c:v>
                </c:pt>
                <c:pt idx="6">
                  <c:v>0.80588428665351741</c:v>
                </c:pt>
                <c:pt idx="7">
                  <c:v>0.86637080867850103</c:v>
                </c:pt>
                <c:pt idx="8">
                  <c:v>0.92241946088099935</c:v>
                </c:pt>
                <c:pt idx="9">
                  <c:v>0.95825115055884291</c:v>
                </c:pt>
                <c:pt idx="10">
                  <c:v>0.9832347140039448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B-455A-875E-C5019E30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5007"/>
        <c:axId val="50298367"/>
      </c:lineChart>
      <c:catAx>
        <c:axId val="3687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8303"/>
        <c:crosses val="autoZero"/>
        <c:auto val="1"/>
        <c:lblAlgn val="ctr"/>
        <c:lblOffset val="100"/>
        <c:noMultiLvlLbl val="0"/>
      </c:catAx>
      <c:valAx>
        <c:axId val="1945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39919"/>
        <c:crosses val="autoZero"/>
        <c:crossBetween val="between"/>
      </c:valAx>
      <c:valAx>
        <c:axId val="50298367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007"/>
        <c:crosses val="max"/>
        <c:crossBetween val="between"/>
      </c:valAx>
      <c:catAx>
        <c:axId val="50295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98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  <cx:data id="1">
      <cx:strDim type="cat">
        <cx:f dir="row">_xlchart.v1.4</cx:f>
      </cx:strDim>
      <cx:numDim type="size">
        <cx:f dir="row">_xlchart.v1.6</cx:f>
      </cx:numDim>
    </cx:data>
    <cx:data id="2">
      <cx:strDim type="cat">
        <cx:f dir="row">_xlchart.v1.4</cx:f>
      </cx:strDim>
      <cx:numDim type="size">
        <cx:f dir="row">_xlchart.v1.7</cx:f>
      </cx:numDim>
    </cx:data>
    <cx:data id="3">
      <cx:strDim type="cat">
        <cx:f dir="row">_xlchart.v1.4</cx:f>
      </cx:strDim>
      <cx:numDim type="size">
        <cx:f dir="row">_xlchart.v1.8</cx:f>
      </cx:numDim>
    </cx:data>
  </cx:chartData>
  <cx:chart>
    <cx:title pos="t" align="ctr" overlay="0"/>
    <cx:plotArea>
      <cx:plotAreaRegion>
        <cx:series layoutId="treemap" uniqueId="{C559E34A-51CA-4624-A8BB-2B1188C0529D}" formatIdx="0">
          <cx:tx>
            <cx:txData>
              <cx:f>_xlchart.v1.0</cx:f>
              <cx:v>Q1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7FC1AA5-1B99-4B76-9287-03EA1166DF14}" formatIdx="1">
          <cx:tx>
            <cx:txData>
              <cx:f>_xlchart.v1.1</cx:f>
              <cx:v>Q2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89D1E3FF-ECF7-42FF-A7EA-30B634719740}" formatIdx="2">
          <cx:tx>
            <cx:txData>
              <cx:f>_xlchart.v1.2</cx:f>
              <cx:v>Q3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B1FC34FC-0822-4018-B8BA-15F437996650}" formatIdx="3">
          <cx:tx>
            <cx:txData>
              <cx:f>_xlchart.v1.3</cx:f>
              <cx:v>Q4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BB127684-F746-4908-96BD-9FA467DBC846}">
          <cx:tx>
            <cx:txData>
              <cx:f>_xlchart.v1.19</cx:f>
              <cx:v>Total (M$)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/>
    <cx:plotArea>
      <cx:plotAreaRegion>
        <cx:series layoutId="clusteredColumn" uniqueId="{8A44AF86-7611-4BDF-8137-909FA05F49B1}">
          <cx:tx>
            <cx:txData>
              <cx:f>_xlchart.v1.28</cx:f>
              <cx:v>Income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CBBF432-46E4-463E-8CA9-B779D89D384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/>
    <cx:plotArea>
      <cx:plotAreaRegion>
        <cx:series layoutId="waterfall" uniqueId="{B671CA89-E23E-4E20-9C6C-720CC2271ECD}">
          <cx:tx>
            <cx:txData>
              <cx:f>_xlchart.v1.22</cx:f>
              <cx:v>Balance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687238</xdr:colOff>
      <xdr:row>2</xdr:row>
      <xdr:rowOff>155452</xdr:rowOff>
    </xdr:from>
    <xdr:to>
      <xdr:col>13</xdr:col>
      <xdr:colOff>515963</xdr:colOff>
      <xdr:row>23</xdr:row>
      <xdr:rowOff>143317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202906C-2E0E-0E47-7BE0-68DAA3EA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666748</xdr:colOff>
      <xdr:row>4</xdr:row>
      <xdr:rowOff>73268</xdr:rowOff>
    </xdr:from>
    <xdr:to>
      <xdr:col>10</xdr:col>
      <xdr:colOff>1084382</xdr:colOff>
      <xdr:row>22</xdr:row>
      <xdr:rowOff>180974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4E3DE73-69A8-25C8-D30B-FCE3087F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923192</xdr:colOff>
      <xdr:row>25</xdr:row>
      <xdr:rowOff>139210</xdr:rowOff>
    </xdr:from>
    <xdr:to>
      <xdr:col>11</xdr:col>
      <xdr:colOff>1223596</xdr:colOff>
      <xdr:row>41</xdr:row>
      <xdr:rowOff>27107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7C88D64-0DDE-4ABD-4AB1-13B608FD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14655</xdr:colOff>
      <xdr:row>12</xdr:row>
      <xdr:rowOff>124559</xdr:rowOff>
    </xdr:from>
    <xdr:to>
      <xdr:col>10</xdr:col>
      <xdr:colOff>58616</xdr:colOff>
      <xdr:row>34</xdr:row>
      <xdr:rowOff>34438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81863C18-956B-B316-B06E-084B3612E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0713" y="2498482"/>
              <a:ext cx="4996961" cy="4262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6</xdr:col>
      <xdr:colOff>388327</xdr:colOff>
      <xdr:row>9</xdr:row>
      <xdr:rowOff>51288</xdr:rowOff>
    </xdr:from>
    <xdr:to>
      <xdr:col>11</xdr:col>
      <xdr:colOff>871903</xdr:colOff>
      <xdr:row>31</xdr:row>
      <xdr:rowOff>58614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16F990C-604E-4B32-A15D-2C0472FB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175845</xdr:colOff>
      <xdr:row>4</xdr:row>
      <xdr:rowOff>65942</xdr:rowOff>
    </xdr:from>
    <xdr:to>
      <xdr:col>11</xdr:col>
      <xdr:colOff>666749</xdr:colOff>
      <xdr:row>22</xdr:row>
      <xdr:rowOff>27110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 9">
              <a:extLst>
                <a:ext uri="{FF2B5EF4-FFF2-40B4-BE49-F238E27FC236}">
                  <a16:creationId xmlns:a16="http://schemas.microsoft.com/office/drawing/2014/main" id="{ACA27001-8252-7BD0-ED7E-4C7B8C403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076" y="857250"/>
              <a:ext cx="6799385" cy="3522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2</xdr:row>
      <xdr:rowOff>142876</xdr:rowOff>
    </xdr:from>
    <xdr:to>
      <xdr:col>19</xdr:col>
      <xdr:colOff>781049</xdr:colOff>
      <xdr:row>29</xdr:row>
      <xdr:rowOff>76201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A74A76-FDB2-BA52-BF09-A23D01DB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242886</xdr:colOff>
      <xdr:row>7</xdr:row>
      <xdr:rowOff>161925</xdr:rowOff>
    </xdr:from>
    <xdr:to>
      <xdr:col>13</xdr:col>
      <xdr:colOff>533399</xdr:colOff>
      <xdr:row>30</xdr:row>
      <xdr:rowOff>19050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B778576-B224-06AE-F3BA-3F954BBD9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147636</xdr:colOff>
      <xdr:row>6</xdr:row>
      <xdr:rowOff>152400</xdr:rowOff>
    </xdr:from>
    <xdr:to>
      <xdr:col>11</xdr:col>
      <xdr:colOff>962024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 5">
              <a:extLst>
                <a:ext uri="{FF2B5EF4-FFF2-40B4-BE49-F238E27FC236}">
                  <a16:creationId xmlns:a16="http://schemas.microsoft.com/office/drawing/2014/main" id="{55491E2B-9702-726B-6EDD-4693CF0E7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8236" y="1352550"/>
              <a:ext cx="7739063" cy="3533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</xdr:col>
      <xdr:colOff>685800</xdr:colOff>
      <xdr:row>27</xdr:row>
      <xdr:rowOff>114300</xdr:rowOff>
    </xdr:from>
    <xdr:to>
      <xdr:col>13</xdr:col>
      <xdr:colOff>619124</xdr:colOff>
      <xdr:row>50</xdr:row>
      <xdr:rowOff>19050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76FCE04-1ADD-29E1-59DC-CF2B5AF0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947736</xdr:colOff>
      <xdr:row>51</xdr:row>
      <xdr:rowOff>85725</xdr:rowOff>
    </xdr:from>
    <xdr:to>
      <xdr:col>8</xdr:col>
      <xdr:colOff>428624</xdr:colOff>
      <xdr:row>69</xdr:row>
      <xdr:rowOff>171450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CA485ACB-36B4-1EF9-C2EB-BDB84EC4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304799</xdr:colOff>
      <xdr:row>4</xdr:row>
      <xdr:rowOff>85725</xdr:rowOff>
    </xdr:from>
    <xdr:to>
      <xdr:col>9</xdr:col>
      <xdr:colOff>800099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 8">
              <a:extLst>
                <a:ext uri="{FF2B5EF4-FFF2-40B4-BE49-F238E27FC236}">
                  <a16:creationId xmlns:a16="http://schemas.microsoft.com/office/drawing/2014/main" id="{F9D4EE29-5AA4-BBF5-BDE5-29E5191235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4" y="885825"/>
              <a:ext cx="8677275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85.556740740743" createdVersion="8" refreshedVersion="8" minRefreshableVersion="3" recordCount="4" xr:uid="{256B4634-5732-4BED-A626-EC4C65187168}">
  <cacheSource type="worksheet">
    <worksheetSource ref="A1:F5" sheet="Sales"/>
  </cacheSource>
  <cacheFields count="7">
    <cacheField name="Region" numFmtId="0">
      <sharedItems count="4">
        <s v="Europe"/>
        <s v="Asia"/>
        <s v="America"/>
        <s v="Australia"/>
      </sharedItems>
    </cacheField>
    <cacheField name="Q1" numFmtId="0">
      <sharedItems containsSemiMixedTypes="0" containsString="0" containsNumber="1" containsInteger="1" minValue="11" maxValue="150"/>
    </cacheField>
    <cacheField name="Q2" numFmtId="0">
      <sharedItems containsSemiMixedTypes="0" containsString="0" containsNumber="1" containsInteger="1" minValue="54" maxValue="141" count="4">
        <n v="99"/>
        <n v="141"/>
        <n v="54"/>
        <n v="62"/>
      </sharedItems>
    </cacheField>
    <cacheField name="Q3" numFmtId="0">
      <sharedItems containsSemiMixedTypes="0" containsString="0" containsNumber="1" containsInteger="1" minValue="16" maxValue="148"/>
    </cacheField>
    <cacheField name="Q4" numFmtId="0">
      <sharedItems containsSemiMixedTypes="0" containsString="0" containsNumber="1" containsInteger="1" minValue="72" maxValue="129" count="4">
        <n v="72"/>
        <n v="128"/>
        <n v="129"/>
        <n v="109"/>
      </sharedItems>
    </cacheField>
    <cacheField name="Total (M$)" numFmtId="0">
      <sharedItems containsSemiMixedTypes="0" containsString="0" containsNumber="1" containsInteger="1" minValue="257" maxValue="441"/>
    </cacheField>
    <cacheField name="Pole1" numFmtId="0" formula="Q1 +Q2 +Q3 +Q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85.573987731485" createdVersion="8" refreshedVersion="8" minRefreshableVersion="3" recordCount="12" xr:uid="{D201257D-413B-4192-BEE4-24183DD2DA55}">
  <cacheSource type="worksheet">
    <worksheetSource ref="A1:D13" sheet="Budget"/>
  </cacheSource>
  <cacheFields count="4">
    <cacheField name="Month" numFmtId="167">
      <sharedItems containsNonDate="0" containsDate="1" containsMixedTypes="1" minDate="2024-01-01T00:00:00" maxDate="2024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s v="January" u="1"/>
        <s v="February" u="1"/>
        <s v="March" u="1"/>
        <s v="April" u="1"/>
        <s v="May" u="1"/>
        <s v="June" u="1"/>
        <s v="July" u="1"/>
        <s v="August" u="1"/>
        <s v="September" u="1"/>
        <s v="October" u="1"/>
        <s v="November" u="1"/>
        <s v="December" u="1"/>
      </sharedItems>
    </cacheField>
    <cacheField name="Income" numFmtId="0">
      <sharedItems containsSemiMixedTypes="0" containsString="0" containsNumber="1" containsInteger="1" minValue="102" maxValue="827" count="12">
        <n v="102"/>
        <n v="218"/>
        <n v="548"/>
        <n v="800"/>
        <n v="827"/>
        <n v="368"/>
        <n v="152"/>
        <n v="797"/>
        <n v="609"/>
        <n v="689"/>
        <n v="633"/>
        <n v="341"/>
      </sharedItems>
    </cacheField>
    <cacheField name="Outcome" numFmtId="0">
      <sharedItems containsSemiMixedTypes="0" containsString="0" containsNumber="1" containsInteger="1" minValue="113" maxValue="972" count="12">
        <n v="528"/>
        <n v="972"/>
        <n v="381"/>
        <n v="337"/>
        <n v="676"/>
        <n v="761"/>
        <n v="798"/>
        <n v="949"/>
        <n v="113"/>
        <n v="265"/>
        <n v="288"/>
        <n v="501"/>
      </sharedItems>
    </cacheField>
    <cacheField name="Balance" numFmtId="0">
      <sharedItems containsSemiMixedTypes="0" containsString="0" containsNumber="1" containsInteger="1" minValue="-496" maxValue="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85.577686226854" createdVersion="8" refreshedVersion="8" minRefreshableVersion="3" recordCount="12" xr:uid="{488341FE-83C2-41BC-A108-42A71B6E1F79}">
  <cacheSource type="worksheet">
    <worksheetSource ref="F1:H13" sheet="Budget"/>
  </cacheSource>
  <cacheFields count="3">
    <cacheField name="Měsíc" numFmtId="167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</cacheField>
    <cacheField name="počet pracovníků" numFmtId="0">
      <sharedItems containsSemiMixedTypes="0" containsString="0" containsNumber="1" containsInteger="1" minValue="12" maxValue="98"/>
    </cacheField>
    <cacheField name="AVG plat" numFmtId="0">
      <sharedItems containsSemiMixedTypes="0" containsString="0" containsNumber="1" containsInteger="1" minValue="27734" maxValue="92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50"/>
    <x v="0"/>
    <n v="16"/>
    <x v="0"/>
    <n v="337"/>
  </r>
  <r>
    <x v="1"/>
    <n v="24"/>
    <x v="1"/>
    <n v="148"/>
    <x v="1"/>
    <n v="441"/>
  </r>
  <r>
    <x v="2"/>
    <n v="15"/>
    <x v="2"/>
    <n v="111"/>
    <x v="2"/>
    <n v="309"/>
  </r>
  <r>
    <x v="3"/>
    <n v="11"/>
    <x v="3"/>
    <n v="75"/>
    <x v="3"/>
    <n v="2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426"/>
  </r>
  <r>
    <x v="1"/>
    <x v="1"/>
    <x v="1"/>
    <n v="754"/>
  </r>
  <r>
    <x v="2"/>
    <x v="2"/>
    <x v="2"/>
    <n v="-167"/>
  </r>
  <r>
    <x v="3"/>
    <x v="3"/>
    <x v="3"/>
    <n v="-463"/>
  </r>
  <r>
    <x v="4"/>
    <x v="4"/>
    <x v="4"/>
    <n v="-151"/>
  </r>
  <r>
    <x v="5"/>
    <x v="5"/>
    <x v="5"/>
    <n v="393"/>
  </r>
  <r>
    <x v="6"/>
    <x v="6"/>
    <x v="6"/>
    <n v="646"/>
  </r>
  <r>
    <x v="7"/>
    <x v="7"/>
    <x v="7"/>
    <n v="152"/>
  </r>
  <r>
    <x v="8"/>
    <x v="8"/>
    <x v="8"/>
    <n v="-496"/>
  </r>
  <r>
    <x v="9"/>
    <x v="9"/>
    <x v="9"/>
    <n v="-424"/>
  </r>
  <r>
    <x v="10"/>
    <x v="10"/>
    <x v="10"/>
    <n v="-345"/>
  </r>
  <r>
    <x v="11"/>
    <x v="11"/>
    <x v="11"/>
    <n v="1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8"/>
    <n v="35549"/>
  </r>
  <r>
    <x v="1"/>
    <n v="36"/>
    <n v="57598"/>
  </r>
  <r>
    <x v="2"/>
    <n v="82"/>
    <n v="92308"/>
  </r>
  <r>
    <x v="3"/>
    <n v="31"/>
    <n v="74427"/>
  </r>
  <r>
    <x v="4"/>
    <n v="74"/>
    <n v="36090"/>
  </r>
  <r>
    <x v="5"/>
    <n v="71"/>
    <n v="66060"/>
  </r>
  <r>
    <x v="6"/>
    <n v="12"/>
    <n v="84813"/>
  </r>
  <r>
    <x v="7"/>
    <n v="65"/>
    <n v="37528"/>
  </r>
  <r>
    <x v="8"/>
    <n v="32"/>
    <n v="40520"/>
  </r>
  <r>
    <x v="9"/>
    <n v="96"/>
    <n v="27734"/>
  </r>
  <r>
    <x v="10"/>
    <n v="79"/>
    <n v="87009"/>
  </r>
  <r>
    <x v="11"/>
    <n v="98"/>
    <n v="79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2747-8006-4EE9-9091-0C2F50BFE683}" name="Kontingenční tabulka11" cacheId="70" dataOnRows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2">
  <location ref="B44:C48" firstHeaderRow="1" firstDataRow="1" firstDataCol="1"/>
  <pivotFields count="7">
    <pivotField showAll="0" sortType="descending">
      <items count="5">
        <item x="0"/>
        <item x="3"/>
        <item x="1"/>
        <item x="2"/>
        <item t="default"/>
      </items>
    </pivotField>
    <pivotField dataField="1" showAll="0"/>
    <pivotField dataField="1" showAll="0">
      <items count="5">
        <item x="2"/>
        <item x="3"/>
        <item x="0"/>
        <item x="1"/>
        <item t="default"/>
      </items>
    </pivotField>
    <pivotField dataField="1" showAll="0"/>
    <pivotField dataField="1" showAll="0">
      <items count="5">
        <item x="0"/>
        <item x="3"/>
        <item x="1"/>
        <item x="2"/>
        <item t="default"/>
      </items>
    </pivotField>
    <pivotField showAll="0"/>
    <pivotField dragToRow="0" dragToCol="0" dragToPage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oučet z Q1" fld="1" baseField="0" baseItem="0"/>
    <dataField name="Součet z Q2" fld="2" baseField="0" baseItem="0"/>
    <dataField name="Součet z Q3" fld="3" baseField="0" baseItem="0"/>
    <dataField name="Součet z Q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7D042-842D-4C75-AD62-C331151588DA}" name="Kontingenční tabulka10" cacheId="70" dataOnRows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2">
  <location ref="B31:G36" firstHeaderRow="1" firstDataRow="2" firstDataCol="1"/>
  <pivotFields count="7">
    <pivotField axis="axisCol" showAll="0" sortType="descending">
      <items count="5">
        <item x="0"/>
        <item x="3"/>
        <item x="1"/>
        <item x="2"/>
        <item t="default"/>
      </items>
    </pivotField>
    <pivotField dataField="1" showAll="0"/>
    <pivotField dataField="1" showAll="0">
      <items count="5">
        <item x="2"/>
        <item x="3"/>
        <item x="0"/>
        <item x="1"/>
        <item t="default"/>
      </items>
    </pivotField>
    <pivotField dataField="1" showAll="0"/>
    <pivotField dataField="1" showAll="0">
      <items count="5">
        <item x="0"/>
        <item x="3"/>
        <item x="1"/>
        <item x="2"/>
        <item t="default"/>
      </items>
    </pivotField>
    <pivotField showAll="0"/>
    <pivotField dragToRow="0" dragToCol="0" dragToPage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4">
    <dataField name="Součet z Q1" fld="1" baseField="0" baseItem="0"/>
    <dataField name="Součet z Q2" fld="2" baseField="0" baseItem="0"/>
    <dataField name="Součet z Q3" fld="3" baseField="0" baseItem="0"/>
    <dataField name="Součet z Q4" fld="4" baseField="0" baseItem="0"/>
  </dataFields>
  <chartFormats count="8"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26EDD-C485-4B59-9519-CD230605C003}" name="Kontingenční tabulka4" cacheId="7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0">
  <location ref="B9:C14" firstHeaderRow="1" firstDataRow="1" firstDataCol="1" rowPageCount="1" colPageCount="1"/>
  <pivotFields count="7">
    <pivotField axis="axisRow" showAll="0" sortType="descending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dataField="1"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Součet z Pole1" fld="6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56945-433C-4667-A238-2BCDA259A6C9}" name="Kontingenční tabulka9" cacheId="6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C64:E77" firstHeaderRow="0" firstDataRow="1" firstDataCol="1"/>
  <pivotFields count="4">
    <pivotField axis="axisRow" showAll="0" sortType="descending">
      <items count="25">
        <item m="1" x="15"/>
        <item m="1" x="19"/>
        <item m="1" x="23"/>
        <item m="1" x="13"/>
        <item m="1" x="12"/>
        <item m="1" x="18"/>
        <item m="1" x="17"/>
        <item m="1" x="14"/>
        <item m="1" x="16"/>
        <item m="1" x="22"/>
        <item m="1" x="21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13">
    <i>
      <x v="16"/>
    </i>
    <i>
      <x v="15"/>
    </i>
    <i>
      <x v="19"/>
    </i>
    <i>
      <x v="21"/>
    </i>
    <i>
      <x v="22"/>
    </i>
    <i>
      <x v="20"/>
    </i>
    <i>
      <x v="14"/>
    </i>
    <i>
      <x v="17"/>
    </i>
    <i>
      <x v="23"/>
    </i>
    <i>
      <x v="13"/>
    </i>
    <i>
      <x v="18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Income" fld="1" baseField="0" baseItem="0"/>
    <dataField name="Součet z Income2" fld="1" baseField="0" baseItem="1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96DA5-2A67-4E6A-A79E-3AA2F838E428}" name="Kontingenční tabulka8" cacheId="6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0">
  <location ref="C40:E53" firstHeaderRow="0" firstDataRow="1" firstDataCol="1"/>
  <pivotFields count="4">
    <pivotField axis="axisRow" showAll="0" sortType="descending">
      <items count="25">
        <item m="1" x="15"/>
        <item m="1" x="19"/>
        <item m="1" x="23"/>
        <item m="1" x="13"/>
        <item m="1" x="12"/>
        <item m="1" x="18"/>
        <item m="1" x="17"/>
        <item m="1" x="14"/>
        <item m="1" x="16"/>
        <item m="1" x="22"/>
        <item m="1" x="21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3">
        <item x="0"/>
        <item x="6"/>
        <item x="1"/>
        <item x="11"/>
        <item x="5"/>
        <item x="2"/>
        <item x="8"/>
        <item x="10"/>
        <item x="9"/>
        <item x="7"/>
        <item x="3"/>
        <item x="4"/>
        <item t="default"/>
      </items>
    </pivotField>
    <pivotField showAll="0">
      <items count="13">
        <item x="8"/>
        <item x="9"/>
        <item x="10"/>
        <item x="3"/>
        <item x="2"/>
        <item x="11"/>
        <item x="0"/>
        <item x="4"/>
        <item x="5"/>
        <item x="6"/>
        <item x="7"/>
        <item x="1"/>
        <item t="default"/>
      </items>
    </pivotField>
    <pivotField showAll="0"/>
  </pivotFields>
  <rowFields count="1">
    <field x="0"/>
  </rowFields>
  <rowItems count="13">
    <i>
      <x v="16"/>
    </i>
    <i>
      <x v="15"/>
    </i>
    <i>
      <x v="19"/>
    </i>
    <i>
      <x v="21"/>
    </i>
    <i>
      <x v="22"/>
    </i>
    <i>
      <x v="20"/>
    </i>
    <i>
      <x v="14"/>
    </i>
    <i>
      <x v="17"/>
    </i>
    <i>
      <x v="23"/>
    </i>
    <i>
      <x v="13"/>
    </i>
    <i>
      <x v="18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inuty" fld="1" baseField="0" baseItem="0"/>
    <dataField name="%" fld="1" baseField="0" baseItem="13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257D3-51F0-450D-9FD3-6DF314F42034}" name="Kontingenční tabulka7" cacheId="63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7">
  <location ref="K4:M17" firstHeaderRow="0" firstDataRow="1" firstDataCol="1"/>
  <pivotFields count="3">
    <pivotField axis="axisRow" numFmtId="16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# pracovníků" fld="1" baseField="0" baseItem="0"/>
    <dataField name="avg plat 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A20D4-ED44-4C86-8B2B-C523517E0A37}" name="Kontingenční tabulka6" cacheId="6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C20:E33" firstHeaderRow="0" firstDataRow="1" firstDataCol="1"/>
  <pivotFields count="4">
    <pivotField axis="axisRow" showAll="0">
      <items count="25">
        <item m="1" x="15"/>
        <item m="1" x="19"/>
        <item m="1" x="23"/>
        <item m="1" x="13"/>
        <item m="1" x="12"/>
        <item m="1" x="18"/>
        <item m="1" x="17"/>
        <item m="1" x="14"/>
        <item m="1" x="16"/>
        <item m="1" x="22"/>
        <item m="1" x="21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Outcome" fld="2" baseField="0" baseItem="0"/>
    <dataField name="Součet z Income" fld="1" baseField="0" baseItem="0"/>
  </dataFields>
  <formats count="1">
    <format dxfId="2">
      <pivotArea dataOnly="0" labelOnly="1" fieldPosition="0">
        <references count="1">
          <reference field="0" count="0"/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C069-AF71-8C49-8A46-28A20AEE9042}">
  <sheetPr codeName="List1"/>
  <dimension ref="A1:B9"/>
  <sheetViews>
    <sheetView workbookViewId="0">
      <selection activeCell="Q10" sqref="Q10"/>
    </sheetView>
  </sheetViews>
  <sheetFormatPr defaultColWidth="11" defaultRowHeight="15.75" x14ac:dyDescent="0.25"/>
  <sheetData>
    <row r="1" spans="1:2" x14ac:dyDescent="0.25">
      <c r="A1" s="2" t="s">
        <v>11</v>
      </c>
      <c r="B1" s="2" t="s">
        <v>13</v>
      </c>
    </row>
    <row r="2" spans="1:2" x14ac:dyDescent="0.25">
      <c r="A2">
        <v>200</v>
      </c>
      <c r="B2">
        <v>0</v>
      </c>
    </row>
    <row r="3" spans="1:2" x14ac:dyDescent="0.25">
      <c r="A3">
        <v>250</v>
      </c>
      <c r="B3">
        <v>0</v>
      </c>
    </row>
    <row r="4" spans="1:2" x14ac:dyDescent="0.25">
      <c r="A4">
        <v>300</v>
      </c>
      <c r="B4">
        <v>1</v>
      </c>
    </row>
    <row r="5" spans="1:2" x14ac:dyDescent="0.25">
      <c r="A5">
        <v>350</v>
      </c>
      <c r="B5">
        <v>2</v>
      </c>
    </row>
    <row r="6" spans="1:2" x14ac:dyDescent="0.25">
      <c r="A6">
        <v>400</v>
      </c>
      <c r="B6">
        <v>0</v>
      </c>
    </row>
    <row r="7" spans="1:2" x14ac:dyDescent="0.25">
      <c r="A7">
        <v>450</v>
      </c>
      <c r="B7">
        <v>1</v>
      </c>
    </row>
    <row r="8" spans="1:2" x14ac:dyDescent="0.25">
      <c r="A8">
        <v>500</v>
      </c>
      <c r="B8">
        <v>0</v>
      </c>
    </row>
    <row r="9" spans="1:2" ht="16.5" thickBot="1" x14ac:dyDescent="0.3">
      <c r="A9" s="1" t="s">
        <v>12</v>
      </c>
      <c r="B9" s="1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45BE-2E5E-1E46-BF1A-ED5D2F673130}">
  <sheetPr codeName="List2"/>
  <dimension ref="A1:H48"/>
  <sheetViews>
    <sheetView zoomScale="130" zoomScaleNormal="130" workbookViewId="0">
      <selection activeCell="H2" sqref="H2"/>
    </sheetView>
  </sheetViews>
  <sheetFormatPr defaultColWidth="11" defaultRowHeight="15.75" x14ac:dyDescent="0.25"/>
  <cols>
    <col min="2" max="2" width="10.625" bestFit="1" customWidth="1"/>
    <col min="3" max="3" width="4.125" bestFit="1" customWidth="1"/>
    <col min="4" max="4" width="8.5" bestFit="1" customWidth="1"/>
    <col min="5" max="5" width="4.375" bestFit="1" customWidth="1"/>
    <col min="6" max="6" width="7.875" bestFit="1" customWidth="1"/>
    <col min="7" max="7" width="13.75" bestFit="1" customWidth="1"/>
    <col min="8" max="9" width="16.75" bestFit="1" customWidth="1"/>
    <col min="10" max="11" width="17.75" bestFit="1" customWidth="1"/>
    <col min="12" max="13" width="17.625" bestFit="1" customWidth="1"/>
    <col min="14" max="14" width="24.375" bestFit="1" customWidth="1"/>
    <col min="15" max="16" width="17.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H1" t="s">
        <v>39</v>
      </c>
    </row>
    <row r="2" spans="1:8" x14ac:dyDescent="0.25">
      <c r="A2" t="s">
        <v>5</v>
      </c>
      <c r="B2">
        <v>150</v>
      </c>
      <c r="C2">
        <v>99</v>
      </c>
      <c r="D2">
        <v>16</v>
      </c>
      <c r="E2">
        <v>72</v>
      </c>
      <c r="F2">
        <f>SUM(B2:E2)</f>
        <v>337</v>
      </c>
    </row>
    <row r="3" spans="1:8" x14ac:dyDescent="0.25">
      <c r="A3" t="s">
        <v>6</v>
      </c>
      <c r="B3">
        <v>24</v>
      </c>
      <c r="C3">
        <v>141</v>
      </c>
      <c r="D3">
        <v>148</v>
      </c>
      <c r="E3">
        <v>128</v>
      </c>
      <c r="F3">
        <f t="shared" ref="F3:F6" si="0">SUM(B3:E3)</f>
        <v>441</v>
      </c>
    </row>
    <row r="4" spans="1:8" x14ac:dyDescent="0.25">
      <c r="A4" t="s">
        <v>7</v>
      </c>
      <c r="B4">
        <v>15</v>
      </c>
      <c r="C4">
        <v>54</v>
      </c>
      <c r="D4">
        <v>111</v>
      </c>
      <c r="E4">
        <v>129</v>
      </c>
      <c r="F4">
        <f t="shared" si="0"/>
        <v>309</v>
      </c>
    </row>
    <row r="5" spans="1:8" x14ac:dyDescent="0.25">
      <c r="A5" t="s">
        <v>8</v>
      </c>
      <c r="B5">
        <v>11</v>
      </c>
      <c r="C5">
        <v>62</v>
      </c>
      <c r="D5">
        <v>75</v>
      </c>
      <c r="E5">
        <v>109</v>
      </c>
      <c r="F5">
        <f t="shared" si="0"/>
        <v>257</v>
      </c>
    </row>
    <row r="6" spans="1:8" x14ac:dyDescent="0.25">
      <c r="A6" t="s">
        <v>9</v>
      </c>
      <c r="B6">
        <f>SUM(B2:B5)</f>
        <v>200</v>
      </c>
      <c r="C6">
        <f t="shared" ref="C6:E6" si="1">SUM(C2:C5)</f>
        <v>356</v>
      </c>
      <c r="D6">
        <f t="shared" si="1"/>
        <v>350</v>
      </c>
      <c r="E6">
        <f t="shared" si="1"/>
        <v>438</v>
      </c>
      <c r="F6">
        <f t="shared" si="0"/>
        <v>1344</v>
      </c>
    </row>
    <row r="7" spans="1:8" x14ac:dyDescent="0.25">
      <c r="B7" s="4" t="s">
        <v>4</v>
      </c>
      <c r="C7" t="s">
        <v>34</v>
      </c>
    </row>
    <row r="9" spans="1:8" x14ac:dyDescent="0.25">
      <c r="B9" s="4" t="s">
        <v>19</v>
      </c>
      <c r="C9" t="s">
        <v>33</v>
      </c>
    </row>
    <row r="10" spans="1:8" x14ac:dyDescent="0.25">
      <c r="B10" s="5" t="s">
        <v>5</v>
      </c>
      <c r="C10" s="6">
        <v>337</v>
      </c>
    </row>
    <row r="11" spans="1:8" x14ac:dyDescent="0.25">
      <c r="B11" s="5" t="s">
        <v>8</v>
      </c>
      <c r="C11" s="6">
        <v>257</v>
      </c>
    </row>
    <row r="12" spans="1:8" x14ac:dyDescent="0.25">
      <c r="B12" s="5" t="s">
        <v>6</v>
      </c>
      <c r="C12" s="6">
        <v>441</v>
      </c>
    </row>
    <row r="13" spans="1:8" x14ac:dyDescent="0.25">
      <c r="B13" s="5" t="s">
        <v>7</v>
      </c>
      <c r="C13" s="6">
        <v>309</v>
      </c>
    </row>
    <row r="14" spans="1:8" x14ac:dyDescent="0.25">
      <c r="B14" s="5" t="s">
        <v>20</v>
      </c>
      <c r="C14" s="6">
        <v>1344</v>
      </c>
    </row>
    <row r="19" spans="1:7" x14ac:dyDescent="0.25">
      <c r="A19" t="s">
        <v>0</v>
      </c>
      <c r="B19" t="s">
        <v>5</v>
      </c>
      <c r="C19" t="s">
        <v>6</v>
      </c>
      <c r="D19" t="s">
        <v>7</v>
      </c>
      <c r="E19" t="s">
        <v>8</v>
      </c>
    </row>
    <row r="20" spans="1:7" x14ac:dyDescent="0.25">
      <c r="A20" t="s">
        <v>1</v>
      </c>
      <c r="B20">
        <v>150</v>
      </c>
      <c r="C20">
        <v>24</v>
      </c>
      <c r="D20">
        <v>15</v>
      </c>
      <c r="E20">
        <v>11</v>
      </c>
    </row>
    <row r="21" spans="1:7" x14ac:dyDescent="0.25">
      <c r="A21" t="s">
        <v>2</v>
      </c>
      <c r="B21">
        <v>99</v>
      </c>
      <c r="C21">
        <v>141</v>
      </c>
      <c r="D21">
        <v>54</v>
      </c>
      <c r="E21">
        <v>62</v>
      </c>
    </row>
    <row r="22" spans="1:7" x14ac:dyDescent="0.25">
      <c r="A22" t="s">
        <v>3</v>
      </c>
      <c r="B22">
        <v>16</v>
      </c>
      <c r="C22">
        <v>148</v>
      </c>
      <c r="D22">
        <v>111</v>
      </c>
      <c r="E22">
        <v>75</v>
      </c>
    </row>
    <row r="23" spans="1:7" x14ac:dyDescent="0.25">
      <c r="A23" t="s">
        <v>4</v>
      </c>
      <c r="B23">
        <v>72</v>
      </c>
      <c r="C23">
        <v>128</v>
      </c>
      <c r="D23">
        <v>129</v>
      </c>
      <c r="E23">
        <v>109</v>
      </c>
    </row>
    <row r="31" spans="1:7" x14ac:dyDescent="0.25">
      <c r="C31" s="4" t="s">
        <v>38</v>
      </c>
    </row>
    <row r="32" spans="1:7" x14ac:dyDescent="0.25">
      <c r="B32" s="4" t="s">
        <v>37</v>
      </c>
      <c r="C32" t="s">
        <v>5</v>
      </c>
      <c r="D32" t="s">
        <v>8</v>
      </c>
      <c r="E32" t="s">
        <v>6</v>
      </c>
      <c r="F32" t="s">
        <v>7</v>
      </c>
      <c r="G32" t="s">
        <v>20</v>
      </c>
    </row>
    <row r="33" spans="2:7" x14ac:dyDescent="0.25">
      <c r="B33" s="5" t="s">
        <v>21</v>
      </c>
      <c r="C33" s="6">
        <v>150</v>
      </c>
      <c r="D33" s="6">
        <v>11</v>
      </c>
      <c r="E33" s="6">
        <v>24</v>
      </c>
      <c r="F33" s="6">
        <v>15</v>
      </c>
      <c r="G33" s="6">
        <v>200</v>
      </c>
    </row>
    <row r="34" spans="2:7" x14ac:dyDescent="0.25">
      <c r="B34" s="5" t="s">
        <v>22</v>
      </c>
      <c r="C34" s="6">
        <v>99</v>
      </c>
      <c r="D34" s="6">
        <v>62</v>
      </c>
      <c r="E34" s="6">
        <v>141</v>
      </c>
      <c r="F34" s="6">
        <v>54</v>
      </c>
      <c r="G34" s="6">
        <v>356</v>
      </c>
    </row>
    <row r="35" spans="2:7" x14ac:dyDescent="0.25">
      <c r="B35" s="5" t="s">
        <v>23</v>
      </c>
      <c r="C35" s="6">
        <v>16</v>
      </c>
      <c r="D35" s="6">
        <v>75</v>
      </c>
      <c r="E35" s="6">
        <v>148</v>
      </c>
      <c r="F35" s="6">
        <v>111</v>
      </c>
      <c r="G35" s="6">
        <v>350</v>
      </c>
    </row>
    <row r="36" spans="2:7" x14ac:dyDescent="0.25">
      <c r="B36" s="5" t="s">
        <v>24</v>
      </c>
      <c r="C36" s="6">
        <v>72</v>
      </c>
      <c r="D36" s="6">
        <v>109</v>
      </c>
      <c r="E36" s="6">
        <v>128</v>
      </c>
      <c r="F36" s="6">
        <v>129</v>
      </c>
      <c r="G36" s="6">
        <v>438</v>
      </c>
    </row>
    <row r="44" spans="2:7" x14ac:dyDescent="0.25">
      <c r="B44" s="4" t="s">
        <v>37</v>
      </c>
    </row>
    <row r="45" spans="2:7" x14ac:dyDescent="0.25">
      <c r="B45" s="5" t="s">
        <v>21</v>
      </c>
      <c r="C45" s="6">
        <v>200</v>
      </c>
    </row>
    <row r="46" spans="2:7" x14ac:dyDescent="0.25">
      <c r="B46" s="5" t="s">
        <v>22</v>
      </c>
      <c r="C46" s="6">
        <v>356</v>
      </c>
    </row>
    <row r="47" spans="2:7" x14ac:dyDescent="0.25">
      <c r="B47" s="5" t="s">
        <v>23</v>
      </c>
      <c r="C47" s="6">
        <v>350</v>
      </c>
    </row>
    <row r="48" spans="2:7" x14ac:dyDescent="0.25">
      <c r="B48" s="5" t="s">
        <v>24</v>
      </c>
      <c r="C48" s="6">
        <v>438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042B-865F-8447-BF16-7A51A4F7B5B5}">
  <sheetPr codeName="List3"/>
  <dimension ref="A1:M81"/>
  <sheetViews>
    <sheetView tabSelected="1" topLeftCell="A28" workbookViewId="0">
      <selection activeCell="B34" sqref="B34"/>
    </sheetView>
  </sheetViews>
  <sheetFormatPr defaultColWidth="11" defaultRowHeight="15.75" x14ac:dyDescent="0.25"/>
  <cols>
    <col min="1" max="1" width="20.375" customWidth="1"/>
    <col min="2" max="2" width="12.625" style="3" customWidth="1"/>
    <col min="3" max="3" width="15.125" style="3" bestFit="1" customWidth="1"/>
    <col min="4" max="4" width="14.875" style="3" bestFit="1" customWidth="1"/>
    <col min="5" max="6" width="15.875" bestFit="1" customWidth="1"/>
    <col min="11" max="11" width="15.125" bestFit="1" customWidth="1"/>
    <col min="12" max="12" width="23.875" bestFit="1" customWidth="1"/>
    <col min="13" max="13" width="16.125" bestFit="1" customWidth="1"/>
  </cols>
  <sheetData>
    <row r="1" spans="1:13" x14ac:dyDescent="0.25">
      <c r="A1" t="s">
        <v>14</v>
      </c>
      <c r="B1" s="3" t="s">
        <v>15</v>
      </c>
      <c r="C1" s="3" t="s">
        <v>16</v>
      </c>
      <c r="D1" s="3" t="s">
        <v>17</v>
      </c>
      <c r="F1" s="3" t="s">
        <v>29</v>
      </c>
      <c r="G1" s="3" t="s">
        <v>27</v>
      </c>
      <c r="H1" s="3" t="s">
        <v>28</v>
      </c>
    </row>
    <row r="2" spans="1:13" x14ac:dyDescent="0.25">
      <c r="A2" s="8">
        <v>45292</v>
      </c>
      <c r="B2" s="3">
        <v>102</v>
      </c>
      <c r="C2" s="3">
        <v>528</v>
      </c>
      <c r="D2" s="3">
        <f>C2-B2</f>
        <v>426</v>
      </c>
      <c r="E2" s="7"/>
      <c r="F2" s="8">
        <v>45292</v>
      </c>
      <c r="G2">
        <v>88</v>
      </c>
      <c r="H2">
        <v>35549</v>
      </c>
    </row>
    <row r="3" spans="1:13" x14ac:dyDescent="0.25">
      <c r="A3" s="8">
        <v>45323</v>
      </c>
      <c r="B3" s="3">
        <v>218</v>
      </c>
      <c r="C3" s="3">
        <v>972</v>
      </c>
      <c r="D3" s="3">
        <f t="shared" ref="D3:D13" si="0">C3-B3</f>
        <v>754</v>
      </c>
      <c r="E3" s="7"/>
      <c r="F3" s="8">
        <v>45323</v>
      </c>
      <c r="G3">
        <v>36</v>
      </c>
      <c r="H3">
        <v>57598</v>
      </c>
    </row>
    <row r="4" spans="1:13" x14ac:dyDescent="0.25">
      <c r="A4" s="8">
        <v>45352</v>
      </c>
      <c r="B4" s="3">
        <v>548</v>
      </c>
      <c r="C4" s="3">
        <v>381</v>
      </c>
      <c r="D4" s="3">
        <f t="shared" si="0"/>
        <v>-167</v>
      </c>
      <c r="E4" s="7"/>
      <c r="F4" s="8">
        <v>45352</v>
      </c>
      <c r="G4">
        <v>82</v>
      </c>
      <c r="H4">
        <v>92308</v>
      </c>
      <c r="K4" s="4" t="s">
        <v>19</v>
      </c>
      <c r="L4" t="s">
        <v>30</v>
      </c>
      <c r="M4" t="s">
        <v>31</v>
      </c>
    </row>
    <row r="5" spans="1:13" x14ac:dyDescent="0.25">
      <c r="A5" s="8">
        <v>45383</v>
      </c>
      <c r="B5" s="3">
        <v>800</v>
      </c>
      <c r="C5" s="3">
        <v>337</v>
      </c>
      <c r="D5" s="3">
        <f t="shared" si="0"/>
        <v>-463</v>
      </c>
      <c r="E5" s="7"/>
      <c r="F5" s="8">
        <v>45383</v>
      </c>
      <c r="G5">
        <v>31</v>
      </c>
      <c r="H5">
        <v>74427</v>
      </c>
      <c r="K5" s="10">
        <v>45292</v>
      </c>
      <c r="L5" s="6">
        <v>88</v>
      </c>
      <c r="M5" s="6">
        <v>35549</v>
      </c>
    </row>
    <row r="6" spans="1:13" x14ac:dyDescent="0.25">
      <c r="A6" s="8">
        <v>45413</v>
      </c>
      <c r="B6" s="3">
        <v>827</v>
      </c>
      <c r="C6" s="3">
        <v>676</v>
      </c>
      <c r="D6" s="3">
        <f t="shared" si="0"/>
        <v>-151</v>
      </c>
      <c r="E6" s="7"/>
      <c r="F6" s="8">
        <v>45413</v>
      </c>
      <c r="G6">
        <v>74</v>
      </c>
      <c r="H6">
        <v>36090</v>
      </c>
      <c r="K6" s="10">
        <v>45323</v>
      </c>
      <c r="L6" s="6">
        <v>36</v>
      </c>
      <c r="M6" s="6">
        <v>57598</v>
      </c>
    </row>
    <row r="7" spans="1:13" x14ac:dyDescent="0.25">
      <c r="A7" s="8">
        <v>45444</v>
      </c>
      <c r="B7" s="3">
        <v>368</v>
      </c>
      <c r="C7" s="3">
        <v>761</v>
      </c>
      <c r="D7" s="3">
        <f t="shared" si="0"/>
        <v>393</v>
      </c>
      <c r="E7" s="7"/>
      <c r="F7" s="8">
        <v>45444</v>
      </c>
      <c r="G7">
        <v>71</v>
      </c>
      <c r="H7">
        <v>66060</v>
      </c>
      <c r="K7" s="10">
        <v>45352</v>
      </c>
      <c r="L7" s="6">
        <v>82</v>
      </c>
      <c r="M7" s="6">
        <v>92308</v>
      </c>
    </row>
    <row r="8" spans="1:13" x14ac:dyDescent="0.25">
      <c r="A8" s="8">
        <v>45474</v>
      </c>
      <c r="B8" s="3">
        <v>152</v>
      </c>
      <c r="C8" s="3">
        <v>798</v>
      </c>
      <c r="D8" s="3">
        <f t="shared" si="0"/>
        <v>646</v>
      </c>
      <c r="E8" s="7"/>
      <c r="F8" s="8">
        <v>45474</v>
      </c>
      <c r="G8">
        <v>12</v>
      </c>
      <c r="H8">
        <v>84813</v>
      </c>
      <c r="K8" s="10">
        <v>45383</v>
      </c>
      <c r="L8" s="6">
        <v>31</v>
      </c>
      <c r="M8" s="6">
        <v>74427</v>
      </c>
    </row>
    <row r="9" spans="1:13" x14ac:dyDescent="0.25">
      <c r="A9" s="8">
        <v>45505</v>
      </c>
      <c r="B9" s="3">
        <v>797</v>
      </c>
      <c r="C9" s="3">
        <v>949</v>
      </c>
      <c r="D9" s="3">
        <f t="shared" si="0"/>
        <v>152</v>
      </c>
      <c r="E9" s="7"/>
      <c r="F9" s="8">
        <v>45505</v>
      </c>
      <c r="G9">
        <v>65</v>
      </c>
      <c r="H9">
        <v>37528</v>
      </c>
      <c r="K9" s="10">
        <v>45413</v>
      </c>
      <c r="L9" s="6">
        <v>74</v>
      </c>
      <c r="M9" s="6">
        <v>36090</v>
      </c>
    </row>
    <row r="10" spans="1:13" x14ac:dyDescent="0.25">
      <c r="A10" s="8">
        <v>45536</v>
      </c>
      <c r="B10" s="3">
        <v>609</v>
      </c>
      <c r="C10" s="3">
        <v>113</v>
      </c>
      <c r="D10" s="3">
        <f t="shared" si="0"/>
        <v>-496</v>
      </c>
      <c r="E10" s="7"/>
      <c r="F10" s="8">
        <v>45536</v>
      </c>
      <c r="G10">
        <v>32</v>
      </c>
      <c r="H10">
        <v>40520</v>
      </c>
      <c r="K10" s="10">
        <v>45444</v>
      </c>
      <c r="L10" s="6">
        <v>71</v>
      </c>
      <c r="M10" s="6">
        <v>66060</v>
      </c>
    </row>
    <row r="11" spans="1:13" x14ac:dyDescent="0.25">
      <c r="A11" s="8">
        <v>45566</v>
      </c>
      <c r="B11" s="3">
        <v>689</v>
      </c>
      <c r="C11" s="3">
        <v>265</v>
      </c>
      <c r="D11" s="3">
        <f t="shared" si="0"/>
        <v>-424</v>
      </c>
      <c r="E11" s="7"/>
      <c r="F11" s="8">
        <v>45566</v>
      </c>
      <c r="G11">
        <v>96</v>
      </c>
      <c r="H11">
        <v>27734</v>
      </c>
      <c r="K11" s="10">
        <v>45474</v>
      </c>
      <c r="L11" s="6">
        <v>12</v>
      </c>
      <c r="M11" s="6">
        <v>84813</v>
      </c>
    </row>
    <row r="12" spans="1:13" x14ac:dyDescent="0.25">
      <c r="A12" s="8">
        <v>45597</v>
      </c>
      <c r="B12" s="3">
        <v>633</v>
      </c>
      <c r="C12" s="3">
        <v>288</v>
      </c>
      <c r="D12" s="3">
        <f t="shared" si="0"/>
        <v>-345</v>
      </c>
      <c r="E12" s="7"/>
      <c r="F12" s="8">
        <v>45597</v>
      </c>
      <c r="G12">
        <v>79</v>
      </c>
      <c r="H12">
        <v>87009</v>
      </c>
      <c r="K12" s="10">
        <v>45505</v>
      </c>
      <c r="L12" s="6">
        <v>65</v>
      </c>
      <c r="M12" s="6">
        <v>37528</v>
      </c>
    </row>
    <row r="13" spans="1:13" x14ac:dyDescent="0.25">
      <c r="A13" s="8">
        <v>45627</v>
      </c>
      <c r="B13" s="3">
        <v>341</v>
      </c>
      <c r="C13" s="3">
        <v>501</v>
      </c>
      <c r="D13" s="3">
        <f t="shared" si="0"/>
        <v>160</v>
      </c>
      <c r="E13" s="7"/>
      <c r="F13" s="8">
        <v>45627</v>
      </c>
      <c r="G13">
        <v>98</v>
      </c>
      <c r="H13">
        <v>79704</v>
      </c>
      <c r="K13" s="10">
        <v>45536</v>
      </c>
      <c r="L13" s="6">
        <v>32</v>
      </c>
      <c r="M13" s="6">
        <v>40520</v>
      </c>
    </row>
    <row r="14" spans="1:13" x14ac:dyDescent="0.25">
      <c r="A14" t="s">
        <v>18</v>
      </c>
      <c r="B14" s="3">
        <f>SUM(B2:B13)</f>
        <v>6084</v>
      </c>
      <c r="C14" s="3">
        <f>SUM(C2:C13)</f>
        <v>6569</v>
      </c>
      <c r="D14" s="3">
        <f>SUM(D2:D13)</f>
        <v>485</v>
      </c>
      <c r="K14" s="10">
        <v>45566</v>
      </c>
      <c r="L14" s="6">
        <v>96</v>
      </c>
      <c r="M14" s="6">
        <v>27734</v>
      </c>
    </row>
    <row r="15" spans="1:13" x14ac:dyDescent="0.25">
      <c r="K15" s="10">
        <v>45597</v>
      </c>
      <c r="L15" s="6">
        <v>79</v>
      </c>
      <c r="M15" s="6">
        <v>87009</v>
      </c>
    </row>
    <row r="16" spans="1:13" x14ac:dyDescent="0.25">
      <c r="K16" s="10">
        <v>45627</v>
      </c>
      <c r="L16" s="6">
        <v>98</v>
      </c>
      <c r="M16" s="6">
        <v>79704</v>
      </c>
    </row>
    <row r="17" spans="3:13" x14ac:dyDescent="0.25">
      <c r="K17" s="10" t="s">
        <v>20</v>
      </c>
      <c r="L17" s="6">
        <v>764</v>
      </c>
      <c r="M17" s="6">
        <v>719340</v>
      </c>
    </row>
    <row r="20" spans="3:13" x14ac:dyDescent="0.25">
      <c r="C20" s="4" t="s">
        <v>19</v>
      </c>
      <c r="D20" t="s">
        <v>32</v>
      </c>
      <c r="E20" t="s">
        <v>25</v>
      </c>
    </row>
    <row r="21" spans="3:13" x14ac:dyDescent="0.25">
      <c r="C21" s="10">
        <v>45292</v>
      </c>
      <c r="D21" s="6">
        <v>528</v>
      </c>
      <c r="E21" s="6">
        <v>102</v>
      </c>
    </row>
    <row r="22" spans="3:13" x14ac:dyDescent="0.25">
      <c r="C22" s="10">
        <v>45323</v>
      </c>
      <c r="D22" s="6">
        <v>972</v>
      </c>
      <c r="E22" s="6">
        <v>218</v>
      </c>
    </row>
    <row r="23" spans="3:13" x14ac:dyDescent="0.25">
      <c r="C23" s="10">
        <v>45352</v>
      </c>
      <c r="D23" s="6">
        <v>381</v>
      </c>
      <c r="E23" s="6">
        <v>548</v>
      </c>
    </row>
    <row r="24" spans="3:13" x14ac:dyDescent="0.25">
      <c r="C24" s="10">
        <v>45383</v>
      </c>
      <c r="D24" s="6">
        <v>337</v>
      </c>
      <c r="E24" s="6">
        <v>800</v>
      </c>
    </row>
    <row r="25" spans="3:13" x14ac:dyDescent="0.25">
      <c r="C25" s="10">
        <v>45413</v>
      </c>
      <c r="D25" s="6">
        <v>676</v>
      </c>
      <c r="E25" s="6">
        <v>827</v>
      </c>
    </row>
    <row r="26" spans="3:13" x14ac:dyDescent="0.25">
      <c r="C26" s="10">
        <v>45444</v>
      </c>
      <c r="D26" s="6">
        <v>761</v>
      </c>
      <c r="E26" s="6">
        <v>368</v>
      </c>
    </row>
    <row r="27" spans="3:13" x14ac:dyDescent="0.25">
      <c r="C27" s="10">
        <v>45474</v>
      </c>
      <c r="D27" s="6">
        <v>798</v>
      </c>
      <c r="E27" s="6">
        <v>152</v>
      </c>
    </row>
    <row r="28" spans="3:13" x14ac:dyDescent="0.25">
      <c r="C28" s="10">
        <v>45505</v>
      </c>
      <c r="D28" s="6">
        <v>949</v>
      </c>
      <c r="E28" s="6">
        <v>797</v>
      </c>
    </row>
    <row r="29" spans="3:13" x14ac:dyDescent="0.25">
      <c r="C29" s="10">
        <v>45536</v>
      </c>
      <c r="D29" s="6">
        <v>113</v>
      </c>
      <c r="E29" s="6">
        <v>609</v>
      </c>
    </row>
    <row r="30" spans="3:13" x14ac:dyDescent="0.25">
      <c r="C30" s="10">
        <v>45566</v>
      </c>
      <c r="D30" s="6">
        <v>265</v>
      </c>
      <c r="E30" s="6">
        <v>689</v>
      </c>
    </row>
    <row r="31" spans="3:13" x14ac:dyDescent="0.25">
      <c r="C31" s="10">
        <v>45597</v>
      </c>
      <c r="D31" s="6">
        <v>288</v>
      </c>
      <c r="E31" s="6">
        <v>633</v>
      </c>
    </row>
    <row r="32" spans="3:13" x14ac:dyDescent="0.25">
      <c r="C32" s="10">
        <v>45627</v>
      </c>
      <c r="D32" s="6">
        <v>501</v>
      </c>
      <c r="E32" s="6">
        <v>341</v>
      </c>
    </row>
    <row r="33" spans="3:5" x14ac:dyDescent="0.25">
      <c r="C33" s="5" t="s">
        <v>20</v>
      </c>
      <c r="D33" s="6">
        <v>6569</v>
      </c>
      <c r="E33" s="6">
        <v>6084</v>
      </c>
    </row>
    <row r="34" spans="3:5" x14ac:dyDescent="0.25">
      <c r="C34"/>
      <c r="D34"/>
    </row>
    <row r="35" spans="3:5" x14ac:dyDescent="0.25">
      <c r="C35"/>
      <c r="D35"/>
    </row>
    <row r="36" spans="3:5" x14ac:dyDescent="0.25">
      <c r="C36"/>
      <c r="D36"/>
    </row>
    <row r="37" spans="3:5" x14ac:dyDescent="0.25">
      <c r="C37"/>
      <c r="D37"/>
    </row>
    <row r="40" spans="3:5" x14ac:dyDescent="0.25">
      <c r="C40" s="4" t="s">
        <v>19</v>
      </c>
      <c r="D40" t="s">
        <v>35</v>
      </c>
      <c r="E40" t="s">
        <v>36</v>
      </c>
    </row>
    <row r="41" spans="3:5" x14ac:dyDescent="0.25">
      <c r="C41" s="10">
        <v>45413</v>
      </c>
      <c r="D41" s="6">
        <v>827</v>
      </c>
      <c r="E41" s="11">
        <v>0.13593030900723208</v>
      </c>
    </row>
    <row r="42" spans="3:5" x14ac:dyDescent="0.25">
      <c r="C42" s="10">
        <v>45383</v>
      </c>
      <c r="D42" s="6">
        <v>800</v>
      </c>
      <c r="E42" s="11">
        <v>0.26742274819197898</v>
      </c>
    </row>
    <row r="43" spans="3:5" x14ac:dyDescent="0.25">
      <c r="C43" s="10">
        <v>45505</v>
      </c>
      <c r="D43" s="6">
        <v>797</v>
      </c>
      <c r="E43" s="11">
        <v>0.39842209072978302</v>
      </c>
    </row>
    <row r="44" spans="3:5" x14ac:dyDescent="0.25">
      <c r="C44" s="10">
        <v>45566</v>
      </c>
      <c r="D44" s="6">
        <v>689</v>
      </c>
      <c r="E44" s="11">
        <v>0.51166995397764625</v>
      </c>
    </row>
    <row r="45" spans="3:5" x14ac:dyDescent="0.25">
      <c r="C45" s="10">
        <v>45597</v>
      </c>
      <c r="D45" s="6">
        <v>633</v>
      </c>
      <c r="E45" s="11">
        <v>0.61571334648257725</v>
      </c>
    </row>
    <row r="46" spans="3:5" x14ac:dyDescent="0.25">
      <c r="C46" s="10">
        <v>45536</v>
      </c>
      <c r="D46" s="6">
        <v>609</v>
      </c>
      <c r="E46" s="11">
        <v>0.71581196581196582</v>
      </c>
    </row>
    <row r="47" spans="3:5" x14ac:dyDescent="0.25">
      <c r="C47" s="10">
        <v>45352</v>
      </c>
      <c r="D47" s="6">
        <v>548</v>
      </c>
      <c r="E47" s="11">
        <v>0.80588428665351741</v>
      </c>
    </row>
    <row r="48" spans="3:5" x14ac:dyDescent="0.25">
      <c r="C48" s="10">
        <v>45444</v>
      </c>
      <c r="D48" s="6">
        <v>368</v>
      </c>
      <c r="E48" s="11">
        <v>0.86637080867850103</v>
      </c>
    </row>
    <row r="49" spans="3:5" x14ac:dyDescent="0.25">
      <c r="C49" s="10">
        <v>45627</v>
      </c>
      <c r="D49" s="6">
        <v>341</v>
      </c>
      <c r="E49" s="11">
        <v>0.92241946088099935</v>
      </c>
    </row>
    <row r="50" spans="3:5" x14ac:dyDescent="0.25">
      <c r="C50" s="10">
        <v>45323</v>
      </c>
      <c r="D50" s="6">
        <v>218</v>
      </c>
      <c r="E50" s="11">
        <v>0.95825115055884291</v>
      </c>
    </row>
    <row r="51" spans="3:5" x14ac:dyDescent="0.25">
      <c r="C51" s="10">
        <v>45474</v>
      </c>
      <c r="D51" s="6">
        <v>152</v>
      </c>
      <c r="E51" s="11">
        <v>0.9832347140039448</v>
      </c>
    </row>
    <row r="52" spans="3:5" x14ac:dyDescent="0.25">
      <c r="C52" s="10">
        <v>45292</v>
      </c>
      <c r="D52" s="6">
        <v>102</v>
      </c>
      <c r="E52" s="11">
        <v>1</v>
      </c>
    </row>
    <row r="53" spans="3:5" x14ac:dyDescent="0.25">
      <c r="C53" s="5" t="s">
        <v>20</v>
      </c>
      <c r="D53" s="6">
        <v>6084</v>
      </c>
      <c r="E53" s="11"/>
    </row>
    <row r="64" spans="3:5" x14ac:dyDescent="0.25">
      <c r="C64" s="4" t="s">
        <v>19</v>
      </c>
      <c r="D64" t="s">
        <v>25</v>
      </c>
      <c r="E64" t="s">
        <v>26</v>
      </c>
    </row>
    <row r="65" spans="3:5" x14ac:dyDescent="0.25">
      <c r="C65" s="9">
        <v>45413</v>
      </c>
      <c r="D65" s="6">
        <v>827</v>
      </c>
      <c r="E65" s="11">
        <v>0.13593030900723208</v>
      </c>
    </row>
    <row r="66" spans="3:5" x14ac:dyDescent="0.25">
      <c r="C66" s="9">
        <v>45383</v>
      </c>
      <c r="D66" s="6">
        <v>800</v>
      </c>
      <c r="E66" s="11">
        <v>0.26742274819197898</v>
      </c>
    </row>
    <row r="67" spans="3:5" x14ac:dyDescent="0.25">
      <c r="C67" s="9">
        <v>45505</v>
      </c>
      <c r="D67" s="6">
        <v>797</v>
      </c>
      <c r="E67" s="11">
        <v>0.39842209072978302</v>
      </c>
    </row>
    <row r="68" spans="3:5" x14ac:dyDescent="0.25">
      <c r="C68" s="9">
        <v>45566</v>
      </c>
      <c r="D68" s="6">
        <v>689</v>
      </c>
      <c r="E68" s="11">
        <v>0.51166995397764625</v>
      </c>
    </row>
    <row r="69" spans="3:5" x14ac:dyDescent="0.25">
      <c r="C69" s="9">
        <v>45597</v>
      </c>
      <c r="D69" s="6">
        <v>633</v>
      </c>
      <c r="E69" s="11">
        <v>0.61571334648257725</v>
      </c>
    </row>
    <row r="70" spans="3:5" x14ac:dyDescent="0.25">
      <c r="C70" s="9">
        <v>45536</v>
      </c>
      <c r="D70" s="6">
        <v>609</v>
      </c>
      <c r="E70" s="11">
        <v>0.71581196581196582</v>
      </c>
    </row>
    <row r="71" spans="3:5" x14ac:dyDescent="0.25">
      <c r="C71" s="9">
        <v>45352</v>
      </c>
      <c r="D71" s="6">
        <v>548</v>
      </c>
      <c r="E71" s="11">
        <v>0.80588428665351741</v>
      </c>
    </row>
    <row r="72" spans="3:5" x14ac:dyDescent="0.25">
      <c r="C72" s="9">
        <v>45444</v>
      </c>
      <c r="D72" s="6">
        <v>368</v>
      </c>
      <c r="E72" s="11">
        <v>0.86637080867850103</v>
      </c>
    </row>
    <row r="73" spans="3:5" x14ac:dyDescent="0.25">
      <c r="C73" s="9">
        <v>45627</v>
      </c>
      <c r="D73" s="6">
        <v>341</v>
      </c>
      <c r="E73" s="11">
        <v>0.92241946088099935</v>
      </c>
    </row>
    <row r="74" spans="3:5" x14ac:dyDescent="0.25">
      <c r="C74" s="9">
        <v>45323</v>
      </c>
      <c r="D74" s="6">
        <v>218</v>
      </c>
      <c r="E74" s="11">
        <v>0.95825115055884291</v>
      </c>
    </row>
    <row r="75" spans="3:5" x14ac:dyDescent="0.25">
      <c r="C75" s="9">
        <v>45474</v>
      </c>
      <c r="D75" s="6">
        <v>152</v>
      </c>
      <c r="E75" s="11">
        <v>0.9832347140039448</v>
      </c>
    </row>
    <row r="76" spans="3:5" x14ac:dyDescent="0.25">
      <c r="C76" s="9">
        <v>45292</v>
      </c>
      <c r="D76" s="6">
        <v>102</v>
      </c>
      <c r="E76" s="11">
        <v>1</v>
      </c>
    </row>
    <row r="77" spans="3:5" x14ac:dyDescent="0.25">
      <c r="C77" s="5" t="s">
        <v>20</v>
      </c>
      <c r="D77" s="6">
        <v>6084</v>
      </c>
      <c r="E77" s="11"/>
    </row>
    <row r="78" spans="3:5" x14ac:dyDescent="0.25">
      <c r="C78"/>
      <c r="D78"/>
    </row>
    <row r="79" spans="3:5" x14ac:dyDescent="0.25">
      <c r="C79"/>
      <c r="D79"/>
    </row>
    <row r="80" spans="3:5" x14ac:dyDescent="0.25">
      <c r="C80"/>
      <c r="D80"/>
    </row>
    <row r="81" spans="3:4" x14ac:dyDescent="0.25">
      <c r="C81"/>
      <c r="D81"/>
    </row>
  </sheetData>
  <phoneticPr fontId="2" type="noConversion"/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Sheet3</vt:lpstr>
      <vt:lpstr>Sales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Minasjan, Garegin</cp:lastModifiedBy>
  <dcterms:created xsi:type="dcterms:W3CDTF">2023-06-01T12:24:01Z</dcterms:created>
  <dcterms:modified xsi:type="dcterms:W3CDTF">2024-10-21T06:33:18Z</dcterms:modified>
</cp:coreProperties>
</file>