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mi.clement\Documents\28_ohmpi_all_git\master2\sphinx\source\step_n_5\"/>
    </mc:Choice>
  </mc:AlternateContent>
  <bookViews>
    <workbookView xWindow="0" yWindow="0" windowWidth="16170" windowHeight="7455"/>
  </bookViews>
  <sheets>
    <sheet name="MUX_board_list_2_xx" sheetId="1" r:id="rId1"/>
  </sheets>
  <calcPr calcId="0"/>
</workbook>
</file>

<file path=xl/calcChain.xml><?xml version="1.0" encoding="utf-8"?>
<calcChain xmlns="http://schemas.openxmlformats.org/spreadsheetml/2006/main">
  <c r="D19" i="1" l="1"/>
  <c r="D17" i="1"/>
  <c r="D18" i="1"/>
  <c r="B16" i="1"/>
  <c r="D16" i="1"/>
  <c r="D15" i="1"/>
  <c r="D14" i="1"/>
  <c r="D13" i="1"/>
  <c r="D12" i="1"/>
  <c r="D11" i="1"/>
  <c r="D10" i="1"/>
  <c r="D9" i="1"/>
  <c r="D8" i="1"/>
  <c r="D6" i="1"/>
  <c r="D7" i="1"/>
  <c r="D5" i="1"/>
  <c r="D4" i="1"/>
  <c r="D3" i="1"/>
  <c r="D2" i="1"/>
</calcChain>
</file>

<file path=xl/sharedStrings.xml><?xml version="1.0" encoding="utf-8"?>
<sst xmlns="http://schemas.openxmlformats.org/spreadsheetml/2006/main" count="67" uniqueCount="60">
  <si>
    <t>Component</t>
  </si>
  <si>
    <t>Number</t>
  </si>
  <si>
    <t xml:space="preserve">Cost per unit â‚¬ </t>
  </si>
  <si>
    <t>Total cost â‚¬</t>
  </si>
  <si>
    <t>Manufacturer</t>
  </si>
  <si>
    <t>Manufacturer s reference</t>
  </si>
  <si>
    <t>Web reference</t>
  </si>
  <si>
    <t xml:space="preserve">Printed circuit board </t>
  </si>
  <si>
    <t>Asler</t>
  </si>
  <si>
    <t>-</t>
  </si>
  <si>
    <t>Adafruit</t>
  </si>
  <si>
    <t>TE Connectivity</t>
  </si>
  <si>
    <t>Dual screw terminal (5.08-mm pitch)</t>
  </si>
  <si>
    <t>CUI Devices</t>
  </si>
  <si>
    <t>TB009-508-02BE</t>
  </si>
  <si>
    <t>https://www.mouser.fr/ProductDetail/CUI-Devices/TB009-508-02BE?qs=vLWxofP3U2wCFk5uCkWTkA%3D%3D</t>
  </si>
  <si>
    <t>BLK electronic</t>
  </si>
  <si>
    <t>https://www.conrad.com/p/tru-components-1580994-pin-strip-no-ejector-contact-spacing-254-mm-total-number-of-pins-16-no-of-rows-2-1-pcs-1580994</t>
  </si>
  <si>
    <t>diode-1n4007</t>
  </si>
  <si>
    <t>https://www.mouser.fr/ProductDetail/Diodes-Incorporated/1N4007-T?qs=sGAEpiMZZMueQxo7L%2FBPyAkbORUUMREn</t>
  </si>
  <si>
    <t>Diodes Incorporated</t>
  </si>
  <si>
    <t>1N4007-T</t>
  </si>
  <si>
    <t>Pin strip no ejector  16 pins</t>
  </si>
  <si>
    <t>Pin strip no ejector  6 pins</t>
  </si>
  <si>
    <t>Generic male header - 3 pins</t>
  </si>
  <si>
    <t>https://www.mouser.fr/ProductDetail/TE-Connectivity/4-103321-5?qs=5TwgZeq9E7HSYLqaljJYrw%3D%3D</t>
  </si>
  <si>
    <t>4-103321-5</t>
  </si>
  <si>
    <t>MCP23017 I2C I/O Expander</t>
  </si>
  <si>
    <t>https://www.mouser.fr/ProductDetail/Adafruit/732?qs=sGAEpiMZZMsKEdP9slC0Yfx16nYdMpXJueeOGoLBlDI%3D</t>
  </si>
  <si>
    <t>Omron G5LE-1-VD 12 VDC PCB relay 12 V DC 8 A 1</t>
  </si>
  <si>
    <t>Omron</t>
  </si>
  <si>
    <t>G5LE-1-VD 12 VDC</t>
  </si>
  <si>
    <t>https://www.conrad.com/p/omron-g5le-1-vd-12-vdc-pcb-relay-12-v-dc-8-a-1-change-over-1-pcs-503811</t>
  </si>
  <si>
    <t>ZVN4206A   MOSFET-NCHANNEL</t>
  </si>
  <si>
    <t>ZVN4206A</t>
  </si>
  <si>
    <t>https://www.mouser.fr/ProductDetail/Diodes-Incorporated/ZVN4206A?qs=vHuUswq2%252Bsz9b%2Ff6fcXt7g%3D%3D</t>
  </si>
  <si>
    <t xml:space="preserve">Diodes Incorporated </t>
  </si>
  <si>
    <t>100kΩ Resistor</t>
  </si>
  <si>
    <t>https://www.mouser.fr/ProductDetail/Vishay-Beyschlag/MBA02040C1003FRP00?qs=mzRxyRlhVdt9crF7Zyf%2F5Q%3D%3D</t>
  </si>
  <si>
    <t xml:space="preserve">MBA02040C1003FRP00 </t>
  </si>
  <si>
    <t xml:space="preserve">Vishay / Beyschlag </t>
  </si>
  <si>
    <t>Adafruit TCA9548A</t>
  </si>
  <si>
    <t xml:space="preserve">Adafruit </t>
  </si>
  <si>
    <t>https://www.mouser.fr/ProductDetail/Adafruit/2717?qs=sGAEpiMZZMsyYdr3R27aV4EQf73yOH%252Baqg%252BZ3hVktao%3D</t>
  </si>
  <si>
    <t>https://www.conrad.com/p/bkl-electronic-10120558-pin-strip-no-ejector-contact-spacing-254-mm-total-number-of-pins-16-no-of-rows-2-1-pcs-741727?searchTerm=741727&amp;searchType=suggest&amp;searchSuggest=product</t>
  </si>
  <si>
    <t>BKL Electronic 10120558 Pin strip no ejector Contact spacing: 2.54 mm Total number of pins: 16 No. of rows: 2 1 pc(s)</t>
  </si>
  <si>
    <t>BKL Electronic 10120862 Pin connector + strain relief Contact spacing: 2.54 mm Total number of pins: 6 No. of rows: 2 1</t>
  </si>
  <si>
    <t>https://www.conrad.com/p/bkl-electronic-10120862-pin-connector-strain-relief-contact-spacing-254-mm-total-number-of-pins-6-no-of-rows-2-1-742063</t>
  </si>
  <si>
    <t>BKL Electronic 10120158/10 Ribbon cable Contact spacing: 1.27 mm 16 x 0.08 mm² Multi-coloured 10 m</t>
  </si>
  <si>
    <t>10120158/10</t>
  </si>
  <si>
    <t>https://www.conrad.com/p/bkl-electronic-1012015810-ribbon-cable-contact-spacing-127-mm-16-x-008-mm-multi-coloured-10-m-1548658?searchTerm=1548658&amp;searchType=suggest&amp;searchSuggest=product</t>
  </si>
  <si>
    <t>https://www.mouser.fr/ProductDetail/Keystone-Electronics/24300?qs=UWqYQ%2F2cZWu0ejpOzmZC2A%3D%3D</t>
  </si>
  <si>
    <t xml:space="preserve">Keystone Electronics </t>
  </si>
  <si>
    <t>Screw</t>
  </si>
  <si>
    <t>APM HEXSEAL</t>
  </si>
  <si>
    <t>RM3X8MM-2701</t>
  </si>
  <si>
    <t>https://www.mouser.fr/ProductDetail/APM-HEXSEAL/RM3X8MM-2701?qs=JJSE%2F12mKnS3VxSDrYXUHw%3D%3D</t>
  </si>
  <si>
    <t>spacer 5.5 HEX 25 mm M3 male/female</t>
  </si>
  <si>
    <t>spacer 5.5 HEX 25 mm M3 female/female</t>
  </si>
  <si>
    <t>https://www.mouser.fr/ProductDetail/Keystone-Electronics/25515?qs=UWqYQ%2F2cZWuxuhUmfr%252BZuQ%3D%3D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</si>
</sst>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18" fillId="0" borderId="0" xfId="42"/>
    <xf numFmtId="0" fontId="0" fillId="0" borderId="0" xfId="0" applyAlignment="1">
      <alignment wrapText="1"/>
    </xf>
    <xf numFmtId="0" fontId="18" fillId="0" borderId="0" xfId="42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9" fillId="0" borderId="0" xfId="0" applyFont="1" applyAlignment="1">
      <alignment horizontal="center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rad.com/p/omron-g5le-1-vd-12-vdc-pcb-relay-12-v-dc-8-a-1-change-over-1-pcs-503811" TargetMode="External"/><Relationship Id="rId2" Type="http://schemas.openxmlformats.org/officeDocument/2006/relationships/hyperlink" Target="https://www.conrad.com/p/tru-components-1580994-pin-strip-no-ejector-contact-spacing-254-mm-total-number-of-pins-16-no-of-rows-2-1-pcs-1580994" TargetMode="External"/><Relationship Id="rId1" Type="http://schemas.openxmlformats.org/officeDocument/2006/relationships/hyperlink" Target="https://www.conrad.com/p/tru-components-1580994-pin-strip-no-ejector-contact-spacing-254-mm-total-number-of-pins-16-no-of-rows-2-1-pcs-1580994" TargetMode="External"/><Relationship Id="rId6" Type="http://schemas.openxmlformats.org/officeDocument/2006/relationships/hyperlink" Target="https://www.mouser.fr/ProductDetail/Keystone-Electronics/25515?qs=UWqYQ%2F2cZWuxuhUmfr%252BZuQ%3D%3D" TargetMode="External"/><Relationship Id="rId5" Type="http://schemas.openxmlformats.org/officeDocument/2006/relationships/hyperlink" Target="https://www.mouser.fr/ProductDetail/Keystone-Electronics/24300?qs=UWqYQ%2F2cZWu0ejpOzmZC2A%3D%3D" TargetMode="External"/><Relationship Id="rId4" Type="http://schemas.openxmlformats.org/officeDocument/2006/relationships/hyperlink" Target="https://www.mouser.fr/manufacturer/adafrui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C21" sqref="C21"/>
    </sheetView>
  </sheetViews>
  <sheetFormatPr baseColWidth="10" defaultRowHeight="15" x14ac:dyDescent="0.25"/>
  <cols>
    <col min="1" max="1" width="44.140625" customWidth="1"/>
    <col min="2" max="7" width="25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4</v>
      </c>
      <c r="C2">
        <v>140</v>
      </c>
      <c r="D2">
        <f>B2*C2</f>
        <v>560</v>
      </c>
      <c r="E2" t="s">
        <v>8</v>
      </c>
      <c r="F2" t="s">
        <v>9</v>
      </c>
      <c r="G2" t="s">
        <v>9</v>
      </c>
    </row>
    <row r="3" spans="1:7" x14ac:dyDescent="0.25">
      <c r="A3" t="s">
        <v>22</v>
      </c>
      <c r="B3">
        <v>16</v>
      </c>
      <c r="C3">
        <v>0.62</v>
      </c>
      <c r="D3">
        <f>B3*C3</f>
        <v>9.92</v>
      </c>
      <c r="E3" t="s">
        <v>16</v>
      </c>
      <c r="F3" s="4">
        <v>10120550</v>
      </c>
      <c r="G3" s="1" t="s">
        <v>17</v>
      </c>
    </row>
    <row r="4" spans="1:7" x14ac:dyDescent="0.25">
      <c r="A4" t="s">
        <v>18</v>
      </c>
      <c r="B4">
        <v>256</v>
      </c>
      <c r="C4">
        <v>9.0999999999999998E-2</v>
      </c>
      <c r="D4">
        <f>B4*C4</f>
        <v>23.295999999999999</v>
      </c>
      <c r="E4" t="s">
        <v>20</v>
      </c>
      <c r="F4" s="5" t="s">
        <v>21</v>
      </c>
      <c r="G4" t="s">
        <v>19</v>
      </c>
    </row>
    <row r="5" spans="1:7" x14ac:dyDescent="0.25">
      <c r="A5" t="s">
        <v>23</v>
      </c>
      <c r="B5">
        <v>4</v>
      </c>
      <c r="C5">
        <v>0.39</v>
      </c>
      <c r="D5">
        <f>B5*C5</f>
        <v>1.56</v>
      </c>
      <c r="E5" t="s">
        <v>16</v>
      </c>
      <c r="F5" s="4">
        <v>10120550</v>
      </c>
      <c r="G5" s="1" t="s">
        <v>17</v>
      </c>
    </row>
    <row r="6" spans="1:7" x14ac:dyDescent="0.25">
      <c r="A6" t="s">
        <v>12</v>
      </c>
      <c r="B6">
        <v>12</v>
      </c>
      <c r="C6">
        <v>0.64800000000000002</v>
      </c>
      <c r="D6">
        <f t="shared" ref="D6:D18" si="0">B6*C6</f>
        <v>7.7759999999999998</v>
      </c>
      <c r="E6" t="s">
        <v>13</v>
      </c>
      <c r="F6" s="4" t="s">
        <v>14</v>
      </c>
      <c r="G6" t="s">
        <v>15</v>
      </c>
    </row>
    <row r="7" spans="1:7" x14ac:dyDescent="0.25">
      <c r="A7" t="s">
        <v>24</v>
      </c>
      <c r="B7">
        <v>12</v>
      </c>
      <c r="C7">
        <v>0.20499999999999999</v>
      </c>
      <c r="D7">
        <f t="shared" si="0"/>
        <v>2.46</v>
      </c>
      <c r="E7" t="s">
        <v>11</v>
      </c>
      <c r="F7" s="4" t="s">
        <v>26</v>
      </c>
      <c r="G7" t="s">
        <v>25</v>
      </c>
    </row>
    <row r="8" spans="1:7" x14ac:dyDescent="0.25">
      <c r="A8" t="s">
        <v>27</v>
      </c>
      <c r="B8">
        <v>16</v>
      </c>
      <c r="C8">
        <v>2.5</v>
      </c>
      <c r="D8">
        <f t="shared" si="0"/>
        <v>40</v>
      </c>
      <c r="E8" t="s">
        <v>10</v>
      </c>
      <c r="F8" s="6">
        <v>732</v>
      </c>
      <c r="G8" t="s">
        <v>28</v>
      </c>
    </row>
    <row r="9" spans="1:7" x14ac:dyDescent="0.25">
      <c r="A9" t="s">
        <v>29</v>
      </c>
      <c r="B9">
        <v>256</v>
      </c>
      <c r="C9">
        <v>1.27</v>
      </c>
      <c r="D9">
        <f t="shared" si="0"/>
        <v>325.12</v>
      </c>
      <c r="E9" t="s">
        <v>30</v>
      </c>
      <c r="F9" s="4" t="s">
        <v>31</v>
      </c>
      <c r="G9" s="1" t="s">
        <v>32</v>
      </c>
    </row>
    <row r="10" spans="1:7" x14ac:dyDescent="0.25">
      <c r="A10" t="s">
        <v>33</v>
      </c>
      <c r="B10">
        <v>256</v>
      </c>
      <c r="C10">
        <v>0.47099999999999997</v>
      </c>
      <c r="D10">
        <f t="shared" si="0"/>
        <v>120.57599999999999</v>
      </c>
      <c r="E10" t="s">
        <v>36</v>
      </c>
      <c r="F10" s="4" t="s">
        <v>34</v>
      </c>
      <c r="G10" t="s">
        <v>35</v>
      </c>
    </row>
    <row r="11" spans="1:7" x14ac:dyDescent="0.25">
      <c r="A11" t="s">
        <v>37</v>
      </c>
      <c r="B11">
        <v>256</v>
      </c>
      <c r="C11">
        <v>6.0999999999999999E-2</v>
      </c>
      <c r="D11">
        <f t="shared" si="0"/>
        <v>15.616</v>
      </c>
      <c r="E11" t="s">
        <v>40</v>
      </c>
      <c r="F11" s="4" t="s">
        <v>39</v>
      </c>
      <c r="G11" t="s">
        <v>38</v>
      </c>
    </row>
    <row r="12" spans="1:7" x14ac:dyDescent="0.25">
      <c r="A12" t="s">
        <v>41</v>
      </c>
      <c r="B12">
        <v>4</v>
      </c>
      <c r="C12">
        <v>5.89</v>
      </c>
      <c r="D12">
        <f t="shared" si="0"/>
        <v>23.56</v>
      </c>
      <c r="E12" s="3" t="s">
        <v>42</v>
      </c>
      <c r="F12" s="4">
        <v>2717</v>
      </c>
      <c r="G12" t="s">
        <v>43</v>
      </c>
    </row>
    <row r="13" spans="1:7" ht="45" x14ac:dyDescent="0.25">
      <c r="A13" s="2" t="s">
        <v>45</v>
      </c>
      <c r="B13">
        <v>16</v>
      </c>
      <c r="C13">
        <v>0.51</v>
      </c>
      <c r="D13">
        <f t="shared" si="0"/>
        <v>8.16</v>
      </c>
      <c r="E13" t="s">
        <v>16</v>
      </c>
      <c r="F13" s="4">
        <v>10120558</v>
      </c>
      <c r="G13" t="s">
        <v>44</v>
      </c>
    </row>
    <row r="14" spans="1:7" ht="45" x14ac:dyDescent="0.25">
      <c r="A14" s="2" t="s">
        <v>46</v>
      </c>
      <c r="B14">
        <v>16</v>
      </c>
      <c r="C14">
        <v>0.84</v>
      </c>
      <c r="D14">
        <f t="shared" si="0"/>
        <v>13.44</v>
      </c>
      <c r="E14" t="s">
        <v>16</v>
      </c>
      <c r="F14" s="4">
        <v>10120862</v>
      </c>
      <c r="G14" t="s">
        <v>47</v>
      </c>
    </row>
    <row r="15" spans="1:7" ht="45" x14ac:dyDescent="0.25">
      <c r="A15" s="2" t="s">
        <v>48</v>
      </c>
      <c r="B15">
        <v>1</v>
      </c>
      <c r="C15">
        <v>27</v>
      </c>
      <c r="D15">
        <f t="shared" si="0"/>
        <v>27</v>
      </c>
      <c r="E15" t="s">
        <v>16</v>
      </c>
      <c r="F15" s="4" t="s">
        <v>49</v>
      </c>
      <c r="G15" t="s">
        <v>50</v>
      </c>
    </row>
    <row r="16" spans="1:7" x14ac:dyDescent="0.25">
      <c r="A16" s="2" t="s">
        <v>57</v>
      </c>
      <c r="B16">
        <f>3*9+4</f>
        <v>31</v>
      </c>
      <c r="C16">
        <v>2.79</v>
      </c>
      <c r="D16">
        <f t="shared" si="0"/>
        <v>86.49</v>
      </c>
      <c r="E16" t="s">
        <v>52</v>
      </c>
      <c r="F16" s="4">
        <v>24300</v>
      </c>
      <c r="G16" s="1" t="s">
        <v>51</v>
      </c>
    </row>
    <row r="17" spans="1:7" x14ac:dyDescent="0.25">
      <c r="A17" t="s">
        <v>53</v>
      </c>
      <c r="B17">
        <v>9</v>
      </c>
      <c r="C17">
        <v>0.30499999999999999</v>
      </c>
      <c r="D17">
        <f t="shared" si="0"/>
        <v>2.7450000000000001</v>
      </c>
      <c r="E17" t="s">
        <v>54</v>
      </c>
      <c r="F17" s="4" t="s">
        <v>55</v>
      </c>
      <c r="G17" t="s">
        <v>56</v>
      </c>
    </row>
    <row r="18" spans="1:7" x14ac:dyDescent="0.25">
      <c r="A18" s="2" t="s">
        <v>58</v>
      </c>
      <c r="B18">
        <v>9</v>
      </c>
      <c r="C18">
        <v>0.84599999999999997</v>
      </c>
      <c r="D18">
        <f t="shared" si="0"/>
        <v>7.6139999999999999</v>
      </c>
      <c r="E18" t="s">
        <v>52</v>
      </c>
      <c r="F18" s="4">
        <v>25515</v>
      </c>
      <c r="G18" s="1" t="s">
        <v>59</v>
      </c>
    </row>
    <row r="19" spans="1:7" x14ac:dyDescent="0.25">
      <c r="D19">
        <f>SUM(D2:D18)</f>
        <v>1275.3329999999999</v>
      </c>
    </row>
  </sheetData>
  <hyperlinks>
    <hyperlink ref="G3" r:id="rId1"/>
    <hyperlink ref="G5" r:id="rId2"/>
    <hyperlink ref="G9" r:id="rId3"/>
    <hyperlink ref="E12" r:id="rId4" display="https://www.mouser.fr/manufacturer/adafruit/"/>
    <hyperlink ref="G16" r:id="rId5"/>
    <hyperlink ref="G18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MUX_board_list_2_xx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Rémi</dc:creator>
  <cp:lastModifiedBy>Rémi</cp:lastModifiedBy>
  <dcterms:created xsi:type="dcterms:W3CDTF">2021-10-23T13:28:16Z</dcterms:created>
  <dcterms:modified xsi:type="dcterms:W3CDTF">2021-10-23T13:58:26Z</dcterms:modified>
</cp:coreProperties>
</file>