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ata Shelter\Kerjaan\Astragraphia\BO1\Axioo\"/>
    </mc:Choice>
  </mc:AlternateContent>
  <xr:revisionPtr revIDLastSave="0" documentId="8_{7E8D37B5-E38A-479D-AA2D-6D92BA740C64}" xr6:coauthVersionLast="47" xr6:coauthVersionMax="47" xr10:uidLastSave="{00000000-0000-0000-0000-000000000000}"/>
  <bookViews>
    <workbookView xWindow="-28920" yWindow="-2460" windowWidth="29040" windowHeight="15840" xr2:uid="{00000000-000D-0000-FFFF-FFFF00000000}"/>
  </bookViews>
  <sheets>
    <sheet name="List Printer Office" sheetId="1" r:id="rId1"/>
    <sheet name="List Printer Gudang Produksi" sheetId="2" r:id="rId2"/>
    <sheet name="Report Perbaikan Printer Maret" sheetId="3" r:id="rId3"/>
    <sheet name="Report Perbaikan Printer April" sheetId="4" r:id="rId4"/>
  </sheets>
  <definedNames>
    <definedName name="_xlnm._FilterDatabase" localSheetId="1" hidden="1">'List Printer Gudang Produksi'!$B$2:$F$16</definedName>
    <definedName name="_xlnm._FilterDatabase" localSheetId="0" hidden="1">'List Printer Office'!$A$3:$S$36</definedName>
  </definedNames>
  <calcPr calcId="191029"/>
</workbook>
</file>

<file path=xl/calcChain.xml><?xml version="1.0" encoding="utf-8"?>
<calcChain xmlns="http://schemas.openxmlformats.org/spreadsheetml/2006/main">
  <c r="U4" i="1" l="1"/>
  <c r="T35" i="1"/>
  <c r="T34" i="1"/>
  <c r="T32" i="1"/>
  <c r="T30" i="1"/>
  <c r="T29" i="1"/>
  <c r="T28" i="1"/>
  <c r="T26" i="1"/>
  <c r="T25" i="1"/>
  <c r="T22" i="1"/>
  <c r="T19" i="1"/>
  <c r="T18" i="1"/>
  <c r="T15" i="1"/>
  <c r="T14" i="1"/>
  <c r="T13" i="1"/>
  <c r="T11" i="1"/>
  <c r="T10" i="1"/>
  <c r="T9" i="1"/>
  <c r="T8" i="1"/>
  <c r="T7" i="1"/>
  <c r="T6" i="1"/>
  <c r="T4" i="1"/>
  <c r="U35" i="1"/>
  <c r="U34" i="1"/>
  <c r="U32" i="1"/>
  <c r="U28" i="1"/>
  <c r="U25" i="1"/>
  <c r="U22" i="1"/>
  <c r="U15" i="1"/>
  <c r="U13" i="1"/>
  <c r="U8" i="1"/>
  <c r="U6" i="1"/>
  <c r="Q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6" i="1" l="1"/>
</calcChain>
</file>

<file path=xl/sharedStrings.xml><?xml version="1.0" encoding="utf-8"?>
<sst xmlns="http://schemas.openxmlformats.org/spreadsheetml/2006/main" count="303" uniqueCount="151">
  <si>
    <t>Penggunaan printer di TDI</t>
  </si>
  <si>
    <t>No</t>
  </si>
  <si>
    <t>Lokasi</t>
  </si>
  <si>
    <t>Department</t>
  </si>
  <si>
    <t>Merk Printer</t>
  </si>
  <si>
    <t>Speed Mesin Eksisting</t>
  </si>
  <si>
    <t>Speed Fujifilm</t>
  </si>
  <si>
    <t>Type Printer</t>
  </si>
  <si>
    <t>Black&amp;White</t>
  </si>
  <si>
    <t>Yellow</t>
  </si>
  <si>
    <t>Magenta</t>
  </si>
  <si>
    <t>Cyan</t>
  </si>
  <si>
    <t>Color</t>
  </si>
  <si>
    <t>Total</t>
  </si>
  <si>
    <t>Pemakaian 1 bulan (lembar)</t>
  </si>
  <si>
    <t>Penggantian part/toner dalam 1 bulan 
(Maret 2024)</t>
  </si>
  <si>
    <t>Penggantian part/toner dalam 1 bulan 
(April 2024)</t>
  </si>
  <si>
    <t>Utilisasi Eksisting</t>
  </si>
  <si>
    <t>Utilisasi Fujifilm</t>
  </si>
  <si>
    <t>Office lt.1 Ruang CS IT Clinic</t>
  </si>
  <si>
    <t>IT Clinic</t>
  </si>
  <si>
    <t xml:space="preserve">HP </t>
  </si>
  <si>
    <t>107 A Black and White</t>
  </si>
  <si>
    <t>Office lt.1 Ruang Teknisi IT Clinic</t>
  </si>
  <si>
    <t xml:space="preserve">Epson </t>
  </si>
  <si>
    <t>LX 300 Black and white</t>
  </si>
  <si>
    <t>Office Lt.2 Ruang Project</t>
  </si>
  <si>
    <t>Project</t>
  </si>
  <si>
    <t>Canon</t>
  </si>
  <si>
    <t>G3010 Color</t>
  </si>
  <si>
    <t>A4</t>
  </si>
  <si>
    <t>Office lt.2 Ruang Legal</t>
  </si>
  <si>
    <t>Legal</t>
  </si>
  <si>
    <t>Office Jet 7720 Color</t>
  </si>
  <si>
    <t>Office lt.2 Ruang HR</t>
  </si>
  <si>
    <t>HR</t>
  </si>
  <si>
    <t>IP 2770 Color</t>
  </si>
  <si>
    <t>Office lt. Ruang SCM</t>
  </si>
  <si>
    <t>SCM</t>
  </si>
  <si>
    <t>M183 FW Color</t>
  </si>
  <si>
    <t>03/05/2024 Refil tinta warna dan hitam</t>
  </si>
  <si>
    <t>L300 Color</t>
  </si>
  <si>
    <t>Printer L300 tidak bisa nyala dan printer Hp mfp183fw nyala tidak bisa print</t>
  </si>
  <si>
    <t>Espon</t>
  </si>
  <si>
    <t>LQ 310  Black and White</t>
  </si>
  <si>
    <t>Office Lt.3 Ruang Marcom</t>
  </si>
  <si>
    <t>Marcom</t>
  </si>
  <si>
    <t>L14150 Color</t>
  </si>
  <si>
    <t>A3+</t>
  </si>
  <si>
    <t>Printer notif Error Code '000025'
2x kejadian (tgl 16 April dan 26 April 2024)</t>
  </si>
  <si>
    <t>IX 6770 Color</t>
  </si>
  <si>
    <t>Office Lt.4 Ruang Finance</t>
  </si>
  <si>
    <t>Finance</t>
  </si>
  <si>
    <t>L360 Color</t>
  </si>
  <si>
    <t>LX 300 Black and White</t>
  </si>
  <si>
    <t>Office Lt.4 Ruang Accounting</t>
  </si>
  <si>
    <t>Accounting</t>
  </si>
  <si>
    <t>L4260 Color</t>
  </si>
  <si>
    <t>M 128 FN Black and white</t>
  </si>
  <si>
    <t>Container lt.1 Warehouse Office</t>
  </si>
  <si>
    <t>HP</t>
  </si>
  <si>
    <t>Epson</t>
  </si>
  <si>
    <t>LX 300 + II Black and white</t>
  </si>
  <si>
    <t>03/13/2024 Deep Cleaning &amp; ganti toner</t>
  </si>
  <si>
    <t>Container lt.2 Gudang G005</t>
  </si>
  <si>
    <t>M1100 Black and White</t>
  </si>
  <si>
    <t>Warehouse</t>
  </si>
  <si>
    <t>Warehouse area outgoing</t>
  </si>
  <si>
    <t>Printer tidak bisa tarik kertas</t>
  </si>
  <si>
    <t>Printer Nyangkut tidak bisa tarik kertas</t>
  </si>
  <si>
    <t>Warehouse area project</t>
  </si>
  <si>
    <t>Container lt.1 Ruang Repair</t>
  </si>
  <si>
    <t>Produksi</t>
  </si>
  <si>
    <t xml:space="preserve">Gedung Produksi lt.2 </t>
  </si>
  <si>
    <t>03/26/2024 Refil tinta kuning</t>
  </si>
  <si>
    <t xml:space="preserve">hasil Print warna hitam tidak jelas </t>
  </si>
  <si>
    <t>DATA REPAIR PRINTER MARET 2024</t>
  </si>
  <si>
    <t>Date</t>
  </si>
  <si>
    <t xml:space="preserve">Case </t>
  </si>
  <si>
    <t>PIC</t>
  </si>
  <si>
    <t>Request By</t>
  </si>
  <si>
    <t>Dept</t>
  </si>
  <si>
    <t>Printer Type</t>
  </si>
  <si>
    <t>Solution</t>
  </si>
  <si>
    <t>Vendor</t>
  </si>
  <si>
    <t>Personal</t>
  </si>
  <si>
    <t xml:space="preserve">Printer Tidak detect di jaringan </t>
  </si>
  <si>
    <t>IT</t>
  </si>
  <si>
    <t>Cintia</t>
  </si>
  <si>
    <t>Epson L300</t>
  </si>
  <si>
    <t xml:space="preserve">Maclink Mati, Rekonek Maclink </t>
  </si>
  <si>
    <t>Refill tinta Printer Project</t>
  </si>
  <si>
    <t>Syifa</t>
  </si>
  <si>
    <t>Canon G3010</t>
  </si>
  <si>
    <t>Refill Tinta Hitam &amp; warna</t>
  </si>
  <si>
    <t>Refill Tinta Printer Warehouse</t>
  </si>
  <si>
    <t>Syeila</t>
  </si>
  <si>
    <t xml:space="preserve">Warehouse </t>
  </si>
  <si>
    <t>Epson M1100</t>
  </si>
  <si>
    <t xml:space="preserve">Refill Tinta Hitam </t>
  </si>
  <si>
    <t>Ganti Catrdige Printer</t>
  </si>
  <si>
    <t>HP 107</t>
  </si>
  <si>
    <t>Ganti catridge HP107 karna sudah habis</t>
  </si>
  <si>
    <t xml:space="preserve">Printer Tidak bisa </t>
  </si>
  <si>
    <t>Wulan</t>
  </si>
  <si>
    <t>RND</t>
  </si>
  <si>
    <t>Epson L14150</t>
  </si>
  <si>
    <t xml:space="preserve">Update Firmware Printer </t>
  </si>
  <si>
    <t>13/03/2024</t>
  </si>
  <si>
    <t>Printer Nyangkut</t>
  </si>
  <si>
    <t>Ronal</t>
  </si>
  <si>
    <t xml:space="preserve">IP yang mengarah ke Printer ronal belum di sesuaikan dengan IP printer </t>
  </si>
  <si>
    <t>Tinta Printer Tidak Keluar</t>
  </si>
  <si>
    <t xml:space="preserve">Dede </t>
  </si>
  <si>
    <t>Deep Cleaning tinta,Flush Tinta &amp; ganti toner</t>
  </si>
  <si>
    <t>20/03/2024</t>
  </si>
  <si>
    <t>Printer Tidak bisa Print</t>
  </si>
  <si>
    <t>Mba Liya</t>
  </si>
  <si>
    <t>Marcomm</t>
  </si>
  <si>
    <t>Epson l14150</t>
  </si>
  <si>
    <t>printer tidak stabil jika menggunakan wifi, Di alihkan menggunakan kabel LAN agar lebih stabil</t>
  </si>
  <si>
    <t>26/03/2024</t>
  </si>
  <si>
    <t>Refill Tinta</t>
  </si>
  <si>
    <t>Rosiani</t>
  </si>
  <si>
    <t>Canon IP2770</t>
  </si>
  <si>
    <t>Refill tinta kuning</t>
  </si>
  <si>
    <t>DATA REPAIR PRINTER APRIL 2024</t>
  </si>
  <si>
    <t>Septiawan</t>
  </si>
  <si>
    <t>Epson L300,Hp mfp183fw</t>
  </si>
  <si>
    <t xml:space="preserve">Mac Link tidak dapat IP, Reset Mac Link dan setting Vlan di switch agar dapat IP </t>
  </si>
  <si>
    <t>Opik</t>
  </si>
  <si>
    <t>Warehouse Outgoing</t>
  </si>
  <si>
    <t>Hp 107a</t>
  </si>
  <si>
    <t>Kertas Nyangkut, Bongkar printer</t>
  </si>
  <si>
    <t>16/04/2024</t>
  </si>
  <si>
    <t>Printer notif Error Code '000025'</t>
  </si>
  <si>
    <t>Novita</t>
  </si>
  <si>
    <t xml:space="preserve">Kertas Nyangkut di dalem Printer,tarik kertas manual </t>
  </si>
  <si>
    <t>22/04/2024</t>
  </si>
  <si>
    <t>Warehouse Project</t>
  </si>
  <si>
    <t>Hp 107</t>
  </si>
  <si>
    <t xml:space="preserve">Serah terim ke Vendor, ganti pickup roller </t>
  </si>
  <si>
    <t>24/04/2024</t>
  </si>
  <si>
    <t xml:space="preserve">Ganti Catridge Hitam </t>
  </si>
  <si>
    <t>26/04/2024</t>
  </si>
  <si>
    <t>Printer Error</t>
  </si>
  <si>
    <t>Paper Size</t>
  </si>
  <si>
    <t>Proposed Devices</t>
  </si>
  <si>
    <t>Apeos 4830 CPS</t>
  </si>
  <si>
    <t>Apeos C3530 CPS</t>
  </si>
  <si>
    <t>Apeos C3070 CPS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</si>
</sst>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"/>
    <numFmt numFmtId="165" formatCode="_-* #,##0_-;\-* #,##0_-;_-* &quot;-&quot;??_-;_-@"/>
    <numFmt numFmtId="166" formatCode="0.000%"/>
  </numFmts>
  <fonts count="7">
    <font>
      <sz val="11"/>
      <name val="Calibri"/>
      <scheme val="minor"/>
    </font>
    <font>
      <b/>
      <sz val="11"/>
      <name val="Cambria"/>
    </font>
    <font>
      <sz val="11"/>
      <name val="Cambria"/>
    </font>
    <font>
      <sz val="11"/>
      <name val="Calibri"/>
    </font>
    <font>
      <b/>
      <sz val="14"/>
      <name val="Cambria"/>
    </font>
    <font>
      <sz val="11"/>
      <name val="Calibri"/>
    </font>
    <font>
      <b/>
      <sz val="16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D6DCE4"/>
        <bgColor rgb="FFD6DCE4"/>
      </patternFill>
    </fill>
    <fill>
      <patternFill patternType="solid">
        <fgColor rgb="FFF7CAAC"/>
        <bgColor rgb="FFF7CAAC"/>
      </patternFill>
    </fill>
    <fill>
      <patternFill patternType="solid">
        <fgColor rgb="FFFFD965"/>
        <bgColor rgb="FFFFD965"/>
      </patternFill>
    </fill>
    <fill>
      <patternFill patternType="solid">
        <fgColor rgb="FFA8D08D"/>
        <bgColor rgb="FFA8D08D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C5E0B3"/>
        <bgColor rgb="FFC5E0B3"/>
      </patternFill>
    </fill>
    <fill>
      <patternFill patternType="solid">
        <fgColor theme="7" tint="0.59999389629810485"/>
        <bgColor rgb="FF7030A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top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top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top"/>
    </xf>
    <xf numFmtId="165" fontId="2" fillId="3" borderId="1" xfId="0" applyNumberFormat="1" applyFont="1" applyFill="1" applyBorder="1" applyAlignment="1">
      <alignment horizontal="left" vertical="top"/>
    </xf>
    <xf numFmtId="165" fontId="2" fillId="3" borderId="1" xfId="0" applyNumberFormat="1" applyFont="1" applyFill="1" applyBorder="1" applyAlignment="1">
      <alignment horizontal="center" vertical="center"/>
    </xf>
    <xf numFmtId="166" fontId="2" fillId="3" borderId="2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center"/>
    </xf>
    <xf numFmtId="16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5" fontId="2" fillId="4" borderId="1" xfId="0" applyNumberFormat="1" applyFont="1" applyFill="1" applyBorder="1" applyAlignment="1">
      <alignment horizontal="center" vertical="top"/>
    </xf>
    <xf numFmtId="165" fontId="2" fillId="4" borderId="3" xfId="0" applyNumberFormat="1" applyFont="1" applyFill="1" applyBorder="1" applyAlignment="1">
      <alignment horizontal="left" vertical="top"/>
    </xf>
    <xf numFmtId="165" fontId="2" fillId="4" borderId="1" xfId="0" applyNumberFormat="1" applyFont="1" applyFill="1" applyBorder="1" applyAlignment="1">
      <alignment horizontal="center" vertical="center"/>
    </xf>
    <xf numFmtId="165" fontId="2" fillId="4" borderId="5" xfId="0" applyNumberFormat="1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 vertical="top"/>
    </xf>
    <xf numFmtId="165" fontId="2" fillId="5" borderId="3" xfId="0" applyNumberFormat="1" applyFont="1" applyFill="1" applyBorder="1" applyAlignment="1">
      <alignment horizontal="left" vertical="top"/>
    </xf>
    <xf numFmtId="165" fontId="2" fillId="5" borderId="1" xfId="0" applyNumberFormat="1" applyFont="1" applyFill="1" applyBorder="1" applyAlignment="1">
      <alignment horizontal="center" vertical="center"/>
    </xf>
    <xf numFmtId="164" fontId="2" fillId="5" borderId="3" xfId="0" applyNumberFormat="1" applyFont="1" applyFill="1" applyBorder="1" applyAlignment="1">
      <alignment horizontal="center" vertical="center"/>
    </xf>
    <xf numFmtId="165" fontId="2" fillId="5" borderId="7" xfId="0" applyNumberFormat="1" applyFont="1" applyFill="1" applyBorder="1" applyAlignment="1">
      <alignment horizontal="left" vertical="top"/>
    </xf>
    <xf numFmtId="164" fontId="2" fillId="5" borderId="7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165" fontId="2" fillId="5" borderId="5" xfId="0" applyNumberFormat="1" applyFont="1" applyFill="1" applyBorder="1" applyAlignment="1">
      <alignment horizontal="left" vertical="top"/>
    </xf>
    <xf numFmtId="164" fontId="2" fillId="0" borderId="9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165" fontId="2" fillId="6" borderId="1" xfId="0" applyNumberFormat="1" applyFont="1" applyFill="1" applyBorder="1" applyAlignment="1">
      <alignment horizontal="center" vertical="top"/>
    </xf>
    <xf numFmtId="165" fontId="2" fillId="6" borderId="3" xfId="0" applyNumberFormat="1" applyFont="1" applyFill="1" applyBorder="1" applyAlignment="1">
      <alignment horizontal="left" vertical="top"/>
    </xf>
    <xf numFmtId="165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wrapText="1"/>
    </xf>
    <xf numFmtId="165" fontId="2" fillId="6" borderId="5" xfId="0" applyNumberFormat="1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center" vertical="center"/>
    </xf>
    <xf numFmtId="164" fontId="2" fillId="7" borderId="1" xfId="0" applyNumberFormat="1" applyFont="1" applyFill="1" applyBorder="1" applyAlignment="1">
      <alignment horizontal="left" vertical="center"/>
    </xf>
    <xf numFmtId="164" fontId="2" fillId="7" borderId="1" xfId="0" applyNumberFormat="1" applyFont="1" applyFill="1" applyBorder="1" applyAlignment="1">
      <alignment horizontal="center" vertical="center"/>
    </xf>
    <xf numFmtId="165" fontId="2" fillId="7" borderId="1" xfId="0" applyNumberFormat="1" applyFont="1" applyFill="1" applyBorder="1" applyAlignment="1">
      <alignment horizontal="center" vertical="top"/>
    </xf>
    <xf numFmtId="165" fontId="2" fillId="7" borderId="3" xfId="0" applyNumberFormat="1" applyFont="1" applyFill="1" applyBorder="1" applyAlignment="1">
      <alignment horizontal="left" vertical="top"/>
    </xf>
    <xf numFmtId="165" fontId="2" fillId="7" borderId="1" xfId="0" applyNumberFormat="1" applyFont="1" applyFill="1" applyBorder="1" applyAlignment="1">
      <alignment horizontal="center" vertical="center"/>
    </xf>
    <xf numFmtId="165" fontId="2" fillId="7" borderId="7" xfId="0" applyNumberFormat="1" applyFont="1" applyFill="1" applyBorder="1" applyAlignment="1">
      <alignment horizontal="center" vertical="center"/>
    </xf>
    <xf numFmtId="165" fontId="2" fillId="7" borderId="7" xfId="0" applyNumberFormat="1" applyFont="1" applyFill="1" applyBorder="1" applyAlignment="1">
      <alignment horizontal="left" vertical="top"/>
    </xf>
    <xf numFmtId="165" fontId="2" fillId="7" borderId="5" xfId="0" applyNumberFormat="1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center" vertical="center"/>
    </xf>
    <xf numFmtId="164" fontId="2" fillId="8" borderId="1" xfId="0" applyNumberFormat="1" applyFont="1" applyFill="1" applyBorder="1" applyAlignment="1">
      <alignment horizontal="left" vertical="center"/>
    </xf>
    <xf numFmtId="164" fontId="2" fillId="8" borderId="2" xfId="0" applyNumberFormat="1" applyFont="1" applyFill="1" applyBorder="1" applyAlignment="1">
      <alignment horizontal="center" vertical="center"/>
    </xf>
    <xf numFmtId="164" fontId="2" fillId="8" borderId="1" xfId="0" applyNumberFormat="1" applyFont="1" applyFill="1" applyBorder="1" applyAlignment="1">
      <alignment horizontal="center" vertical="center"/>
    </xf>
    <xf numFmtId="165" fontId="2" fillId="8" borderId="1" xfId="0" applyNumberFormat="1" applyFont="1" applyFill="1" applyBorder="1" applyAlignment="1">
      <alignment horizontal="center" vertical="top"/>
    </xf>
    <xf numFmtId="165" fontId="2" fillId="8" borderId="1" xfId="0" applyNumberFormat="1" applyFont="1" applyFill="1" applyBorder="1" applyAlignment="1">
      <alignment horizontal="left" vertical="top"/>
    </xf>
    <xf numFmtId="164" fontId="2" fillId="0" borderId="1" xfId="0" applyNumberFormat="1" applyFont="1" applyBorder="1" applyAlignment="1">
      <alignment horizontal="center" vertical="center"/>
    </xf>
    <xf numFmtId="165" fontId="2" fillId="8" borderId="1" xfId="0" applyNumberFormat="1" applyFont="1" applyFill="1" applyBorder="1" applyAlignment="1">
      <alignment horizontal="center" vertical="center"/>
    </xf>
    <xf numFmtId="164" fontId="2" fillId="0" borderId="10" xfId="0" applyNumberFormat="1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164" fontId="2" fillId="9" borderId="1" xfId="0" applyNumberFormat="1" applyFont="1" applyFill="1" applyBorder="1" applyAlignment="1">
      <alignment horizontal="left" vertical="center"/>
    </xf>
    <xf numFmtId="164" fontId="2" fillId="9" borderId="1" xfId="0" applyNumberFormat="1" applyFont="1" applyFill="1" applyBorder="1" applyAlignment="1">
      <alignment horizontal="center" vertical="center"/>
    </xf>
    <xf numFmtId="165" fontId="2" fillId="9" borderId="1" xfId="0" applyNumberFormat="1" applyFont="1" applyFill="1" applyBorder="1" applyAlignment="1">
      <alignment horizontal="center" vertical="top"/>
    </xf>
    <xf numFmtId="165" fontId="2" fillId="9" borderId="3" xfId="0" applyNumberFormat="1" applyFont="1" applyFill="1" applyBorder="1" applyAlignment="1">
      <alignment horizontal="left" vertical="top"/>
    </xf>
    <xf numFmtId="165" fontId="2" fillId="9" borderId="1" xfId="0" applyNumberFormat="1" applyFont="1" applyFill="1" applyBorder="1" applyAlignment="1">
      <alignment horizontal="center" vertical="center"/>
    </xf>
    <xf numFmtId="165" fontId="2" fillId="9" borderId="5" xfId="0" applyNumberFormat="1" applyFont="1" applyFill="1" applyBorder="1" applyAlignment="1">
      <alignment horizontal="left" vertical="top"/>
    </xf>
    <xf numFmtId="0" fontId="2" fillId="0" borderId="9" xfId="0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164" fontId="2" fillId="10" borderId="1" xfId="0" applyNumberFormat="1" applyFont="1" applyFill="1" applyBorder="1" applyAlignment="1">
      <alignment horizontal="left" vertical="center"/>
    </xf>
    <xf numFmtId="164" fontId="2" fillId="10" borderId="7" xfId="0" applyNumberFormat="1" applyFont="1" applyFill="1" applyBorder="1" applyAlignment="1">
      <alignment horizontal="center" vertical="center"/>
    </xf>
    <xf numFmtId="164" fontId="2" fillId="10" borderId="1" xfId="0" applyNumberFormat="1" applyFont="1" applyFill="1" applyBorder="1" applyAlignment="1">
      <alignment horizontal="center" vertical="center"/>
    </xf>
    <xf numFmtId="165" fontId="2" fillId="10" borderId="1" xfId="0" applyNumberFormat="1" applyFont="1" applyFill="1" applyBorder="1" applyAlignment="1">
      <alignment horizontal="center" vertical="top"/>
    </xf>
    <xf numFmtId="165" fontId="2" fillId="10" borderId="3" xfId="0" applyNumberFormat="1" applyFont="1" applyFill="1" applyBorder="1" applyAlignment="1">
      <alignment horizontal="left" vertical="top"/>
    </xf>
    <xf numFmtId="165" fontId="2" fillId="1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5" fontId="2" fillId="10" borderId="7" xfId="0" applyNumberFormat="1" applyFont="1" applyFill="1" applyBorder="1" applyAlignment="1">
      <alignment horizontal="left" vertical="top"/>
    </xf>
    <xf numFmtId="165" fontId="2" fillId="10" borderId="5" xfId="0" applyNumberFormat="1" applyFont="1" applyFill="1" applyBorder="1" applyAlignment="1">
      <alignment horizontal="left" vertical="top"/>
    </xf>
    <xf numFmtId="164" fontId="2" fillId="0" borderId="10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top"/>
    </xf>
    <xf numFmtId="165" fontId="2" fillId="0" borderId="1" xfId="0" applyNumberFormat="1" applyFont="1" applyBorder="1" applyAlignment="1">
      <alignment horizontal="left" vertical="top"/>
    </xf>
    <xf numFmtId="165" fontId="2" fillId="0" borderId="1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vertical="center"/>
    </xf>
    <xf numFmtId="165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textRotation="90"/>
    </xf>
    <xf numFmtId="0" fontId="5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textRotation="90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11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166" fontId="2" fillId="3" borderId="4" xfId="0" applyNumberFormat="1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8" xfId="0" applyFont="1" applyBorder="1"/>
    <xf numFmtId="0" fontId="5" fillId="11" borderId="11" xfId="0" applyFont="1" applyFill="1" applyBorder="1" applyAlignment="1">
      <alignment horizontal="center" vertical="center"/>
    </xf>
    <xf numFmtId="0" fontId="3" fillId="0" borderId="9" xfId="0" applyFont="1" applyBorder="1"/>
    <xf numFmtId="0" fontId="6" fillId="0" borderId="0" xfId="0" applyFont="1" applyAlignment="1">
      <alignment horizontal="center" vertical="center"/>
    </xf>
    <xf numFmtId="0" fontId="0" fillId="0" borderId="0" xfId="0"/>
    <xf numFmtId="0" fontId="3" fillId="0" borderId="12" xfId="0" applyFont="1" applyBorder="1"/>
    <xf numFmtId="0" fontId="5" fillId="11" borderId="13" xfId="0" applyFont="1" applyFill="1" applyBorder="1" applyAlignment="1">
      <alignment horizontal="center"/>
    </xf>
    <xf numFmtId="0" fontId="3" fillId="0" borderId="14" xfId="0" applyFont="1" applyBorder="1"/>
    <xf numFmtId="0" fontId="2" fillId="12" borderId="1" xfId="0" applyFont="1" applyFill="1" applyBorder="1" applyAlignment="1">
      <alignment horizontal="center" vertical="center"/>
    </xf>
    <xf numFmtId="164" fontId="2" fillId="12" borderId="1" xfId="0" applyNumberFormat="1" applyFont="1" applyFill="1" applyBorder="1" applyAlignment="1">
      <alignment horizontal="center" vertical="center"/>
    </xf>
    <xf numFmtId="165" fontId="2" fillId="12" borderId="1" xfId="0" applyNumberFormat="1" applyFont="1" applyFill="1" applyBorder="1" applyAlignment="1">
      <alignment horizontal="center" vertical="top"/>
    </xf>
    <xf numFmtId="165" fontId="2" fillId="12" borderId="1" xfId="0" applyNumberFormat="1" applyFont="1" applyFill="1" applyBorder="1" applyAlignment="1">
      <alignment horizontal="left" vertical="top"/>
    </xf>
    <xf numFmtId="165" fontId="2" fillId="12" borderId="1" xfId="0" applyNumberFormat="1" applyFont="1" applyFill="1" applyBorder="1" applyAlignment="1">
      <alignment horizontal="center" vertical="center"/>
    </xf>
    <xf numFmtId="164" fontId="2" fillId="5" borderId="11" xfId="0" applyNumberFormat="1" applyFont="1" applyFill="1" applyBorder="1" applyAlignment="1">
      <alignment horizontal="center" vertical="center"/>
    </xf>
    <xf numFmtId="164" fontId="2" fillId="5" borderId="10" xfId="0" applyNumberFormat="1" applyFont="1" applyFill="1" applyBorder="1" applyAlignment="1">
      <alignment horizontal="center" vertical="center"/>
    </xf>
    <xf numFmtId="164" fontId="2" fillId="5" borderId="9" xfId="0" applyNumberFormat="1" applyFont="1" applyFill="1" applyBorder="1" applyAlignment="1">
      <alignment horizontal="center" vertical="center"/>
    </xf>
    <xf numFmtId="164" fontId="2" fillId="6" borderId="11" xfId="0" applyNumberFormat="1" applyFont="1" applyFill="1" applyBorder="1" applyAlignment="1">
      <alignment horizontal="center" vertical="center"/>
    </xf>
    <xf numFmtId="164" fontId="2" fillId="6" borderId="9" xfId="0" applyNumberFormat="1" applyFont="1" applyFill="1" applyBorder="1" applyAlignment="1">
      <alignment horizontal="center" vertical="center"/>
    </xf>
    <xf numFmtId="164" fontId="2" fillId="7" borderId="11" xfId="0" applyNumberFormat="1" applyFont="1" applyFill="1" applyBorder="1" applyAlignment="1">
      <alignment horizontal="center" vertical="center"/>
    </xf>
    <xf numFmtId="164" fontId="2" fillId="7" borderId="10" xfId="0" applyNumberFormat="1" applyFont="1" applyFill="1" applyBorder="1" applyAlignment="1">
      <alignment horizontal="center" vertical="center"/>
    </xf>
    <xf numFmtId="164" fontId="2" fillId="7" borderId="9" xfId="0" applyNumberFormat="1" applyFont="1" applyFill="1" applyBorder="1" applyAlignment="1">
      <alignment horizontal="center" vertical="center"/>
    </xf>
    <xf numFmtId="164" fontId="2" fillId="9" borderId="11" xfId="0" applyNumberFormat="1" applyFont="1" applyFill="1" applyBorder="1" applyAlignment="1">
      <alignment horizontal="center" vertical="center"/>
    </xf>
    <xf numFmtId="164" fontId="2" fillId="9" borderId="9" xfId="0" applyNumberFormat="1" applyFont="1" applyFill="1" applyBorder="1" applyAlignment="1">
      <alignment horizontal="center" vertical="center"/>
    </xf>
    <xf numFmtId="164" fontId="2" fillId="10" borderId="11" xfId="0" applyNumberFormat="1" applyFont="1" applyFill="1" applyBorder="1" applyAlignment="1">
      <alignment horizontal="center" vertical="center"/>
    </xf>
    <xf numFmtId="164" fontId="2" fillId="10" borderId="10" xfId="0" applyNumberFormat="1" applyFont="1" applyFill="1" applyBorder="1" applyAlignment="1">
      <alignment horizontal="center" vertical="center"/>
    </xf>
    <xf numFmtId="164" fontId="2" fillId="10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00"/>
  <sheetViews>
    <sheetView tabSelected="1" zoomScaleNormal="10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J14" sqref="J14"/>
    </sheetView>
  </sheetViews>
  <sheetFormatPr defaultColWidth="14.42578125" defaultRowHeight="15" customHeight="1"/>
  <cols>
    <col min="1" max="1" width="5.42578125" customWidth="1"/>
    <col min="2" max="2" width="36.42578125" customWidth="1"/>
    <col min="3" max="3" width="19.140625" customWidth="1"/>
    <col min="4" max="5" width="15.140625" customWidth="1"/>
    <col min="6" max="6" width="14.85546875" customWidth="1"/>
    <col min="7" max="7" width="11.42578125" customWidth="1"/>
    <col min="8" max="9" width="26.42578125" customWidth="1"/>
    <col min="10" max="10" width="19.5703125" customWidth="1"/>
    <col min="11" max="11" width="20.7109375" customWidth="1"/>
    <col min="12" max="12" width="14.85546875" customWidth="1"/>
    <col min="13" max="13" width="16.5703125" customWidth="1"/>
    <col min="14" max="14" width="13" customWidth="1"/>
    <col min="15" max="15" width="13.42578125" customWidth="1"/>
    <col min="16" max="16" width="16.140625" customWidth="1"/>
    <col min="17" max="17" width="18.85546875" customWidth="1"/>
    <col min="18" max="18" width="44.140625" customWidth="1"/>
    <col min="19" max="19" width="69" customWidth="1"/>
    <col min="20" max="20" width="16.85546875" customWidth="1"/>
    <col min="21" max="21" width="15.42578125" customWidth="1"/>
  </cols>
  <sheetData>
    <row r="1" spans="1:21" ht="13.5" customHeight="1">
      <c r="A1" s="1" t="s">
        <v>0</v>
      </c>
      <c r="B1" s="2"/>
      <c r="C1" s="2"/>
      <c r="D1" s="2"/>
      <c r="E1" s="2"/>
      <c r="F1" s="3"/>
      <c r="G1" s="3"/>
      <c r="H1" s="2"/>
      <c r="I1" s="2"/>
      <c r="J1" s="2"/>
      <c r="K1" s="2"/>
      <c r="L1" s="2"/>
      <c r="M1" s="2"/>
      <c r="N1" s="2"/>
      <c r="O1" s="2"/>
      <c r="P1" s="2"/>
      <c r="Q1" s="4"/>
      <c r="R1" s="1"/>
      <c r="S1" s="1"/>
      <c r="T1" s="1"/>
      <c r="U1" s="5"/>
    </row>
    <row r="2" spans="1:21" ht="13.5" customHeight="1">
      <c r="A2" s="6"/>
      <c r="B2" s="7"/>
      <c r="C2" s="7"/>
      <c r="D2" s="7"/>
      <c r="E2" s="7"/>
      <c r="F2" s="8"/>
      <c r="G2" s="8"/>
      <c r="H2" s="7"/>
      <c r="I2" s="7"/>
      <c r="J2" s="7"/>
      <c r="K2" s="7"/>
      <c r="L2" s="7"/>
      <c r="M2" s="7"/>
      <c r="N2" s="7"/>
      <c r="O2" s="7"/>
      <c r="P2" s="7"/>
      <c r="Q2" s="9"/>
      <c r="R2" s="6"/>
      <c r="S2" s="6"/>
      <c r="T2" s="6"/>
      <c r="U2" s="10"/>
    </row>
    <row r="3" spans="1:21" ht="33" customHeight="1">
      <c r="A3" s="11" t="s">
        <v>1</v>
      </c>
      <c r="B3" s="12" t="s">
        <v>2</v>
      </c>
      <c r="C3" s="12" t="s">
        <v>3</v>
      </c>
      <c r="D3" s="12" t="s">
        <v>4</v>
      </c>
      <c r="E3" s="12"/>
      <c r="F3" s="13" t="s">
        <v>5</v>
      </c>
      <c r="G3" s="13" t="s">
        <v>6</v>
      </c>
      <c r="H3" s="12" t="s">
        <v>7</v>
      </c>
      <c r="I3" s="12" t="s">
        <v>147</v>
      </c>
      <c r="J3" s="12" t="s">
        <v>146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4" t="s">
        <v>14</v>
      </c>
      <c r="R3" s="15" t="s">
        <v>15</v>
      </c>
      <c r="S3" s="15" t="s">
        <v>16</v>
      </c>
      <c r="T3" s="16" t="s">
        <v>17</v>
      </c>
      <c r="U3" s="17" t="s">
        <v>18</v>
      </c>
    </row>
    <row r="4" spans="1:21" ht="13.5" customHeight="1">
      <c r="A4" s="18">
        <v>1</v>
      </c>
      <c r="B4" s="19" t="s">
        <v>19</v>
      </c>
      <c r="C4" s="19" t="s">
        <v>20</v>
      </c>
      <c r="D4" s="19" t="s">
        <v>21</v>
      </c>
      <c r="E4" s="19"/>
      <c r="F4" s="20">
        <v>21</v>
      </c>
      <c r="G4" s="21">
        <v>48</v>
      </c>
      <c r="H4" s="19" t="s">
        <v>22</v>
      </c>
      <c r="I4" s="19" t="s">
        <v>148</v>
      </c>
      <c r="J4" s="19" t="s">
        <v>30</v>
      </c>
      <c r="K4" s="19"/>
      <c r="L4" s="19"/>
      <c r="M4" s="19"/>
      <c r="N4" s="19"/>
      <c r="O4" s="19"/>
      <c r="P4" s="19">
        <f t="shared" ref="P4:P35" si="0">SUM(K4:O4)</f>
        <v>0</v>
      </c>
      <c r="Q4" s="22">
        <v>1000</v>
      </c>
      <c r="R4" s="18"/>
      <c r="S4" s="18"/>
      <c r="T4" s="23">
        <f>Q4/(F4*8*23*60)</f>
        <v>4.313319530710835E-3</v>
      </c>
      <c r="U4" s="23">
        <f>Q4/(G4*8*23*60)</f>
        <v>1.8870772946859903E-3</v>
      </c>
    </row>
    <row r="5" spans="1:21" ht="13.5" hidden="1" customHeight="1">
      <c r="A5" s="24">
        <v>2</v>
      </c>
      <c r="B5" s="25" t="s">
        <v>23</v>
      </c>
      <c r="C5" s="25" t="s">
        <v>20</v>
      </c>
      <c r="D5" s="25" t="s">
        <v>24</v>
      </c>
      <c r="E5" s="25"/>
      <c r="F5" s="25"/>
      <c r="G5" s="25"/>
      <c r="H5" s="25" t="s">
        <v>25</v>
      </c>
      <c r="I5" s="25"/>
      <c r="J5" s="25"/>
      <c r="K5" s="25"/>
      <c r="L5" s="25"/>
      <c r="M5" s="25"/>
      <c r="N5" s="25"/>
      <c r="O5" s="25"/>
      <c r="P5" s="25">
        <f t="shared" si="0"/>
        <v>0</v>
      </c>
      <c r="Q5" s="26">
        <v>500</v>
      </c>
      <c r="R5" s="27"/>
      <c r="S5" s="27"/>
      <c r="T5" s="28"/>
      <c r="U5" s="28"/>
    </row>
    <row r="6" spans="1:21" ht="13.5" customHeight="1">
      <c r="A6" s="29">
        <v>3</v>
      </c>
      <c r="B6" s="30" t="s">
        <v>26</v>
      </c>
      <c r="C6" s="30" t="s">
        <v>27</v>
      </c>
      <c r="D6" s="30" t="s">
        <v>28</v>
      </c>
      <c r="E6" s="30"/>
      <c r="F6" s="31">
        <v>8</v>
      </c>
      <c r="G6" s="32">
        <v>35</v>
      </c>
      <c r="H6" s="30" t="s">
        <v>29</v>
      </c>
      <c r="I6" s="30" t="s">
        <v>149</v>
      </c>
      <c r="J6" s="30" t="s">
        <v>30</v>
      </c>
      <c r="K6" s="30">
        <v>140000</v>
      </c>
      <c r="L6" s="30">
        <v>130000</v>
      </c>
      <c r="M6" s="30">
        <v>130000</v>
      </c>
      <c r="N6" s="30">
        <v>130000</v>
      </c>
      <c r="O6" s="30"/>
      <c r="P6" s="30">
        <f t="shared" si="0"/>
        <v>530000</v>
      </c>
      <c r="Q6" s="33">
        <v>200</v>
      </c>
      <c r="R6" s="29"/>
      <c r="S6" s="29"/>
      <c r="T6" s="23">
        <f>Q6/(F6*8*23*60)</f>
        <v>2.2644927536231885E-3</v>
      </c>
      <c r="U6" s="110">
        <f>(Q6+Q7)/(G6*8*23*60)</f>
        <v>1.2939958592132505E-3</v>
      </c>
    </row>
    <row r="7" spans="1:21" ht="13.5" customHeight="1">
      <c r="A7" s="29">
        <v>4</v>
      </c>
      <c r="B7" s="30" t="s">
        <v>31</v>
      </c>
      <c r="C7" s="30" t="s">
        <v>32</v>
      </c>
      <c r="D7" s="30" t="s">
        <v>21</v>
      </c>
      <c r="E7" s="30"/>
      <c r="F7" s="31">
        <v>18</v>
      </c>
      <c r="G7" s="34"/>
      <c r="H7" s="30" t="s">
        <v>33</v>
      </c>
      <c r="I7" s="30" t="s">
        <v>149</v>
      </c>
      <c r="J7" s="30" t="s">
        <v>30</v>
      </c>
      <c r="K7" s="30"/>
      <c r="L7" s="30"/>
      <c r="M7" s="30"/>
      <c r="N7" s="30"/>
      <c r="O7" s="30"/>
      <c r="P7" s="30">
        <f t="shared" si="0"/>
        <v>0</v>
      </c>
      <c r="Q7" s="33">
        <v>300</v>
      </c>
      <c r="R7" s="29"/>
      <c r="S7" s="29"/>
      <c r="T7" s="23">
        <f>Q7/(F7*8*23*60)</f>
        <v>1.5096618357487923E-3</v>
      </c>
      <c r="U7" s="111"/>
    </row>
    <row r="8" spans="1:21" ht="13.5" customHeight="1">
      <c r="A8" s="35">
        <v>5</v>
      </c>
      <c r="B8" s="36" t="s">
        <v>34</v>
      </c>
      <c r="C8" s="36" t="s">
        <v>35</v>
      </c>
      <c r="D8" s="36" t="s">
        <v>28</v>
      </c>
      <c r="E8" s="36"/>
      <c r="F8" s="37">
        <v>7</v>
      </c>
      <c r="G8" s="38">
        <v>35</v>
      </c>
      <c r="H8" s="36" t="s">
        <v>36</v>
      </c>
      <c r="I8" s="125" t="s">
        <v>149</v>
      </c>
      <c r="J8" s="36" t="s">
        <v>30</v>
      </c>
      <c r="K8" s="36">
        <v>290000</v>
      </c>
      <c r="L8" s="36"/>
      <c r="M8" s="36"/>
      <c r="N8" s="36"/>
      <c r="O8" s="36">
        <v>360000</v>
      </c>
      <c r="P8" s="36">
        <f t="shared" si="0"/>
        <v>650000</v>
      </c>
      <c r="Q8" s="39">
        <v>100</v>
      </c>
      <c r="R8" s="35"/>
      <c r="S8" s="35"/>
      <c r="T8" s="23">
        <f>Q8/(F8*8*23*60)</f>
        <v>1.2939958592132505E-3</v>
      </c>
      <c r="U8" s="110">
        <f>(Q8+Q11)/(G8*8*23*60)</f>
        <v>7.7639751552795026E-4</v>
      </c>
    </row>
    <row r="9" spans="1:21" ht="13.5" customHeight="1">
      <c r="A9" s="35">
        <v>6</v>
      </c>
      <c r="B9" s="40" t="s">
        <v>37</v>
      </c>
      <c r="C9" s="36" t="s">
        <v>38</v>
      </c>
      <c r="D9" s="36" t="s">
        <v>21</v>
      </c>
      <c r="E9" s="36"/>
      <c r="F9" s="37">
        <v>16</v>
      </c>
      <c r="G9" s="41"/>
      <c r="H9" s="36" t="s">
        <v>39</v>
      </c>
      <c r="I9" s="126"/>
      <c r="J9" s="36" t="s">
        <v>30</v>
      </c>
      <c r="K9" s="36"/>
      <c r="L9" s="36"/>
      <c r="M9" s="36"/>
      <c r="N9" s="36"/>
      <c r="O9" s="36"/>
      <c r="P9" s="36">
        <f t="shared" si="0"/>
        <v>0</v>
      </c>
      <c r="Q9" s="39">
        <v>6000</v>
      </c>
      <c r="R9" s="35" t="s">
        <v>40</v>
      </c>
      <c r="S9" s="35"/>
      <c r="T9" s="23">
        <f>Q9/(F9*8*23*60)</f>
        <v>3.3967391304347824E-2</v>
      </c>
      <c r="U9" s="112"/>
    </row>
    <row r="10" spans="1:21" ht="13.5" customHeight="1">
      <c r="A10" s="35">
        <v>7</v>
      </c>
      <c r="B10" s="42"/>
      <c r="C10" s="36"/>
      <c r="D10" s="36" t="s">
        <v>24</v>
      </c>
      <c r="E10" s="36"/>
      <c r="F10" s="37">
        <v>9</v>
      </c>
      <c r="G10" s="41"/>
      <c r="H10" s="36" t="s">
        <v>41</v>
      </c>
      <c r="I10" s="126"/>
      <c r="J10" s="36" t="s">
        <v>30</v>
      </c>
      <c r="K10" s="36">
        <v>103000</v>
      </c>
      <c r="L10" s="36">
        <v>103000</v>
      </c>
      <c r="M10" s="36">
        <v>103000</v>
      </c>
      <c r="N10" s="36">
        <v>103000</v>
      </c>
      <c r="O10" s="36"/>
      <c r="P10" s="36">
        <f t="shared" si="0"/>
        <v>412000</v>
      </c>
      <c r="Q10" s="39">
        <v>1000</v>
      </c>
      <c r="R10" s="43"/>
      <c r="S10" s="43" t="s">
        <v>42</v>
      </c>
      <c r="T10" s="23">
        <f>Q10/(F10*8*23*60)</f>
        <v>1.0064412238325281E-2</v>
      </c>
      <c r="U10" s="112"/>
    </row>
    <row r="11" spans="1:21" ht="13.5" customHeight="1">
      <c r="A11" s="35">
        <v>8</v>
      </c>
      <c r="B11" s="42"/>
      <c r="C11" s="36"/>
      <c r="D11" s="36" t="s">
        <v>21</v>
      </c>
      <c r="E11" s="36"/>
      <c r="F11" s="37">
        <v>21</v>
      </c>
      <c r="G11" s="44"/>
      <c r="H11" s="36" t="s">
        <v>22</v>
      </c>
      <c r="I11" s="127"/>
      <c r="J11" s="36" t="s">
        <v>30</v>
      </c>
      <c r="K11" s="36"/>
      <c r="L11" s="36"/>
      <c r="M11" s="36"/>
      <c r="N11" s="36"/>
      <c r="O11" s="36"/>
      <c r="P11" s="36">
        <f t="shared" si="0"/>
        <v>0</v>
      </c>
      <c r="Q11" s="39">
        <v>200</v>
      </c>
      <c r="R11" s="35"/>
      <c r="S11" s="35"/>
      <c r="T11" s="23">
        <f>Q11/(F11*8*23*60)</f>
        <v>8.62663906142167E-4</v>
      </c>
      <c r="U11" s="111"/>
    </row>
    <row r="12" spans="1:21" ht="13.5" hidden="1" customHeight="1">
      <c r="A12" s="24">
        <v>9</v>
      </c>
      <c r="B12" s="45"/>
      <c r="C12" s="25"/>
      <c r="D12" s="25" t="s">
        <v>43</v>
      </c>
      <c r="E12" s="25"/>
      <c r="F12" s="25"/>
      <c r="G12" s="25"/>
      <c r="H12" s="25" t="s">
        <v>44</v>
      </c>
      <c r="I12" s="25"/>
      <c r="J12" s="25"/>
      <c r="K12" s="25"/>
      <c r="L12" s="25"/>
      <c r="M12" s="25"/>
      <c r="N12" s="25"/>
      <c r="O12" s="25"/>
      <c r="P12" s="25">
        <f t="shared" si="0"/>
        <v>0</v>
      </c>
      <c r="Q12" s="26">
        <v>1000</v>
      </c>
      <c r="R12" s="27"/>
      <c r="S12" s="27"/>
      <c r="T12" s="28"/>
      <c r="U12" s="28"/>
    </row>
    <row r="13" spans="1:21" ht="13.5" customHeight="1">
      <c r="A13" s="46">
        <v>10</v>
      </c>
      <c r="B13" s="47" t="s">
        <v>45</v>
      </c>
      <c r="C13" s="47" t="s">
        <v>46</v>
      </c>
      <c r="D13" s="47" t="s">
        <v>24</v>
      </c>
      <c r="E13" s="47"/>
      <c r="F13" s="48">
        <v>17</v>
      </c>
      <c r="G13" s="49">
        <v>30</v>
      </c>
      <c r="H13" s="47" t="s">
        <v>47</v>
      </c>
      <c r="I13" s="128" t="s">
        <v>150</v>
      </c>
      <c r="J13" s="47" t="s">
        <v>48</v>
      </c>
      <c r="K13" s="47">
        <v>165000</v>
      </c>
      <c r="L13" s="47">
        <v>165000</v>
      </c>
      <c r="M13" s="47">
        <v>165000</v>
      </c>
      <c r="N13" s="47">
        <v>165000</v>
      </c>
      <c r="O13" s="47"/>
      <c r="P13" s="47">
        <f t="shared" si="0"/>
        <v>660000</v>
      </c>
      <c r="Q13" s="50">
        <v>8000</v>
      </c>
      <c r="R13" s="51"/>
      <c r="S13" s="51" t="s">
        <v>49</v>
      </c>
      <c r="T13" s="23">
        <f>Q13/(F13*8*23*60)</f>
        <v>4.2625745950554135E-2</v>
      </c>
      <c r="U13" s="110">
        <f>(Q13+Q14)/(G13*8*23*60)</f>
        <v>3.0193236714975844E-2</v>
      </c>
    </row>
    <row r="14" spans="1:21" ht="13.5" customHeight="1">
      <c r="A14" s="46">
        <v>11</v>
      </c>
      <c r="B14" s="47"/>
      <c r="C14" s="47"/>
      <c r="D14" s="47" t="s">
        <v>28</v>
      </c>
      <c r="E14" s="47"/>
      <c r="F14" s="48">
        <v>14.5</v>
      </c>
      <c r="G14" s="52"/>
      <c r="H14" s="47" t="s">
        <v>50</v>
      </c>
      <c r="I14" s="129"/>
      <c r="J14" s="47" t="s">
        <v>30</v>
      </c>
      <c r="K14" s="47">
        <v>270000</v>
      </c>
      <c r="L14" s="47">
        <v>250000</v>
      </c>
      <c r="M14" s="47">
        <v>250000</v>
      </c>
      <c r="N14" s="47">
        <v>250000</v>
      </c>
      <c r="O14" s="47"/>
      <c r="P14" s="47">
        <f t="shared" si="0"/>
        <v>1020000</v>
      </c>
      <c r="Q14" s="50">
        <v>2000</v>
      </c>
      <c r="R14" s="46"/>
      <c r="S14" s="46"/>
      <c r="T14" s="23">
        <f>Q14/(F14*8*23*60)</f>
        <v>1.249375312343828E-2</v>
      </c>
      <c r="U14" s="111"/>
    </row>
    <row r="15" spans="1:21" ht="13.5" customHeight="1">
      <c r="A15" s="53">
        <v>12</v>
      </c>
      <c r="B15" s="54" t="s">
        <v>51</v>
      </c>
      <c r="C15" s="55" t="s">
        <v>52</v>
      </c>
      <c r="D15" s="55" t="s">
        <v>24</v>
      </c>
      <c r="E15" s="55"/>
      <c r="F15" s="56">
        <v>9.1999999999999993</v>
      </c>
      <c r="G15" s="57">
        <v>35</v>
      </c>
      <c r="H15" s="55" t="s">
        <v>53</v>
      </c>
      <c r="I15" s="130" t="s">
        <v>149</v>
      </c>
      <c r="J15" s="55" t="s">
        <v>30</v>
      </c>
      <c r="K15" s="55">
        <v>95000</v>
      </c>
      <c r="L15" s="55">
        <v>95000</v>
      </c>
      <c r="M15" s="55">
        <v>95000</v>
      </c>
      <c r="N15" s="55">
        <v>95000</v>
      </c>
      <c r="O15" s="55"/>
      <c r="P15" s="55">
        <f t="shared" si="0"/>
        <v>380000</v>
      </c>
      <c r="Q15" s="58">
        <v>200</v>
      </c>
      <c r="R15" s="53"/>
      <c r="S15" s="53"/>
      <c r="T15" s="23">
        <f>Q15/(F15*8*23*60)</f>
        <v>1.9691241335853811E-3</v>
      </c>
      <c r="U15" s="110">
        <f>(Q15+Q18+Q19)/(G15*8*23*60)</f>
        <v>1.0869565217391304E-2</v>
      </c>
    </row>
    <row r="16" spans="1:21" ht="13.5" hidden="1" customHeight="1">
      <c r="A16" s="24">
        <v>13</v>
      </c>
      <c r="B16" s="25"/>
      <c r="C16" s="25"/>
      <c r="D16" s="25" t="s">
        <v>24</v>
      </c>
      <c r="E16" s="25"/>
      <c r="F16" s="25"/>
      <c r="G16" s="59"/>
      <c r="H16" s="25" t="s">
        <v>54</v>
      </c>
      <c r="I16" s="131"/>
      <c r="J16" s="25"/>
      <c r="K16" s="25"/>
      <c r="L16" s="25"/>
      <c r="M16" s="25"/>
      <c r="N16" s="25"/>
      <c r="O16" s="25"/>
      <c r="P16" s="25">
        <f t="shared" si="0"/>
        <v>0</v>
      </c>
      <c r="Q16" s="26">
        <v>50</v>
      </c>
      <c r="R16" s="27"/>
      <c r="S16" s="27"/>
      <c r="T16" s="28"/>
      <c r="U16" s="112"/>
    </row>
    <row r="17" spans="1:21" ht="13.5" hidden="1" customHeight="1">
      <c r="A17" s="24">
        <v>14</v>
      </c>
      <c r="B17" s="25"/>
      <c r="C17" s="25"/>
      <c r="D17" s="25" t="s">
        <v>24</v>
      </c>
      <c r="E17" s="25"/>
      <c r="F17" s="25"/>
      <c r="G17" s="59"/>
      <c r="H17" s="25" t="s">
        <v>54</v>
      </c>
      <c r="I17" s="131"/>
      <c r="J17" s="25"/>
      <c r="K17" s="25"/>
      <c r="L17" s="25"/>
      <c r="M17" s="25"/>
      <c r="N17" s="25"/>
      <c r="O17" s="25"/>
      <c r="P17" s="25">
        <f t="shared" si="0"/>
        <v>0</v>
      </c>
      <c r="Q17" s="26">
        <v>50</v>
      </c>
      <c r="R17" s="27"/>
      <c r="S17" s="27"/>
      <c r="T17" s="28"/>
      <c r="U17" s="112"/>
    </row>
    <row r="18" spans="1:21" ht="13.5" customHeight="1">
      <c r="A18" s="53">
        <v>15</v>
      </c>
      <c r="B18" s="54" t="s">
        <v>55</v>
      </c>
      <c r="C18" s="55" t="s">
        <v>56</v>
      </c>
      <c r="D18" s="55" t="s">
        <v>24</v>
      </c>
      <c r="E18" s="55"/>
      <c r="F18" s="56">
        <v>10.5</v>
      </c>
      <c r="G18" s="60"/>
      <c r="H18" s="55" t="s">
        <v>57</v>
      </c>
      <c r="I18" s="131"/>
      <c r="J18" s="55" t="s">
        <v>30</v>
      </c>
      <c r="K18" s="55">
        <v>165000</v>
      </c>
      <c r="L18" s="55">
        <v>165000</v>
      </c>
      <c r="M18" s="55">
        <v>165000</v>
      </c>
      <c r="N18" s="55">
        <v>165000</v>
      </c>
      <c r="O18" s="55"/>
      <c r="P18" s="55">
        <f t="shared" si="0"/>
        <v>660000</v>
      </c>
      <c r="Q18" s="58">
        <v>3000</v>
      </c>
      <c r="R18" s="53"/>
      <c r="S18" s="53"/>
      <c r="T18" s="23">
        <f>Q18/(F18*8*23*60)</f>
        <v>2.5879917184265012E-2</v>
      </c>
      <c r="U18" s="112"/>
    </row>
    <row r="19" spans="1:21" ht="13.5" customHeight="1">
      <c r="A19" s="53">
        <v>16</v>
      </c>
      <c r="B19" s="54"/>
      <c r="C19" s="55"/>
      <c r="D19" s="55" t="s">
        <v>21</v>
      </c>
      <c r="E19" s="55"/>
      <c r="F19" s="56">
        <v>21</v>
      </c>
      <c r="G19" s="61"/>
      <c r="H19" s="55" t="s">
        <v>58</v>
      </c>
      <c r="I19" s="132"/>
      <c r="J19" s="55" t="s">
        <v>30</v>
      </c>
      <c r="K19" s="55"/>
      <c r="L19" s="55"/>
      <c r="M19" s="55"/>
      <c r="N19" s="55"/>
      <c r="O19" s="55"/>
      <c r="P19" s="55">
        <f t="shared" si="0"/>
        <v>0</v>
      </c>
      <c r="Q19" s="58">
        <v>1000</v>
      </c>
      <c r="R19" s="53"/>
      <c r="S19" s="53"/>
      <c r="T19" s="23">
        <f>Q19/(F19*8*23*60)</f>
        <v>4.313319530710835E-3</v>
      </c>
      <c r="U19" s="111"/>
    </row>
    <row r="20" spans="1:21" ht="13.5" hidden="1" customHeight="1">
      <c r="A20" s="24">
        <v>17</v>
      </c>
      <c r="B20" s="25"/>
      <c r="C20" s="25"/>
      <c r="D20" s="25" t="s">
        <v>24</v>
      </c>
      <c r="E20" s="25"/>
      <c r="F20" s="25"/>
      <c r="G20" s="25"/>
      <c r="H20" s="25" t="s">
        <v>54</v>
      </c>
      <c r="I20" s="25"/>
      <c r="J20" s="25"/>
      <c r="K20" s="25"/>
      <c r="L20" s="25"/>
      <c r="M20" s="25"/>
      <c r="N20" s="25"/>
      <c r="O20" s="25"/>
      <c r="P20" s="25">
        <f t="shared" si="0"/>
        <v>0</v>
      </c>
      <c r="Q20" s="26">
        <v>1500</v>
      </c>
      <c r="R20" s="27"/>
      <c r="S20" s="27"/>
      <c r="T20" s="28"/>
      <c r="U20" s="28"/>
    </row>
    <row r="21" spans="1:21" ht="13.5" hidden="1" customHeight="1">
      <c r="A21" s="24">
        <v>18</v>
      </c>
      <c r="B21" s="25"/>
      <c r="C21" s="25"/>
      <c r="D21" s="25" t="s">
        <v>24</v>
      </c>
      <c r="E21" s="25"/>
      <c r="F21" s="25"/>
      <c r="G21" s="25"/>
      <c r="H21" s="25" t="s">
        <v>54</v>
      </c>
      <c r="I21" s="25"/>
      <c r="J21" s="25"/>
      <c r="K21" s="25"/>
      <c r="L21" s="25"/>
      <c r="M21" s="25"/>
      <c r="N21" s="25"/>
      <c r="O21" s="25"/>
      <c r="P21" s="25">
        <f t="shared" si="0"/>
        <v>0</v>
      </c>
      <c r="Q21" s="26">
        <v>1500</v>
      </c>
      <c r="R21" s="27"/>
      <c r="S21" s="27"/>
      <c r="T21" s="28"/>
      <c r="U21" s="28"/>
    </row>
    <row r="22" spans="1:21" ht="14.25" customHeight="1">
      <c r="A22" s="62">
        <v>19</v>
      </c>
      <c r="B22" s="63" t="s">
        <v>59</v>
      </c>
      <c r="C22" s="64"/>
      <c r="D22" s="65" t="s">
        <v>60</v>
      </c>
      <c r="E22" s="65"/>
      <c r="F22" s="66">
        <v>21</v>
      </c>
      <c r="G22" s="67">
        <v>48</v>
      </c>
      <c r="H22" s="65" t="s">
        <v>22</v>
      </c>
      <c r="I22" s="65" t="s">
        <v>148</v>
      </c>
      <c r="J22" s="68" t="s">
        <v>30</v>
      </c>
      <c r="K22" s="68"/>
      <c r="L22" s="68"/>
      <c r="M22" s="68"/>
      <c r="N22" s="68"/>
      <c r="O22" s="68"/>
      <c r="P22" s="68">
        <f t="shared" si="0"/>
        <v>0</v>
      </c>
      <c r="Q22" s="69">
        <v>1600</v>
      </c>
      <c r="R22" s="24"/>
      <c r="S22" s="24"/>
      <c r="T22" s="23">
        <f>Q22/(F22*8*23*60)</f>
        <v>6.901311249137336E-3</v>
      </c>
      <c r="U22" s="23">
        <f>Q22/(G22*8*23*60)</f>
        <v>3.0193236714975845E-3</v>
      </c>
    </row>
    <row r="23" spans="1:21" ht="13.5" hidden="1" customHeight="1">
      <c r="A23" s="24">
        <v>20</v>
      </c>
      <c r="B23" s="25"/>
      <c r="C23" s="70"/>
      <c r="D23" s="25" t="s">
        <v>61</v>
      </c>
      <c r="E23" s="25"/>
      <c r="F23" s="25"/>
      <c r="G23" s="25"/>
      <c r="H23" s="25" t="s">
        <v>62</v>
      </c>
      <c r="I23" s="25"/>
      <c r="J23" s="25"/>
      <c r="K23" s="25"/>
      <c r="L23" s="25"/>
      <c r="M23" s="25"/>
      <c r="N23" s="25"/>
      <c r="O23" s="25"/>
      <c r="P23" s="25">
        <f t="shared" si="0"/>
        <v>0</v>
      </c>
      <c r="Q23" s="26">
        <v>3000</v>
      </c>
      <c r="R23" s="27" t="s">
        <v>63</v>
      </c>
      <c r="S23" s="27"/>
      <c r="T23" s="28"/>
      <c r="U23" s="28"/>
    </row>
    <row r="24" spans="1:21" ht="13.5" hidden="1" customHeight="1">
      <c r="A24" s="71">
        <v>21</v>
      </c>
      <c r="B24" s="72"/>
      <c r="C24" s="70"/>
      <c r="D24" s="25" t="s">
        <v>61</v>
      </c>
      <c r="E24" s="25"/>
      <c r="F24" s="25"/>
      <c r="G24" s="25"/>
      <c r="H24" s="25" t="s">
        <v>62</v>
      </c>
      <c r="I24" s="25"/>
      <c r="J24" s="25"/>
      <c r="K24" s="25"/>
      <c r="L24" s="25"/>
      <c r="M24" s="25"/>
      <c r="N24" s="25"/>
      <c r="O24" s="25"/>
      <c r="P24" s="25">
        <f t="shared" si="0"/>
        <v>0</v>
      </c>
      <c r="Q24" s="26">
        <v>3000</v>
      </c>
      <c r="R24" s="27"/>
      <c r="S24" s="27"/>
      <c r="T24" s="28"/>
      <c r="U24" s="28"/>
    </row>
    <row r="25" spans="1:21" ht="13.5" customHeight="1">
      <c r="A25" s="73">
        <v>22</v>
      </c>
      <c r="B25" s="74" t="s">
        <v>64</v>
      </c>
      <c r="C25" s="75"/>
      <c r="D25" s="75" t="s">
        <v>61</v>
      </c>
      <c r="E25" s="75"/>
      <c r="F25" s="76">
        <v>32</v>
      </c>
      <c r="G25" s="77">
        <v>48</v>
      </c>
      <c r="H25" s="75" t="s">
        <v>65</v>
      </c>
      <c r="I25" s="133" t="s">
        <v>148</v>
      </c>
      <c r="J25" s="68" t="s">
        <v>30</v>
      </c>
      <c r="K25" s="68">
        <v>160000</v>
      </c>
      <c r="L25" s="68"/>
      <c r="M25" s="68"/>
      <c r="N25" s="68"/>
      <c r="O25" s="68"/>
      <c r="P25" s="68">
        <f t="shared" si="0"/>
        <v>160000</v>
      </c>
      <c r="Q25" s="78">
        <v>1000</v>
      </c>
      <c r="R25" s="24"/>
      <c r="S25" s="24"/>
      <c r="T25" s="23">
        <f>Q25/(F25*8*23*60)</f>
        <v>2.8306159420289855E-3</v>
      </c>
      <c r="U25" s="110">
        <f>(Q25+Q26)/(G25*8*23*60)</f>
        <v>2.8306159420289855E-3</v>
      </c>
    </row>
    <row r="26" spans="1:21" ht="13.5" customHeight="1">
      <c r="A26" s="73">
        <v>23</v>
      </c>
      <c r="B26" s="74"/>
      <c r="C26" s="75"/>
      <c r="D26" s="75" t="s">
        <v>61</v>
      </c>
      <c r="E26" s="75"/>
      <c r="F26" s="76">
        <v>32</v>
      </c>
      <c r="G26" s="79"/>
      <c r="H26" s="75" t="s">
        <v>65</v>
      </c>
      <c r="I26" s="134"/>
      <c r="J26" s="68" t="s">
        <v>30</v>
      </c>
      <c r="K26" s="68">
        <v>160000</v>
      </c>
      <c r="L26" s="68"/>
      <c r="M26" s="68"/>
      <c r="N26" s="68"/>
      <c r="O26" s="68"/>
      <c r="P26" s="68">
        <f t="shared" si="0"/>
        <v>160000</v>
      </c>
      <c r="Q26" s="78">
        <v>500</v>
      </c>
      <c r="R26" s="24"/>
      <c r="S26" s="24"/>
      <c r="T26" s="23">
        <f>Q26/(F26*8*23*60)</f>
        <v>1.4153079710144928E-3</v>
      </c>
      <c r="U26" s="111"/>
    </row>
    <row r="27" spans="1:21" ht="13.5" hidden="1" customHeight="1">
      <c r="A27" s="80">
        <v>24</v>
      </c>
      <c r="B27" s="81"/>
      <c r="C27" s="70" t="s">
        <v>66</v>
      </c>
      <c r="D27" s="25" t="s">
        <v>61</v>
      </c>
      <c r="E27" s="25"/>
      <c r="F27" s="25"/>
      <c r="G27" s="25"/>
      <c r="H27" s="25" t="s">
        <v>62</v>
      </c>
      <c r="I27" s="25"/>
      <c r="J27" s="25"/>
      <c r="K27" s="25"/>
      <c r="L27" s="25"/>
      <c r="M27" s="25"/>
      <c r="N27" s="25"/>
      <c r="O27" s="25"/>
      <c r="P27" s="25">
        <f t="shared" si="0"/>
        <v>0</v>
      </c>
      <c r="Q27" s="26">
        <v>1200</v>
      </c>
      <c r="R27" s="27"/>
      <c r="S27" s="27"/>
      <c r="T27" s="28"/>
      <c r="U27" s="28"/>
    </row>
    <row r="28" spans="1:21" ht="13.5" customHeight="1">
      <c r="A28" s="82">
        <v>25</v>
      </c>
      <c r="B28" s="83" t="s">
        <v>67</v>
      </c>
      <c r="C28" s="84"/>
      <c r="D28" s="85" t="s">
        <v>60</v>
      </c>
      <c r="E28" s="85"/>
      <c r="F28" s="86">
        <v>21</v>
      </c>
      <c r="G28" s="87">
        <v>48</v>
      </c>
      <c r="H28" s="85" t="s">
        <v>22</v>
      </c>
      <c r="I28" s="135" t="s">
        <v>148</v>
      </c>
      <c r="J28" s="68" t="s">
        <v>30</v>
      </c>
      <c r="K28" s="68"/>
      <c r="L28" s="68"/>
      <c r="M28" s="68"/>
      <c r="N28" s="68"/>
      <c r="O28" s="68"/>
      <c r="P28" s="68">
        <f t="shared" si="0"/>
        <v>0</v>
      </c>
      <c r="Q28" s="88">
        <v>950</v>
      </c>
      <c r="R28" s="89"/>
      <c r="S28" s="89" t="s">
        <v>68</v>
      </c>
      <c r="T28" s="23">
        <f>Q28/(F28*8*23*60)</f>
        <v>4.097653554175293E-3</v>
      </c>
      <c r="U28" s="110">
        <f>(Q28+Q30)/(G28*8*23*60)</f>
        <v>3.679800724637681E-3</v>
      </c>
    </row>
    <row r="29" spans="1:21" ht="13.5" customHeight="1">
      <c r="A29" s="82">
        <v>26</v>
      </c>
      <c r="B29" s="83"/>
      <c r="C29" s="84"/>
      <c r="D29" s="85" t="s">
        <v>60</v>
      </c>
      <c r="E29" s="85"/>
      <c r="F29" s="86">
        <v>21</v>
      </c>
      <c r="G29" s="90"/>
      <c r="H29" s="85" t="s">
        <v>22</v>
      </c>
      <c r="I29" s="136"/>
      <c r="J29" s="68" t="s">
        <v>30</v>
      </c>
      <c r="K29" s="68"/>
      <c r="L29" s="68"/>
      <c r="M29" s="68"/>
      <c r="N29" s="68"/>
      <c r="O29" s="68"/>
      <c r="P29" s="68">
        <f t="shared" si="0"/>
        <v>0</v>
      </c>
      <c r="Q29" s="88">
        <v>1200</v>
      </c>
      <c r="R29" s="89"/>
      <c r="S29" s="89" t="s">
        <v>69</v>
      </c>
      <c r="T29" s="23">
        <f>Q29/(F29*8*23*60)</f>
        <v>5.175983436853002E-3</v>
      </c>
      <c r="U29" s="112"/>
    </row>
    <row r="30" spans="1:21" ht="13.5" customHeight="1">
      <c r="A30" s="82">
        <v>27</v>
      </c>
      <c r="B30" s="83"/>
      <c r="C30" s="84"/>
      <c r="D30" s="85" t="s">
        <v>60</v>
      </c>
      <c r="E30" s="85"/>
      <c r="F30" s="86">
        <v>21</v>
      </c>
      <c r="G30" s="91"/>
      <c r="H30" s="85" t="s">
        <v>22</v>
      </c>
      <c r="I30" s="137"/>
      <c r="J30" s="68" t="s">
        <v>30</v>
      </c>
      <c r="K30" s="68"/>
      <c r="L30" s="68"/>
      <c r="M30" s="68"/>
      <c r="N30" s="68"/>
      <c r="O30" s="68"/>
      <c r="P30" s="68">
        <f t="shared" si="0"/>
        <v>0</v>
      </c>
      <c r="Q30" s="88">
        <v>1000</v>
      </c>
      <c r="R30" s="24"/>
      <c r="S30" s="24"/>
      <c r="T30" s="23">
        <f>Q30/(F30*8*23*60)</f>
        <v>4.313319530710835E-3</v>
      </c>
      <c r="U30" s="111"/>
    </row>
    <row r="31" spans="1:21" ht="13.5" hidden="1" customHeight="1">
      <c r="A31" s="24">
        <v>28</v>
      </c>
      <c r="B31" s="25"/>
      <c r="C31" s="70"/>
      <c r="D31" s="25" t="s">
        <v>61</v>
      </c>
      <c r="E31" s="25"/>
      <c r="F31" s="25"/>
      <c r="G31" s="25"/>
      <c r="H31" s="25" t="s">
        <v>62</v>
      </c>
      <c r="I31" s="25"/>
      <c r="J31" s="25"/>
      <c r="K31" s="25"/>
      <c r="L31" s="25"/>
      <c r="M31" s="25"/>
      <c r="N31" s="25"/>
      <c r="O31" s="25"/>
      <c r="P31" s="25">
        <f t="shared" si="0"/>
        <v>0</v>
      </c>
      <c r="Q31" s="26">
        <v>1200</v>
      </c>
      <c r="R31" s="27"/>
      <c r="S31" s="27"/>
      <c r="T31" s="28"/>
      <c r="U31" s="28"/>
    </row>
    <row r="32" spans="1:21" ht="13.5" customHeight="1">
      <c r="A32" s="24">
        <v>29</v>
      </c>
      <c r="B32" s="68" t="s">
        <v>70</v>
      </c>
      <c r="C32" s="92"/>
      <c r="D32" s="68" t="s">
        <v>60</v>
      </c>
      <c r="E32" s="68"/>
      <c r="F32" s="93">
        <v>21</v>
      </c>
      <c r="G32" s="94">
        <v>48</v>
      </c>
      <c r="H32" s="68" t="s">
        <v>22</v>
      </c>
      <c r="I32" s="68" t="s">
        <v>148</v>
      </c>
      <c r="J32" s="68" t="s">
        <v>30</v>
      </c>
      <c r="K32" s="68"/>
      <c r="L32" s="68"/>
      <c r="M32" s="68"/>
      <c r="N32" s="68"/>
      <c r="O32" s="68"/>
      <c r="P32" s="68">
        <f t="shared" si="0"/>
        <v>0</v>
      </c>
      <c r="Q32" s="95">
        <v>750</v>
      </c>
      <c r="R32" s="24"/>
      <c r="S32" s="24"/>
      <c r="T32" s="23">
        <f>Q32/(F32*8*23*60)</f>
        <v>3.2349896480331265E-3</v>
      </c>
      <c r="U32" s="23">
        <f>Q32/(G32*8*23*60)</f>
        <v>1.4153079710144928E-3</v>
      </c>
    </row>
    <row r="33" spans="1:21" ht="13.5" hidden="1" customHeight="1">
      <c r="A33" s="24">
        <v>30</v>
      </c>
      <c r="B33" s="25"/>
      <c r="C33" s="96"/>
      <c r="D33" s="25" t="s">
        <v>61</v>
      </c>
      <c r="E33" s="25"/>
      <c r="F33" s="25"/>
      <c r="G33" s="25"/>
      <c r="H33" s="25" t="s">
        <v>62</v>
      </c>
      <c r="I33" s="25"/>
      <c r="J33" s="25"/>
      <c r="K33" s="25"/>
      <c r="L33" s="25"/>
      <c r="M33" s="25"/>
      <c r="N33" s="25"/>
      <c r="O33" s="25"/>
      <c r="P33" s="25">
        <f t="shared" si="0"/>
        <v>0</v>
      </c>
      <c r="Q33" s="26">
        <v>500</v>
      </c>
      <c r="R33" s="27"/>
      <c r="S33" s="27"/>
      <c r="T33" s="28"/>
      <c r="U33" s="28"/>
    </row>
    <row r="34" spans="1:21" ht="13.5" customHeight="1">
      <c r="A34" s="24">
        <v>31</v>
      </c>
      <c r="B34" s="68" t="s">
        <v>71</v>
      </c>
      <c r="C34" s="68" t="s">
        <v>72</v>
      </c>
      <c r="D34" s="68" t="s">
        <v>60</v>
      </c>
      <c r="E34" s="68"/>
      <c r="F34" s="93">
        <v>21</v>
      </c>
      <c r="G34" s="94">
        <v>38</v>
      </c>
      <c r="H34" s="68" t="s">
        <v>22</v>
      </c>
      <c r="I34" s="68" t="s">
        <v>148</v>
      </c>
      <c r="J34" s="68" t="s">
        <v>30</v>
      </c>
      <c r="K34" s="68"/>
      <c r="L34" s="68"/>
      <c r="M34" s="68"/>
      <c r="N34" s="68"/>
      <c r="O34" s="68"/>
      <c r="P34" s="68">
        <f t="shared" si="0"/>
        <v>0</v>
      </c>
      <c r="Q34" s="95">
        <v>500</v>
      </c>
      <c r="R34" s="24"/>
      <c r="S34" s="24"/>
      <c r="T34" s="23">
        <f>Q34/(F34*8*23*60)</f>
        <v>2.1566597653554175E-3</v>
      </c>
      <c r="U34" s="23">
        <f>Q34/(G34*8*23*60)</f>
        <v>1.1918382913806255E-3</v>
      </c>
    </row>
    <row r="35" spans="1:21" ht="13.5" customHeight="1">
      <c r="A35" s="120">
        <v>32</v>
      </c>
      <c r="B35" s="121" t="s">
        <v>73</v>
      </c>
      <c r="C35" s="121"/>
      <c r="D35" s="121" t="s">
        <v>28</v>
      </c>
      <c r="E35" s="121"/>
      <c r="F35" s="122">
        <v>7</v>
      </c>
      <c r="G35" s="123">
        <v>35</v>
      </c>
      <c r="H35" s="121" t="s">
        <v>36</v>
      </c>
      <c r="I35" s="121" t="s">
        <v>149</v>
      </c>
      <c r="J35" s="68" t="s">
        <v>30</v>
      </c>
      <c r="K35" s="68">
        <v>290000</v>
      </c>
      <c r="L35" s="68"/>
      <c r="M35" s="68"/>
      <c r="N35" s="68"/>
      <c r="O35" s="68">
        <v>360000</v>
      </c>
      <c r="P35" s="68">
        <f t="shared" si="0"/>
        <v>650000</v>
      </c>
      <c r="Q35" s="124">
        <v>100</v>
      </c>
      <c r="R35" s="89" t="s">
        <v>74</v>
      </c>
      <c r="S35" s="89" t="s">
        <v>75</v>
      </c>
      <c r="T35" s="23">
        <f>Q35/(F35*8*23*60)</f>
        <v>1.2939958592132505E-3</v>
      </c>
      <c r="U35" s="23">
        <f>Q35/(G35*8*23*60)</f>
        <v>2.5879917184265012E-4</v>
      </c>
    </row>
    <row r="36" spans="1:21" ht="13.5" customHeight="1">
      <c r="A36" s="6"/>
      <c r="B36" s="7"/>
      <c r="C36" s="7"/>
      <c r="D36" s="7"/>
      <c r="E36" s="7"/>
      <c r="F36" s="8"/>
      <c r="G36" s="8"/>
      <c r="H36" s="7"/>
      <c r="I36" s="7"/>
      <c r="J36" s="7"/>
      <c r="K36" s="7"/>
      <c r="L36" s="7"/>
      <c r="M36" s="7"/>
      <c r="N36" s="7"/>
      <c r="O36" s="7"/>
      <c r="P36" s="7">
        <f t="shared" ref="P36:Q36" si="1">SUM(P4:P35)</f>
        <v>5282000</v>
      </c>
      <c r="Q36" s="97">
        <f t="shared" si="1"/>
        <v>44100</v>
      </c>
      <c r="R36" s="6"/>
      <c r="S36" s="6"/>
      <c r="T36" s="6"/>
      <c r="U36" s="10"/>
    </row>
    <row r="37" spans="1:21" ht="13.5" customHeight="1">
      <c r="A37" s="6"/>
      <c r="B37" s="7"/>
      <c r="C37" s="7"/>
      <c r="D37" s="7"/>
      <c r="E37" s="7"/>
      <c r="F37" s="8"/>
      <c r="G37" s="8"/>
      <c r="H37" s="7"/>
      <c r="I37" s="7"/>
      <c r="J37" s="7"/>
      <c r="K37" s="7"/>
      <c r="L37" s="7"/>
      <c r="M37" s="7"/>
      <c r="N37" s="7"/>
      <c r="O37" s="7"/>
      <c r="P37" s="7"/>
      <c r="Q37" s="9"/>
      <c r="R37" s="6"/>
      <c r="S37" s="6"/>
      <c r="T37" s="6"/>
      <c r="U37" s="10"/>
    </row>
    <row r="38" spans="1:21" ht="13.5" customHeight="1">
      <c r="A38" s="6"/>
      <c r="B38" s="7"/>
      <c r="C38" s="7"/>
      <c r="D38" s="7"/>
      <c r="E38" s="7"/>
      <c r="F38" s="8"/>
      <c r="G38" s="8"/>
      <c r="H38" s="7"/>
      <c r="I38" s="7"/>
      <c r="J38" s="7"/>
      <c r="K38" s="7"/>
      <c r="L38" s="7"/>
      <c r="M38" s="7"/>
      <c r="N38" s="7"/>
      <c r="O38" s="7"/>
      <c r="P38" s="7"/>
      <c r="Q38" s="9"/>
      <c r="R38" s="6"/>
      <c r="S38" s="6"/>
      <c r="T38" s="6"/>
      <c r="U38" s="10"/>
    </row>
    <row r="39" spans="1:21" ht="13.5" customHeight="1">
      <c r="A39" s="6"/>
      <c r="B39" s="7"/>
      <c r="C39" s="7"/>
      <c r="D39" s="7"/>
      <c r="E39" s="7"/>
      <c r="F39" s="8"/>
      <c r="G39" s="8"/>
      <c r="H39" s="7"/>
      <c r="I39" s="7"/>
      <c r="J39" s="7"/>
      <c r="K39" s="7"/>
      <c r="L39" s="7"/>
      <c r="M39" s="7"/>
      <c r="N39" s="7"/>
      <c r="O39" s="7"/>
      <c r="P39" s="7"/>
      <c r="Q39" s="9"/>
      <c r="R39" s="6"/>
      <c r="S39" s="6"/>
      <c r="T39" s="6"/>
      <c r="U39" s="10"/>
    </row>
    <row r="40" spans="1:21" ht="13.5" customHeight="1">
      <c r="A40" s="6"/>
      <c r="B40" s="7"/>
      <c r="C40" s="7"/>
      <c r="D40" s="7"/>
      <c r="E40" s="7"/>
      <c r="F40" s="8"/>
      <c r="G40" s="8"/>
      <c r="H40" s="7"/>
      <c r="I40" s="7"/>
      <c r="J40" s="7"/>
      <c r="K40" s="7"/>
      <c r="L40" s="7"/>
      <c r="M40" s="7"/>
      <c r="N40" s="7"/>
      <c r="O40" s="7"/>
      <c r="P40" s="7"/>
      <c r="Q40" s="9"/>
      <c r="R40" s="6"/>
      <c r="S40" s="6"/>
      <c r="T40" s="6"/>
      <c r="U40" s="10"/>
    </row>
    <row r="41" spans="1:21" ht="13.5" customHeight="1">
      <c r="A41" s="6"/>
      <c r="B41" s="7"/>
      <c r="C41" s="7"/>
      <c r="D41" s="7"/>
      <c r="E41" s="7"/>
      <c r="F41" s="8"/>
      <c r="G41" s="8"/>
      <c r="H41" s="7"/>
      <c r="I41" s="7"/>
      <c r="J41" s="7"/>
      <c r="K41" s="7"/>
      <c r="L41" s="7"/>
      <c r="M41" s="7"/>
      <c r="N41" s="7"/>
      <c r="O41" s="7"/>
      <c r="P41" s="7"/>
      <c r="Q41" s="9"/>
      <c r="R41" s="6"/>
      <c r="S41" s="6"/>
      <c r="T41" s="6"/>
      <c r="U41" s="10"/>
    </row>
    <row r="42" spans="1:21" ht="13.5" customHeight="1">
      <c r="A42" s="6"/>
      <c r="B42" s="7"/>
      <c r="C42" s="7"/>
      <c r="D42" s="7"/>
      <c r="E42" s="7"/>
      <c r="F42" s="8"/>
      <c r="G42" s="8"/>
      <c r="H42" s="7"/>
      <c r="I42" s="7"/>
      <c r="J42" s="7"/>
      <c r="K42" s="7"/>
      <c r="L42" s="7"/>
      <c r="M42" s="7"/>
      <c r="N42" s="7"/>
      <c r="O42" s="7"/>
      <c r="P42" s="7"/>
      <c r="Q42" s="9"/>
      <c r="R42" s="6"/>
      <c r="S42" s="6"/>
      <c r="T42" s="6"/>
      <c r="U42" s="10"/>
    </row>
    <row r="43" spans="1:21" ht="13.5" customHeight="1">
      <c r="A43" s="6"/>
      <c r="B43" s="7"/>
      <c r="C43" s="7"/>
      <c r="D43" s="7"/>
      <c r="E43" s="7"/>
      <c r="F43" s="8"/>
      <c r="G43" s="8"/>
      <c r="H43" s="7"/>
      <c r="I43" s="7"/>
      <c r="J43" s="7"/>
      <c r="K43" s="7"/>
      <c r="L43" s="7"/>
      <c r="M43" s="7"/>
      <c r="N43" s="7"/>
      <c r="O43" s="7"/>
      <c r="P43" s="7"/>
      <c r="Q43" s="9"/>
      <c r="R43" s="6"/>
      <c r="S43" s="6"/>
      <c r="T43" s="6"/>
      <c r="U43" s="10"/>
    </row>
    <row r="44" spans="1:21" ht="13.5" customHeight="1">
      <c r="A44" s="6"/>
      <c r="B44" s="7"/>
      <c r="C44" s="7"/>
      <c r="D44" s="7"/>
      <c r="E44" s="7"/>
      <c r="F44" s="8"/>
      <c r="G44" s="8"/>
      <c r="H44" s="7"/>
      <c r="I44" s="7"/>
      <c r="J44" s="7"/>
      <c r="K44" s="7"/>
      <c r="L44" s="7"/>
      <c r="M44" s="7"/>
      <c r="N44" s="7"/>
      <c r="O44" s="7"/>
      <c r="P44" s="7"/>
      <c r="Q44" s="9"/>
      <c r="R44" s="6"/>
      <c r="S44" s="6"/>
      <c r="T44" s="6"/>
      <c r="U44" s="10"/>
    </row>
    <row r="45" spans="1:21" ht="13.5" customHeight="1">
      <c r="A45" s="6"/>
      <c r="B45" s="7"/>
      <c r="C45" s="7"/>
      <c r="D45" s="7"/>
      <c r="E45" s="7"/>
      <c r="F45" s="8"/>
      <c r="G45" s="8"/>
      <c r="H45" s="7"/>
      <c r="I45" s="7"/>
      <c r="J45" s="7"/>
      <c r="K45" s="7"/>
      <c r="L45" s="7"/>
      <c r="M45" s="7"/>
      <c r="N45" s="7"/>
      <c r="O45" s="7"/>
      <c r="P45" s="7"/>
      <c r="Q45" s="9"/>
      <c r="R45" s="6"/>
      <c r="S45" s="6"/>
      <c r="T45" s="6"/>
      <c r="U45" s="10"/>
    </row>
    <row r="46" spans="1:21" ht="13.5" customHeight="1">
      <c r="A46" s="6"/>
      <c r="B46" s="7"/>
      <c r="C46" s="7"/>
      <c r="D46" s="7"/>
      <c r="E46" s="7"/>
      <c r="F46" s="8"/>
      <c r="G46" s="8"/>
      <c r="H46" s="7"/>
      <c r="I46" s="7"/>
      <c r="J46" s="7"/>
      <c r="K46" s="7"/>
      <c r="L46" s="7"/>
      <c r="M46" s="7"/>
      <c r="N46" s="7"/>
      <c r="O46" s="7"/>
      <c r="P46" s="7"/>
      <c r="Q46" s="9"/>
      <c r="R46" s="6"/>
      <c r="S46" s="6"/>
      <c r="T46" s="6"/>
      <c r="U46" s="10"/>
    </row>
    <row r="47" spans="1:21" ht="13.5" customHeight="1">
      <c r="A47" s="6"/>
      <c r="B47" s="7"/>
      <c r="C47" s="7"/>
      <c r="D47" s="7"/>
      <c r="E47" s="7"/>
      <c r="F47" s="8"/>
      <c r="G47" s="8"/>
      <c r="H47" s="7"/>
      <c r="I47" s="7"/>
      <c r="J47" s="7"/>
      <c r="K47" s="7"/>
      <c r="L47" s="7"/>
      <c r="M47" s="7"/>
      <c r="N47" s="7"/>
      <c r="O47" s="7"/>
      <c r="P47" s="7"/>
      <c r="Q47" s="9"/>
      <c r="R47" s="6"/>
      <c r="S47" s="6"/>
      <c r="T47" s="6"/>
      <c r="U47" s="10"/>
    </row>
    <row r="48" spans="1:21" ht="13.5" customHeight="1">
      <c r="A48" s="6"/>
      <c r="B48" s="7"/>
      <c r="C48" s="7"/>
      <c r="D48" s="7"/>
      <c r="E48" s="7"/>
      <c r="F48" s="8"/>
      <c r="G48" s="8"/>
      <c r="H48" s="7"/>
      <c r="I48" s="7"/>
      <c r="J48" s="7"/>
      <c r="K48" s="7"/>
      <c r="L48" s="7"/>
      <c r="M48" s="7"/>
      <c r="N48" s="7"/>
      <c r="O48" s="7"/>
      <c r="P48" s="7"/>
      <c r="Q48" s="9"/>
      <c r="R48" s="6"/>
      <c r="S48" s="6"/>
      <c r="T48" s="6"/>
      <c r="U48" s="10"/>
    </row>
    <row r="49" spans="1:21" ht="13.5" customHeight="1">
      <c r="A49" s="6"/>
      <c r="B49" s="7"/>
      <c r="C49" s="7"/>
      <c r="D49" s="7"/>
      <c r="E49" s="7"/>
      <c r="F49" s="8"/>
      <c r="G49" s="8"/>
      <c r="H49" s="7"/>
      <c r="I49" s="7"/>
      <c r="J49" s="7"/>
      <c r="K49" s="7"/>
      <c r="L49" s="7"/>
      <c r="M49" s="7"/>
      <c r="N49" s="7"/>
      <c r="O49" s="7"/>
      <c r="P49" s="7"/>
      <c r="Q49" s="9"/>
      <c r="R49" s="6"/>
      <c r="S49" s="6"/>
      <c r="T49" s="6"/>
      <c r="U49" s="10"/>
    </row>
    <row r="50" spans="1:21" ht="13.5" customHeight="1">
      <c r="A50" s="6"/>
      <c r="B50" s="7"/>
      <c r="C50" s="7"/>
      <c r="D50" s="7"/>
      <c r="E50" s="7"/>
      <c r="F50" s="8"/>
      <c r="G50" s="8"/>
      <c r="H50" s="7"/>
      <c r="I50" s="7"/>
      <c r="J50" s="7"/>
      <c r="K50" s="7"/>
      <c r="L50" s="7"/>
      <c r="M50" s="7"/>
      <c r="N50" s="7"/>
      <c r="O50" s="7"/>
      <c r="P50" s="7"/>
      <c r="Q50" s="9"/>
      <c r="R50" s="6"/>
      <c r="S50" s="6"/>
      <c r="T50" s="6"/>
      <c r="U50" s="10"/>
    </row>
    <row r="51" spans="1:21" ht="13.5" customHeight="1">
      <c r="A51" s="6"/>
      <c r="B51" s="7"/>
      <c r="C51" s="7"/>
      <c r="D51" s="7"/>
      <c r="E51" s="7"/>
      <c r="F51" s="8"/>
      <c r="G51" s="8"/>
      <c r="H51" s="7"/>
      <c r="I51" s="7"/>
      <c r="J51" s="7"/>
      <c r="K51" s="7"/>
      <c r="L51" s="7"/>
      <c r="M51" s="7"/>
      <c r="N51" s="7"/>
      <c r="O51" s="7"/>
      <c r="P51" s="7"/>
      <c r="Q51" s="9"/>
      <c r="R51" s="6"/>
      <c r="S51" s="6"/>
      <c r="T51" s="6"/>
      <c r="U51" s="10"/>
    </row>
    <row r="52" spans="1:21" ht="13.5" customHeight="1">
      <c r="A52" s="6"/>
      <c r="B52" s="7"/>
      <c r="C52" s="7"/>
      <c r="D52" s="7"/>
      <c r="E52" s="7"/>
      <c r="F52" s="8"/>
      <c r="G52" s="8"/>
      <c r="H52" s="7"/>
      <c r="I52" s="7"/>
      <c r="J52" s="7"/>
      <c r="K52" s="7"/>
      <c r="L52" s="7"/>
      <c r="M52" s="7"/>
      <c r="N52" s="7"/>
      <c r="O52" s="7"/>
      <c r="P52" s="7"/>
      <c r="Q52" s="9"/>
      <c r="R52" s="6"/>
      <c r="S52" s="6"/>
      <c r="T52" s="6"/>
      <c r="U52" s="10"/>
    </row>
    <row r="53" spans="1:21" ht="13.5" customHeight="1">
      <c r="A53" s="6"/>
      <c r="B53" s="7"/>
      <c r="C53" s="7"/>
      <c r="D53" s="7"/>
      <c r="E53" s="7"/>
      <c r="F53" s="8"/>
      <c r="G53" s="8"/>
      <c r="H53" s="7"/>
      <c r="I53" s="7"/>
      <c r="J53" s="7"/>
      <c r="K53" s="7"/>
      <c r="L53" s="7"/>
      <c r="M53" s="7"/>
      <c r="N53" s="7"/>
      <c r="O53" s="7"/>
      <c r="P53" s="7"/>
      <c r="Q53" s="9"/>
      <c r="R53" s="6"/>
      <c r="S53" s="6"/>
      <c r="T53" s="6"/>
      <c r="U53" s="10"/>
    </row>
    <row r="54" spans="1:21" ht="13.5" customHeight="1">
      <c r="A54" s="6"/>
      <c r="B54" s="7"/>
      <c r="C54" s="7"/>
      <c r="D54" s="7"/>
      <c r="E54" s="7"/>
      <c r="F54" s="8"/>
      <c r="G54" s="8"/>
      <c r="H54" s="7"/>
      <c r="I54" s="7"/>
      <c r="J54" s="7"/>
      <c r="K54" s="7"/>
      <c r="L54" s="7"/>
      <c r="M54" s="7"/>
      <c r="N54" s="7"/>
      <c r="O54" s="7"/>
      <c r="P54" s="7"/>
      <c r="Q54" s="9"/>
      <c r="R54" s="6"/>
      <c r="S54" s="6"/>
      <c r="T54" s="6"/>
      <c r="U54" s="10"/>
    </row>
    <row r="55" spans="1:21" ht="13.5" customHeight="1">
      <c r="A55" s="6"/>
      <c r="B55" s="7"/>
      <c r="C55" s="7"/>
      <c r="D55" s="7"/>
      <c r="E55" s="7"/>
      <c r="F55" s="8"/>
      <c r="G55" s="8"/>
      <c r="H55" s="7"/>
      <c r="I55" s="7"/>
      <c r="J55" s="7"/>
      <c r="K55" s="7"/>
      <c r="L55" s="7"/>
      <c r="M55" s="7"/>
      <c r="N55" s="7"/>
      <c r="O55" s="7"/>
      <c r="P55" s="7"/>
      <c r="Q55" s="9"/>
      <c r="R55" s="6"/>
      <c r="S55" s="6"/>
      <c r="T55" s="6"/>
      <c r="U55" s="10"/>
    </row>
    <row r="56" spans="1:21" ht="13.5" customHeight="1">
      <c r="A56" s="6"/>
      <c r="B56" s="7"/>
      <c r="C56" s="7"/>
      <c r="D56" s="7"/>
      <c r="E56" s="7"/>
      <c r="F56" s="8"/>
      <c r="G56" s="8"/>
      <c r="H56" s="7"/>
      <c r="I56" s="7"/>
      <c r="J56" s="7"/>
      <c r="K56" s="7"/>
      <c r="L56" s="7"/>
      <c r="M56" s="7"/>
      <c r="N56" s="7"/>
      <c r="O56" s="7"/>
      <c r="P56" s="7"/>
      <c r="Q56" s="9"/>
      <c r="R56" s="6"/>
      <c r="S56" s="6"/>
      <c r="T56" s="6"/>
      <c r="U56" s="10"/>
    </row>
    <row r="57" spans="1:21" ht="13.5" customHeight="1">
      <c r="A57" s="6"/>
      <c r="B57" s="7"/>
      <c r="C57" s="7"/>
      <c r="D57" s="7"/>
      <c r="E57" s="7"/>
      <c r="F57" s="8"/>
      <c r="G57" s="8"/>
      <c r="H57" s="7"/>
      <c r="I57" s="7"/>
      <c r="J57" s="7"/>
      <c r="K57" s="7"/>
      <c r="L57" s="7"/>
      <c r="M57" s="7"/>
      <c r="N57" s="7"/>
      <c r="O57" s="7"/>
      <c r="P57" s="7"/>
      <c r="Q57" s="9"/>
      <c r="R57" s="6"/>
      <c r="S57" s="6"/>
      <c r="T57" s="6"/>
      <c r="U57" s="10"/>
    </row>
    <row r="58" spans="1:21" ht="13.5" customHeight="1">
      <c r="A58" s="6"/>
      <c r="B58" s="7"/>
      <c r="C58" s="7"/>
      <c r="D58" s="7"/>
      <c r="E58" s="7"/>
      <c r="F58" s="8"/>
      <c r="G58" s="8"/>
      <c r="H58" s="7"/>
      <c r="I58" s="7"/>
      <c r="J58" s="7"/>
      <c r="K58" s="7"/>
      <c r="L58" s="7"/>
      <c r="M58" s="7"/>
      <c r="N58" s="7"/>
      <c r="O58" s="7"/>
      <c r="P58" s="7"/>
      <c r="Q58" s="9"/>
      <c r="R58" s="6"/>
      <c r="S58" s="6"/>
      <c r="T58" s="6"/>
      <c r="U58" s="10"/>
    </row>
    <row r="59" spans="1:21" ht="13.5" customHeight="1">
      <c r="A59" s="6"/>
      <c r="B59" s="7"/>
      <c r="C59" s="7"/>
      <c r="D59" s="7"/>
      <c r="E59" s="7"/>
      <c r="F59" s="8"/>
      <c r="G59" s="8"/>
      <c r="H59" s="7"/>
      <c r="I59" s="7"/>
      <c r="J59" s="7"/>
      <c r="K59" s="7"/>
      <c r="L59" s="7"/>
      <c r="M59" s="7"/>
      <c r="N59" s="7"/>
      <c r="O59" s="7"/>
      <c r="P59" s="7"/>
      <c r="Q59" s="9"/>
      <c r="R59" s="6"/>
      <c r="S59" s="6"/>
      <c r="T59" s="6"/>
      <c r="U59" s="10"/>
    </row>
    <row r="60" spans="1:21" ht="13.5" customHeight="1">
      <c r="A60" s="6"/>
      <c r="B60" s="7"/>
      <c r="C60" s="7"/>
      <c r="D60" s="7"/>
      <c r="E60" s="7"/>
      <c r="F60" s="8"/>
      <c r="G60" s="8"/>
      <c r="H60" s="7"/>
      <c r="I60" s="7"/>
      <c r="J60" s="7"/>
      <c r="K60" s="7"/>
      <c r="L60" s="7"/>
      <c r="M60" s="7"/>
      <c r="N60" s="7"/>
      <c r="O60" s="7"/>
      <c r="P60" s="7"/>
      <c r="Q60" s="9"/>
      <c r="R60" s="6"/>
      <c r="S60" s="6"/>
      <c r="T60" s="6"/>
      <c r="U60" s="10"/>
    </row>
    <row r="61" spans="1:21" ht="13.5" customHeight="1">
      <c r="A61" s="6"/>
      <c r="B61" s="7"/>
      <c r="C61" s="7"/>
      <c r="D61" s="7"/>
      <c r="E61" s="7"/>
      <c r="F61" s="8"/>
      <c r="G61" s="8"/>
      <c r="H61" s="7"/>
      <c r="I61" s="7"/>
      <c r="J61" s="7"/>
      <c r="K61" s="7"/>
      <c r="L61" s="7"/>
      <c r="M61" s="7"/>
      <c r="N61" s="7"/>
      <c r="O61" s="7"/>
      <c r="P61" s="7"/>
      <c r="Q61" s="9"/>
      <c r="R61" s="6"/>
      <c r="S61" s="6"/>
      <c r="T61" s="6"/>
      <c r="U61" s="10"/>
    </row>
    <row r="62" spans="1:21" ht="13.5" customHeight="1">
      <c r="A62" s="6"/>
      <c r="B62" s="7"/>
      <c r="C62" s="7"/>
      <c r="D62" s="7"/>
      <c r="E62" s="7"/>
      <c r="F62" s="8"/>
      <c r="G62" s="8"/>
      <c r="H62" s="7"/>
      <c r="I62" s="7"/>
      <c r="J62" s="7"/>
      <c r="K62" s="7"/>
      <c r="L62" s="7"/>
      <c r="M62" s="7"/>
      <c r="N62" s="7"/>
      <c r="O62" s="7"/>
      <c r="P62" s="7"/>
      <c r="Q62" s="9"/>
      <c r="R62" s="6"/>
      <c r="S62" s="6"/>
      <c r="T62" s="6"/>
      <c r="U62" s="10"/>
    </row>
    <row r="63" spans="1:21" ht="13.5" customHeight="1">
      <c r="A63" s="6"/>
      <c r="B63" s="7"/>
      <c r="C63" s="7"/>
      <c r="D63" s="7"/>
      <c r="E63" s="7"/>
      <c r="F63" s="8"/>
      <c r="G63" s="8"/>
      <c r="H63" s="7"/>
      <c r="I63" s="7"/>
      <c r="J63" s="7"/>
      <c r="K63" s="7"/>
      <c r="L63" s="7"/>
      <c r="M63" s="7"/>
      <c r="N63" s="7"/>
      <c r="O63" s="7"/>
      <c r="P63" s="7"/>
      <c r="Q63" s="9"/>
      <c r="R63" s="6"/>
      <c r="S63" s="6"/>
      <c r="T63" s="6"/>
      <c r="U63" s="10"/>
    </row>
    <row r="64" spans="1:21" ht="13.5" customHeight="1">
      <c r="A64" s="6"/>
      <c r="B64" s="7"/>
      <c r="C64" s="7"/>
      <c r="D64" s="7"/>
      <c r="E64" s="7"/>
      <c r="F64" s="8"/>
      <c r="G64" s="8"/>
      <c r="H64" s="7"/>
      <c r="I64" s="7"/>
      <c r="J64" s="7"/>
      <c r="K64" s="7"/>
      <c r="L64" s="7"/>
      <c r="M64" s="7"/>
      <c r="N64" s="7"/>
      <c r="O64" s="7"/>
      <c r="P64" s="7"/>
      <c r="Q64" s="9"/>
      <c r="R64" s="6"/>
      <c r="S64" s="6"/>
      <c r="T64" s="6"/>
      <c r="U64" s="10"/>
    </row>
    <row r="65" spans="1:21" ht="13.5" customHeight="1">
      <c r="A65" s="6"/>
      <c r="B65" s="7"/>
      <c r="C65" s="7"/>
      <c r="D65" s="7"/>
      <c r="E65" s="7"/>
      <c r="F65" s="8"/>
      <c r="G65" s="8"/>
      <c r="H65" s="7"/>
      <c r="I65" s="7"/>
      <c r="J65" s="7"/>
      <c r="K65" s="7"/>
      <c r="L65" s="7"/>
      <c r="M65" s="7"/>
      <c r="N65" s="7"/>
      <c r="O65" s="7"/>
      <c r="P65" s="7"/>
      <c r="Q65" s="9"/>
      <c r="R65" s="6"/>
      <c r="S65" s="6"/>
      <c r="T65" s="6"/>
      <c r="U65" s="10"/>
    </row>
    <row r="66" spans="1:21" ht="13.5" customHeight="1">
      <c r="A66" s="6"/>
      <c r="B66" s="7"/>
      <c r="C66" s="7"/>
      <c r="D66" s="7"/>
      <c r="E66" s="7"/>
      <c r="F66" s="8"/>
      <c r="G66" s="8"/>
      <c r="H66" s="7"/>
      <c r="I66" s="7"/>
      <c r="J66" s="7"/>
      <c r="K66" s="7"/>
      <c r="L66" s="7"/>
      <c r="M66" s="7"/>
      <c r="N66" s="7"/>
      <c r="O66" s="7"/>
      <c r="P66" s="7"/>
      <c r="Q66" s="9"/>
      <c r="R66" s="6"/>
      <c r="S66" s="6"/>
      <c r="T66" s="6"/>
      <c r="U66" s="10"/>
    </row>
    <row r="67" spans="1:21" ht="13.5" customHeight="1">
      <c r="A67" s="6"/>
      <c r="B67" s="7"/>
      <c r="C67" s="7"/>
      <c r="D67" s="7"/>
      <c r="E67" s="7"/>
      <c r="F67" s="8"/>
      <c r="G67" s="8"/>
      <c r="H67" s="7"/>
      <c r="I67" s="7"/>
      <c r="J67" s="7"/>
      <c r="K67" s="7"/>
      <c r="L67" s="7"/>
      <c r="M67" s="7"/>
      <c r="N67" s="7"/>
      <c r="O67" s="7"/>
      <c r="P67" s="7"/>
      <c r="Q67" s="9"/>
      <c r="R67" s="6"/>
      <c r="S67" s="6"/>
      <c r="T67" s="6"/>
      <c r="U67" s="10"/>
    </row>
    <row r="68" spans="1:21" ht="13.5" customHeight="1">
      <c r="A68" s="6"/>
      <c r="B68" s="7"/>
      <c r="C68" s="7"/>
      <c r="D68" s="7"/>
      <c r="E68" s="7"/>
      <c r="F68" s="8"/>
      <c r="G68" s="8"/>
      <c r="H68" s="7"/>
      <c r="I68" s="7"/>
      <c r="J68" s="7"/>
      <c r="K68" s="7"/>
      <c r="L68" s="7"/>
      <c r="M68" s="7"/>
      <c r="N68" s="7"/>
      <c r="O68" s="7"/>
      <c r="P68" s="7"/>
      <c r="Q68" s="9"/>
      <c r="R68" s="6"/>
      <c r="S68" s="6"/>
      <c r="T68" s="6"/>
      <c r="U68" s="10"/>
    </row>
    <row r="69" spans="1:21" ht="13.5" customHeight="1">
      <c r="A69" s="6"/>
      <c r="B69" s="7"/>
      <c r="C69" s="7"/>
      <c r="D69" s="7"/>
      <c r="E69" s="7"/>
      <c r="F69" s="8"/>
      <c r="G69" s="8"/>
      <c r="H69" s="7"/>
      <c r="I69" s="7"/>
      <c r="J69" s="7"/>
      <c r="K69" s="7"/>
      <c r="L69" s="7"/>
      <c r="M69" s="7"/>
      <c r="N69" s="7"/>
      <c r="O69" s="7"/>
      <c r="P69" s="7"/>
      <c r="Q69" s="9"/>
      <c r="R69" s="6"/>
      <c r="S69" s="6"/>
      <c r="T69" s="6"/>
      <c r="U69" s="10"/>
    </row>
    <row r="70" spans="1:21" ht="13.5" customHeight="1">
      <c r="A70" s="6"/>
      <c r="B70" s="7"/>
      <c r="C70" s="7"/>
      <c r="D70" s="7"/>
      <c r="E70" s="7"/>
      <c r="F70" s="8"/>
      <c r="G70" s="8"/>
      <c r="H70" s="7"/>
      <c r="I70" s="7"/>
      <c r="J70" s="7"/>
      <c r="K70" s="7"/>
      <c r="L70" s="7"/>
      <c r="M70" s="7"/>
      <c r="N70" s="7"/>
      <c r="O70" s="7"/>
      <c r="P70" s="7"/>
      <c r="Q70" s="9"/>
      <c r="R70" s="6"/>
      <c r="S70" s="6"/>
      <c r="T70" s="6"/>
      <c r="U70" s="10"/>
    </row>
    <row r="71" spans="1:21" ht="13.5" customHeight="1">
      <c r="A71" s="6"/>
      <c r="B71" s="7"/>
      <c r="C71" s="7"/>
      <c r="D71" s="7"/>
      <c r="E71" s="7"/>
      <c r="F71" s="8"/>
      <c r="G71" s="8"/>
      <c r="H71" s="7"/>
      <c r="I71" s="7"/>
      <c r="J71" s="7"/>
      <c r="K71" s="7"/>
      <c r="L71" s="7"/>
      <c r="M71" s="7"/>
      <c r="N71" s="7"/>
      <c r="O71" s="7"/>
      <c r="P71" s="7"/>
      <c r="Q71" s="9"/>
      <c r="R71" s="6"/>
      <c r="S71" s="6"/>
      <c r="T71" s="6"/>
      <c r="U71" s="10"/>
    </row>
    <row r="72" spans="1:21" ht="13.5" customHeight="1">
      <c r="A72" s="6"/>
      <c r="B72" s="7"/>
      <c r="C72" s="7"/>
      <c r="D72" s="7"/>
      <c r="E72" s="7"/>
      <c r="F72" s="8"/>
      <c r="G72" s="8"/>
      <c r="H72" s="7"/>
      <c r="I72" s="7"/>
      <c r="J72" s="7"/>
      <c r="K72" s="7"/>
      <c r="L72" s="7"/>
      <c r="M72" s="7"/>
      <c r="N72" s="7"/>
      <c r="O72" s="7"/>
      <c r="P72" s="7"/>
      <c r="Q72" s="9"/>
      <c r="R72" s="6"/>
      <c r="S72" s="6"/>
      <c r="T72" s="6"/>
      <c r="U72" s="10"/>
    </row>
    <row r="73" spans="1:21" ht="13.5" customHeight="1">
      <c r="A73" s="6"/>
      <c r="B73" s="7"/>
      <c r="C73" s="7"/>
      <c r="D73" s="7"/>
      <c r="E73" s="7"/>
      <c r="F73" s="8"/>
      <c r="G73" s="8"/>
      <c r="H73" s="7"/>
      <c r="I73" s="7"/>
      <c r="J73" s="7"/>
      <c r="K73" s="7"/>
      <c r="L73" s="7"/>
      <c r="M73" s="7"/>
      <c r="N73" s="7"/>
      <c r="O73" s="7"/>
      <c r="P73" s="7"/>
      <c r="Q73" s="9"/>
      <c r="R73" s="6"/>
      <c r="S73" s="6"/>
      <c r="T73" s="6"/>
      <c r="U73" s="10"/>
    </row>
    <row r="74" spans="1:21" ht="13.5" customHeight="1">
      <c r="A74" s="6"/>
      <c r="B74" s="7"/>
      <c r="C74" s="7"/>
      <c r="D74" s="7"/>
      <c r="E74" s="7"/>
      <c r="F74" s="8"/>
      <c r="G74" s="8"/>
      <c r="H74" s="7"/>
      <c r="I74" s="7"/>
      <c r="J74" s="7"/>
      <c r="K74" s="7"/>
      <c r="L74" s="7"/>
      <c r="M74" s="7"/>
      <c r="N74" s="7"/>
      <c r="O74" s="7"/>
      <c r="P74" s="7"/>
      <c r="Q74" s="9"/>
      <c r="R74" s="6"/>
      <c r="S74" s="6"/>
      <c r="T74" s="6"/>
      <c r="U74" s="10"/>
    </row>
    <row r="75" spans="1:21" ht="13.5" customHeight="1">
      <c r="A75" s="6"/>
      <c r="B75" s="7"/>
      <c r="C75" s="7"/>
      <c r="D75" s="7"/>
      <c r="E75" s="7"/>
      <c r="F75" s="8"/>
      <c r="G75" s="8"/>
      <c r="H75" s="7"/>
      <c r="I75" s="7"/>
      <c r="J75" s="7"/>
      <c r="K75" s="7"/>
      <c r="L75" s="7"/>
      <c r="M75" s="7"/>
      <c r="N75" s="7"/>
      <c r="O75" s="7"/>
      <c r="P75" s="7"/>
      <c r="Q75" s="9"/>
      <c r="R75" s="6"/>
      <c r="S75" s="6"/>
      <c r="T75" s="6"/>
      <c r="U75" s="10"/>
    </row>
    <row r="76" spans="1:21" ht="13.5" customHeight="1">
      <c r="A76" s="6"/>
      <c r="B76" s="7"/>
      <c r="C76" s="7"/>
      <c r="D76" s="7"/>
      <c r="E76" s="7"/>
      <c r="F76" s="8"/>
      <c r="G76" s="8"/>
      <c r="H76" s="7"/>
      <c r="I76" s="7"/>
      <c r="J76" s="7"/>
      <c r="K76" s="7"/>
      <c r="L76" s="7"/>
      <c r="M76" s="7"/>
      <c r="N76" s="7"/>
      <c r="O76" s="7"/>
      <c r="P76" s="7"/>
      <c r="Q76" s="9"/>
      <c r="R76" s="6"/>
      <c r="S76" s="6"/>
      <c r="T76" s="6"/>
      <c r="U76" s="10"/>
    </row>
    <row r="77" spans="1:21" ht="13.5" customHeight="1">
      <c r="A77" s="6"/>
      <c r="B77" s="7"/>
      <c r="C77" s="7"/>
      <c r="D77" s="7"/>
      <c r="E77" s="7"/>
      <c r="F77" s="8"/>
      <c r="G77" s="8"/>
      <c r="H77" s="7"/>
      <c r="I77" s="7"/>
      <c r="J77" s="7"/>
      <c r="K77" s="7"/>
      <c r="L77" s="7"/>
      <c r="M77" s="7"/>
      <c r="N77" s="7"/>
      <c r="O77" s="7"/>
      <c r="P77" s="7"/>
      <c r="Q77" s="9"/>
      <c r="R77" s="6"/>
      <c r="S77" s="6"/>
      <c r="T77" s="6"/>
      <c r="U77" s="10"/>
    </row>
    <row r="78" spans="1:21" ht="13.5" customHeight="1">
      <c r="A78" s="6"/>
      <c r="B78" s="7"/>
      <c r="C78" s="7"/>
      <c r="D78" s="7"/>
      <c r="E78" s="7"/>
      <c r="F78" s="8"/>
      <c r="G78" s="8"/>
      <c r="H78" s="7"/>
      <c r="I78" s="7"/>
      <c r="J78" s="7"/>
      <c r="K78" s="7"/>
      <c r="L78" s="7"/>
      <c r="M78" s="7"/>
      <c r="N78" s="7"/>
      <c r="O78" s="7"/>
      <c r="P78" s="7"/>
      <c r="Q78" s="9"/>
      <c r="R78" s="6"/>
      <c r="S78" s="6"/>
      <c r="T78" s="6"/>
      <c r="U78" s="10"/>
    </row>
    <row r="79" spans="1:21" ht="13.5" customHeight="1">
      <c r="A79" s="6"/>
      <c r="B79" s="7"/>
      <c r="C79" s="7"/>
      <c r="D79" s="7"/>
      <c r="E79" s="7"/>
      <c r="F79" s="8"/>
      <c r="G79" s="8"/>
      <c r="H79" s="7"/>
      <c r="I79" s="7"/>
      <c r="J79" s="7"/>
      <c r="K79" s="7"/>
      <c r="L79" s="7"/>
      <c r="M79" s="7"/>
      <c r="N79" s="7"/>
      <c r="O79" s="7"/>
      <c r="P79" s="7"/>
      <c r="Q79" s="9"/>
      <c r="R79" s="6"/>
      <c r="S79" s="6"/>
      <c r="T79" s="6"/>
      <c r="U79" s="10"/>
    </row>
    <row r="80" spans="1:21" ht="13.5" customHeight="1">
      <c r="A80" s="6"/>
      <c r="B80" s="7"/>
      <c r="C80" s="7"/>
      <c r="D80" s="7"/>
      <c r="E80" s="7"/>
      <c r="F80" s="8"/>
      <c r="G80" s="8"/>
      <c r="H80" s="7"/>
      <c r="I80" s="7"/>
      <c r="J80" s="7"/>
      <c r="K80" s="7"/>
      <c r="L80" s="7"/>
      <c r="M80" s="7"/>
      <c r="N80" s="7"/>
      <c r="O80" s="7"/>
      <c r="P80" s="7"/>
      <c r="Q80" s="9"/>
      <c r="R80" s="6"/>
      <c r="S80" s="6"/>
      <c r="T80" s="6"/>
      <c r="U80" s="10"/>
    </row>
    <row r="81" spans="1:21" ht="13.5" customHeight="1">
      <c r="A81" s="6"/>
      <c r="B81" s="7"/>
      <c r="C81" s="7"/>
      <c r="D81" s="7"/>
      <c r="E81" s="7"/>
      <c r="F81" s="8"/>
      <c r="G81" s="8"/>
      <c r="H81" s="7"/>
      <c r="I81" s="7"/>
      <c r="J81" s="7"/>
      <c r="K81" s="7"/>
      <c r="L81" s="7"/>
      <c r="M81" s="7"/>
      <c r="N81" s="7"/>
      <c r="O81" s="7"/>
      <c r="P81" s="7"/>
      <c r="Q81" s="9"/>
      <c r="R81" s="6"/>
      <c r="S81" s="6"/>
      <c r="T81" s="6"/>
      <c r="U81" s="10"/>
    </row>
    <row r="82" spans="1:21" ht="13.5" customHeight="1">
      <c r="A82" s="6"/>
      <c r="B82" s="7"/>
      <c r="C82" s="7"/>
      <c r="D82" s="7"/>
      <c r="E82" s="7"/>
      <c r="F82" s="8"/>
      <c r="G82" s="8"/>
      <c r="H82" s="7"/>
      <c r="I82" s="7"/>
      <c r="J82" s="7"/>
      <c r="K82" s="7"/>
      <c r="L82" s="7"/>
      <c r="M82" s="7"/>
      <c r="N82" s="7"/>
      <c r="O82" s="7"/>
      <c r="P82" s="7"/>
      <c r="Q82" s="9"/>
      <c r="R82" s="6"/>
      <c r="S82" s="6"/>
      <c r="T82" s="6"/>
      <c r="U82" s="10"/>
    </row>
    <row r="83" spans="1:21" ht="13.5" customHeight="1">
      <c r="A83" s="6"/>
      <c r="B83" s="7"/>
      <c r="C83" s="7"/>
      <c r="D83" s="7"/>
      <c r="E83" s="7"/>
      <c r="F83" s="8"/>
      <c r="G83" s="8"/>
      <c r="H83" s="7"/>
      <c r="I83" s="7"/>
      <c r="J83" s="7"/>
      <c r="K83" s="7"/>
      <c r="L83" s="7"/>
      <c r="M83" s="7"/>
      <c r="N83" s="7"/>
      <c r="O83" s="7"/>
      <c r="P83" s="7"/>
      <c r="Q83" s="9"/>
      <c r="R83" s="6"/>
      <c r="S83" s="6"/>
      <c r="T83" s="6"/>
      <c r="U83" s="10"/>
    </row>
    <row r="84" spans="1:21" ht="13.5" customHeight="1">
      <c r="A84" s="6"/>
      <c r="B84" s="7"/>
      <c r="C84" s="7"/>
      <c r="D84" s="7"/>
      <c r="E84" s="7"/>
      <c r="F84" s="8"/>
      <c r="G84" s="8"/>
      <c r="H84" s="7"/>
      <c r="I84" s="7"/>
      <c r="J84" s="7"/>
      <c r="K84" s="7"/>
      <c r="L84" s="7"/>
      <c r="M84" s="7"/>
      <c r="N84" s="7"/>
      <c r="O84" s="7"/>
      <c r="P84" s="7"/>
      <c r="Q84" s="9"/>
      <c r="R84" s="6"/>
      <c r="S84" s="6"/>
      <c r="T84" s="6"/>
      <c r="U84" s="10"/>
    </row>
    <row r="85" spans="1:21" ht="13.5" customHeight="1">
      <c r="A85" s="6"/>
      <c r="B85" s="7"/>
      <c r="C85" s="7"/>
      <c r="D85" s="7"/>
      <c r="E85" s="7"/>
      <c r="F85" s="8"/>
      <c r="G85" s="8"/>
      <c r="H85" s="7"/>
      <c r="I85" s="7"/>
      <c r="J85" s="7"/>
      <c r="K85" s="7"/>
      <c r="L85" s="7"/>
      <c r="M85" s="7"/>
      <c r="N85" s="7"/>
      <c r="O85" s="7"/>
      <c r="P85" s="7"/>
      <c r="Q85" s="9"/>
      <c r="R85" s="6"/>
      <c r="S85" s="6"/>
      <c r="T85" s="6"/>
      <c r="U85" s="10"/>
    </row>
    <row r="86" spans="1:21" ht="13.5" customHeight="1">
      <c r="A86" s="6"/>
      <c r="B86" s="7"/>
      <c r="C86" s="7"/>
      <c r="D86" s="7"/>
      <c r="E86" s="7"/>
      <c r="F86" s="8"/>
      <c r="G86" s="8"/>
      <c r="H86" s="7"/>
      <c r="I86" s="7"/>
      <c r="J86" s="7"/>
      <c r="K86" s="7"/>
      <c r="L86" s="7"/>
      <c r="M86" s="7"/>
      <c r="N86" s="7"/>
      <c r="O86" s="7"/>
      <c r="P86" s="7"/>
      <c r="Q86" s="9"/>
      <c r="R86" s="6"/>
      <c r="S86" s="6"/>
      <c r="T86" s="6"/>
      <c r="U86" s="10"/>
    </row>
    <row r="87" spans="1:21" ht="13.5" customHeight="1">
      <c r="A87" s="6"/>
      <c r="B87" s="7"/>
      <c r="C87" s="7"/>
      <c r="D87" s="7"/>
      <c r="E87" s="7"/>
      <c r="F87" s="8"/>
      <c r="G87" s="8"/>
      <c r="H87" s="7"/>
      <c r="I87" s="7"/>
      <c r="J87" s="7"/>
      <c r="K87" s="7"/>
      <c r="L87" s="7"/>
      <c r="M87" s="7"/>
      <c r="N87" s="7"/>
      <c r="O87" s="7"/>
      <c r="P87" s="7"/>
      <c r="Q87" s="9"/>
      <c r="R87" s="6"/>
      <c r="S87" s="6"/>
      <c r="T87" s="6"/>
      <c r="U87" s="10"/>
    </row>
    <row r="88" spans="1:21" ht="13.5" customHeight="1">
      <c r="A88" s="6"/>
      <c r="B88" s="7"/>
      <c r="C88" s="7"/>
      <c r="D88" s="7"/>
      <c r="E88" s="7"/>
      <c r="F88" s="8"/>
      <c r="G88" s="8"/>
      <c r="H88" s="7"/>
      <c r="I88" s="7"/>
      <c r="J88" s="7"/>
      <c r="K88" s="7"/>
      <c r="L88" s="7"/>
      <c r="M88" s="7"/>
      <c r="N88" s="7"/>
      <c r="O88" s="7"/>
      <c r="P88" s="7"/>
      <c r="Q88" s="9"/>
      <c r="R88" s="6"/>
      <c r="S88" s="6"/>
      <c r="T88" s="6"/>
      <c r="U88" s="10"/>
    </row>
    <row r="89" spans="1:21" ht="13.5" customHeight="1">
      <c r="A89" s="6"/>
      <c r="B89" s="7"/>
      <c r="C89" s="7"/>
      <c r="D89" s="7"/>
      <c r="E89" s="7"/>
      <c r="F89" s="8"/>
      <c r="G89" s="8"/>
      <c r="H89" s="7"/>
      <c r="I89" s="7"/>
      <c r="J89" s="7"/>
      <c r="K89" s="7"/>
      <c r="L89" s="7"/>
      <c r="M89" s="7"/>
      <c r="N89" s="7"/>
      <c r="O89" s="7"/>
      <c r="P89" s="7"/>
      <c r="Q89" s="9"/>
      <c r="R89" s="6"/>
      <c r="S89" s="6"/>
      <c r="T89" s="6"/>
      <c r="U89" s="10"/>
    </row>
    <row r="90" spans="1:21" ht="13.5" customHeight="1">
      <c r="A90" s="6"/>
      <c r="B90" s="7"/>
      <c r="C90" s="7"/>
      <c r="D90" s="7"/>
      <c r="E90" s="7"/>
      <c r="F90" s="8"/>
      <c r="G90" s="8"/>
      <c r="H90" s="7"/>
      <c r="I90" s="7"/>
      <c r="J90" s="7"/>
      <c r="K90" s="7"/>
      <c r="L90" s="7"/>
      <c r="M90" s="7"/>
      <c r="N90" s="7"/>
      <c r="O90" s="7"/>
      <c r="P90" s="7"/>
      <c r="Q90" s="9"/>
      <c r="R90" s="6"/>
      <c r="S90" s="6"/>
      <c r="T90" s="6"/>
      <c r="U90" s="10"/>
    </row>
    <row r="91" spans="1:21" ht="13.5" customHeight="1">
      <c r="A91" s="6"/>
      <c r="B91" s="7"/>
      <c r="C91" s="7"/>
      <c r="D91" s="7"/>
      <c r="E91" s="7"/>
      <c r="F91" s="8"/>
      <c r="G91" s="8"/>
      <c r="H91" s="7"/>
      <c r="I91" s="7"/>
      <c r="J91" s="7"/>
      <c r="K91" s="7"/>
      <c r="L91" s="7"/>
      <c r="M91" s="7"/>
      <c r="N91" s="7"/>
      <c r="O91" s="7"/>
      <c r="P91" s="7"/>
      <c r="Q91" s="9"/>
      <c r="R91" s="6"/>
      <c r="S91" s="6"/>
      <c r="T91" s="6"/>
      <c r="U91" s="10"/>
    </row>
    <row r="92" spans="1:21" ht="13.5" customHeight="1">
      <c r="A92" s="6"/>
      <c r="B92" s="7"/>
      <c r="C92" s="7"/>
      <c r="D92" s="7"/>
      <c r="E92" s="7"/>
      <c r="F92" s="8"/>
      <c r="G92" s="8"/>
      <c r="H92" s="7"/>
      <c r="I92" s="7"/>
      <c r="J92" s="7"/>
      <c r="K92" s="7"/>
      <c r="L92" s="7"/>
      <c r="M92" s="7"/>
      <c r="N92" s="7"/>
      <c r="O92" s="7"/>
      <c r="P92" s="7"/>
      <c r="Q92" s="9"/>
      <c r="R92" s="6"/>
      <c r="S92" s="6"/>
      <c r="T92" s="6"/>
      <c r="U92" s="10"/>
    </row>
    <row r="93" spans="1:21" ht="13.5" customHeight="1">
      <c r="A93" s="6"/>
      <c r="B93" s="7"/>
      <c r="C93" s="7"/>
      <c r="D93" s="7"/>
      <c r="E93" s="7"/>
      <c r="F93" s="8"/>
      <c r="G93" s="8"/>
      <c r="H93" s="7"/>
      <c r="I93" s="7"/>
      <c r="J93" s="7"/>
      <c r="K93" s="7"/>
      <c r="L93" s="7"/>
      <c r="M93" s="7"/>
      <c r="N93" s="7"/>
      <c r="O93" s="7"/>
      <c r="P93" s="7"/>
      <c r="Q93" s="9"/>
      <c r="R93" s="6"/>
      <c r="S93" s="6"/>
      <c r="T93" s="6"/>
      <c r="U93" s="10"/>
    </row>
    <row r="94" spans="1:21" ht="13.5" customHeight="1">
      <c r="A94" s="6"/>
      <c r="B94" s="7"/>
      <c r="C94" s="7"/>
      <c r="D94" s="7"/>
      <c r="E94" s="7"/>
      <c r="F94" s="8"/>
      <c r="G94" s="8"/>
      <c r="H94" s="7"/>
      <c r="I94" s="7"/>
      <c r="J94" s="7"/>
      <c r="K94" s="7"/>
      <c r="L94" s="7"/>
      <c r="M94" s="7"/>
      <c r="N94" s="7"/>
      <c r="O94" s="7"/>
      <c r="P94" s="7"/>
      <c r="Q94" s="9"/>
      <c r="R94" s="6"/>
      <c r="S94" s="6"/>
      <c r="T94" s="6"/>
      <c r="U94" s="10"/>
    </row>
    <row r="95" spans="1:21" ht="13.5" customHeight="1">
      <c r="A95" s="6"/>
      <c r="B95" s="7"/>
      <c r="C95" s="7"/>
      <c r="D95" s="7"/>
      <c r="E95" s="7"/>
      <c r="F95" s="8"/>
      <c r="G95" s="8"/>
      <c r="H95" s="7"/>
      <c r="I95" s="7"/>
      <c r="J95" s="7"/>
      <c r="K95" s="7"/>
      <c r="L95" s="7"/>
      <c r="M95" s="7"/>
      <c r="N95" s="7"/>
      <c r="O95" s="7"/>
      <c r="P95" s="7"/>
      <c r="Q95" s="9"/>
      <c r="R95" s="6"/>
      <c r="S95" s="6"/>
      <c r="T95" s="6"/>
      <c r="U95" s="10"/>
    </row>
    <row r="96" spans="1:21" ht="13.5" customHeight="1">
      <c r="A96" s="6"/>
      <c r="B96" s="7"/>
      <c r="C96" s="7"/>
      <c r="D96" s="7"/>
      <c r="E96" s="7"/>
      <c r="F96" s="8"/>
      <c r="G96" s="8"/>
      <c r="H96" s="7"/>
      <c r="I96" s="7"/>
      <c r="J96" s="7"/>
      <c r="K96" s="7"/>
      <c r="L96" s="7"/>
      <c r="M96" s="7"/>
      <c r="N96" s="7"/>
      <c r="O96" s="7"/>
      <c r="P96" s="7"/>
      <c r="Q96" s="9"/>
      <c r="R96" s="6"/>
      <c r="S96" s="6"/>
      <c r="T96" s="6"/>
      <c r="U96" s="10"/>
    </row>
    <row r="97" spans="1:21" ht="13.5" customHeight="1">
      <c r="A97" s="6"/>
      <c r="B97" s="7"/>
      <c r="C97" s="7"/>
      <c r="D97" s="7"/>
      <c r="E97" s="7"/>
      <c r="F97" s="8"/>
      <c r="G97" s="8"/>
      <c r="H97" s="7"/>
      <c r="I97" s="7"/>
      <c r="J97" s="7"/>
      <c r="K97" s="7"/>
      <c r="L97" s="7"/>
      <c r="M97" s="7"/>
      <c r="N97" s="7"/>
      <c r="O97" s="7"/>
      <c r="P97" s="7"/>
      <c r="Q97" s="9"/>
      <c r="R97" s="6"/>
      <c r="S97" s="6"/>
      <c r="T97" s="6"/>
      <c r="U97" s="10"/>
    </row>
    <row r="98" spans="1:21" ht="13.5" customHeight="1">
      <c r="A98" s="6"/>
      <c r="B98" s="7"/>
      <c r="C98" s="7"/>
      <c r="D98" s="7"/>
      <c r="E98" s="7"/>
      <c r="F98" s="8"/>
      <c r="G98" s="8"/>
      <c r="H98" s="7"/>
      <c r="I98" s="7"/>
      <c r="J98" s="7"/>
      <c r="K98" s="7"/>
      <c r="L98" s="7"/>
      <c r="M98" s="7"/>
      <c r="N98" s="7"/>
      <c r="O98" s="7"/>
      <c r="P98" s="7"/>
      <c r="Q98" s="9"/>
      <c r="R98" s="6"/>
      <c r="S98" s="6"/>
      <c r="T98" s="6"/>
      <c r="U98" s="10"/>
    </row>
    <row r="99" spans="1:21" ht="13.5" customHeight="1">
      <c r="A99" s="6"/>
      <c r="B99" s="7"/>
      <c r="C99" s="7"/>
      <c r="D99" s="7"/>
      <c r="E99" s="7"/>
      <c r="F99" s="8"/>
      <c r="G99" s="8"/>
      <c r="H99" s="7"/>
      <c r="I99" s="7"/>
      <c r="J99" s="7"/>
      <c r="K99" s="7"/>
      <c r="L99" s="7"/>
      <c r="M99" s="7"/>
      <c r="N99" s="7"/>
      <c r="O99" s="7"/>
      <c r="P99" s="7"/>
      <c r="Q99" s="9"/>
      <c r="R99" s="6"/>
      <c r="S99" s="6"/>
      <c r="T99" s="6"/>
      <c r="U99" s="10"/>
    </row>
    <row r="100" spans="1:21" ht="13.5" customHeight="1">
      <c r="A100" s="6"/>
      <c r="B100" s="7"/>
      <c r="C100" s="7"/>
      <c r="D100" s="7"/>
      <c r="E100" s="7"/>
      <c r="F100" s="8"/>
      <c r="G100" s="8"/>
      <c r="H100" s="7"/>
      <c r="I100" s="7"/>
      <c r="J100" s="7"/>
      <c r="K100" s="7"/>
      <c r="L100" s="7"/>
      <c r="M100" s="7"/>
      <c r="N100" s="7"/>
      <c r="O100" s="7"/>
      <c r="P100" s="7"/>
      <c r="Q100" s="9"/>
      <c r="R100" s="6"/>
      <c r="S100" s="6"/>
      <c r="T100" s="6"/>
      <c r="U100" s="10"/>
    </row>
  </sheetData>
  <autoFilter ref="A3:S36" xr:uid="{00000000-0009-0000-0000-000000000000}">
    <filterColumn colId="7">
      <filters blank="1">
        <filter val="107 A Black and White"/>
        <filter val="G3010 Color"/>
        <filter val="IP 2770 Color"/>
        <filter val="IX 6770 Color"/>
        <filter val="L14150 Color"/>
        <filter val="L300 Color"/>
        <filter val="L360 Color"/>
        <filter val="L4260 Color"/>
        <filter val="M 128 FN Black and white"/>
        <filter val="M1100 Black and White"/>
        <filter val="M183 FW Color"/>
        <filter val="Office Jet 7720 Color"/>
      </filters>
    </filterColumn>
  </autoFilter>
  <mergeCells count="11">
    <mergeCell ref="U28:U30"/>
    <mergeCell ref="I8:I11"/>
    <mergeCell ref="I13:I14"/>
    <mergeCell ref="I15:I19"/>
    <mergeCell ref="I25:I26"/>
    <mergeCell ref="I28:I30"/>
    <mergeCell ref="U6:U7"/>
    <mergeCell ref="U8:U11"/>
    <mergeCell ref="U13:U14"/>
    <mergeCell ref="U15:U19"/>
    <mergeCell ref="U25:U2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B1:F100"/>
  <sheetViews>
    <sheetView workbookViewId="0"/>
  </sheetViews>
  <sheetFormatPr defaultColWidth="14.42578125" defaultRowHeight="15" customHeight="1"/>
  <cols>
    <col min="1" max="1" width="8.7109375" customWidth="1"/>
    <col min="2" max="2" width="4.5703125" customWidth="1"/>
    <col min="3" max="3" width="29.85546875" customWidth="1"/>
    <col min="4" max="4" width="11.5703125" customWidth="1"/>
    <col min="5" max="5" width="12.140625" customWidth="1"/>
    <col min="6" max="6" width="26.42578125" customWidth="1"/>
    <col min="7" max="11" width="8.7109375" customWidth="1"/>
  </cols>
  <sheetData>
    <row r="1" spans="2:6" ht="14.25" customHeight="1"/>
    <row r="2" spans="2:6" ht="23.25" customHeight="1">
      <c r="B2" s="98" t="s">
        <v>1</v>
      </c>
      <c r="C2" s="98" t="s">
        <v>2</v>
      </c>
      <c r="D2" s="98" t="s">
        <v>3</v>
      </c>
      <c r="E2" s="98" t="s">
        <v>4</v>
      </c>
      <c r="F2" s="98" t="s">
        <v>7</v>
      </c>
    </row>
    <row r="3" spans="2:6" ht="14.25" customHeight="1">
      <c r="B3" s="99">
        <v>1</v>
      </c>
      <c r="C3" s="100" t="s">
        <v>59</v>
      </c>
      <c r="D3" s="101" t="s">
        <v>66</v>
      </c>
      <c r="E3" s="102" t="s">
        <v>60</v>
      </c>
      <c r="F3" s="102" t="s">
        <v>22</v>
      </c>
    </row>
    <row r="4" spans="2:6" ht="14.25" hidden="1" customHeight="1">
      <c r="B4" s="99">
        <v>2</v>
      </c>
      <c r="C4" s="103"/>
      <c r="D4" s="104"/>
      <c r="E4" s="102" t="s">
        <v>61</v>
      </c>
      <c r="F4" s="102" t="s">
        <v>62</v>
      </c>
    </row>
    <row r="5" spans="2:6" ht="14.25" hidden="1" customHeight="1">
      <c r="B5" s="99">
        <v>3</v>
      </c>
      <c r="C5" s="105"/>
      <c r="D5" s="104"/>
      <c r="E5" s="102" t="s">
        <v>61</v>
      </c>
      <c r="F5" s="102" t="s">
        <v>62</v>
      </c>
    </row>
    <row r="6" spans="2:6" ht="14.25" customHeight="1">
      <c r="B6" s="99">
        <v>4</v>
      </c>
      <c r="C6" s="100" t="s">
        <v>64</v>
      </c>
      <c r="D6" s="104"/>
      <c r="E6" s="102" t="s">
        <v>61</v>
      </c>
      <c r="F6" s="102" t="s">
        <v>65</v>
      </c>
    </row>
    <row r="7" spans="2:6" ht="14.25" customHeight="1">
      <c r="B7" s="99">
        <v>5</v>
      </c>
      <c r="C7" s="103"/>
      <c r="D7" s="104"/>
      <c r="E7" s="102" t="s">
        <v>61</v>
      </c>
      <c r="F7" s="102" t="s">
        <v>65</v>
      </c>
    </row>
    <row r="8" spans="2:6" ht="14.25" hidden="1" customHeight="1">
      <c r="B8" s="99">
        <v>6</v>
      </c>
      <c r="C8" s="105"/>
      <c r="D8" s="104"/>
      <c r="E8" s="102" t="s">
        <v>61</v>
      </c>
      <c r="F8" s="102" t="s">
        <v>62</v>
      </c>
    </row>
    <row r="9" spans="2:6" ht="14.25" customHeight="1">
      <c r="B9" s="99">
        <v>7</v>
      </c>
      <c r="C9" s="100" t="s">
        <v>67</v>
      </c>
      <c r="D9" s="104"/>
      <c r="E9" s="102" t="s">
        <v>60</v>
      </c>
      <c r="F9" s="102" t="s">
        <v>22</v>
      </c>
    </row>
    <row r="10" spans="2:6" ht="14.25" customHeight="1">
      <c r="B10" s="99">
        <v>8</v>
      </c>
      <c r="C10" s="103"/>
      <c r="D10" s="104"/>
      <c r="E10" s="102" t="s">
        <v>60</v>
      </c>
      <c r="F10" s="102" t="s">
        <v>22</v>
      </c>
    </row>
    <row r="11" spans="2:6" ht="14.25" customHeight="1">
      <c r="B11" s="99">
        <v>9</v>
      </c>
      <c r="C11" s="103"/>
      <c r="D11" s="104"/>
      <c r="E11" s="102" t="s">
        <v>60</v>
      </c>
      <c r="F11" s="102" t="s">
        <v>22</v>
      </c>
    </row>
    <row r="12" spans="2:6" ht="14.25" hidden="1" customHeight="1">
      <c r="B12" s="99">
        <v>10</v>
      </c>
      <c r="C12" s="105"/>
      <c r="D12" s="104"/>
      <c r="E12" s="102" t="s">
        <v>61</v>
      </c>
      <c r="F12" s="102" t="s">
        <v>62</v>
      </c>
    </row>
    <row r="13" spans="2:6" ht="14.25" customHeight="1">
      <c r="B13" s="99">
        <v>11</v>
      </c>
      <c r="C13" s="100" t="s">
        <v>70</v>
      </c>
      <c r="D13" s="104"/>
      <c r="E13" s="102" t="s">
        <v>60</v>
      </c>
      <c r="F13" s="102" t="s">
        <v>22</v>
      </c>
    </row>
    <row r="14" spans="2:6" ht="14.25" hidden="1" customHeight="1">
      <c r="B14" s="99">
        <v>12</v>
      </c>
      <c r="C14" s="105"/>
      <c r="D14" s="104"/>
      <c r="E14" s="102" t="s">
        <v>61</v>
      </c>
      <c r="F14" s="102" t="s">
        <v>62</v>
      </c>
    </row>
    <row r="15" spans="2:6" ht="14.25" customHeight="1">
      <c r="B15" s="99">
        <v>13</v>
      </c>
      <c r="C15" s="106" t="s">
        <v>71</v>
      </c>
      <c r="D15" s="100" t="s">
        <v>72</v>
      </c>
      <c r="E15" s="102" t="s">
        <v>60</v>
      </c>
      <c r="F15" s="102" t="s">
        <v>22</v>
      </c>
    </row>
    <row r="16" spans="2:6" ht="14.25" customHeight="1">
      <c r="B16" s="99">
        <v>14</v>
      </c>
      <c r="C16" s="106" t="s">
        <v>73</v>
      </c>
      <c r="D16" s="105"/>
      <c r="E16" s="102" t="s">
        <v>28</v>
      </c>
      <c r="F16" s="102" t="s">
        <v>36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autoFilter ref="B2:F16" xr:uid="{00000000-0009-0000-0000-000001000000}">
    <filterColumn colId="4">
      <filters>
        <filter val="107 A Black and White"/>
        <filter val="IP 2770 Color"/>
        <filter val="M1100 Black and White"/>
      </filters>
    </filterColumn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100"/>
  <sheetViews>
    <sheetView workbookViewId="0"/>
  </sheetViews>
  <sheetFormatPr defaultColWidth="14.42578125" defaultRowHeight="15" customHeight="1"/>
  <cols>
    <col min="1" max="1" width="2.5703125" customWidth="1"/>
    <col min="2" max="2" width="6.140625" customWidth="1"/>
    <col min="3" max="3" width="13.42578125" customWidth="1"/>
    <col min="4" max="4" width="26.5703125" customWidth="1"/>
    <col min="5" max="6" width="8.7109375" customWidth="1"/>
    <col min="7" max="7" width="18.5703125" customWidth="1"/>
    <col min="8" max="8" width="10.85546875" customWidth="1"/>
    <col min="9" max="9" width="23.42578125" customWidth="1"/>
    <col min="10" max="10" width="86.42578125" customWidth="1"/>
    <col min="11" max="11" width="8.7109375" customWidth="1"/>
  </cols>
  <sheetData>
    <row r="1" spans="2:10" ht="15" customHeight="1">
      <c r="B1" s="115" t="s">
        <v>76</v>
      </c>
      <c r="C1" s="116"/>
      <c r="D1" s="116"/>
      <c r="E1" s="116"/>
      <c r="F1" s="116"/>
      <c r="G1" s="116"/>
      <c r="H1" s="116"/>
      <c r="I1" s="116"/>
      <c r="J1" s="116"/>
    </row>
    <row r="2" spans="2:10" ht="15" customHeight="1">
      <c r="B2" s="117"/>
      <c r="C2" s="117"/>
      <c r="D2" s="117"/>
      <c r="E2" s="117"/>
      <c r="F2" s="117"/>
      <c r="G2" s="117"/>
      <c r="H2" s="117"/>
      <c r="I2" s="117"/>
      <c r="J2" s="117"/>
    </row>
    <row r="3" spans="2:10" ht="14.25" customHeight="1">
      <c r="B3" s="113" t="s">
        <v>1</v>
      </c>
      <c r="C3" s="113" t="s">
        <v>77</v>
      </c>
      <c r="D3" s="113" t="s">
        <v>78</v>
      </c>
      <c r="E3" s="118" t="s">
        <v>79</v>
      </c>
      <c r="F3" s="119"/>
      <c r="G3" s="113" t="s">
        <v>80</v>
      </c>
      <c r="H3" s="113" t="s">
        <v>81</v>
      </c>
      <c r="I3" s="113" t="s">
        <v>82</v>
      </c>
      <c r="J3" s="113" t="s">
        <v>83</v>
      </c>
    </row>
    <row r="4" spans="2:10" ht="14.25" customHeight="1">
      <c r="B4" s="114"/>
      <c r="C4" s="114"/>
      <c r="D4" s="114"/>
      <c r="E4" s="107" t="s">
        <v>84</v>
      </c>
      <c r="F4" s="107" t="s">
        <v>85</v>
      </c>
      <c r="G4" s="114"/>
      <c r="H4" s="114"/>
      <c r="I4" s="114"/>
      <c r="J4" s="114"/>
    </row>
    <row r="5" spans="2:10" ht="14.25" customHeight="1">
      <c r="B5" s="99">
        <v>1</v>
      </c>
      <c r="C5" s="108">
        <v>45385</v>
      </c>
      <c r="D5" s="109" t="s">
        <v>86</v>
      </c>
      <c r="E5" s="99"/>
      <c r="F5" s="99" t="s">
        <v>87</v>
      </c>
      <c r="G5" s="99" t="s">
        <v>88</v>
      </c>
      <c r="H5" s="99" t="s">
        <v>38</v>
      </c>
      <c r="I5" s="109" t="s">
        <v>89</v>
      </c>
      <c r="J5" s="109" t="s">
        <v>90</v>
      </c>
    </row>
    <row r="6" spans="2:10" ht="14.25" customHeight="1">
      <c r="B6" s="99">
        <v>3</v>
      </c>
      <c r="C6" s="108">
        <v>45415</v>
      </c>
      <c r="D6" s="109" t="s">
        <v>91</v>
      </c>
      <c r="E6" s="99"/>
      <c r="F6" s="99" t="s">
        <v>87</v>
      </c>
      <c r="G6" s="99" t="s">
        <v>92</v>
      </c>
      <c r="H6" s="99" t="s">
        <v>27</v>
      </c>
      <c r="I6" s="109" t="s">
        <v>93</v>
      </c>
      <c r="J6" s="109" t="s">
        <v>94</v>
      </c>
    </row>
    <row r="7" spans="2:10" ht="14.25" customHeight="1">
      <c r="B7" s="99">
        <v>4</v>
      </c>
      <c r="C7" s="108">
        <v>45446</v>
      </c>
      <c r="D7" s="109" t="s">
        <v>95</v>
      </c>
      <c r="E7" s="99"/>
      <c r="F7" s="99" t="s">
        <v>87</v>
      </c>
      <c r="G7" s="99" t="s">
        <v>96</v>
      </c>
      <c r="H7" s="99" t="s">
        <v>97</v>
      </c>
      <c r="I7" s="109" t="s">
        <v>98</v>
      </c>
      <c r="J7" s="109" t="s">
        <v>99</v>
      </c>
    </row>
    <row r="8" spans="2:10" ht="14.25" customHeight="1">
      <c r="B8" s="99">
        <v>5</v>
      </c>
      <c r="C8" s="108">
        <v>45507</v>
      </c>
      <c r="D8" s="109" t="s">
        <v>100</v>
      </c>
      <c r="E8" s="99"/>
      <c r="F8" s="99" t="s">
        <v>87</v>
      </c>
      <c r="G8" s="99" t="s">
        <v>96</v>
      </c>
      <c r="H8" s="99" t="s">
        <v>97</v>
      </c>
      <c r="I8" s="109" t="s">
        <v>101</v>
      </c>
      <c r="J8" s="109" t="s">
        <v>102</v>
      </c>
    </row>
    <row r="9" spans="2:10" ht="14.25" customHeight="1">
      <c r="B9" s="99">
        <v>6</v>
      </c>
      <c r="C9" s="108">
        <v>45629</v>
      </c>
      <c r="D9" s="109" t="s">
        <v>103</v>
      </c>
      <c r="E9" s="99"/>
      <c r="F9" s="99" t="s">
        <v>87</v>
      </c>
      <c r="G9" s="99" t="s">
        <v>104</v>
      </c>
      <c r="H9" s="99" t="s">
        <v>105</v>
      </c>
      <c r="I9" s="109" t="s">
        <v>106</v>
      </c>
      <c r="J9" s="109" t="s">
        <v>107</v>
      </c>
    </row>
    <row r="10" spans="2:10" ht="14.25" customHeight="1">
      <c r="B10" s="99">
        <v>7</v>
      </c>
      <c r="C10" s="99" t="s">
        <v>108</v>
      </c>
      <c r="D10" s="109" t="s">
        <v>109</v>
      </c>
      <c r="E10" s="99"/>
      <c r="F10" s="99" t="s">
        <v>87</v>
      </c>
      <c r="G10" s="99" t="s">
        <v>110</v>
      </c>
      <c r="H10" s="99" t="s">
        <v>38</v>
      </c>
      <c r="I10" s="109" t="s">
        <v>89</v>
      </c>
      <c r="J10" s="109" t="s">
        <v>111</v>
      </c>
    </row>
    <row r="11" spans="2:10" ht="14.25" customHeight="1">
      <c r="B11" s="99">
        <v>8</v>
      </c>
      <c r="C11" s="99" t="s">
        <v>108</v>
      </c>
      <c r="D11" s="109" t="s">
        <v>112</v>
      </c>
      <c r="E11" s="99"/>
      <c r="F11" s="99" t="s">
        <v>87</v>
      </c>
      <c r="G11" s="99" t="s">
        <v>113</v>
      </c>
      <c r="H11" s="99" t="s">
        <v>97</v>
      </c>
      <c r="I11" s="109" t="s">
        <v>98</v>
      </c>
      <c r="J11" s="109" t="s">
        <v>114</v>
      </c>
    </row>
    <row r="12" spans="2:10" ht="14.25" customHeight="1">
      <c r="B12" s="99">
        <v>9</v>
      </c>
      <c r="C12" s="99" t="s">
        <v>115</v>
      </c>
      <c r="D12" s="109" t="s">
        <v>116</v>
      </c>
      <c r="E12" s="99"/>
      <c r="F12" s="99" t="s">
        <v>87</v>
      </c>
      <c r="G12" s="99" t="s">
        <v>117</v>
      </c>
      <c r="H12" s="99" t="s">
        <v>118</v>
      </c>
      <c r="I12" s="109" t="s">
        <v>119</v>
      </c>
      <c r="J12" s="109" t="s">
        <v>120</v>
      </c>
    </row>
    <row r="13" spans="2:10" ht="14.25" customHeight="1">
      <c r="B13" s="99">
        <v>10</v>
      </c>
      <c r="C13" s="99" t="s">
        <v>121</v>
      </c>
      <c r="D13" s="109" t="s">
        <v>122</v>
      </c>
      <c r="E13" s="99"/>
      <c r="F13" s="99" t="s">
        <v>87</v>
      </c>
      <c r="G13" s="99" t="s">
        <v>123</v>
      </c>
      <c r="H13" s="99" t="s">
        <v>72</v>
      </c>
      <c r="I13" s="109" t="s">
        <v>124</v>
      </c>
      <c r="J13" s="109" t="s">
        <v>125</v>
      </c>
    </row>
    <row r="14" spans="2:10" ht="14.25" customHeight="1"/>
    <row r="15" spans="2:10" ht="14.25" customHeight="1"/>
    <row r="16" spans="2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9">
    <mergeCell ref="H3:H4"/>
    <mergeCell ref="G3:G4"/>
    <mergeCell ref="J3:J4"/>
    <mergeCell ref="B1:J2"/>
    <mergeCell ref="E3:F3"/>
    <mergeCell ref="B3:B4"/>
    <mergeCell ref="D3:D4"/>
    <mergeCell ref="I3:I4"/>
    <mergeCell ref="C3:C4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100"/>
  <sheetViews>
    <sheetView workbookViewId="0"/>
  </sheetViews>
  <sheetFormatPr defaultColWidth="14.42578125" defaultRowHeight="15" customHeight="1"/>
  <cols>
    <col min="1" max="1" width="2.5703125" customWidth="1"/>
    <col min="2" max="2" width="6.140625" customWidth="1"/>
    <col min="3" max="3" width="13.42578125" customWidth="1"/>
    <col min="4" max="4" width="68.5703125" customWidth="1"/>
    <col min="5" max="5" width="18.5703125" customWidth="1"/>
    <col min="6" max="6" width="29.42578125" customWidth="1"/>
    <col min="7" max="7" width="23.42578125" customWidth="1"/>
    <col min="8" max="8" width="72.42578125" customWidth="1"/>
    <col min="9" max="11" width="8.7109375" customWidth="1"/>
  </cols>
  <sheetData>
    <row r="1" spans="2:8" ht="15" customHeight="1">
      <c r="B1" s="115" t="s">
        <v>126</v>
      </c>
      <c r="C1" s="116"/>
      <c r="D1" s="116"/>
      <c r="E1" s="116"/>
      <c r="F1" s="116"/>
      <c r="G1" s="116"/>
      <c r="H1" s="116"/>
    </row>
    <row r="2" spans="2:8" ht="15" customHeight="1">
      <c r="B2" s="117"/>
      <c r="C2" s="117"/>
      <c r="D2" s="117"/>
      <c r="E2" s="117"/>
      <c r="F2" s="117"/>
      <c r="G2" s="117"/>
      <c r="H2" s="117"/>
    </row>
    <row r="3" spans="2:8" ht="14.25" customHeight="1">
      <c r="B3" s="113" t="s">
        <v>1</v>
      </c>
      <c r="C3" s="113" t="s">
        <v>77</v>
      </c>
      <c r="D3" s="113" t="s">
        <v>78</v>
      </c>
      <c r="E3" s="113" t="s">
        <v>80</v>
      </c>
      <c r="F3" s="113" t="s">
        <v>81</v>
      </c>
      <c r="G3" s="113" t="s">
        <v>82</v>
      </c>
      <c r="H3" s="113" t="s">
        <v>83</v>
      </c>
    </row>
    <row r="4" spans="2:8" ht="14.25" customHeight="1">
      <c r="B4" s="114"/>
      <c r="C4" s="114"/>
      <c r="D4" s="114"/>
      <c r="E4" s="114"/>
      <c r="F4" s="114"/>
      <c r="G4" s="114"/>
      <c r="H4" s="114"/>
    </row>
    <row r="5" spans="2:8" ht="14.25" customHeight="1">
      <c r="B5" s="99">
        <v>1</v>
      </c>
      <c r="C5" s="108">
        <v>45386</v>
      </c>
      <c r="D5" s="109" t="s">
        <v>42</v>
      </c>
      <c r="E5" s="99" t="s">
        <v>127</v>
      </c>
      <c r="F5" s="99" t="s">
        <v>38</v>
      </c>
      <c r="G5" s="109" t="s">
        <v>128</v>
      </c>
      <c r="H5" s="109" t="s">
        <v>129</v>
      </c>
    </row>
    <row r="6" spans="2:8" ht="14.25" customHeight="1">
      <c r="B6" s="99">
        <v>3</v>
      </c>
      <c r="C6" s="108">
        <v>45386</v>
      </c>
      <c r="D6" s="109" t="s">
        <v>68</v>
      </c>
      <c r="E6" s="99" t="s">
        <v>130</v>
      </c>
      <c r="F6" s="99" t="s">
        <v>131</v>
      </c>
      <c r="G6" s="109" t="s">
        <v>132</v>
      </c>
      <c r="H6" s="109" t="s">
        <v>133</v>
      </c>
    </row>
    <row r="7" spans="2:8" ht="14.25" customHeight="1">
      <c r="B7" s="99">
        <v>4</v>
      </c>
      <c r="C7" s="99" t="s">
        <v>134</v>
      </c>
      <c r="D7" s="109" t="s">
        <v>135</v>
      </c>
      <c r="E7" s="99" t="s">
        <v>136</v>
      </c>
      <c r="F7" s="99" t="s">
        <v>118</v>
      </c>
      <c r="G7" s="109" t="s">
        <v>106</v>
      </c>
      <c r="H7" s="109" t="s">
        <v>137</v>
      </c>
    </row>
    <row r="8" spans="2:8" ht="14.25" customHeight="1">
      <c r="B8" s="99">
        <v>5</v>
      </c>
      <c r="C8" s="99" t="s">
        <v>138</v>
      </c>
      <c r="D8" s="109" t="s">
        <v>69</v>
      </c>
      <c r="E8" s="99"/>
      <c r="F8" s="99" t="s">
        <v>139</v>
      </c>
      <c r="G8" s="109" t="s">
        <v>140</v>
      </c>
      <c r="H8" s="109" t="s">
        <v>141</v>
      </c>
    </row>
    <row r="9" spans="2:8" ht="14.25" customHeight="1">
      <c r="B9" s="99">
        <v>6</v>
      </c>
      <c r="C9" s="99" t="s">
        <v>142</v>
      </c>
      <c r="D9" s="109" t="s">
        <v>75</v>
      </c>
      <c r="E9" s="99" t="s">
        <v>123</v>
      </c>
      <c r="F9" s="99" t="s">
        <v>72</v>
      </c>
      <c r="G9" s="109" t="s">
        <v>124</v>
      </c>
      <c r="H9" s="109" t="s">
        <v>143</v>
      </c>
    </row>
    <row r="10" spans="2:8" ht="14.25" customHeight="1">
      <c r="B10" s="99">
        <v>7</v>
      </c>
      <c r="C10" s="99" t="s">
        <v>144</v>
      </c>
      <c r="D10" s="109" t="s">
        <v>145</v>
      </c>
      <c r="E10" s="99" t="s">
        <v>136</v>
      </c>
      <c r="F10" s="99" t="s">
        <v>118</v>
      </c>
      <c r="G10" s="109" t="s">
        <v>106</v>
      </c>
      <c r="H10" s="109" t="s">
        <v>137</v>
      </c>
    </row>
    <row r="11" spans="2:8" ht="14.25" customHeight="1"/>
    <row r="12" spans="2:8" ht="14.25" customHeight="1"/>
    <row r="13" spans="2:8" ht="14.25" customHeight="1"/>
    <row r="14" spans="2:8" ht="14.25" customHeight="1"/>
    <row r="15" spans="2:8" ht="14.25" customHeight="1"/>
    <row r="16" spans="2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8">
    <mergeCell ref="H3:H4"/>
    <mergeCell ref="B1:H2"/>
    <mergeCell ref="B3:B4"/>
    <mergeCell ref="D3:D4"/>
    <mergeCell ref="F3:F4"/>
    <mergeCell ref="G3:G4"/>
    <mergeCell ref="C3:C4"/>
    <mergeCell ref="E3:E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Printer Office</vt:lpstr>
      <vt:lpstr>List Printer Gudang Produksi</vt:lpstr>
      <vt:lpstr>Report Perbaikan Printer Maret</vt:lpstr>
      <vt:lpstr>Report Perbaikan Printer April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 PRO L7V</dc:creator>
  <cp:lastModifiedBy>Gari Lenovo</cp:lastModifiedBy>
  <dcterms:created xsi:type="dcterms:W3CDTF">2024-05-14T07:30:30Z</dcterms:created>
  <dcterms:modified xsi:type="dcterms:W3CDTF">2024-05-31T00:06:16Z</dcterms:modified>
</cp:coreProperties>
</file>