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roughbeam-energy" sheetId="1" r:id="rId1"/>
    <sheet name="DQE" sheetId="2" r:id="rId2"/>
  </sheets>
  <calcPr calcId="125725"/>
</workbook>
</file>

<file path=xl/calcChain.xml><?xml version="1.0" encoding="utf-8"?>
<calcChain xmlns="http://schemas.openxmlformats.org/spreadsheetml/2006/main">
  <c r="N36" i="2"/>
  <c r="J36"/>
  <c r="F36"/>
  <c r="N35"/>
  <c r="J35"/>
  <c r="F35"/>
  <c r="B35"/>
  <c r="N34"/>
  <c r="J34"/>
  <c r="F34"/>
  <c r="B34"/>
  <c r="N33"/>
  <c r="J33"/>
  <c r="F33"/>
  <c r="B33"/>
  <c r="N32"/>
  <c r="J32"/>
  <c r="F32"/>
  <c r="B32"/>
  <c r="N31"/>
  <c r="J31"/>
  <c r="F31"/>
  <c r="B31"/>
  <c r="N30"/>
  <c r="J30"/>
  <c r="F30"/>
  <c r="B30"/>
  <c r="N29"/>
  <c r="J29"/>
  <c r="F29"/>
  <c r="B29"/>
  <c r="N28"/>
  <c r="J28"/>
  <c r="F28"/>
  <c r="B28"/>
  <c r="F27"/>
  <c r="B27"/>
  <c r="F26"/>
  <c r="B26"/>
  <c r="C3" i="1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<sst xmlns="http://schemas.openxmlformats.org/spreadsheetml/2006/main" count="31" uniqueCount="20">
  <si>
    <t>Beam Energy</t>
  </si>
  <si>
    <t>DWD</t>
  </si>
  <si>
    <t>DiffractionEfficiency</t>
  </si>
  <si>
    <t>Elastic yield</t>
  </si>
  <si>
    <t>Flux measurements</t>
  </si>
  <si>
    <t>Detector efficiency</t>
  </si>
  <si>
    <t>Si 450um</t>
  </si>
  <si>
    <t>2.238g/ml</t>
  </si>
  <si>
    <t>Si 1000um</t>
  </si>
  <si>
    <t>CdTe 1000um</t>
  </si>
  <si>
    <t>5.85 g/ml</t>
  </si>
  <si>
    <t>Beam energy</t>
  </si>
  <si>
    <t>approx</t>
  </si>
  <si>
    <t>calc</t>
  </si>
  <si>
    <t>PILATUS3 X CdTe detector</t>
  </si>
  <si>
    <t>EIGER2 X CdTe Detector</t>
  </si>
  <si>
    <t>Si 450</t>
  </si>
  <si>
    <t>Si 1000</t>
  </si>
  <si>
    <t>Pilatus CdTe</t>
  </si>
  <si>
    <t>Eiger CdTe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</si>
</sst>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'roughbeam-energy'!$A$2:$A$14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xVal>
          <c:yVal>
            <c:numRef>
              <c:f>'roughbeam-energy'!$D$2:$D$14</c:f>
              <c:numCache>
                <c:formatCode>General</c:formatCode>
                <c:ptCount val="13"/>
                <c:pt idx="0">
                  <c:v>36781707865.539398</c:v>
                </c:pt>
                <c:pt idx="1">
                  <c:v>58848015279.496201</c:v>
                </c:pt>
                <c:pt idx="2">
                  <c:v>71913664903.320099</c:v>
                </c:pt>
                <c:pt idx="3">
                  <c:v>83923170640.065704</c:v>
                </c:pt>
                <c:pt idx="4">
                  <c:v>89557979128.450607</c:v>
                </c:pt>
                <c:pt idx="5">
                  <c:v>100124042543.785</c:v>
                </c:pt>
                <c:pt idx="6">
                  <c:v>114277798547.759</c:v>
                </c:pt>
                <c:pt idx="7">
                  <c:v>122599923853.755</c:v>
                </c:pt>
                <c:pt idx="8">
                  <c:v>139386726508.98499</c:v>
                </c:pt>
                <c:pt idx="9">
                  <c:v>149976295629.68201</c:v>
                </c:pt>
                <c:pt idx="10">
                  <c:v>150996767281.63</c:v>
                </c:pt>
                <c:pt idx="11">
                  <c:v>129643982607.192</c:v>
                </c:pt>
                <c:pt idx="12">
                  <c:v>99550267752.994293</c:v>
                </c:pt>
              </c:numCache>
            </c:numRef>
          </c:yVal>
          <c:smooth val="1"/>
        </c:ser>
        <c:axId val="90212608"/>
        <c:axId val="90241664"/>
      </c:scatterChart>
      <c:valAx>
        <c:axId val="90212608"/>
        <c:scaling>
          <c:orientation val="minMax"/>
        </c:scaling>
        <c:axPos val="b"/>
        <c:numFmt formatCode="General" sourceLinked="1"/>
        <c:tickLblPos val="nextTo"/>
        <c:crossAx val="90241664"/>
        <c:crosses val="autoZero"/>
        <c:crossBetween val="midCat"/>
      </c:valAx>
      <c:valAx>
        <c:axId val="90241664"/>
        <c:scaling>
          <c:orientation val="minMax"/>
        </c:scaling>
        <c:axPos val="l"/>
        <c:numFmt formatCode="General" sourceLinked="1"/>
        <c:tickLblPos val="nextTo"/>
        <c:crossAx val="902126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161925</xdr:rowOff>
    </xdr:from>
    <xdr:to>
      <xdr:col>17</xdr:col>
      <xdr:colOff>114300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F2" sqref="F2"/>
    </sheetView>
  </sheetViews>
  <sheetFormatPr defaultRowHeight="15"/>
  <cols>
    <col min="3" max="3" width="9.85546875" customWidth="1"/>
    <col min="4" max="4" width="19.28515625" bestFit="1" customWidth="1"/>
    <col min="8" max="8" width="11.85546875" bestFit="1" customWidth="1"/>
    <col min="9" max="9" width="10.28515625" bestFit="1" customWidth="1"/>
  </cols>
  <sheetData>
    <row r="1" spans="1:10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17</v>
      </c>
      <c r="H1" t="s">
        <v>18</v>
      </c>
      <c r="I1" t="s">
        <v>19</v>
      </c>
    </row>
    <row r="2" spans="1:10">
      <c r="A2">
        <v>5</v>
      </c>
      <c r="B2">
        <v>12.762483</v>
      </c>
      <c r="C2">
        <f>D2*B2</f>
        <v>469425921344.91284</v>
      </c>
      <c r="D2">
        <v>36781707865.539398</v>
      </c>
      <c r="J2" t="s">
        <v>4</v>
      </c>
    </row>
    <row r="3" spans="1:10">
      <c r="A3">
        <v>8</v>
      </c>
      <c r="B3">
        <v>5.6039770000000004</v>
      </c>
      <c r="C3">
        <f t="shared" ref="C3:C14" si="0">D3*B3</f>
        <v>329782924121.94531</v>
      </c>
      <c r="D3">
        <v>58848015279.496201</v>
      </c>
      <c r="J3" t="s">
        <v>5</v>
      </c>
    </row>
    <row r="4" spans="1:10">
      <c r="A4">
        <v>10</v>
      </c>
      <c r="B4">
        <v>3.5604040000000001</v>
      </c>
      <c r="C4">
        <f t="shared" si="0"/>
        <v>256041700176.44049</v>
      </c>
      <c r="D4">
        <v>71913664903.320099</v>
      </c>
    </row>
    <row r="5" spans="1:10">
      <c r="A5">
        <v>12</v>
      </c>
      <c r="B5">
        <v>2.4208769999999999</v>
      </c>
      <c r="C5">
        <f t="shared" si="0"/>
        <v>203167673569.61035</v>
      </c>
      <c r="D5">
        <v>83923170640.065704</v>
      </c>
    </row>
    <row r="6" spans="1:10">
      <c r="A6">
        <v>13</v>
      </c>
      <c r="B6">
        <v>2.0379930000000002</v>
      </c>
      <c r="C6">
        <f t="shared" si="0"/>
        <v>182518534557.92847</v>
      </c>
      <c r="D6">
        <v>89557979128.450607</v>
      </c>
    </row>
    <row r="7" spans="1:10">
      <c r="A7">
        <v>15</v>
      </c>
      <c r="B7">
        <v>1.4939070000000001</v>
      </c>
      <c r="C7">
        <f t="shared" si="0"/>
        <v>149576008024.45822</v>
      </c>
      <c r="D7">
        <v>100124042543.785</v>
      </c>
    </row>
    <row r="8" spans="1:10">
      <c r="A8">
        <v>18</v>
      </c>
      <c r="B8">
        <v>1.0032559999999999</v>
      </c>
      <c r="C8">
        <f t="shared" si="0"/>
        <v>114649887059.83049</v>
      </c>
      <c r="D8">
        <v>114277798547.759</v>
      </c>
    </row>
    <row r="9" spans="1:10">
      <c r="A9">
        <v>20</v>
      </c>
      <c r="B9">
        <v>0.79740500000000003</v>
      </c>
      <c r="C9">
        <f t="shared" si="0"/>
        <v>97761792280.603516</v>
      </c>
      <c r="D9">
        <v>122599923853.755</v>
      </c>
    </row>
    <row r="10" spans="1:10">
      <c r="A10">
        <v>25</v>
      </c>
      <c r="B10">
        <v>0.49429000000000001</v>
      </c>
      <c r="C10">
        <f t="shared" si="0"/>
        <v>68897465046.12619</v>
      </c>
      <c r="D10">
        <v>139386726508.98499</v>
      </c>
    </row>
    <row r="11" spans="1:10">
      <c r="A11">
        <v>30</v>
      </c>
      <c r="B11">
        <v>0.34120499999999998</v>
      </c>
      <c r="C11">
        <f t="shared" si="0"/>
        <v>51172661950.325645</v>
      </c>
      <c r="D11">
        <v>149976295629.68201</v>
      </c>
    </row>
    <row r="12" spans="1:10">
      <c r="A12">
        <v>40</v>
      </c>
      <c r="B12">
        <v>0.20798</v>
      </c>
      <c r="C12">
        <f t="shared" si="0"/>
        <v>31404307659.23341</v>
      </c>
      <c r="D12">
        <v>150996767281.63</v>
      </c>
    </row>
    <row r="13" spans="1:10">
      <c r="A13">
        <v>50</v>
      </c>
      <c r="B13">
        <v>0.16347900000000001</v>
      </c>
      <c r="C13">
        <f t="shared" si="0"/>
        <v>21194068632.641144</v>
      </c>
      <c r="D13">
        <v>129643982607.192</v>
      </c>
    </row>
    <row r="14" spans="1:10">
      <c r="A14">
        <v>60</v>
      </c>
      <c r="B14">
        <v>0.15309200000000001</v>
      </c>
      <c r="C14">
        <f t="shared" si="0"/>
        <v>15240349590.841402</v>
      </c>
      <c r="D14">
        <v>99550267752.994293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topLeftCell="A14" workbookViewId="0">
      <selection activeCell="D19" sqref="D19"/>
    </sheetView>
  </sheetViews>
  <sheetFormatPr defaultRowHeight="15"/>
  <sheetData>
    <row r="1" spans="1:15">
      <c r="A1" t="s">
        <v>6</v>
      </c>
      <c r="C1" t="s">
        <v>7</v>
      </c>
      <c r="E1" t="s">
        <v>8</v>
      </c>
      <c r="I1" t="s">
        <v>9</v>
      </c>
      <c r="K1" t="s">
        <v>10</v>
      </c>
      <c r="M1" t="s">
        <v>9</v>
      </c>
      <c r="O1" t="s">
        <v>10</v>
      </c>
    </row>
    <row r="2" spans="1:15">
      <c r="A2" t="s">
        <v>11</v>
      </c>
      <c r="B2" t="s">
        <v>12</v>
      </c>
      <c r="C2" t="s">
        <v>13</v>
      </c>
      <c r="E2" t="s">
        <v>11</v>
      </c>
      <c r="F2" t="s">
        <v>12</v>
      </c>
      <c r="G2" t="s">
        <v>13</v>
      </c>
      <c r="I2" t="s">
        <v>11</v>
      </c>
      <c r="J2" t="s">
        <v>12</v>
      </c>
      <c r="K2" t="s">
        <v>13</v>
      </c>
      <c r="M2" t="s">
        <v>11</v>
      </c>
      <c r="N2" t="s">
        <v>12</v>
      </c>
      <c r="O2" t="s">
        <v>13</v>
      </c>
    </row>
    <row r="3" spans="1:15">
      <c r="I3">
        <v>10</v>
      </c>
      <c r="J3">
        <v>0.9</v>
      </c>
      <c r="M3">
        <v>10</v>
      </c>
      <c r="N3">
        <v>0.9</v>
      </c>
    </row>
    <row r="4" spans="1:15">
      <c r="I4">
        <v>12</v>
      </c>
      <c r="J4">
        <v>0.9</v>
      </c>
      <c r="M4">
        <v>12</v>
      </c>
      <c r="N4">
        <v>0.9</v>
      </c>
    </row>
    <row r="5" spans="1:15">
      <c r="I5">
        <v>15</v>
      </c>
      <c r="J5">
        <v>0.9</v>
      </c>
      <c r="M5">
        <v>15</v>
      </c>
      <c r="N5">
        <v>0.9</v>
      </c>
    </row>
    <row r="6" spans="1:15">
      <c r="I6">
        <v>18</v>
      </c>
      <c r="J6">
        <v>0.9</v>
      </c>
      <c r="M6">
        <v>18</v>
      </c>
      <c r="N6">
        <v>0.91</v>
      </c>
    </row>
    <row r="7" spans="1:15">
      <c r="A7">
        <v>5.4</v>
      </c>
      <c r="B7">
        <v>0.94</v>
      </c>
      <c r="E7">
        <v>5.4</v>
      </c>
      <c r="F7">
        <v>0.8</v>
      </c>
      <c r="I7">
        <v>20</v>
      </c>
      <c r="J7">
        <v>0.9</v>
      </c>
      <c r="M7">
        <v>20</v>
      </c>
      <c r="N7">
        <v>0.92</v>
      </c>
    </row>
    <row r="8" spans="1:15">
      <c r="A8">
        <v>8</v>
      </c>
      <c r="B8">
        <v>0.98</v>
      </c>
      <c r="E8">
        <v>8</v>
      </c>
      <c r="F8">
        <v>0.96</v>
      </c>
      <c r="I8">
        <v>22.2</v>
      </c>
      <c r="J8">
        <v>0.9</v>
      </c>
      <c r="M8">
        <v>22.2</v>
      </c>
      <c r="N8">
        <v>0.94</v>
      </c>
    </row>
    <row r="9" spans="1:15">
      <c r="A9">
        <v>10</v>
      </c>
      <c r="B9">
        <v>0.96</v>
      </c>
      <c r="E9">
        <v>10</v>
      </c>
      <c r="F9">
        <v>0.98</v>
      </c>
      <c r="I9">
        <v>25</v>
      </c>
      <c r="J9">
        <v>0.9</v>
      </c>
      <c r="M9">
        <v>25</v>
      </c>
      <c r="N9">
        <v>0.96</v>
      </c>
    </row>
    <row r="10" spans="1:15">
      <c r="A10">
        <v>12.4</v>
      </c>
      <c r="B10">
        <v>0.84</v>
      </c>
      <c r="E10">
        <v>12.4</v>
      </c>
      <c r="F10">
        <v>0.97</v>
      </c>
      <c r="I10">
        <v>30</v>
      </c>
      <c r="J10">
        <v>0.85</v>
      </c>
      <c r="M10">
        <v>30</v>
      </c>
      <c r="N10">
        <v>0.78</v>
      </c>
    </row>
    <row r="11" spans="1:15">
      <c r="A11">
        <v>15</v>
      </c>
      <c r="B11">
        <v>0.62</v>
      </c>
      <c r="E11">
        <v>15</v>
      </c>
      <c r="F11">
        <v>0.9</v>
      </c>
      <c r="I11">
        <v>35</v>
      </c>
      <c r="J11">
        <v>0.8</v>
      </c>
      <c r="M11">
        <v>35</v>
      </c>
      <c r="N11">
        <v>0.68</v>
      </c>
    </row>
    <row r="12" spans="1:15">
      <c r="A12">
        <v>17.5</v>
      </c>
      <c r="B12">
        <v>0.47</v>
      </c>
      <c r="E12">
        <v>17.5</v>
      </c>
      <c r="F12">
        <v>0.76</v>
      </c>
      <c r="I12">
        <v>40</v>
      </c>
      <c r="J12">
        <v>0.81</v>
      </c>
      <c r="M12">
        <v>40</v>
      </c>
      <c r="N12">
        <v>0.67</v>
      </c>
    </row>
    <row r="13" spans="1:15">
      <c r="A13">
        <v>20</v>
      </c>
      <c r="B13">
        <v>0.35</v>
      </c>
      <c r="E13">
        <v>20</v>
      </c>
      <c r="F13">
        <v>0.63</v>
      </c>
      <c r="I13">
        <v>50</v>
      </c>
      <c r="J13">
        <v>0.85</v>
      </c>
      <c r="M13">
        <v>50</v>
      </c>
      <c r="N13">
        <v>0.65</v>
      </c>
    </row>
    <row r="14" spans="1:15">
      <c r="A14">
        <v>22.2</v>
      </c>
      <c r="B14">
        <v>0.27</v>
      </c>
      <c r="E14">
        <v>22.2</v>
      </c>
      <c r="F14">
        <v>0.5</v>
      </c>
      <c r="I14">
        <v>60</v>
      </c>
      <c r="J14">
        <v>0.9</v>
      </c>
      <c r="M14">
        <v>60</v>
      </c>
      <c r="N14">
        <v>0.78</v>
      </c>
    </row>
    <row r="15" spans="1:15">
      <c r="A15">
        <v>25</v>
      </c>
      <c r="B15">
        <v>0.2</v>
      </c>
      <c r="E15">
        <v>25</v>
      </c>
      <c r="F15">
        <v>0.39</v>
      </c>
    </row>
    <row r="16" spans="1:15" ht="15.75">
      <c r="A16">
        <v>30</v>
      </c>
      <c r="B16">
        <v>0.12</v>
      </c>
      <c r="E16">
        <v>30</v>
      </c>
      <c r="F16">
        <v>0.23</v>
      </c>
      <c r="G16">
        <v>0.27485003700014099</v>
      </c>
      <c r="I16" s="1" t="s">
        <v>14</v>
      </c>
      <c r="M16" t="s">
        <v>15</v>
      </c>
    </row>
    <row r="17" spans="1:14">
      <c r="A17">
        <v>35</v>
      </c>
      <c r="B17">
        <v>0.08</v>
      </c>
      <c r="E17">
        <v>35</v>
      </c>
      <c r="F17">
        <v>0.16</v>
      </c>
    </row>
    <row r="18" spans="1:14">
      <c r="A18">
        <v>40</v>
      </c>
      <c r="B18">
        <v>0.05</v>
      </c>
      <c r="E18">
        <v>40</v>
      </c>
      <c r="F18">
        <v>0.1</v>
      </c>
    </row>
    <row r="19" spans="1:14">
      <c r="A19">
        <v>50</v>
      </c>
      <c r="E19">
        <v>50</v>
      </c>
      <c r="F19">
        <v>0.06</v>
      </c>
      <c r="G19">
        <v>9.3474664070322205E-2</v>
      </c>
    </row>
    <row r="20" spans="1:14">
      <c r="E20">
        <v>60</v>
      </c>
      <c r="F20">
        <v>0.04</v>
      </c>
    </row>
    <row r="26" spans="1:14">
      <c r="A26">
        <v>7</v>
      </c>
      <c r="B26">
        <f>B7+((A26-A7)/(A8-A7)*(B8-B7))</f>
        <v>0.96461538461538454</v>
      </c>
      <c r="E26">
        <v>7</v>
      </c>
      <c r="F26">
        <f>F7+((E26-E7)/(E8-E7)*(F8-F7))</f>
        <v>0.89846153846153842</v>
      </c>
      <c r="I26">
        <v>7</v>
      </c>
      <c r="M26">
        <v>7</v>
      </c>
    </row>
    <row r="27" spans="1:14">
      <c r="A27">
        <v>8</v>
      </c>
      <c r="B27">
        <f>B8</f>
        <v>0.98</v>
      </c>
      <c r="E27">
        <v>8</v>
      </c>
      <c r="F27">
        <f>F8</f>
        <v>0.96</v>
      </c>
      <c r="I27">
        <v>8</v>
      </c>
      <c r="M27">
        <v>8</v>
      </c>
    </row>
    <row r="28" spans="1:14">
      <c r="A28">
        <v>10</v>
      </c>
      <c r="B28">
        <f>B9</f>
        <v>0.96</v>
      </c>
      <c r="E28">
        <v>10</v>
      </c>
      <c r="F28">
        <f>F9</f>
        <v>0.98</v>
      </c>
      <c r="I28">
        <v>10</v>
      </c>
      <c r="J28">
        <f>J3</f>
        <v>0.9</v>
      </c>
      <c r="M28">
        <v>10</v>
      </c>
      <c r="N28">
        <f>N3</f>
        <v>0.9</v>
      </c>
    </row>
    <row r="29" spans="1:14">
      <c r="A29">
        <v>12</v>
      </c>
      <c r="B29">
        <f>B9+((A29-A9)/(A10-A9)*(B10-B9))</f>
        <v>0.86</v>
      </c>
      <c r="E29">
        <v>12</v>
      </c>
      <c r="F29">
        <f>F9+((E29-E9)/(E10-E9)*(F10-F9))</f>
        <v>0.97166666666666668</v>
      </c>
      <c r="I29">
        <v>12</v>
      </c>
      <c r="J29">
        <f t="shared" ref="J29:J32" si="0">J4</f>
        <v>0.9</v>
      </c>
      <c r="M29">
        <v>12</v>
      </c>
      <c r="N29">
        <f t="shared" ref="N29:N32" si="1">N4</f>
        <v>0.9</v>
      </c>
    </row>
    <row r="30" spans="1:14">
      <c r="A30">
        <v>15</v>
      </c>
      <c r="B30">
        <f>B11</f>
        <v>0.62</v>
      </c>
      <c r="E30">
        <v>15</v>
      </c>
      <c r="F30">
        <f>F11</f>
        <v>0.9</v>
      </c>
      <c r="I30">
        <v>15</v>
      </c>
      <c r="J30">
        <f t="shared" si="0"/>
        <v>0.9</v>
      </c>
      <c r="M30">
        <v>15</v>
      </c>
      <c r="N30">
        <f t="shared" si="1"/>
        <v>0.9</v>
      </c>
    </row>
    <row r="31" spans="1:14">
      <c r="A31">
        <v>18</v>
      </c>
      <c r="B31">
        <f>B12+((A31-A12)/(A13-A12)*(B13-B12))</f>
        <v>0.44599999999999995</v>
      </c>
      <c r="E31">
        <v>18</v>
      </c>
      <c r="F31">
        <f>F12+((E31-E12)/(E13-E12)*(F13-F12))</f>
        <v>0.73399999999999999</v>
      </c>
      <c r="I31">
        <v>18</v>
      </c>
      <c r="J31">
        <f t="shared" si="0"/>
        <v>0.9</v>
      </c>
      <c r="M31">
        <v>18</v>
      </c>
      <c r="N31">
        <f t="shared" si="1"/>
        <v>0.91</v>
      </c>
    </row>
    <row r="32" spans="1:14">
      <c r="A32">
        <v>20</v>
      </c>
      <c r="B32">
        <f>B13</f>
        <v>0.35</v>
      </c>
      <c r="E32">
        <v>20</v>
      </c>
      <c r="F32">
        <f>F13</f>
        <v>0.63</v>
      </c>
      <c r="I32">
        <v>20</v>
      </c>
      <c r="J32">
        <f t="shared" si="0"/>
        <v>0.9</v>
      </c>
      <c r="M32">
        <v>20</v>
      </c>
      <c r="N32">
        <f t="shared" si="1"/>
        <v>0.92</v>
      </c>
    </row>
    <row r="33" spans="1:14">
      <c r="A33">
        <v>25</v>
      </c>
      <c r="B33">
        <f>B15</f>
        <v>0.2</v>
      </c>
      <c r="E33">
        <v>25</v>
      </c>
      <c r="F33">
        <f>F15</f>
        <v>0.39</v>
      </c>
      <c r="I33">
        <v>25</v>
      </c>
      <c r="J33">
        <f>J9</f>
        <v>0.9</v>
      </c>
      <c r="M33">
        <v>25</v>
      </c>
      <c r="N33">
        <f>N9</f>
        <v>0.96</v>
      </c>
    </row>
    <row r="34" spans="1:14">
      <c r="A34">
        <v>30</v>
      </c>
      <c r="B34">
        <f>B16</f>
        <v>0.12</v>
      </c>
      <c r="E34">
        <v>30</v>
      </c>
      <c r="F34">
        <f>F16</f>
        <v>0.23</v>
      </c>
      <c r="I34">
        <v>30</v>
      </c>
      <c r="J34">
        <f>J10</f>
        <v>0.85</v>
      </c>
      <c r="M34">
        <v>30</v>
      </c>
      <c r="N34">
        <f>N10</f>
        <v>0.78</v>
      </c>
    </row>
    <row r="35" spans="1:14">
      <c r="A35">
        <v>40</v>
      </c>
      <c r="B35">
        <f>B18</f>
        <v>0.05</v>
      </c>
      <c r="E35">
        <v>40</v>
      </c>
      <c r="F35">
        <f>F18</f>
        <v>0.1</v>
      </c>
      <c r="I35">
        <v>40</v>
      </c>
      <c r="J35">
        <f>J12</f>
        <v>0.81</v>
      </c>
      <c r="M35">
        <v>40</v>
      </c>
      <c r="N35">
        <f>N12</f>
        <v>0.67</v>
      </c>
    </row>
    <row r="36" spans="1:14">
      <c r="A36">
        <v>50</v>
      </c>
      <c r="E36">
        <v>50</v>
      </c>
      <c r="F36">
        <f>F19</f>
        <v>0.06</v>
      </c>
      <c r="I36">
        <v>50</v>
      </c>
      <c r="J36">
        <f>J13</f>
        <v>0.85</v>
      </c>
      <c r="M36">
        <v>50</v>
      </c>
      <c r="N36">
        <f>N13</f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roughbeam-energy</vt:lpstr>
      <vt:lpstr>DQE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</dc:creator>
  <cp:lastModifiedBy>Josh D</cp:lastModifiedBy>
  <dcterms:created xsi:type="dcterms:W3CDTF">2018-09-14T03:22:47Z</dcterms:created>
  <dcterms:modified xsi:type="dcterms:W3CDTF">2018-09-20T12:56:12Z</dcterms:modified>
</cp:coreProperties>
</file>