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0" windowWidth="22980" windowHeight="94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6" i="1" l="1"/>
  <c r="J4" i="1"/>
  <c r="J3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K4" i="1"/>
  <c r="L4" i="1" s="1"/>
  <c r="K5" i="1"/>
  <c r="K6" i="1"/>
  <c r="K7" i="1"/>
  <c r="K8" i="1"/>
  <c r="K9" i="1"/>
  <c r="K10" i="1"/>
  <c r="L10" i="1" s="1"/>
  <c r="K11" i="1"/>
  <c r="L11" i="1" s="1"/>
  <c r="K12" i="1"/>
  <c r="L12" i="1" s="1"/>
  <c r="K13" i="1"/>
  <c r="K14" i="1"/>
  <c r="L14" i="1" s="1"/>
  <c r="K15" i="1"/>
  <c r="K16" i="1"/>
  <c r="L16" i="1" s="1"/>
  <c r="K17" i="1"/>
  <c r="K18" i="1"/>
  <c r="L18" i="1" s="1"/>
  <c r="K19" i="1"/>
  <c r="L19" i="1" s="1"/>
  <c r="K20" i="1"/>
  <c r="L20" i="1" s="1"/>
  <c r="K21" i="1"/>
  <c r="K22" i="1"/>
  <c r="K23" i="1"/>
  <c r="K24" i="1"/>
  <c r="K25" i="1"/>
  <c r="K26" i="1"/>
  <c r="L26" i="1" s="1"/>
  <c r="K27" i="1"/>
  <c r="L27" i="1" s="1"/>
  <c r="K28" i="1"/>
  <c r="L28" i="1" s="1"/>
  <c r="K29" i="1"/>
  <c r="K30" i="1"/>
  <c r="L30" i="1" s="1"/>
  <c r="K31" i="1"/>
  <c r="K3" i="1"/>
  <c r="L3" i="1" s="1"/>
  <c r="L5" i="1"/>
  <c r="L6" i="1"/>
  <c r="L7" i="1"/>
  <c r="L8" i="1"/>
  <c r="L9" i="1"/>
  <c r="L13" i="1"/>
  <c r="L15" i="1"/>
  <c r="L17" i="1"/>
  <c r="L21" i="1"/>
  <c r="L22" i="1"/>
  <c r="L23" i="1"/>
  <c r="L24" i="1"/>
  <c r="L25" i="1"/>
  <c r="L29" i="1"/>
  <c r="L31" i="1"/>
  <c r="L34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I34" i="1" l="1"/>
</calcChain>
</file>

<file path=xl/sharedStrings.xml><?xml version="1.0" encoding="utf-8"?>
<sst xmlns="http://schemas.openxmlformats.org/spreadsheetml/2006/main" count="173" uniqueCount="119">
  <si>
    <t>Qty</t>
  </si>
  <si>
    <t>Value</t>
  </si>
  <si>
    <t>Device</t>
  </si>
  <si>
    <t>Package</t>
  </si>
  <si>
    <t>Parts</t>
  </si>
  <si>
    <t>Description</t>
  </si>
  <si>
    <t>10-XX</t>
  </si>
  <si>
    <t>B3F-10XX</t>
  </si>
  <si>
    <t>RESET</t>
  </si>
  <si>
    <t>OMRON SWITCH</t>
  </si>
  <si>
    <t>LED3MM</t>
  </si>
  <si>
    <t>0.1uF</t>
  </si>
  <si>
    <t>C-USC0805</t>
  </si>
  <si>
    <t>C0805</t>
  </si>
  <si>
    <t>C1, C2, C4, C5, C6, C7, C8, C9, C28, C29, C34, C35</t>
  </si>
  <si>
    <t>CAPACITOR, American symbol</t>
  </si>
  <si>
    <t>10k</t>
  </si>
  <si>
    <t>R-US_R0805</t>
  </si>
  <si>
    <t>R0805</t>
  </si>
  <si>
    <t>R3, R4, R5</t>
  </si>
  <si>
    <t>RESISTOR, American symbol</t>
  </si>
  <si>
    <t>10uF</t>
  </si>
  <si>
    <t>C3, C10, C11, C30, C31, C32</t>
  </si>
  <si>
    <t>R1</t>
  </si>
  <si>
    <t>R7</t>
  </si>
  <si>
    <t>R2</t>
  </si>
  <si>
    <t>1K</t>
  </si>
  <si>
    <t>R8, R9, R10, R11</t>
  </si>
  <si>
    <t>1uF</t>
  </si>
  <si>
    <t>C12, C13, C14, C15, C16, C17, C18, C19, C20, C21, C22, C23, C24, C25, C26, C27</t>
  </si>
  <si>
    <t>2.52K</t>
  </si>
  <si>
    <t>R12</t>
  </si>
  <si>
    <t>470uF</t>
  </si>
  <si>
    <t>CPOL-USE3.5-10</t>
  </si>
  <si>
    <t>E3,5-10</t>
  </si>
  <si>
    <t>C36</t>
  </si>
  <si>
    <t>POLARIZED CAPACITOR, American symbol</t>
  </si>
  <si>
    <t>500mA</t>
  </si>
  <si>
    <t>PTCSMD</t>
  </si>
  <si>
    <t>PTC-1206</t>
  </si>
  <si>
    <t>F1</t>
  </si>
  <si>
    <t>Resettable Fuse PTC</t>
  </si>
  <si>
    <t>R6</t>
  </si>
  <si>
    <t>ANALOGHEADER</t>
  </si>
  <si>
    <t>U$12</t>
  </si>
  <si>
    <t>ATMEGA2560AU</t>
  </si>
  <si>
    <t>TQFP100</t>
  </si>
  <si>
    <t>GND</t>
  </si>
  <si>
    <t>MICROCONTROLLER</t>
  </si>
  <si>
    <t>AVR_SPI_PRG_6PTH</t>
  </si>
  <si>
    <t>2X3</t>
  </si>
  <si>
    <t>J1</t>
  </si>
  <si>
    <t>AVR ISP 6 Pin</t>
  </si>
  <si>
    <t>BLUESMIRF</t>
  </si>
  <si>
    <t>U$19</t>
  </si>
  <si>
    <t>DIGITALIN</t>
  </si>
  <si>
    <t>U$2</t>
  </si>
  <si>
    <t>DIGITALOUTPUTS</t>
  </si>
  <si>
    <t>DIGITALOUT</t>
  </si>
  <si>
    <t>U$11</t>
  </si>
  <si>
    <t>FT232RLSSOP</t>
  </si>
  <si>
    <t>SSOP28DB</t>
  </si>
  <si>
    <t>U4</t>
  </si>
  <si>
    <t>USB UART</t>
  </si>
  <si>
    <t>I2CHEADER</t>
  </si>
  <si>
    <t>U$15</t>
  </si>
  <si>
    <t>PWMHEADER</t>
  </si>
  <si>
    <t>U$10</t>
  </si>
  <si>
    <t>RESONATORSMD</t>
  </si>
  <si>
    <t>RESONATOR-SMD</t>
  </si>
  <si>
    <t>Y1</t>
  </si>
  <si>
    <t>Resonator</t>
  </si>
  <si>
    <t>TLC59282_DBQ_24</t>
  </si>
  <si>
    <t>DBQ24</t>
  </si>
  <si>
    <t>U1</t>
  </si>
  <si>
    <t>UE27BC54130-USB</t>
  </si>
  <si>
    <t>U$14</t>
  </si>
  <si>
    <t>RX</t>
  </si>
  <si>
    <t>STATUS</t>
  </si>
  <si>
    <t>TX</t>
  </si>
  <si>
    <t>POWER</t>
  </si>
  <si>
    <t>Blue</t>
  </si>
  <si>
    <t>Red</t>
  </si>
  <si>
    <t>Yellow</t>
  </si>
  <si>
    <t>Green</t>
  </si>
  <si>
    <t>Digikey Part Number</t>
  </si>
  <si>
    <t>Unit Price</t>
  </si>
  <si>
    <t>SW400-ND</t>
  </si>
  <si>
    <t>754-1591-ND</t>
  </si>
  <si>
    <t>754-1598-ND</t>
  </si>
  <si>
    <t>754-1611-ND</t>
  </si>
  <si>
    <t>754-1596-ND</t>
  </si>
  <si>
    <t>445-7534-1-ND</t>
  </si>
  <si>
    <t>445-7660-1-ND</t>
  </si>
  <si>
    <t>493-12899-1-ND</t>
  </si>
  <si>
    <t>P10.0KCCT-ND</t>
  </si>
  <si>
    <t>P140CCT-ND</t>
  </si>
  <si>
    <t>P150CCT-ND</t>
  </si>
  <si>
    <t>P158CCT-ND</t>
  </si>
  <si>
    <t>P1.00KCCT-ND</t>
  </si>
  <si>
    <t>P2.55KCCT-ND</t>
  </si>
  <si>
    <t>283-3139-1-ND</t>
  </si>
  <si>
    <t>P86.6CCT-ND</t>
  </si>
  <si>
    <t>ATMEGA2560-16AU-ND</t>
  </si>
  <si>
    <t>768-1007-1-ND</t>
  </si>
  <si>
    <t>296-28098-1-ND</t>
  </si>
  <si>
    <t>490-1198-1-ND</t>
  </si>
  <si>
    <t>AE10333-ND</t>
  </si>
  <si>
    <t>952-2121-ND</t>
  </si>
  <si>
    <t>952-1788-ND</t>
  </si>
  <si>
    <t>S2012EC-16-ND</t>
  </si>
  <si>
    <t>See DIGITALIN</t>
  </si>
  <si>
    <t>S1012EC-16-ND</t>
  </si>
  <si>
    <t>S1012EC-06-ND</t>
  </si>
  <si>
    <t>Board Quantity</t>
  </si>
  <si>
    <t>Price / Board</t>
  </si>
  <si>
    <t>Bundled Quantity</t>
  </si>
  <si>
    <t>Bundled Price</t>
  </si>
  <si>
    <t>311-1358-6-ND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</si>
</sst>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7.7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4" fontId="0" fillId="0" borderId="0" xfId="0" applyNumberFormat="1"/>
    <xf numFmtId="0" fontId="2" fillId="0" borderId="0" xfId="1" applyAlignment="1" applyProtection="1"/>
    <xf numFmtId="165" fontId="1" fillId="0" borderId="0" xfId="0" applyNumberFormat="1" applyFont="1" applyAlignment="1">
      <alignment wrapText="1"/>
    </xf>
    <xf numFmtId="165" fontId="0" fillId="0" borderId="0" xfId="0" applyNumberFormat="1"/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UVY1C471MPD1TD/493-12899-1-ND/4328516" TargetMode="External"/><Relationship Id="rId13" Type="http://schemas.openxmlformats.org/officeDocument/2006/relationships/hyperlink" Target="http://www.digikey.com/product-detail/en/ERJ-6ENF1001V/P1.00KCCT-ND/118957" TargetMode="External"/><Relationship Id="rId18" Type="http://schemas.openxmlformats.org/officeDocument/2006/relationships/hyperlink" Target="http://www.digikey.com/product-detail/en/FT232RL-REEL/768-1007-1-ND/1836402" TargetMode="External"/><Relationship Id="rId26" Type="http://schemas.openxmlformats.org/officeDocument/2006/relationships/hyperlink" Target="http://www.digikey.com/product-detail/en/PREC016SAAN-RC/S1012EC-16-ND/2774838" TargetMode="External"/><Relationship Id="rId3" Type="http://schemas.openxmlformats.org/officeDocument/2006/relationships/hyperlink" Target="http://www.digikey.com/product-detail/en/WP710A10SRC%2FD/754-1598-ND/2769817" TargetMode="External"/><Relationship Id="rId21" Type="http://schemas.openxmlformats.org/officeDocument/2006/relationships/hyperlink" Target="http://www.digikey.com/product-detail/en/AU-Y1007-2-R/AE10333-ND/2170482" TargetMode="External"/><Relationship Id="rId7" Type="http://schemas.openxmlformats.org/officeDocument/2006/relationships/hyperlink" Target="http://www.digikey.com/product-detail/en/C2012X5R1A106K125AB/445-7660-1-ND/2733732" TargetMode="External"/><Relationship Id="rId12" Type="http://schemas.openxmlformats.org/officeDocument/2006/relationships/hyperlink" Target="http://www.digikey.com/product-detail/en/ERJ-6ENF1580V/P158CCT-ND/118725" TargetMode="External"/><Relationship Id="rId17" Type="http://schemas.openxmlformats.org/officeDocument/2006/relationships/hyperlink" Target="http://www.digikey.com/product-detail/en/ATMEGA2560-16AU/ATMEGA2560-16AU-ND/735455" TargetMode="External"/><Relationship Id="rId25" Type="http://schemas.openxmlformats.org/officeDocument/2006/relationships/hyperlink" Target="http://www.digikey.com/product-detail/en/PREC016SAAN-RC/S1012EC-16-ND/2774838" TargetMode="External"/><Relationship Id="rId2" Type="http://schemas.openxmlformats.org/officeDocument/2006/relationships/hyperlink" Target="http://www.digikey.com/product-detail/en/WP710A10SGC/754-1591-ND/2769816" TargetMode="External"/><Relationship Id="rId16" Type="http://schemas.openxmlformats.org/officeDocument/2006/relationships/hyperlink" Target="http://www.digikey.com/product-detail/en/ERJ-6ENF86R6V/P86.6CCT-ND/118650" TargetMode="External"/><Relationship Id="rId20" Type="http://schemas.openxmlformats.org/officeDocument/2006/relationships/hyperlink" Target="http://www.digikey.com/product-detail/en/CSTCE16M0V53-R0/490-1198-1-ND/584635" TargetMode="External"/><Relationship Id="rId1" Type="http://schemas.openxmlformats.org/officeDocument/2006/relationships/hyperlink" Target="http://www.digikey.com/product-detail/en/B3F-1000/SW400-ND/33150" TargetMode="External"/><Relationship Id="rId6" Type="http://schemas.openxmlformats.org/officeDocument/2006/relationships/hyperlink" Target="http://www.digikey.com/product-detail/en/C2012X7R1H104K085AA/445-7534-1-ND/2733606" TargetMode="External"/><Relationship Id="rId11" Type="http://schemas.openxmlformats.org/officeDocument/2006/relationships/hyperlink" Target="http://www.digikey.com/product-detail/en/ERJ-6ENF1500V/P150CCT-ND/118719" TargetMode="External"/><Relationship Id="rId24" Type="http://schemas.openxmlformats.org/officeDocument/2006/relationships/hyperlink" Target="http://www.digikey.com/product-detail/en/PREC016DAAN-RC/S2012EC-16-ND/2774878" TargetMode="External"/><Relationship Id="rId5" Type="http://schemas.openxmlformats.org/officeDocument/2006/relationships/hyperlink" Target="http://www.digikey.com/product-detail/en/WP710A10QBC%2FD/754-1596-ND/2769812" TargetMode="External"/><Relationship Id="rId15" Type="http://schemas.openxmlformats.org/officeDocument/2006/relationships/hyperlink" Target="http://www.digikey.com/product-detail/en/PTS12066V050/283-3139-1-ND/2639171" TargetMode="External"/><Relationship Id="rId23" Type="http://schemas.openxmlformats.org/officeDocument/2006/relationships/hyperlink" Target="http://www.digikey.com/product-detail/en/M20-9760446/952-1788-ND/3727757" TargetMode="External"/><Relationship Id="rId28" Type="http://schemas.openxmlformats.org/officeDocument/2006/relationships/hyperlink" Target="http://www.digikey.com/product-detail/en/CC0805ZRY5V8BB105/311-1358-6-ND/2103188" TargetMode="External"/><Relationship Id="rId10" Type="http://schemas.openxmlformats.org/officeDocument/2006/relationships/hyperlink" Target="http://www.digikey.com/product-detail/en/ERJ-6ENF1400V/P140CCT-ND/118710" TargetMode="External"/><Relationship Id="rId19" Type="http://schemas.openxmlformats.org/officeDocument/2006/relationships/hyperlink" Target="http://www.digikey.com/product-detail/en/TLC59282DBQR/296-28098-1-ND/2509801" TargetMode="External"/><Relationship Id="rId4" Type="http://schemas.openxmlformats.org/officeDocument/2006/relationships/hyperlink" Target="http://www.digikey.com/product-detail/en/WP710A10SYCK/754-1611-ND/2769685" TargetMode="External"/><Relationship Id="rId9" Type="http://schemas.openxmlformats.org/officeDocument/2006/relationships/hyperlink" Target="http://www.digikey.com/product-detail/en/ERJ-6ENF1002V/P10.0KCCT-ND/119248" TargetMode="External"/><Relationship Id="rId14" Type="http://schemas.openxmlformats.org/officeDocument/2006/relationships/hyperlink" Target="http://www.digikey.com/product-detail/en/ERJ-6ENF2551V/P2.55KCCT-ND/119074" TargetMode="External"/><Relationship Id="rId22" Type="http://schemas.openxmlformats.org/officeDocument/2006/relationships/hyperlink" Target="http://www.digikey.com/product-detail/en/M20-9980346/952-2121-ND/3728085" TargetMode="External"/><Relationship Id="rId27" Type="http://schemas.openxmlformats.org/officeDocument/2006/relationships/hyperlink" Target="http://www.digikey.com/product-detail/en/PREC006SAAN-RC/S1012EC-06-ND/27748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10" zoomScaleNormal="100" workbookViewId="0">
      <selection activeCell="G27" sqref="G27"/>
    </sheetView>
  </sheetViews>
  <sheetFormatPr defaultColWidth="20.28515625" defaultRowHeight="15" x14ac:dyDescent="0.25"/>
  <cols>
    <col min="1" max="1" width="13.5703125" bestFit="1" customWidth="1"/>
    <col min="2" max="2" width="17.5703125" style="10" bestFit="1" customWidth="1"/>
    <col min="3" max="3" width="17.5703125" bestFit="1" customWidth="1"/>
    <col min="4" max="4" width="16.7109375" bestFit="1" customWidth="1"/>
    <col min="5" max="5" width="19.7109375" customWidth="1"/>
    <col min="6" max="6" width="19.28515625" bestFit="1" customWidth="1"/>
    <col min="8" max="8" width="20.28515625" style="7"/>
    <col min="9" max="10" width="20.28515625" style="4"/>
  </cols>
  <sheetData>
    <row r="1" spans="1:12" x14ac:dyDescent="0.25">
      <c r="A1" t="s">
        <v>114</v>
      </c>
      <c r="B1" s="10">
        <v>2</v>
      </c>
    </row>
    <row r="2" spans="1:12" x14ac:dyDescent="0.25">
      <c r="A2" s="2" t="s">
        <v>0</v>
      </c>
      <c r="B2" s="8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85</v>
      </c>
      <c r="H2" s="6" t="s">
        <v>86</v>
      </c>
      <c r="I2" s="3" t="s">
        <v>115</v>
      </c>
      <c r="J2" s="3" t="str">
        <f>G2</f>
        <v>Digikey Part Number</v>
      </c>
      <c r="K2" s="2" t="s">
        <v>116</v>
      </c>
      <c r="L2" s="2" t="s">
        <v>117</v>
      </c>
    </row>
    <row r="3" spans="1:12" x14ac:dyDescent="0.25">
      <c r="A3" s="1">
        <v>1</v>
      </c>
      <c r="B3" s="9"/>
      <c r="C3" s="1" t="s">
        <v>6</v>
      </c>
      <c r="D3" s="1" t="s">
        <v>7</v>
      </c>
      <c r="E3" s="1" t="s">
        <v>8</v>
      </c>
      <c r="F3" s="1" t="s">
        <v>9</v>
      </c>
      <c r="G3" s="5" t="s">
        <v>87</v>
      </c>
      <c r="H3" s="7">
        <v>0.35</v>
      </c>
      <c r="I3" s="4">
        <f>A3*H3</f>
        <v>0.35</v>
      </c>
      <c r="J3" s="3" t="str">
        <f t="shared" ref="J3:J31" si="0">G3</f>
        <v>SW400-ND</v>
      </c>
      <c r="K3">
        <f>A3*$B$1</f>
        <v>2</v>
      </c>
      <c r="L3" s="4">
        <f>K3*H3</f>
        <v>0.7</v>
      </c>
    </row>
    <row r="4" spans="1:12" x14ac:dyDescent="0.25">
      <c r="A4" s="1">
        <v>1</v>
      </c>
      <c r="B4" s="9" t="s">
        <v>81</v>
      </c>
      <c r="C4" s="1" t="s">
        <v>10</v>
      </c>
      <c r="D4" s="1" t="s">
        <v>10</v>
      </c>
      <c r="E4" s="1" t="s">
        <v>80</v>
      </c>
      <c r="F4" s="1" t="s">
        <v>81</v>
      </c>
      <c r="G4" s="5" t="s">
        <v>91</v>
      </c>
      <c r="H4" s="7">
        <v>0.33</v>
      </c>
      <c r="I4" s="4">
        <f t="shared" ref="I4:I17" si="1">A4*H4</f>
        <v>0.33</v>
      </c>
      <c r="J4" s="3" t="str">
        <f>G4</f>
        <v>754-1596-ND</v>
      </c>
      <c r="K4">
        <f t="shared" ref="K4:K31" si="2">A4*$B$1</f>
        <v>2</v>
      </c>
      <c r="L4" s="4">
        <f t="shared" ref="L4:L31" si="3">K4*H4</f>
        <v>0.66</v>
      </c>
    </row>
    <row r="5" spans="1:12" x14ac:dyDescent="0.25">
      <c r="A5" s="1">
        <v>1</v>
      </c>
      <c r="B5" s="9" t="s">
        <v>82</v>
      </c>
      <c r="C5" s="1" t="s">
        <v>10</v>
      </c>
      <c r="D5" s="1" t="s">
        <v>10</v>
      </c>
      <c r="E5" s="1" t="s">
        <v>77</v>
      </c>
      <c r="F5" s="1" t="s">
        <v>82</v>
      </c>
      <c r="G5" s="5" t="s">
        <v>89</v>
      </c>
      <c r="H5" s="7">
        <v>0.15</v>
      </c>
      <c r="I5" s="4">
        <f t="shared" si="1"/>
        <v>0.15</v>
      </c>
      <c r="J5" s="3" t="str">
        <f t="shared" si="0"/>
        <v>754-1598-ND</v>
      </c>
      <c r="K5">
        <f t="shared" si="2"/>
        <v>2</v>
      </c>
      <c r="L5" s="4">
        <f t="shared" si="3"/>
        <v>0.3</v>
      </c>
    </row>
    <row r="6" spans="1:12" x14ac:dyDescent="0.25">
      <c r="A6" s="1">
        <v>1</v>
      </c>
      <c r="B6" s="9" t="s">
        <v>83</v>
      </c>
      <c r="C6" s="1" t="s">
        <v>10</v>
      </c>
      <c r="D6" s="1" t="s">
        <v>10</v>
      </c>
      <c r="E6" s="1" t="s">
        <v>78</v>
      </c>
      <c r="F6" s="1" t="s">
        <v>83</v>
      </c>
      <c r="G6" s="5" t="s">
        <v>90</v>
      </c>
      <c r="H6" s="7">
        <v>0.2</v>
      </c>
      <c r="I6" s="4">
        <f t="shared" si="1"/>
        <v>0.2</v>
      </c>
      <c r="J6" s="3" t="str">
        <f>G6</f>
        <v>754-1611-ND</v>
      </c>
      <c r="K6">
        <f t="shared" si="2"/>
        <v>2</v>
      </c>
      <c r="L6" s="4">
        <f t="shared" si="3"/>
        <v>0.4</v>
      </c>
    </row>
    <row r="7" spans="1:12" x14ac:dyDescent="0.25">
      <c r="A7" s="1">
        <v>1</v>
      </c>
      <c r="B7" s="9" t="s">
        <v>84</v>
      </c>
      <c r="C7" s="1" t="s">
        <v>10</v>
      </c>
      <c r="D7" s="1" t="s">
        <v>10</v>
      </c>
      <c r="E7" s="1" t="s">
        <v>79</v>
      </c>
      <c r="F7" s="1" t="s">
        <v>84</v>
      </c>
      <c r="G7" s="5" t="s">
        <v>88</v>
      </c>
      <c r="H7" s="7">
        <v>0.13</v>
      </c>
      <c r="I7" s="4">
        <f t="shared" si="1"/>
        <v>0.13</v>
      </c>
      <c r="J7" s="3" t="str">
        <f t="shared" si="0"/>
        <v>754-1591-ND</v>
      </c>
      <c r="K7">
        <f t="shared" si="2"/>
        <v>2</v>
      </c>
      <c r="L7" s="4">
        <f t="shared" si="3"/>
        <v>0.26</v>
      </c>
    </row>
    <row r="8" spans="1:12" ht="45" x14ac:dyDescent="0.25">
      <c r="A8" s="1">
        <v>12</v>
      </c>
      <c r="B8" s="9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5" t="s">
        <v>92</v>
      </c>
      <c r="H8" s="7">
        <v>6.6000000000000003E-2</v>
      </c>
      <c r="I8" s="4">
        <f t="shared" si="1"/>
        <v>0.79200000000000004</v>
      </c>
      <c r="J8" s="3" t="str">
        <f t="shared" si="0"/>
        <v>445-7534-1-ND</v>
      </c>
      <c r="K8">
        <f t="shared" si="2"/>
        <v>24</v>
      </c>
      <c r="L8" s="4">
        <f t="shared" si="3"/>
        <v>1.5840000000000001</v>
      </c>
    </row>
    <row r="9" spans="1:12" ht="30" x14ac:dyDescent="0.25">
      <c r="A9" s="1">
        <v>3</v>
      </c>
      <c r="B9" s="9" t="s">
        <v>16</v>
      </c>
      <c r="C9" s="1" t="s">
        <v>17</v>
      </c>
      <c r="D9" s="1" t="s">
        <v>18</v>
      </c>
      <c r="E9" s="1" t="s">
        <v>19</v>
      </c>
      <c r="F9" s="1" t="s">
        <v>20</v>
      </c>
      <c r="G9" s="5" t="s">
        <v>95</v>
      </c>
      <c r="H9" s="7">
        <v>0.1</v>
      </c>
      <c r="I9" s="4">
        <f t="shared" si="1"/>
        <v>0.30000000000000004</v>
      </c>
      <c r="J9" s="3" t="str">
        <f t="shared" si="0"/>
        <v>P10.0KCCT-ND</v>
      </c>
      <c r="K9">
        <f t="shared" si="2"/>
        <v>6</v>
      </c>
      <c r="L9" s="4">
        <f t="shared" si="3"/>
        <v>0.60000000000000009</v>
      </c>
    </row>
    <row r="10" spans="1:12" ht="30" x14ac:dyDescent="0.25">
      <c r="A10" s="1">
        <v>6</v>
      </c>
      <c r="B10" s="9" t="s">
        <v>21</v>
      </c>
      <c r="C10" s="1" t="s">
        <v>12</v>
      </c>
      <c r="D10" s="1" t="s">
        <v>13</v>
      </c>
      <c r="E10" s="1" t="s">
        <v>22</v>
      </c>
      <c r="F10" s="1" t="s">
        <v>15</v>
      </c>
      <c r="G10" s="5" t="s">
        <v>93</v>
      </c>
      <c r="H10" s="7">
        <v>0.13600000000000001</v>
      </c>
      <c r="I10" s="4">
        <f t="shared" si="1"/>
        <v>0.81600000000000006</v>
      </c>
      <c r="J10" s="3" t="str">
        <f t="shared" si="0"/>
        <v>445-7660-1-ND</v>
      </c>
      <c r="K10">
        <f t="shared" si="2"/>
        <v>12</v>
      </c>
      <c r="L10" s="4">
        <f t="shared" si="3"/>
        <v>1.6320000000000001</v>
      </c>
    </row>
    <row r="11" spans="1:12" ht="30" x14ac:dyDescent="0.25">
      <c r="A11" s="1">
        <v>1</v>
      </c>
      <c r="B11" s="9">
        <v>140</v>
      </c>
      <c r="C11" s="1" t="s">
        <v>17</v>
      </c>
      <c r="D11" s="1" t="s">
        <v>18</v>
      </c>
      <c r="E11" s="1" t="s">
        <v>23</v>
      </c>
      <c r="F11" s="1" t="s">
        <v>20</v>
      </c>
      <c r="G11" s="5" t="s">
        <v>96</v>
      </c>
      <c r="H11" s="7">
        <v>0.1</v>
      </c>
      <c r="I11" s="4">
        <f t="shared" si="1"/>
        <v>0.1</v>
      </c>
      <c r="J11" s="3" t="str">
        <f t="shared" si="0"/>
        <v>P140CCT-ND</v>
      </c>
      <c r="K11">
        <f t="shared" si="2"/>
        <v>2</v>
      </c>
      <c r="L11" s="4">
        <f t="shared" si="3"/>
        <v>0.2</v>
      </c>
    </row>
    <row r="12" spans="1:12" ht="30" x14ac:dyDescent="0.25">
      <c r="A12" s="1">
        <v>1</v>
      </c>
      <c r="B12" s="9">
        <v>150</v>
      </c>
      <c r="C12" s="1" t="s">
        <v>17</v>
      </c>
      <c r="D12" s="1" t="s">
        <v>18</v>
      </c>
      <c r="E12" s="1" t="s">
        <v>24</v>
      </c>
      <c r="F12" s="1" t="s">
        <v>20</v>
      </c>
      <c r="G12" s="5" t="s">
        <v>97</v>
      </c>
      <c r="H12" s="7">
        <v>0.1</v>
      </c>
      <c r="I12" s="4">
        <f t="shared" si="1"/>
        <v>0.1</v>
      </c>
      <c r="J12" s="3" t="str">
        <f t="shared" si="0"/>
        <v>P150CCT-ND</v>
      </c>
      <c r="K12">
        <f t="shared" si="2"/>
        <v>2</v>
      </c>
      <c r="L12" s="4">
        <f t="shared" si="3"/>
        <v>0.2</v>
      </c>
    </row>
    <row r="13" spans="1:12" ht="30" x14ac:dyDescent="0.25">
      <c r="A13" s="1">
        <v>1</v>
      </c>
      <c r="B13" s="9">
        <v>157.5</v>
      </c>
      <c r="C13" s="1" t="s">
        <v>17</v>
      </c>
      <c r="D13" s="1" t="s">
        <v>18</v>
      </c>
      <c r="E13" s="1" t="s">
        <v>25</v>
      </c>
      <c r="F13" s="1" t="s">
        <v>20</v>
      </c>
      <c r="G13" s="5" t="s">
        <v>98</v>
      </c>
      <c r="H13" s="7">
        <v>0.1</v>
      </c>
      <c r="I13" s="4">
        <f t="shared" si="1"/>
        <v>0.1</v>
      </c>
      <c r="J13" s="3" t="str">
        <f t="shared" si="0"/>
        <v>P158CCT-ND</v>
      </c>
      <c r="K13">
        <f t="shared" si="2"/>
        <v>2</v>
      </c>
      <c r="L13" s="4">
        <f t="shared" si="3"/>
        <v>0.2</v>
      </c>
    </row>
    <row r="14" spans="1:12" ht="30" x14ac:dyDescent="0.25">
      <c r="A14" s="1">
        <v>4</v>
      </c>
      <c r="B14" s="9" t="s">
        <v>26</v>
      </c>
      <c r="C14" s="1" t="s">
        <v>17</v>
      </c>
      <c r="D14" s="1" t="s">
        <v>18</v>
      </c>
      <c r="E14" s="1" t="s">
        <v>27</v>
      </c>
      <c r="F14" s="1" t="s">
        <v>20</v>
      </c>
      <c r="G14" s="5" t="s">
        <v>99</v>
      </c>
      <c r="H14" s="7">
        <v>0.1</v>
      </c>
      <c r="I14" s="4">
        <f t="shared" si="1"/>
        <v>0.4</v>
      </c>
      <c r="J14" s="3" t="str">
        <f t="shared" si="0"/>
        <v>P1.00KCCT-ND</v>
      </c>
      <c r="K14">
        <f t="shared" si="2"/>
        <v>8</v>
      </c>
      <c r="L14" s="4">
        <f t="shared" si="3"/>
        <v>0.8</v>
      </c>
    </row>
    <row r="15" spans="1:12" ht="60" x14ac:dyDescent="0.25">
      <c r="A15" s="1">
        <v>16</v>
      </c>
      <c r="B15" s="9" t="s">
        <v>28</v>
      </c>
      <c r="C15" s="1" t="s">
        <v>12</v>
      </c>
      <c r="D15" s="1" t="s">
        <v>13</v>
      </c>
      <c r="E15" s="1" t="s">
        <v>29</v>
      </c>
      <c r="F15" s="1" t="s">
        <v>15</v>
      </c>
      <c r="G15" s="5" t="s">
        <v>118</v>
      </c>
      <c r="H15">
        <v>4.1599999999999998E-2</v>
      </c>
      <c r="I15" s="4">
        <f t="shared" si="1"/>
        <v>0.66559999999999997</v>
      </c>
      <c r="J15" s="3" t="str">
        <f t="shared" si="0"/>
        <v>311-1358-6-ND</v>
      </c>
      <c r="K15">
        <f t="shared" si="2"/>
        <v>32</v>
      </c>
      <c r="L15" s="4">
        <f t="shared" si="3"/>
        <v>1.3311999999999999</v>
      </c>
    </row>
    <row r="16" spans="1:12" ht="30" x14ac:dyDescent="0.25">
      <c r="A16" s="1">
        <v>1</v>
      </c>
      <c r="B16" s="9" t="s">
        <v>30</v>
      </c>
      <c r="C16" s="1" t="s">
        <v>17</v>
      </c>
      <c r="D16" s="1" t="s">
        <v>18</v>
      </c>
      <c r="E16" s="1" t="s">
        <v>31</v>
      </c>
      <c r="F16" s="1" t="s">
        <v>20</v>
      </c>
      <c r="G16" s="5" t="s">
        <v>100</v>
      </c>
      <c r="H16" s="7">
        <v>0.1</v>
      </c>
      <c r="I16" s="4">
        <f t="shared" si="1"/>
        <v>0.1</v>
      </c>
      <c r="J16" s="3" t="str">
        <f t="shared" si="0"/>
        <v>P2.55KCCT-ND</v>
      </c>
      <c r="K16">
        <f t="shared" si="2"/>
        <v>2</v>
      </c>
      <c r="L16" s="4">
        <f t="shared" si="3"/>
        <v>0.2</v>
      </c>
    </row>
    <row r="17" spans="1:12" ht="45" x14ac:dyDescent="0.25">
      <c r="A17" s="1">
        <v>1</v>
      </c>
      <c r="B17" s="9" t="s">
        <v>32</v>
      </c>
      <c r="C17" s="1" t="s">
        <v>33</v>
      </c>
      <c r="D17" s="1" t="s">
        <v>34</v>
      </c>
      <c r="E17" s="1" t="s">
        <v>35</v>
      </c>
      <c r="F17" s="1" t="s">
        <v>36</v>
      </c>
      <c r="G17" s="5" t="s">
        <v>94</v>
      </c>
      <c r="H17" s="7">
        <v>0.27</v>
      </c>
      <c r="I17" s="4">
        <f t="shared" si="1"/>
        <v>0.27</v>
      </c>
      <c r="J17" s="3" t="str">
        <f t="shared" si="0"/>
        <v>493-12899-1-ND</v>
      </c>
      <c r="K17">
        <f t="shared" si="2"/>
        <v>2</v>
      </c>
      <c r="L17" s="4">
        <f t="shared" si="3"/>
        <v>0.54</v>
      </c>
    </row>
    <row r="18" spans="1:12" x14ac:dyDescent="0.25">
      <c r="A18" s="1">
        <v>1</v>
      </c>
      <c r="B18" s="9" t="s">
        <v>37</v>
      </c>
      <c r="C18" s="1" t="s">
        <v>38</v>
      </c>
      <c r="D18" s="1" t="s">
        <v>39</v>
      </c>
      <c r="E18" s="1" t="s">
        <v>40</v>
      </c>
      <c r="F18" s="1" t="s">
        <v>41</v>
      </c>
      <c r="G18" s="5" t="s">
        <v>101</v>
      </c>
      <c r="H18" s="7">
        <v>0.3</v>
      </c>
      <c r="I18" s="4">
        <f t="shared" ref="I18:I31" si="4">A18*H18</f>
        <v>0.3</v>
      </c>
      <c r="J18" s="3" t="str">
        <f t="shared" si="0"/>
        <v>283-3139-1-ND</v>
      </c>
      <c r="K18">
        <f t="shared" si="2"/>
        <v>2</v>
      </c>
      <c r="L18" s="4">
        <f t="shared" si="3"/>
        <v>0.6</v>
      </c>
    </row>
    <row r="19" spans="1:12" ht="30" x14ac:dyDescent="0.25">
      <c r="A19" s="1">
        <v>1</v>
      </c>
      <c r="B19" s="9">
        <v>85</v>
      </c>
      <c r="C19" s="1" t="s">
        <v>17</v>
      </c>
      <c r="D19" s="1" t="s">
        <v>18</v>
      </c>
      <c r="E19" s="1" t="s">
        <v>42</v>
      </c>
      <c r="F19" s="1" t="s">
        <v>20</v>
      </c>
      <c r="G19" s="5" t="s">
        <v>102</v>
      </c>
      <c r="H19" s="7">
        <v>0.1</v>
      </c>
      <c r="I19" s="4">
        <f t="shared" si="4"/>
        <v>0.1</v>
      </c>
      <c r="J19" s="3" t="str">
        <f t="shared" si="0"/>
        <v>P86.6CCT-ND</v>
      </c>
      <c r="K19">
        <f t="shared" si="2"/>
        <v>2</v>
      </c>
      <c r="L19" s="4">
        <f t="shared" si="3"/>
        <v>0.2</v>
      </c>
    </row>
    <row r="20" spans="1:12" x14ac:dyDescent="0.25">
      <c r="A20" s="1">
        <v>3</v>
      </c>
      <c r="B20" s="9" t="s">
        <v>43</v>
      </c>
      <c r="C20" s="1" t="s">
        <v>43</v>
      </c>
      <c r="D20" s="1" t="s">
        <v>43</v>
      </c>
      <c r="E20" s="1" t="s">
        <v>44</v>
      </c>
      <c r="F20" s="1"/>
      <c r="G20" s="5" t="s">
        <v>112</v>
      </c>
      <c r="H20" s="7">
        <v>0.28000000000000003</v>
      </c>
      <c r="I20" s="4">
        <f t="shared" si="4"/>
        <v>0.84000000000000008</v>
      </c>
      <c r="J20" s="3" t="str">
        <f t="shared" si="0"/>
        <v>S1012EC-16-ND</v>
      </c>
      <c r="K20">
        <f t="shared" si="2"/>
        <v>6</v>
      </c>
      <c r="L20" s="4">
        <f t="shared" si="3"/>
        <v>1.6800000000000002</v>
      </c>
    </row>
    <row r="21" spans="1:12" ht="30" x14ac:dyDescent="0.25">
      <c r="A21" s="1">
        <v>1</v>
      </c>
      <c r="B21" s="9" t="s">
        <v>45</v>
      </c>
      <c r="C21" s="1" t="s">
        <v>45</v>
      </c>
      <c r="D21" s="1" t="s">
        <v>46</v>
      </c>
      <c r="E21" s="1" t="s">
        <v>47</v>
      </c>
      <c r="F21" s="1" t="s">
        <v>48</v>
      </c>
      <c r="G21" s="5" t="s">
        <v>103</v>
      </c>
      <c r="H21" s="7">
        <v>18.39</v>
      </c>
      <c r="I21" s="4">
        <f t="shared" si="4"/>
        <v>18.39</v>
      </c>
      <c r="J21" s="3" t="str">
        <f t="shared" si="0"/>
        <v>ATMEGA2560-16AU-ND</v>
      </c>
      <c r="K21">
        <f t="shared" si="2"/>
        <v>2</v>
      </c>
      <c r="L21" s="4">
        <f t="shared" si="3"/>
        <v>36.78</v>
      </c>
    </row>
    <row r="22" spans="1:12" ht="30" x14ac:dyDescent="0.25">
      <c r="A22" s="1">
        <v>1</v>
      </c>
      <c r="B22" s="9" t="s">
        <v>49</v>
      </c>
      <c r="C22" s="1" t="s">
        <v>49</v>
      </c>
      <c r="D22" s="1" t="s">
        <v>50</v>
      </c>
      <c r="E22" s="1" t="s">
        <v>51</v>
      </c>
      <c r="F22" s="1" t="s">
        <v>52</v>
      </c>
      <c r="G22" s="5" t="s">
        <v>108</v>
      </c>
      <c r="H22" s="7">
        <v>0.21</v>
      </c>
      <c r="I22" s="4">
        <f t="shared" si="4"/>
        <v>0.21</v>
      </c>
      <c r="J22" s="3" t="str">
        <f t="shared" si="0"/>
        <v>952-2121-ND</v>
      </c>
      <c r="K22">
        <f t="shared" si="2"/>
        <v>2</v>
      </c>
      <c r="L22" s="4">
        <f t="shared" si="3"/>
        <v>0.42</v>
      </c>
    </row>
    <row r="23" spans="1:12" x14ac:dyDescent="0.25">
      <c r="A23" s="1">
        <v>1</v>
      </c>
      <c r="B23" s="9" t="s">
        <v>53</v>
      </c>
      <c r="C23" s="1" t="s">
        <v>53</v>
      </c>
      <c r="D23" s="1" t="s">
        <v>53</v>
      </c>
      <c r="E23" s="1" t="s">
        <v>54</v>
      </c>
      <c r="F23" s="1"/>
      <c r="G23" s="5" t="s">
        <v>113</v>
      </c>
      <c r="H23" s="7">
        <v>0.16</v>
      </c>
      <c r="I23" s="4">
        <f t="shared" si="4"/>
        <v>0.16</v>
      </c>
      <c r="J23" s="3" t="str">
        <f t="shared" si="0"/>
        <v>S1012EC-06-ND</v>
      </c>
      <c r="K23">
        <f t="shared" si="2"/>
        <v>2</v>
      </c>
      <c r="L23" s="4">
        <f t="shared" si="3"/>
        <v>0.32</v>
      </c>
    </row>
    <row r="24" spans="1:12" x14ac:dyDescent="0.25">
      <c r="A24" s="1">
        <v>1</v>
      </c>
      <c r="B24" s="9" t="s">
        <v>55</v>
      </c>
      <c r="C24" s="1" t="s">
        <v>55</v>
      </c>
      <c r="D24" s="1" t="s">
        <v>55</v>
      </c>
      <c r="E24" s="1" t="s">
        <v>56</v>
      </c>
      <c r="F24" s="1"/>
      <c r="G24" s="5" t="s">
        <v>110</v>
      </c>
      <c r="H24" s="7">
        <v>0.55000000000000004</v>
      </c>
      <c r="I24" s="4">
        <f t="shared" si="4"/>
        <v>0.55000000000000004</v>
      </c>
      <c r="J24" s="3" t="str">
        <f t="shared" si="0"/>
        <v>S2012EC-16-ND</v>
      </c>
      <c r="K24">
        <f t="shared" si="2"/>
        <v>2</v>
      </c>
      <c r="L24" s="4">
        <f t="shared" si="3"/>
        <v>1.1000000000000001</v>
      </c>
    </row>
    <row r="25" spans="1:12" x14ac:dyDescent="0.25">
      <c r="A25" s="1">
        <v>1</v>
      </c>
      <c r="B25" s="9" t="s">
        <v>57</v>
      </c>
      <c r="C25" s="1" t="s">
        <v>57</v>
      </c>
      <c r="D25" s="1" t="s">
        <v>58</v>
      </c>
      <c r="E25" s="1" t="s">
        <v>59</v>
      </c>
      <c r="F25" s="1"/>
      <c r="G25" s="1" t="s">
        <v>111</v>
      </c>
      <c r="H25" s="7">
        <v>0</v>
      </c>
      <c r="I25" s="4">
        <f t="shared" si="4"/>
        <v>0</v>
      </c>
      <c r="J25" s="3" t="str">
        <f t="shared" si="0"/>
        <v>See DIGITALIN</v>
      </c>
      <c r="K25">
        <f t="shared" si="2"/>
        <v>2</v>
      </c>
      <c r="L25" s="4">
        <f t="shared" si="3"/>
        <v>0</v>
      </c>
    </row>
    <row r="26" spans="1:12" x14ac:dyDescent="0.25">
      <c r="A26" s="1">
        <v>1</v>
      </c>
      <c r="B26" s="9" t="s">
        <v>60</v>
      </c>
      <c r="C26" s="1" t="s">
        <v>60</v>
      </c>
      <c r="D26" s="1" t="s">
        <v>61</v>
      </c>
      <c r="E26" s="1" t="s">
        <v>62</v>
      </c>
      <c r="F26" s="1" t="s">
        <v>63</v>
      </c>
      <c r="G26" s="5" t="s">
        <v>104</v>
      </c>
      <c r="H26" s="7">
        <v>4.5</v>
      </c>
      <c r="I26" s="4">
        <f t="shared" si="4"/>
        <v>4.5</v>
      </c>
      <c r="J26" s="3" t="str">
        <f t="shared" si="0"/>
        <v>768-1007-1-ND</v>
      </c>
      <c r="K26">
        <f t="shared" si="2"/>
        <v>2</v>
      </c>
      <c r="L26" s="4">
        <f t="shared" si="3"/>
        <v>9</v>
      </c>
    </row>
    <row r="27" spans="1:12" x14ac:dyDescent="0.25">
      <c r="A27" s="1">
        <v>1</v>
      </c>
      <c r="B27" s="9" t="s">
        <v>64</v>
      </c>
      <c r="C27" s="1" t="s">
        <v>64</v>
      </c>
      <c r="D27" s="1" t="s">
        <v>64</v>
      </c>
      <c r="E27" s="1" t="s">
        <v>65</v>
      </c>
      <c r="F27" s="1"/>
      <c r="G27" s="5" t="s">
        <v>109</v>
      </c>
      <c r="H27" s="7">
        <v>0.27</v>
      </c>
      <c r="I27" s="4">
        <f t="shared" si="4"/>
        <v>0.27</v>
      </c>
      <c r="J27" s="3" t="str">
        <f t="shared" si="0"/>
        <v>952-1788-ND</v>
      </c>
      <c r="K27">
        <f t="shared" si="2"/>
        <v>2</v>
      </c>
      <c r="L27" s="4">
        <f t="shared" si="3"/>
        <v>0.54</v>
      </c>
    </row>
    <row r="28" spans="1:12" x14ac:dyDescent="0.25">
      <c r="A28" s="1">
        <v>3</v>
      </c>
      <c r="B28" s="9" t="s">
        <v>66</v>
      </c>
      <c r="C28" s="1" t="s">
        <v>66</v>
      </c>
      <c r="D28" s="1" t="s">
        <v>66</v>
      </c>
      <c r="E28" s="1" t="s">
        <v>67</v>
      </c>
      <c r="F28" s="1"/>
      <c r="G28" s="5" t="s">
        <v>112</v>
      </c>
      <c r="H28" s="7">
        <v>0.28000000000000003</v>
      </c>
      <c r="I28" s="4">
        <f t="shared" si="4"/>
        <v>0.84000000000000008</v>
      </c>
      <c r="J28" s="3" t="str">
        <f t="shared" si="0"/>
        <v>S1012EC-16-ND</v>
      </c>
      <c r="K28">
        <f t="shared" si="2"/>
        <v>6</v>
      </c>
      <c r="L28" s="4">
        <f t="shared" si="3"/>
        <v>1.6800000000000002</v>
      </c>
    </row>
    <row r="29" spans="1:12" x14ac:dyDescent="0.25">
      <c r="A29" s="1">
        <v>1</v>
      </c>
      <c r="B29" s="9" t="s">
        <v>68</v>
      </c>
      <c r="C29" s="1" t="s">
        <v>68</v>
      </c>
      <c r="D29" s="1" t="s">
        <v>69</v>
      </c>
      <c r="E29" s="1" t="s">
        <v>70</v>
      </c>
      <c r="F29" s="1" t="s">
        <v>71</v>
      </c>
      <c r="G29" s="5" t="s">
        <v>106</v>
      </c>
      <c r="H29" s="7">
        <v>0.48</v>
      </c>
      <c r="I29" s="4">
        <f t="shared" si="4"/>
        <v>0.48</v>
      </c>
      <c r="J29" s="3" t="str">
        <f t="shared" si="0"/>
        <v>490-1198-1-ND</v>
      </c>
      <c r="K29">
        <f t="shared" si="2"/>
        <v>2</v>
      </c>
      <c r="L29" s="4">
        <f t="shared" si="3"/>
        <v>0.96</v>
      </c>
    </row>
    <row r="30" spans="1:12" x14ac:dyDescent="0.25">
      <c r="A30" s="1">
        <v>1</v>
      </c>
      <c r="B30" s="9" t="s">
        <v>72</v>
      </c>
      <c r="C30" s="1" t="s">
        <v>72</v>
      </c>
      <c r="D30" s="1" t="s">
        <v>73</v>
      </c>
      <c r="E30" s="1" t="s">
        <v>74</v>
      </c>
      <c r="F30" s="1"/>
      <c r="G30" s="5" t="s">
        <v>105</v>
      </c>
      <c r="H30" s="7">
        <v>1.53</v>
      </c>
      <c r="I30" s="4">
        <f t="shared" si="4"/>
        <v>1.53</v>
      </c>
      <c r="J30" s="3" t="str">
        <f t="shared" si="0"/>
        <v>296-28098-1-ND</v>
      </c>
      <c r="K30">
        <f t="shared" si="2"/>
        <v>2</v>
      </c>
      <c r="L30" s="4">
        <f t="shared" si="3"/>
        <v>3.06</v>
      </c>
    </row>
    <row r="31" spans="1:12" ht="30" x14ac:dyDescent="0.25">
      <c r="A31" s="1">
        <v>1</v>
      </c>
      <c r="B31" s="9" t="s">
        <v>75</v>
      </c>
      <c r="C31" s="1" t="s">
        <v>75</v>
      </c>
      <c r="D31" s="1" t="s">
        <v>75</v>
      </c>
      <c r="E31" s="1" t="s">
        <v>76</v>
      </c>
      <c r="F31" s="1"/>
      <c r="G31" s="5" t="s">
        <v>107</v>
      </c>
      <c r="H31" s="7">
        <v>0.88</v>
      </c>
      <c r="I31" s="4">
        <f t="shared" si="4"/>
        <v>0.88</v>
      </c>
      <c r="J31" s="3" t="str">
        <f t="shared" si="0"/>
        <v>AE10333-ND</v>
      </c>
      <c r="K31">
        <f t="shared" si="2"/>
        <v>2</v>
      </c>
      <c r="L31" s="4">
        <f t="shared" si="3"/>
        <v>1.76</v>
      </c>
    </row>
    <row r="34" spans="9:12" x14ac:dyDescent="0.25">
      <c r="I34" s="4">
        <f>SUM(I3:I31)</f>
        <v>33.8536</v>
      </c>
      <c r="L34" s="4">
        <f>SUM(L3:L31)</f>
        <v>67.7072</v>
      </c>
    </row>
  </sheetData>
  <hyperlinks>
    <hyperlink ref="G3" r:id="rId1" display="http://www.digikey.com/product-detail/en/B3F-1000/SW400-ND/33150"/>
    <hyperlink ref="G7" r:id="rId2" display="http://www.digikey.com/product-detail/en/WP710A10SGC/754-1591-ND/2769816"/>
    <hyperlink ref="G5" r:id="rId3" display="http://www.digikey.com/product-detail/en/WP710A10SRC%2FD/754-1598-ND/2769817"/>
    <hyperlink ref="G6" r:id="rId4" display="http://www.digikey.com/product-detail/en/WP710A10SYCK/754-1611-ND/2769685"/>
    <hyperlink ref="G4" r:id="rId5" display="http://www.digikey.com/product-detail/en/WP710A10QBC%2FD/754-1596-ND/2769812"/>
    <hyperlink ref="G8" r:id="rId6" display="http://www.digikey.com/product-detail/en/C2012X7R1H104K085AA/445-7534-1-ND/2733606"/>
    <hyperlink ref="G10" r:id="rId7" display="http://www.digikey.com/product-detail/en/C2012X5R1A106K125AB/445-7660-1-ND/2733732"/>
    <hyperlink ref="G17" r:id="rId8" display="http://www.digikey.com/product-detail/en/UVY1C471MPD1TD/493-12899-1-ND/4328516"/>
    <hyperlink ref="G9" r:id="rId9" display="http://www.digikey.com/product-detail/en/ERJ-6ENF1002V/P10.0KCCT-ND/119248"/>
    <hyperlink ref="G11" r:id="rId10" display="http://www.digikey.com/product-detail/en/ERJ-6ENF1400V/P140CCT-ND/118710"/>
    <hyperlink ref="G12" r:id="rId11" display="http://www.digikey.com/product-detail/en/ERJ-6ENF1500V/P150CCT-ND/118719"/>
    <hyperlink ref="G13" r:id="rId12" display="http://www.digikey.com/product-detail/en/ERJ-6ENF1580V/P158CCT-ND/118725"/>
    <hyperlink ref="G14" r:id="rId13" display="http://www.digikey.com/product-detail/en/ERJ-6ENF1001V/P1.00KCCT-ND/118957"/>
    <hyperlink ref="G16" r:id="rId14" display="http://www.digikey.com/product-detail/en/ERJ-6ENF2551V/P2.55KCCT-ND/119074"/>
    <hyperlink ref="G18" r:id="rId15" display="http://www.digikey.com/product-detail/en/PTS12066V050/283-3139-1-ND/2639171"/>
    <hyperlink ref="G19" r:id="rId16" display="http://www.digikey.com/product-detail/en/ERJ-6ENF86R6V/P86.6CCT-ND/118650"/>
    <hyperlink ref="G21" r:id="rId17" display="http://www.digikey.com/product-detail/en/ATMEGA2560-16AU/ATMEGA2560-16AU-ND/735455"/>
    <hyperlink ref="G26" r:id="rId18" display="http://www.digikey.com/product-detail/en/FT232RL-REEL/768-1007-1-ND/1836402"/>
    <hyperlink ref="G30" r:id="rId19" display="http://www.digikey.com/product-detail/en/TLC59282DBQR/296-28098-1-ND/2509801"/>
    <hyperlink ref="G29" r:id="rId20" display="http://www.digikey.com/product-detail/en/CSTCE16M0V53-R0/490-1198-1-ND/584635"/>
    <hyperlink ref="G31" r:id="rId21" display="http://www.digikey.com/product-detail/en/AU-Y1007-2-R/AE10333-ND/2170482"/>
    <hyperlink ref="G22" r:id="rId22" display="http://www.digikey.com/product-detail/en/M20-9980346/952-2121-ND/3728085"/>
    <hyperlink ref="G27" r:id="rId23" display="http://www.digikey.com/product-detail/en/M20-9760446/952-1788-ND/3727757"/>
    <hyperlink ref="G24" r:id="rId24" display="http://www.digikey.com/product-detail/en/PREC016DAAN-RC/S2012EC-16-ND/2774878"/>
    <hyperlink ref="G20" r:id="rId25" display="http://www.digikey.com/product-detail/en/PREC016SAAN-RC/S1012EC-16-ND/2774838"/>
    <hyperlink ref="G28" r:id="rId26" display="http://www.digikey.com/product-detail/en/PREC016SAAN-RC/S1012EC-16-ND/2774838"/>
    <hyperlink ref="G23" r:id="rId27" display="http://www.digikey.com/product-detail/en/PREC006SAAN-RC/S1012EC-06-ND/2774848"/>
    <hyperlink ref="G15" r:id="rId28" display="http://www.digikey.com/product-detail/en/CC0805ZRY5V8BB105/311-1358-6-ND/210318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Nazaretian</dc:creator>
  <cp:lastModifiedBy>Ryan Nazaretian</cp:lastModifiedBy>
  <dcterms:created xsi:type="dcterms:W3CDTF">2014-01-04T01:04:44Z</dcterms:created>
  <dcterms:modified xsi:type="dcterms:W3CDTF">2014-01-19T04:50:06Z</dcterms:modified>
</cp:coreProperties>
</file>