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xr:revisionPtr revIDLastSave="0" documentId="8_{8A16A216-EE3F-43F4-A91B-8D44BAA6910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<sst xmlns="http://schemas.openxmlformats.org/spreadsheetml/2006/main" count="696" uniqueCount="596">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</sst>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 applyAlignment="1"/>
    <xf numFmtId="0" fontId="5" fillId="0" borderId="4" xfId="0" applyFont="1" applyBorder="1" applyAlignment="1"/>
    <xf numFmtId="0" fontId="8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67" t="s">
        <v>9</v>
      </c>
      <c r="B3" s="7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68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67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68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67" t="s">
        <v>24</v>
      </c>
      <c r="B9" s="8"/>
      <c r="C9" s="7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69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68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53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67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68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67" t="s">
        <v>41</v>
      </c>
      <c r="B18" s="8"/>
      <c r="C18" s="8"/>
      <c r="D18" s="7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69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68"/>
      <c r="B20" s="10"/>
      <c r="C20" s="10"/>
      <c r="D20" s="10"/>
      <c r="E20" s="48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67" t="s">
        <v>48</v>
      </c>
      <c r="B22" s="8"/>
      <c r="C22" s="8"/>
      <c r="D22" s="8"/>
      <c r="E22" s="8"/>
      <c r="F22" s="7" t="s">
        <v>49</v>
      </c>
      <c r="G22" s="7" t="s">
        <v>50</v>
      </c>
      <c r="H22" s="7" t="s">
        <v>51</v>
      </c>
      <c r="I22" s="7" t="s">
        <v>52</v>
      </c>
      <c r="J22" s="9"/>
    </row>
    <row r="23" spans="1:10" ht="18.75" customHeight="1">
      <c r="A23" s="69"/>
      <c r="B23" s="12"/>
      <c r="C23" s="12"/>
      <c r="D23" s="12"/>
      <c r="E23" s="12"/>
      <c r="F23" s="51" t="s">
        <v>53</v>
      </c>
      <c r="G23" s="51" t="s">
        <v>43</v>
      </c>
      <c r="H23" s="12"/>
      <c r="I23" s="12"/>
      <c r="J23" s="13"/>
    </row>
    <row r="24" spans="1:10" ht="18.75" customHeight="1">
      <c r="A24" s="68"/>
      <c r="B24" s="10"/>
      <c r="C24" s="10"/>
      <c r="D24" s="10"/>
      <c r="E24" s="10"/>
      <c r="F24" s="10"/>
      <c r="G24" s="48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67" t="s">
        <v>43</v>
      </c>
      <c r="B26" s="8"/>
      <c r="C26" s="8"/>
      <c r="D26" s="7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68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67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68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67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68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67" t="s">
        <v>64</v>
      </c>
      <c r="B35" s="8"/>
      <c r="C35" s="7" t="s">
        <v>65</v>
      </c>
      <c r="D35" s="7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7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68"/>
      <c r="B36" s="10"/>
      <c r="C36" s="10"/>
      <c r="D36" s="22"/>
      <c r="E36" s="10"/>
      <c r="F36" s="22"/>
      <c r="G36" s="48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53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67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68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67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69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68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53" t="s">
        <v>94</v>
      </c>
      <c r="D49" s="53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67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68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67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69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68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67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69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68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67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69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68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:A7"/>
    <mergeCell ref="A3:A4"/>
    <mergeCell ref="A18:A20"/>
    <mergeCell ref="A9:A11"/>
    <mergeCell ref="A15:A16"/>
    <mergeCell ref="A32:A33"/>
    <mergeCell ref="A26:A27"/>
    <mergeCell ref="A22:A24"/>
    <mergeCell ref="A29:A30"/>
    <mergeCell ref="A56:A58"/>
    <mergeCell ref="A60:A62"/>
    <mergeCell ref="A64:A66"/>
    <mergeCell ref="A53:A54"/>
    <mergeCell ref="A35:A36"/>
    <mergeCell ref="A40:A41"/>
    <mergeCell ref="A43:A45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>
      <c r="B3" s="31">
        <v>2</v>
      </c>
      <c r="D3" s="32" t="s">
        <v>73</v>
      </c>
    </row>
    <row r="4" spans="2:4">
      <c r="D4" s="66" t="str">
        <f>HYPERLINK("https://git-scm.com/book/en/v2/Getting-Started-What-is-Git%3F","What is Git")</f>
        <v>What is Git</v>
      </c>
    </row>
    <row r="5" spans="2:4">
      <c r="D5" s="66" t="str">
        <f>HYPERLINK("https://git-scm.com/book/en/v2/Git-Basics-Getting-a-Git-Repository","Getting a Git Repository")</f>
        <v>Getting a Git Repository</v>
      </c>
    </row>
    <row r="6" spans="2:4">
      <c r="D6" s="66" t="str">
        <f>HYPERLINK("https://git-scm.com/book/en/v2/Git-Basics-Recording-Changes-to-the-Repository","Recording Changes to the Repository")</f>
        <v>Recording Changes to the Repository</v>
      </c>
    </row>
    <row r="7" spans="2:4">
      <c r="D7" s="66" t="str">
        <f>HYPERLINK("https://git-scm.com/book/en/v2/Git-Basics-Viewing-the-Commit-History","Viewing the Commit History")</f>
        <v>Viewing the Commit History</v>
      </c>
    </row>
    <row r="8" spans="2:4">
      <c r="D8" s="66" t="str">
        <f>HYPERLINK("https://git-scm.com/book/en/v2/Git-Basics-Undoing-Things","Undoing Things")</f>
        <v>Undoing Things</v>
      </c>
    </row>
    <row r="9" spans="2:4">
      <c r="D9" s="66" t="str">
        <f>HYPERLINK("https://git-scm.com/book/en/v2/Git-Basics-Working-with-Remotes","Working with Remotes")</f>
        <v>Working with Remotes</v>
      </c>
    </row>
    <row r="10" spans="2:4">
      <c r="D10" s="66" t="str">
        <f>HYPERLINK("https://git-scm.com/book/en/v2/Git-Basics-Tagging","Tagging")</f>
        <v>Tagging</v>
      </c>
    </row>
    <row r="11" spans="2:4">
      <c r="D11" s="66" t="str">
        <f>HYPERLINK("https://git-scm.com/book/en/v2/Git-Basics-Git-Aliases","Git Aliases")</f>
        <v>Git Aliases</v>
      </c>
    </row>
    <row r="14" spans="2:4">
      <c r="B14" s="31">
        <v>4</v>
      </c>
      <c r="D14" s="32" t="s">
        <v>74</v>
      </c>
    </row>
    <row r="15" spans="2:4">
      <c r="D15" s="66" t="str">
        <f>HYPERLINK("https://git-scm.com/book/en/v2/Git-Branching-Branches-in-a-Nutshell","Branches in a Nutshell")</f>
        <v>Branches in a Nutshell</v>
      </c>
    </row>
    <row r="16" spans="2:4">
      <c r="D16" s="66" t="str">
        <f>HYPERLINK("https://git-scm.com/book/en/v2/Git-Branching-Basic-Branching-and-Merging","Basic Branching and Merging")</f>
        <v>Basic Branching and Merging</v>
      </c>
    </row>
    <row r="17" spans="4:4">
      <c r="D17" s="66" t="str">
        <f>HYPERLINK("https://git-scm.com/book/en/v2/Git-Branching-Branch-Management","Branch Management")</f>
        <v>Branch Management</v>
      </c>
    </row>
    <row r="18" spans="4:4">
      <c r="D18" s="66" t="str">
        <f>HYPERLINK("https://git-scm.com/book/en/v2/Git-Branching-Branching-Workflows","Branching Workflows")</f>
        <v>Branching Workflows</v>
      </c>
    </row>
    <row r="19" spans="4:4">
      <c r="D19" s="66" t="str">
        <f>HYPERLINK("https://git-scm.com/book/en/v2/Git-Branching-Remote-Branches","Remote Branches")</f>
        <v>Remote Branches</v>
      </c>
    </row>
    <row r="20" spans="4:4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>
      <c r="D2" s="32" t="s">
        <v>94</v>
      </c>
    </row>
    <row r="3" spans="2:13">
      <c r="B3" s="31">
        <v>2</v>
      </c>
      <c r="D3" s="40" t="s">
        <v>298</v>
      </c>
    </row>
    <row r="4" spans="2:13">
      <c r="D4" s="40" t="s">
        <v>299</v>
      </c>
    </row>
    <row r="5" spans="2:13">
      <c r="D5" s="40" t="s">
        <v>300</v>
      </c>
    </row>
    <row r="6" spans="2:13">
      <c r="D6" s="40" t="s">
        <v>301</v>
      </c>
    </row>
    <row r="7" spans="2:13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>
      <c r="E10" s="40"/>
      <c r="F10" s="40"/>
      <c r="G10" s="31"/>
      <c r="I10" s="40"/>
      <c r="J10" s="40"/>
      <c r="K10" s="40"/>
      <c r="L10" s="40"/>
      <c r="M10" s="40"/>
    </row>
    <row r="11" spans="2:13">
      <c r="E11" s="40"/>
      <c r="F11" s="40"/>
      <c r="G11" s="31"/>
    </row>
    <row r="12" spans="2:13">
      <c r="D12" s="32" t="s">
        <v>95</v>
      </c>
      <c r="E12" s="40"/>
      <c r="F12" s="40"/>
      <c r="G12" s="31"/>
    </row>
    <row r="13" spans="2:13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>
      <c r="D14" s="40" t="str">
        <f>HYPERLINK("https://www.tutorialspoint.com/http/http_caching.htm","HTTP - Caching")</f>
        <v>HTTP - Caching</v>
      </c>
    </row>
    <row r="15" spans="2:13">
      <c r="D15" s="40" t="str">
        <f>HYPERLINK("https://www.tutorialspoint.com/http/http_url_encoding.htm","HTTP - URL Encoding")</f>
        <v>HTTP - URL Encoding</v>
      </c>
    </row>
    <row r="16" spans="2:13">
      <c r="D16" s="40" t="str">
        <f>HYPERLINK("https://www.tutorialspoint.com/http/http_security.htm","HTTP - Security")</f>
        <v>HTTP - Security</v>
      </c>
    </row>
    <row r="19" spans="2:9">
      <c r="D19" s="32" t="s">
        <v>96</v>
      </c>
    </row>
    <row r="20" spans="2:9">
      <c r="B20" s="31">
        <v>4</v>
      </c>
      <c r="D20" s="32" t="s">
        <v>303</v>
      </c>
      <c r="E20" s="32" t="s">
        <v>304</v>
      </c>
      <c r="F20" s="32" t="s">
        <v>305</v>
      </c>
    </row>
    <row r="21" spans="2:9">
      <c r="D21" s="41" t="s">
        <v>306</v>
      </c>
      <c r="E21" s="41" t="s">
        <v>307</v>
      </c>
      <c r="F21" s="41" t="s">
        <v>308</v>
      </c>
      <c r="I21" s="31"/>
    </row>
    <row r="22" spans="2:9">
      <c r="D22" s="41" t="s">
        <v>309</v>
      </c>
      <c r="E22" s="41" t="s">
        <v>310</v>
      </c>
      <c r="F22" s="41" t="s">
        <v>311</v>
      </c>
      <c r="H22" s="41"/>
      <c r="I22" s="31"/>
    </row>
    <row r="23" spans="2:9">
      <c r="D23" s="41" t="s">
        <v>312</v>
      </c>
      <c r="E23" s="41" t="s">
        <v>313</v>
      </c>
      <c r="F23" s="41" t="s">
        <v>314</v>
      </c>
      <c r="H23" s="41"/>
      <c r="I23" s="31"/>
    </row>
    <row r="24" spans="2:9">
      <c r="D24" s="41" t="s">
        <v>315</v>
      </c>
      <c r="E24" s="41" t="s">
        <v>316</v>
      </c>
      <c r="F24" s="41" t="s">
        <v>317</v>
      </c>
      <c r="H24" s="41"/>
      <c r="I24" s="31"/>
    </row>
    <row r="25" spans="2:9">
      <c r="D25" s="41" t="s">
        <v>318</v>
      </c>
      <c r="F25" s="41" t="s">
        <v>319</v>
      </c>
      <c r="H25" s="41"/>
      <c r="I25" s="31"/>
    </row>
    <row r="26" spans="2:9">
      <c r="D26" s="41" t="s">
        <v>320</v>
      </c>
      <c r="H26" s="41"/>
      <c r="I26" s="31"/>
    </row>
    <row r="27" spans="2:9">
      <c r="D27" s="41" t="s">
        <v>321</v>
      </c>
      <c r="I27" s="31"/>
    </row>
    <row r="28" spans="2:9">
      <c r="D28" s="41" t="s">
        <v>322</v>
      </c>
      <c r="I28" s="31"/>
    </row>
    <row r="29" spans="2:9">
      <c r="D29" s="41" t="s">
        <v>323</v>
      </c>
      <c r="I29" s="31"/>
    </row>
    <row r="30" spans="2:9">
      <c r="I30" s="31"/>
    </row>
    <row r="32" spans="2:9">
      <c r="D32" s="32" t="s">
        <v>97</v>
      </c>
    </row>
    <row r="33" spans="2:7">
      <c r="B33" s="31">
        <v>5</v>
      </c>
      <c r="D33" s="32" t="s">
        <v>324</v>
      </c>
      <c r="E33" s="32" t="s">
        <v>62</v>
      </c>
      <c r="F33" s="32" t="s">
        <v>325</v>
      </c>
    </row>
    <row r="34" spans="2:7">
      <c r="D34" s="41" t="s">
        <v>326</v>
      </c>
      <c r="E34" s="41" t="s">
        <v>327</v>
      </c>
      <c r="F34" s="41" t="s">
        <v>328</v>
      </c>
      <c r="G34" s="41"/>
    </row>
    <row r="35" spans="2:7">
      <c r="D35" s="41" t="s">
        <v>329</v>
      </c>
      <c r="E35" s="41" t="s">
        <v>330</v>
      </c>
      <c r="F35" s="41" t="s">
        <v>331</v>
      </c>
      <c r="G35" s="41"/>
    </row>
    <row r="36" spans="2:7">
      <c r="D36" s="41" t="s">
        <v>332</v>
      </c>
      <c r="E36" s="41" t="s">
        <v>333</v>
      </c>
      <c r="F36" s="41" t="s">
        <v>334</v>
      </c>
      <c r="G36" s="41"/>
    </row>
    <row r="37" spans="2:7">
      <c r="D37" s="41" t="s">
        <v>335</v>
      </c>
      <c r="E37" s="41" t="s">
        <v>336</v>
      </c>
      <c r="F37" s="41" t="s">
        <v>337</v>
      </c>
      <c r="G37" s="41"/>
    </row>
    <row r="38" spans="2:7">
      <c r="D38" s="41" t="s">
        <v>338</v>
      </c>
      <c r="E38" s="41" t="s">
        <v>339</v>
      </c>
      <c r="F38" s="41" t="s">
        <v>340</v>
      </c>
      <c r="G38" s="41"/>
    </row>
    <row r="39" spans="2:7">
      <c r="D39" s="41" t="s">
        <v>341</v>
      </c>
      <c r="E39" s="41" t="s">
        <v>342</v>
      </c>
    </row>
    <row r="40" spans="2:7">
      <c r="D40" s="41" t="s">
        <v>343</v>
      </c>
      <c r="E40" s="41" t="s">
        <v>319</v>
      </c>
    </row>
    <row r="41" spans="2:7">
      <c r="D41" s="41" t="s">
        <v>344</v>
      </c>
      <c r="E41" s="41" t="s">
        <v>345</v>
      </c>
    </row>
    <row r="42" spans="2:7">
      <c r="D42" s="31"/>
      <c r="E42" s="31"/>
      <c r="F42" s="71"/>
      <c r="G42" s="71"/>
    </row>
    <row r="47" spans="2:7">
      <c r="B47" s="31">
        <v>6</v>
      </c>
      <c r="D47" s="32" t="s">
        <v>98</v>
      </c>
    </row>
    <row r="48" spans="2:7">
      <c r="D48" s="41" t="str">
        <f>HYPERLINK("https://learning.oreilly.com/library/view/restful-web-services/9780596809140/ch01.html","Using the Uniform Interface")</f>
        <v>Using the Uniform Interface</v>
      </c>
    </row>
    <row r="49" spans="4:4">
      <c r="D49" s="41" t="s">
        <v>346</v>
      </c>
    </row>
    <row r="50" spans="4:4">
      <c r="D50" s="41" t="s">
        <v>347</v>
      </c>
    </row>
    <row r="51" spans="4:4">
      <c r="D51" s="41" t="s">
        <v>348</v>
      </c>
    </row>
    <row r="52" spans="4:4">
      <c r="D52" s="41" t="s">
        <v>349</v>
      </c>
    </row>
    <row r="53" spans="4:4">
      <c r="D53" s="41" t="s">
        <v>350</v>
      </c>
    </row>
    <row r="54" spans="4:4">
      <c r="D54" s="41" t="s">
        <v>351</v>
      </c>
    </row>
    <row r="55" spans="4:4">
      <c r="D55" s="41" t="s">
        <v>352</v>
      </c>
    </row>
    <row r="56" spans="4:4">
      <c r="D56" s="41" t="s">
        <v>353</v>
      </c>
    </row>
    <row r="57" spans="4:4">
      <c r="D57" s="41" t="s">
        <v>354</v>
      </c>
    </row>
    <row r="58" spans="4:4">
      <c r="D58" s="41" t="s">
        <v>355</v>
      </c>
    </row>
    <row r="59" spans="4:4">
      <c r="D59" s="41" t="s">
        <v>356</v>
      </c>
    </row>
    <row r="60" spans="4:4">
      <c r="D60" s="41" t="s">
        <v>357</v>
      </c>
    </row>
    <row r="61" spans="4:4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>
      <c r="B2" s="31">
        <v>4</v>
      </c>
      <c r="D2" s="32" t="s">
        <v>99</v>
      </c>
    </row>
    <row r="3" spans="2:26">
      <c r="D3" s="66" t="s">
        <v>359</v>
      </c>
    </row>
    <row r="4" spans="2:26">
      <c r="D4" s="66" t="s">
        <v>360</v>
      </c>
    </row>
    <row r="5" spans="2:26">
      <c r="D5" s="66" t="s">
        <v>361</v>
      </c>
    </row>
    <row r="6" spans="2:26">
      <c r="D6" s="66" t="s">
        <v>362</v>
      </c>
    </row>
    <row r="7" spans="2:26">
      <c r="D7" s="66" t="s">
        <v>363</v>
      </c>
    </row>
    <row r="8" spans="2:26">
      <c r="D8" s="66" t="s">
        <v>364</v>
      </c>
    </row>
    <row r="11" spans="2:26">
      <c r="B11" s="31">
        <v>5</v>
      </c>
      <c r="D11" s="32" t="s">
        <v>100</v>
      </c>
    </row>
    <row r="12" spans="2:26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>
      <c r="D26" s="66" t="s">
        <v>398</v>
      </c>
      <c r="E26" s="66" t="s">
        <v>399</v>
      </c>
      <c r="G26" s="31"/>
      <c r="K26" s="66"/>
    </row>
    <row r="27" spans="2:26">
      <c r="D27" s="66" t="s">
        <v>400</v>
      </c>
      <c r="E27" s="66" t="s">
        <v>401</v>
      </c>
      <c r="G27" s="31"/>
      <c r="K27" s="66"/>
    </row>
    <row r="28" spans="2:26">
      <c r="D28" s="66" t="s">
        <v>402</v>
      </c>
      <c r="E28" s="66" t="s">
        <v>403</v>
      </c>
      <c r="G28" s="31"/>
      <c r="K28" s="66"/>
    </row>
    <row r="29" spans="2:26">
      <c r="D29" s="66" t="s">
        <v>404</v>
      </c>
      <c r="E29" s="66" t="s">
        <v>405</v>
      </c>
      <c r="G29" s="31"/>
      <c r="K29" s="66"/>
    </row>
    <row r="30" spans="2:26">
      <c r="D30" s="66" t="s">
        <v>406</v>
      </c>
      <c r="E30" s="66" t="s">
        <v>407</v>
      </c>
      <c r="G30" s="31"/>
      <c r="K30" s="66"/>
    </row>
    <row r="31" spans="2:26">
      <c r="D31" s="66" t="s">
        <v>408</v>
      </c>
      <c r="E31" s="66" t="s">
        <v>409</v>
      </c>
      <c r="G31" s="31"/>
      <c r="K31" s="66"/>
    </row>
    <row r="32" spans="2:26">
      <c r="D32" s="66" t="s">
        <v>410</v>
      </c>
      <c r="E32" s="66" t="s">
        <v>411</v>
      </c>
      <c r="G32" s="31"/>
      <c r="K32" s="66"/>
    </row>
    <row r="33" spans="2:11">
      <c r="E33" s="66" t="s">
        <v>412</v>
      </c>
      <c r="G33" s="31"/>
      <c r="K33" s="66"/>
    </row>
    <row r="34" spans="2:11">
      <c r="E34" s="66" t="s">
        <v>413</v>
      </c>
    </row>
    <row r="40" spans="2:11">
      <c r="B40" s="31">
        <v>7</v>
      </c>
      <c r="D40" s="32" t="s">
        <v>102</v>
      </c>
    </row>
    <row r="41" spans="2:11">
      <c r="D41" s="66" t="str">
        <f>HYPERLINK("https://www.techopedia.com/6/28587/internet/8-steps-to-understanding-ip-subnetting/2","Why We Need Subnets")</f>
        <v>Why We Need Subnets</v>
      </c>
    </row>
    <row r="42" spans="2:11">
      <c r="D42" s="66" t="str">
        <f>HYPERLINK("https://www.techopedia.com/6/28587/internet/8-steps-to-understanding-ip-subnetting/3","Understanding Binary Numbers")</f>
        <v>Understanding Binary Numbers</v>
      </c>
    </row>
    <row r="43" spans="2:11">
      <c r="D43" s="66" t="str">
        <f>HYPERLINK("https://www.techopedia.com/6/28587/internet/8-steps-to-understanding-ip-subnetting/4","IP Addresses")</f>
        <v>IP Addresses</v>
      </c>
    </row>
    <row r="44" spans="2:11">
      <c r="D44" s="66" t="s">
        <v>414</v>
      </c>
    </row>
    <row r="45" spans="2:11">
      <c r="D45" s="66" t="s">
        <v>415</v>
      </c>
    </row>
    <row r="46" spans="2:11">
      <c r="D46" s="66" t="s">
        <v>416</v>
      </c>
    </row>
    <row r="47" spans="2:11">
      <c r="D47" s="66" t="s">
        <v>417</v>
      </c>
    </row>
    <row r="48" spans="2:1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>
      <c r="B3" s="31">
        <v>5</v>
      </c>
      <c r="D3" s="32" t="s">
        <v>10</v>
      </c>
      <c r="F3" s="32" t="s">
        <v>107</v>
      </c>
    </row>
    <row r="4" spans="2:6">
      <c r="D4" s="66" t="s">
        <v>419</v>
      </c>
      <c r="F4" s="66" t="s">
        <v>420</v>
      </c>
    </row>
    <row r="5" spans="2:6">
      <c r="D5" s="66" t="s">
        <v>421</v>
      </c>
      <c r="F5" s="66" t="s">
        <v>422</v>
      </c>
    </row>
    <row r="6" spans="2:6">
      <c r="D6" s="66" t="s">
        <v>423</v>
      </c>
      <c r="F6" s="66" t="s">
        <v>424</v>
      </c>
    </row>
    <row r="7" spans="2:6">
      <c r="D7" s="66" t="s">
        <v>425</v>
      </c>
    </row>
    <row r="8" spans="2:6">
      <c r="D8" s="66" t="s">
        <v>426</v>
      </c>
    </row>
    <row r="11" spans="2:6">
      <c r="B11" s="31">
        <v>6</v>
      </c>
      <c r="D11" s="32" t="s">
        <v>104</v>
      </c>
      <c r="F11" s="32" t="s">
        <v>108</v>
      </c>
    </row>
    <row r="12" spans="2:6">
      <c r="D12" s="66" t="s">
        <v>427</v>
      </c>
      <c r="F12" s="66" t="s">
        <v>428</v>
      </c>
    </row>
    <row r="13" spans="2:6">
      <c r="D13" s="66" t="s">
        <v>429</v>
      </c>
      <c r="F13" s="66" t="s">
        <v>430</v>
      </c>
    </row>
    <row r="14" spans="2:6">
      <c r="D14" s="66" t="s">
        <v>431</v>
      </c>
      <c r="E14" s="31"/>
    </row>
    <row r="15" spans="2:6">
      <c r="D15" s="66" t="s">
        <v>432</v>
      </c>
      <c r="E15" s="31"/>
    </row>
    <row r="16" spans="2:6">
      <c r="D16" s="66" t="s">
        <v>433</v>
      </c>
      <c r="E16" s="31"/>
    </row>
    <row r="17" spans="2:19">
      <c r="D17" s="66"/>
      <c r="E17" s="31"/>
    </row>
    <row r="18" spans="2:19">
      <c r="E18" s="31"/>
    </row>
    <row r="19" spans="2:19">
      <c r="B19" s="31">
        <v>7</v>
      </c>
      <c r="D19" s="32" t="s">
        <v>105</v>
      </c>
      <c r="E19" s="31"/>
      <c r="F19" s="32" t="s">
        <v>109</v>
      </c>
    </row>
    <row r="20" spans="2:19">
      <c r="D20" s="66" t="s">
        <v>434</v>
      </c>
      <c r="F20" s="66" t="s">
        <v>435</v>
      </c>
    </row>
    <row r="21" spans="2:19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>
      <c r="G22" s="66"/>
      <c r="I22" s="66"/>
      <c r="J22" s="31"/>
      <c r="L22" s="66"/>
      <c r="N22" s="66"/>
      <c r="O22" s="31"/>
      <c r="Q22" s="66"/>
      <c r="S22" s="66"/>
    </row>
    <row r="23" spans="2:19">
      <c r="G23" s="66"/>
      <c r="I23" s="66"/>
      <c r="J23" s="31"/>
      <c r="L23" s="66"/>
      <c r="N23" s="66"/>
      <c r="O23" s="31"/>
      <c r="Q23" s="66"/>
      <c r="S23" s="66"/>
    </row>
    <row r="24" spans="2:19">
      <c r="B24" s="31">
        <v>8</v>
      </c>
      <c r="D24" s="32" t="s">
        <v>106</v>
      </c>
      <c r="G24" s="66"/>
      <c r="J24" s="31"/>
      <c r="O24" s="31"/>
      <c r="Q24" s="66"/>
    </row>
    <row r="25" spans="2:19">
      <c r="D25" s="66" t="s">
        <v>438</v>
      </c>
      <c r="G25" s="66"/>
      <c r="J25" s="31"/>
      <c r="O25" s="31"/>
    </row>
    <row r="26" spans="2:19">
      <c r="D26" s="66" t="s">
        <v>439</v>
      </c>
      <c r="G26" s="66"/>
      <c r="J26" s="31"/>
      <c r="O26" s="31"/>
    </row>
    <row r="27" spans="2:19">
      <c r="D27" s="66" t="s">
        <v>440</v>
      </c>
    </row>
    <row r="30" spans="2:19">
      <c r="B30" s="31">
        <v>9</v>
      </c>
      <c r="D30" s="32" t="s">
        <v>110</v>
      </c>
    </row>
    <row r="31" spans="2:19">
      <c r="D31" s="66" t="s">
        <v>441</v>
      </c>
    </row>
    <row r="32" spans="2:19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>
      <c r="B2" s="31">
        <v>4</v>
      </c>
      <c r="D2" s="32" t="s">
        <v>112</v>
      </c>
      <c r="F2" s="32" t="s">
        <v>115</v>
      </c>
    </row>
    <row r="3" spans="2:8">
      <c r="D3" s="66" t="s">
        <v>443</v>
      </c>
      <c r="F3" s="66" t="s">
        <v>444</v>
      </c>
    </row>
    <row r="4" spans="2:8">
      <c r="D4" s="66" t="s">
        <v>445</v>
      </c>
      <c r="F4" s="66" t="s">
        <v>446</v>
      </c>
    </row>
    <row r="5" spans="2:8">
      <c r="D5" s="66" t="s">
        <v>447</v>
      </c>
      <c r="F5" s="66" t="s">
        <v>448</v>
      </c>
    </row>
    <row r="6" spans="2:8">
      <c r="D6" s="66" t="s">
        <v>449</v>
      </c>
      <c r="F6" s="66" t="s">
        <v>450</v>
      </c>
    </row>
    <row r="7" spans="2:8">
      <c r="D7" s="66" t="s">
        <v>451</v>
      </c>
    </row>
    <row r="10" spans="2:8">
      <c r="B10" s="31">
        <v>5</v>
      </c>
      <c r="D10" s="32" t="s">
        <v>113</v>
      </c>
      <c r="F10" s="32" t="s">
        <v>116</v>
      </c>
      <c r="H10" s="32" t="s">
        <v>118</v>
      </c>
    </row>
    <row r="11" spans="2:8">
      <c r="D11" s="66" t="s">
        <v>452</v>
      </c>
      <c r="F11" s="66" t="s">
        <v>453</v>
      </c>
      <c r="H11" s="66" t="s">
        <v>454</v>
      </c>
    </row>
    <row r="12" spans="2:8">
      <c r="D12" s="66" t="s">
        <v>455</v>
      </c>
      <c r="F12" s="66" t="s">
        <v>456</v>
      </c>
      <c r="H12" s="66" t="s">
        <v>457</v>
      </c>
    </row>
    <row r="13" spans="2:8">
      <c r="D13" s="66" t="s">
        <v>458</v>
      </c>
      <c r="F13" s="66" t="s">
        <v>459</v>
      </c>
      <c r="H13" s="66" t="s">
        <v>460</v>
      </c>
    </row>
    <row r="14" spans="2:8">
      <c r="D14" s="66" t="s">
        <v>461</v>
      </c>
      <c r="F14" s="66" t="s">
        <v>462</v>
      </c>
      <c r="H14" s="66" t="s">
        <v>463</v>
      </c>
    </row>
    <row r="15" spans="2:8">
      <c r="H15" s="66" t="s">
        <v>464</v>
      </c>
    </row>
    <row r="16" spans="2:8">
      <c r="F16" s="66"/>
      <c r="G16" s="31"/>
    </row>
    <row r="17" spans="2:16">
      <c r="F17" s="66"/>
      <c r="G17" s="31"/>
    </row>
    <row r="20" spans="2:16">
      <c r="B20" s="31">
        <v>6</v>
      </c>
      <c r="D20" s="32" t="s">
        <v>114</v>
      </c>
      <c r="F20" s="32" t="s">
        <v>117</v>
      </c>
      <c r="H20" s="32" t="s">
        <v>119</v>
      </c>
    </row>
    <row r="21" spans="2:16">
      <c r="D21" s="66" t="s">
        <v>465</v>
      </c>
      <c r="F21" s="66" t="s">
        <v>466</v>
      </c>
      <c r="H21" s="66" t="s">
        <v>467</v>
      </c>
      <c r="N21" s="42"/>
    </row>
    <row r="22" spans="2:16">
      <c r="D22" s="66" t="s">
        <v>468</v>
      </c>
      <c r="F22" s="66" t="s">
        <v>469</v>
      </c>
      <c r="H22" s="66" t="s">
        <v>470</v>
      </c>
      <c r="L22" s="31"/>
      <c r="P22" s="31"/>
    </row>
    <row r="23" spans="2:16">
      <c r="D23" s="66" t="s">
        <v>471</v>
      </c>
      <c r="F23" s="66" t="s">
        <v>472</v>
      </c>
      <c r="H23" s="66" t="s">
        <v>473</v>
      </c>
      <c r="L23" s="31"/>
      <c r="P23" s="31"/>
    </row>
    <row r="24" spans="2:16">
      <c r="F24" s="66" t="s">
        <v>474</v>
      </c>
      <c r="H24" s="66" t="s">
        <v>475</v>
      </c>
      <c r="L24" s="31"/>
      <c r="P24" s="31"/>
    </row>
    <row r="25" spans="2:16">
      <c r="F25" s="66" t="s">
        <v>476</v>
      </c>
      <c r="H25" s="66" t="s">
        <v>477</v>
      </c>
      <c r="L25" s="31"/>
      <c r="O25" s="31"/>
      <c r="P25" s="31"/>
    </row>
    <row r="26" spans="2:16">
      <c r="F26" s="66" t="s">
        <v>478</v>
      </c>
      <c r="I26" s="31"/>
      <c r="L26" s="31"/>
      <c r="O26" s="31"/>
      <c r="P26" s="31"/>
    </row>
    <row r="27" spans="2:16">
      <c r="G27" s="31"/>
      <c r="H27" s="31"/>
      <c r="I27" s="31"/>
      <c r="L27" s="31"/>
      <c r="O27" s="31"/>
      <c r="P27" s="31"/>
    </row>
    <row r="28" spans="2:16">
      <c r="G28" s="31"/>
      <c r="H28" s="31"/>
      <c r="I28" s="31"/>
      <c r="L28" s="31"/>
      <c r="N28" s="31"/>
      <c r="O28" s="31"/>
      <c r="P28" s="31"/>
    </row>
    <row r="29" spans="2:16">
      <c r="E29" s="66"/>
    </row>
    <row r="30" spans="2:16">
      <c r="E30" s="66"/>
    </row>
    <row r="31" spans="2:16">
      <c r="E31" s="66"/>
    </row>
    <row r="32" spans="2:16">
      <c r="E32" s="66"/>
    </row>
    <row r="33" spans="5:5">
      <c r="E33" s="66"/>
    </row>
    <row r="34" spans="5:5">
      <c r="E34" s="66"/>
    </row>
    <row r="35" spans="5:5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>
      <c r="D4" s="66" t="str">
        <f>HYPERLINK("https://www.tutorialspoint.com/software_architecture_design/architecture_models.htm","Architecture Models")</f>
        <v>Architecture Models</v>
      </c>
    </row>
    <row r="5" spans="2:4">
      <c r="D5" s="66" t="str">
        <f>HYPERLINK("https://www.tutorialspoint.com/software_architecture_design/object_oriented_paradigm.htm","Object-Oriented Paradigm")</f>
        <v>Object-Oriented Paradigm</v>
      </c>
    </row>
    <row r="7" spans="2:4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>
      <c r="D8" s="66" t="str">
        <f>HYPERLINK("https://www.tutorialspoint.com/software_architecture_design/data_centered_architecture.htm","Data-Centered Architecture")</f>
        <v>Data-Centered Architecture</v>
      </c>
    </row>
    <row r="9" spans="2:4">
      <c r="D9" s="66" t="str">
        <f>HYPERLINK("https://www.tutorialspoint.com/software_architecture_design/hierarchical_architecture.htm","Hierarchical Architecture")</f>
        <v>Hierarchical Architecture</v>
      </c>
    </row>
    <row r="11" spans="2:4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>
      <c r="D12" s="66" t="str">
        <f>HYPERLINK("https://www.tutorialspoint.com/software_architecture_design/distributed_architecture.htm","Distributed Architecture")</f>
        <v>Distributed Architecture</v>
      </c>
    </row>
    <row r="13" spans="2:4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>
      <c r="D17" s="66" t="str">
        <f>HYPERLINK("https://www.tutorialspoint.com/software_architecture_design/architecture_techniques.htm","Architecture Techniques")</f>
        <v>Architecture Techniques</v>
      </c>
    </row>
    <row r="25" spans="4:12">
      <c r="D25" s="66"/>
      <c r="E25" s="66"/>
      <c r="F25" s="66"/>
      <c r="J25" s="66"/>
      <c r="K25" s="66"/>
      <c r="L25" s="66"/>
    </row>
    <row r="26" spans="4:12">
      <c r="D26" s="66"/>
      <c r="E26" s="66"/>
      <c r="F26" s="66"/>
      <c r="J26" s="66"/>
      <c r="K26" s="66"/>
      <c r="L26" s="66"/>
    </row>
    <row r="27" spans="4:12">
      <c r="D27" s="66"/>
      <c r="E27" s="66"/>
      <c r="F27" s="66"/>
      <c r="J27" s="66"/>
      <c r="K27" s="66"/>
      <c r="L27" s="66"/>
    </row>
    <row r="28" spans="4:12">
      <c r="D28" s="66"/>
      <c r="E28" s="66"/>
      <c r="F28" s="66"/>
      <c r="J28" s="66"/>
      <c r="K28" s="66"/>
      <c r="L28" s="66"/>
    </row>
    <row r="29" spans="4:12">
      <c r="D29" s="66"/>
      <c r="E29" s="66"/>
      <c r="F29" s="66"/>
      <c r="J29" s="66"/>
      <c r="K29" s="66"/>
      <c r="L29" s="66"/>
    </row>
    <row r="30" spans="4:12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>
      <c r="C2" s="66"/>
    </row>
    <row r="3" spans="2:6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>
      <c r="C4" s="66" t="str">
        <f>HYPERLINK("https://learning.oreilly.com/library/view/head-first-design/0596007124/ch02.html","The Observer Pattern")</f>
        <v>The Observer Pattern</v>
      </c>
    </row>
    <row r="5" spans="2:6">
      <c r="C5" s="66" t="str">
        <f>HYPERLINK("https://learning.oreilly.com/library/view/head-first-design/0596007124/ch03.html","The Decorator Pattern")</f>
        <v>The Decorator Pattern</v>
      </c>
    </row>
    <row r="6" spans="2:6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>
      <c r="C7" s="66" t="str">
        <f>HYPERLINK("https://learning.oreilly.com/library/view/head-first-design/0596007124/ch05.html","The Singleton Pattern")</f>
        <v>The Singleton Pattern</v>
      </c>
    </row>
    <row r="8" spans="2:6">
      <c r="C8" s="66" t="str">
        <f>HYPERLINK("https://learning.oreilly.com/library/view/head-first-design/0596007124/apa.html#bridge","The Bridge Pattern")</f>
        <v>The Bridge Pattern</v>
      </c>
    </row>
    <row r="9" spans="2:6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>
      <c r="C10" s="66" t="str">
        <f>HYPERLINK("https://learning.oreilly.com/library/view/head-first-design/0596007124/apa.html#flyweight","The Flyweight Pattern")</f>
        <v>The Flyweight Pattern</v>
      </c>
    </row>
    <row r="11" spans="2:6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>
      <c r="D4" s="66" t="str">
        <f>HYPERLINK("https://commons.apache.org/proper/commons-jcs/getting_started/intro.html","Apache Commons JCS")</f>
        <v>Apache Commons JCS</v>
      </c>
    </row>
    <row r="5" spans="3:4">
      <c r="D5" s="33"/>
    </row>
    <row r="6" spans="3:4">
      <c r="C6" s="31">
        <v>5</v>
      </c>
      <c r="D6" s="66" t="str">
        <f>HYPERLINK("http://www.ehcache.org/documentation/3.7/","Ehcache")</f>
        <v>Ehcache</v>
      </c>
    </row>
    <row r="7" spans="3:4">
      <c r="D7" s="66" t="str">
        <f>HYPERLINK("https://cache2k.org/","Cache2k")</f>
        <v>Cache2k</v>
      </c>
    </row>
    <row r="9" spans="3:4">
      <c r="C9" s="31">
        <v>6</v>
      </c>
      <c r="D9" s="66" t="str">
        <f>HYPERLINK("https://github.com/google/guava/wiki/CachesExplained","Guava Caches")</f>
        <v>Guava Caches</v>
      </c>
    </row>
    <row r="10" spans="3:4">
      <c r="D10" s="66" t="str">
        <f>HYPERLINK("https://docs.spring.io/spring/docs/5.2.0.BUILD-SNAPSHOT/spring-framework-reference/integration.html#cache","Spring Cache")</f>
        <v>Spring Cache</v>
      </c>
    </row>
    <row r="12" spans="3:4">
      <c r="C12" s="31">
        <v>7</v>
      </c>
      <c r="D12" s="66" t="str">
        <f>HYPERLINK("https://redis.io/topics/introduction","Redis Cache")</f>
        <v>Redis Cache</v>
      </c>
    </row>
    <row r="13" spans="3:4">
      <c r="D13" s="33"/>
    </row>
    <row r="14" spans="3:4">
      <c r="D14" s="33"/>
    </row>
    <row r="15" spans="3:4">
      <c r="D15" s="33"/>
    </row>
    <row r="16" spans="3:4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>
      <c r="D3" s="33"/>
    </row>
    <row r="4" spans="3:4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>
      <c r="D5" s="66" t="str">
        <f>HYPERLINK("http://activemq.apache.org/getting-started","ActiveMQ")</f>
        <v>ActiveMQ</v>
      </c>
    </row>
    <row r="6" spans="3:4">
      <c r="D6" s="33"/>
    </row>
    <row r="7" spans="3:4">
      <c r="C7" s="31">
        <v>6</v>
      </c>
      <c r="D7" s="66" t="str">
        <f>HYPERLINK("https://www.rabbitmq.com/getstarted.html","RabbitMQ")</f>
        <v>RabbitMQ</v>
      </c>
    </row>
    <row r="8" spans="3:4">
      <c r="D8" s="66" t="str">
        <f>HYPERLINK("https://redis.io/documentation","Redis")</f>
        <v>Redis</v>
      </c>
    </row>
    <row r="9" spans="3:4">
      <c r="D9" s="33"/>
    </row>
    <row r="10" spans="3:4">
      <c r="C10" s="31">
        <v>7</v>
      </c>
      <c r="D10" s="66" t="str">
        <f>HYPERLINK("https://kafka.apache.org/intro","Kafka")</f>
        <v>Kafka</v>
      </c>
    </row>
    <row r="11" spans="3:4">
      <c r="D11" s="66" t="str">
        <f>HYPERLINK("http://rocketmq.apache.org/docs/quick-start/","RocketMQ")</f>
        <v>RocketMQ</v>
      </c>
    </row>
    <row r="12" spans="3:4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workbookViewId="0"/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>
      <c r="B3" s="31">
        <v>2</v>
      </c>
      <c r="D3" s="32" t="s">
        <v>65</v>
      </c>
    </row>
    <row r="4" spans="2:4">
      <c r="D4" s="66" t="str">
        <f>HYPERLINK("https://www.javatpoint.com/jdbc-tutorial","JDBC Introduction")</f>
        <v>JDBC Introduction</v>
      </c>
    </row>
    <row r="5" spans="2:4">
      <c r="D5" s="66" t="str">
        <f>HYPERLINK("https://www.javatpoint.com/jdbc-driver","JDBC Driver")</f>
        <v>JDBC Driver</v>
      </c>
    </row>
    <row r="6" spans="2:4">
      <c r="D6" s="66" t="str">
        <f>HYPERLINK("https://www.javatpoint.com/steps-to-connect-to-the-database-in-java","DB Connectivity Steps")</f>
        <v>DB Connectivity Steps</v>
      </c>
    </row>
    <row r="7" spans="2:4">
      <c r="D7" s="66" t="str">
        <f>HYPERLINK("https://www.javatpoint.com/example-to-connect-to-the-oracle-database","Connectivity with Oracle")</f>
        <v>Connectivity with Oracle</v>
      </c>
    </row>
    <row r="8" spans="2:4">
      <c r="D8" s="66" t="str">
        <f>HYPERLINK("https://www.javatpoint.com/example-to-connect-to-the-mysql-database","Connectivity with MySQL")</f>
        <v>Connectivity with MySQL</v>
      </c>
    </row>
    <row r="9" spans="2:4">
      <c r="D9" s="66" t="str">
        <f>HYPERLINK("https://www.javatpoint.com/connectivity-with-access-without-dsn","Access without DSN")</f>
        <v>Access without DSN</v>
      </c>
    </row>
    <row r="10" spans="2:4">
      <c r="D10" s="66" t="str">
        <f>HYPERLINK("https://www.javatpoint.com/DriverManager-class","DriverManager")</f>
        <v>DriverManager</v>
      </c>
    </row>
    <row r="11" spans="2:4">
      <c r="D11" s="66" t="str">
        <f>HYPERLINK("https://www.javatpoint.com/Connection-interface","Connection")</f>
        <v>Connection</v>
      </c>
    </row>
    <row r="12" spans="2:4">
      <c r="D12" s="66" t="str">
        <f>HYPERLINK("https://www.javatpoint.com/Statement-interface","Statement")</f>
        <v>Statement</v>
      </c>
    </row>
    <row r="13" spans="2:4">
      <c r="D13" s="66" t="str">
        <f>HYPERLINK("https://www.javatpoint.com/ResultSet-interface","ResultSet")</f>
        <v>ResultSet</v>
      </c>
    </row>
    <row r="14" spans="2:4">
      <c r="D14" s="66" t="str">
        <f>HYPERLINK("https://www.javatpoint.com/PreparedStatement-interface","PreparedStatement")</f>
        <v>PreparedStatement</v>
      </c>
    </row>
    <row r="15" spans="2:4">
      <c r="D15" s="66" t="str">
        <f>HYPERLINK("https://www.javatpoint.com/ResultSetMetaData-interface","ResultSetMetaData")</f>
        <v>ResultSetMetaData</v>
      </c>
    </row>
    <row r="16" spans="2:4">
      <c r="D16" s="66" t="str">
        <f>HYPERLINK("https://www.javatpoint.com/DatabaseMetaData-interface","DatabaseMetaData")</f>
        <v>DatabaseMetaData</v>
      </c>
    </row>
    <row r="17" spans="2:11">
      <c r="D17" s="66" t="str">
        <f>HYPERLINK("https://www.javatpoint.com/storing-image-in-oracle-database","Store image")</f>
        <v>Store image</v>
      </c>
    </row>
    <row r="18" spans="2:11">
      <c r="D18" s="66" t="str">
        <f>HYPERLINK("https://www.javatpoint.com/retrieving-image-from-oracle-database","Retrieve image")</f>
        <v>Retrieve image</v>
      </c>
    </row>
    <row r="19" spans="2:11">
      <c r="D19" s="66" t="str">
        <f>HYPERLINK("https://www.javatpoint.com/storing-file-in-oracle-database","Store file")</f>
        <v>Store file</v>
      </c>
    </row>
    <row r="20" spans="2:11">
      <c r="D20" s="66" t="str">
        <f>HYPERLINK("https://www.javatpoint.com/retrieving-file-from-oracle-database","Retrieve file")</f>
        <v>Retrieve file</v>
      </c>
    </row>
    <row r="21" spans="2:11">
      <c r="D21" s="66" t="str">
        <f>HYPERLINK("https://www.javatpoint.com/CallableStatement-interface","CallableStatement")</f>
        <v>CallableStatement</v>
      </c>
    </row>
    <row r="22" spans="2:11">
      <c r="D22" s="66" t="str">
        <f>HYPERLINK("https://www.javatpoint.com/transaction-management-in-jdbc","Transaction Management")</f>
        <v>Transaction Management</v>
      </c>
      <c r="K22" s="43"/>
    </row>
    <row r="23" spans="2:11">
      <c r="D23" s="66" t="str">
        <f>HYPERLINK("https://www.javatpoint.com/batch-processing-in-jdbc","Batch Processing")</f>
        <v>Batch Processing</v>
      </c>
      <c r="K23" s="43"/>
    </row>
    <row r="24" spans="2:11">
      <c r="D24" s="66" t="str">
        <f>HYPERLINK("https://www.javatpoint.com/jdbc-rowset","RowSet Interface")</f>
        <v>RowSet Interface</v>
      </c>
      <c r="K24" s="43"/>
    </row>
    <row r="25" spans="2:11">
      <c r="K25" s="43"/>
    </row>
    <row r="26" spans="2:11">
      <c r="K26" s="43"/>
    </row>
    <row r="27" spans="2:1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>
      <c r="K29" s="43"/>
    </row>
    <row r="30" spans="2:11">
      <c r="B30" s="31">
        <v>6</v>
      </c>
      <c r="D30" s="32" t="s">
        <v>66</v>
      </c>
      <c r="F30" s="32" t="s">
        <v>70</v>
      </c>
      <c r="K30" s="43"/>
    </row>
    <row r="31" spans="2:1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>
      <c r="D32" s="66" t="str">
        <f>HYPERLINK("https://www.javatpoint.com/hibernate-architecture","Hibernate Architecture")</f>
        <v>Hibernate Architecture</v>
      </c>
      <c r="K32" s="43"/>
    </row>
    <row r="33" spans="2:11">
      <c r="D33" s="66" t="str">
        <f>HYPERLINK("https://www.javatpoint.com/hibernate-inheritance-mapping-tutorial","Inheritance Mapping")</f>
        <v>Inheritance Mapping</v>
      </c>
      <c r="K33" s="43"/>
    </row>
    <row r="34" spans="2:11">
      <c r="D34" s="66" t="str">
        <f>HYPERLINK("https://www.javatpoint.com/collection-mapping","Collection Mapping")</f>
        <v>Collection Mapping</v>
      </c>
      <c r="K34" s="43"/>
    </row>
    <row r="35" spans="2:11">
      <c r="D35" s="66" t="str">
        <f>HYPERLINK("https://www.javatpoint.com/hibernate-transaction-management-example","Transaction Management")</f>
        <v>Transaction Management</v>
      </c>
      <c r="K35" s="43"/>
    </row>
    <row r="36" spans="2:11">
      <c r="D36" s="66" t="str">
        <f>HYPERLINK("https://www.javatpoint.com/hql","Hibernate Query Language")</f>
        <v>Hibernate Query Language</v>
      </c>
      <c r="K36" s="43"/>
    </row>
    <row r="37" spans="2:11">
      <c r="D37" s="66" t="str">
        <f>HYPERLINK("https://www.javatpoint.com/Caching-in-hibernate","Hibernate Caching")</f>
        <v>Hibernate Caching</v>
      </c>
      <c r="K37" s="43"/>
    </row>
    <row r="38" spans="2:11">
      <c r="K38" s="43"/>
    </row>
    <row r="39" spans="2:11">
      <c r="K39" s="43"/>
    </row>
    <row r="40" spans="2:11">
      <c r="B40" s="31">
        <v>7</v>
      </c>
      <c r="D40" s="32" t="s">
        <v>68</v>
      </c>
      <c r="K40" s="43"/>
    </row>
    <row r="41" spans="2:11">
      <c r="D41" s="66" t="str">
        <f>HYPERLINK("http://openjpa.apache.org/builds/3.0.0/apache-openjpa/docs/manual.html","Documentation")</f>
        <v>Documentation</v>
      </c>
      <c r="K41" s="43"/>
    </row>
    <row r="42" spans="2:11">
      <c r="K42" s="43"/>
    </row>
    <row r="43" spans="2:11">
      <c r="B43" s="31">
        <v>8</v>
      </c>
      <c r="D43" s="32" t="s">
        <v>67</v>
      </c>
      <c r="K43" s="43"/>
    </row>
    <row r="44" spans="2:11">
      <c r="D44" s="66" t="str">
        <f>HYPERLINK("https://www.eclipse.org/eclipselink/documentation/2.7/concepts/toc.htm","Documentation")</f>
        <v>Documentation</v>
      </c>
    </row>
    <row r="46" spans="2:11">
      <c r="B46" s="31">
        <v>9</v>
      </c>
      <c r="D46" s="32" t="s">
        <v>69</v>
      </c>
      <c r="F46" s="32" t="s">
        <v>71</v>
      </c>
    </row>
    <row r="47" spans="2:1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/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>
      <c r="A5" s="31">
        <v>1</v>
      </c>
      <c r="C5" s="70" t="s">
        <v>10</v>
      </c>
      <c r="D5" s="71"/>
    </row>
    <row r="6" spans="1:8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>
      <c r="A16" s="31">
        <v>3</v>
      </c>
      <c r="C16" s="70" t="s">
        <v>11</v>
      </c>
      <c r="D16" s="71"/>
      <c r="E16" s="71"/>
      <c r="F16" s="71"/>
      <c r="G16" s="71"/>
    </row>
    <row r="17" spans="1:10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>
      <c r="C24" s="66" t="s">
        <v>149</v>
      </c>
      <c r="D24" s="33"/>
      <c r="E24" s="66" t="s">
        <v>150</v>
      </c>
      <c r="F24" s="33"/>
      <c r="G24" s="33"/>
    </row>
    <row r="25" spans="1:10">
      <c r="C25" s="66" t="s">
        <v>151</v>
      </c>
      <c r="D25" s="33"/>
      <c r="E25" s="66" t="s">
        <v>152</v>
      </c>
      <c r="F25" s="33"/>
      <c r="G25" s="33"/>
    </row>
    <row r="26" spans="1:10">
      <c r="C26" s="66" t="s">
        <v>153</v>
      </c>
      <c r="D26" s="33"/>
      <c r="E26" s="33"/>
      <c r="F26" s="33"/>
      <c r="G26" s="33"/>
    </row>
    <row r="27" spans="1:10">
      <c r="C27" s="33"/>
      <c r="D27" s="33"/>
      <c r="E27" s="33"/>
      <c r="F27" s="33"/>
      <c r="G27" s="33"/>
    </row>
    <row r="28" spans="1:10">
      <c r="A28" s="31">
        <v>4</v>
      </c>
      <c r="C28" s="32" t="s">
        <v>154</v>
      </c>
      <c r="D28" s="31">
        <v>4</v>
      </c>
      <c r="E28" s="32" t="s">
        <v>155</v>
      </c>
    </row>
    <row r="29" spans="1:10">
      <c r="C29" s="66" t="s">
        <v>154</v>
      </c>
      <c r="E29" s="66" t="str">
        <f>HYPERLINK("https://www.baeldung.com/java-8-date-time-intro","Introduction")</f>
        <v>Introduction</v>
      </c>
    </row>
    <row r="30" spans="1:10">
      <c r="C30" s="66" t="s">
        <v>156</v>
      </c>
    </row>
    <row r="31" spans="1:10">
      <c r="C31" s="66" t="s">
        <v>157</v>
      </c>
    </row>
    <row r="32" spans="1:10">
      <c r="C32" s="66" t="s">
        <v>158</v>
      </c>
    </row>
    <row r="33" spans="1:4">
      <c r="C33" s="66" t="str">
        <f>HYPERLINK("http://tutorials.jenkov.com/java-logging/logger-hierarchy.html","Java Logging: Logger Hierarchy")</f>
        <v>Java Logging: Logger Hierarchy</v>
      </c>
    </row>
    <row r="34" spans="1:4">
      <c r="C34" s="66" t="s">
        <v>159</v>
      </c>
    </row>
    <row r="35" spans="1:4">
      <c r="C35" s="66" t="s">
        <v>160</v>
      </c>
    </row>
    <row r="36" spans="1:4">
      <c r="C36" s="66" t="s">
        <v>161</v>
      </c>
    </row>
    <row r="37" spans="1:4">
      <c r="C37" s="66" t="s">
        <v>162</v>
      </c>
    </row>
    <row r="38" spans="1:4">
      <c r="C38" s="66" t="s">
        <v>163</v>
      </c>
    </row>
    <row r="39" spans="1:4">
      <c r="C39" s="66" t="s">
        <v>164</v>
      </c>
    </row>
    <row r="40" spans="1:4">
      <c r="C40" s="66" t="s">
        <v>165</v>
      </c>
    </row>
    <row r="41" spans="1:4">
      <c r="C41" s="34"/>
    </row>
    <row r="42" spans="1:4">
      <c r="C42" s="34"/>
    </row>
    <row r="43" spans="1:4">
      <c r="C43" s="32" t="s">
        <v>13</v>
      </c>
    </row>
    <row r="44" spans="1:4">
      <c r="A44" s="31">
        <v>5</v>
      </c>
      <c r="C44" s="32" t="s">
        <v>166</v>
      </c>
      <c r="D44" s="32" t="s">
        <v>167</v>
      </c>
    </row>
    <row r="45" spans="1:4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>
      <c r="C50" s="33"/>
      <c r="D50" s="66" t="s">
        <v>173</v>
      </c>
    </row>
    <row r="51" spans="1:10">
      <c r="C51" s="33"/>
      <c r="D51" s="66" t="s">
        <v>174</v>
      </c>
    </row>
    <row r="52" spans="1:10">
      <c r="C52" s="33"/>
      <c r="D52" s="66" t="s">
        <v>175</v>
      </c>
    </row>
    <row r="53" spans="1:10">
      <c r="C53" s="33"/>
      <c r="D53" s="66" t="s">
        <v>176</v>
      </c>
    </row>
    <row r="54" spans="1:10">
      <c r="E54" s="31"/>
    </row>
    <row r="55" spans="1:10">
      <c r="C55" s="32" t="s">
        <v>13</v>
      </c>
    </row>
    <row r="56" spans="1:10">
      <c r="A56" s="31">
        <v>6</v>
      </c>
      <c r="C56" s="32" t="s">
        <v>177</v>
      </c>
      <c r="D56" s="32" t="s">
        <v>178</v>
      </c>
    </row>
    <row r="57" spans="1:10">
      <c r="C57" s="66" t="s">
        <v>179</v>
      </c>
      <c r="D57" s="66" t="s">
        <v>180</v>
      </c>
    </row>
    <row r="58" spans="1:10">
      <c r="C58" s="66" t="s">
        <v>181</v>
      </c>
      <c r="D58" s="66" t="s">
        <v>182</v>
      </c>
    </row>
    <row r="59" spans="1:10">
      <c r="C59" s="66" t="s">
        <v>183</v>
      </c>
      <c r="D59" s="66" t="s">
        <v>184</v>
      </c>
    </row>
    <row r="60" spans="1:10">
      <c r="C60" s="66" t="s">
        <v>185</v>
      </c>
      <c r="D60" s="66" t="s">
        <v>186</v>
      </c>
      <c r="E60" s="31"/>
    </row>
    <row r="61" spans="1:10">
      <c r="C61" s="66" t="s">
        <v>187</v>
      </c>
      <c r="D61" s="66" t="s">
        <v>188</v>
      </c>
      <c r="E61" s="31"/>
    </row>
    <row r="62" spans="1:10">
      <c r="C62" s="33"/>
      <c r="D62" s="66" t="s">
        <v>189</v>
      </c>
      <c r="E62" s="31"/>
    </row>
    <row r="63" spans="1:10">
      <c r="C63" s="33"/>
      <c r="D63" s="66" t="s">
        <v>190</v>
      </c>
      <c r="E63" s="31"/>
    </row>
    <row r="64" spans="1:10">
      <c r="A64" s="33"/>
      <c r="B64" s="33"/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>
      <c r="A2" s="31"/>
    </row>
    <row r="3" spans="1:5">
      <c r="B3" s="32" t="s">
        <v>90</v>
      </c>
      <c r="D3" s="31">
        <v>4</v>
      </c>
      <c r="E3" s="32" t="s">
        <v>92</v>
      </c>
    </row>
    <row r="4" spans="1: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>
      <c r="B5" s="45" t="s">
        <v>480</v>
      </c>
      <c r="E5" s="44" t="str">
        <f>HYPERLINK("https://ryanstutorials.net/bash-scripting-tutorial/bash-variables.php","Variables")</f>
        <v>Variables</v>
      </c>
    </row>
    <row r="6" spans="1:5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>
      <c r="B9" s="45" t="s">
        <v>484</v>
      </c>
      <c r="E9" s="46" t="str">
        <f>HYPERLINK("https://ryanstutorials.net/bash-scripting-tutorial/bash-loops.php","Loops")</f>
        <v>Loops</v>
      </c>
    </row>
    <row r="10" spans="1:5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>
      <c r="B12" s="45" t="s">
        <v>487</v>
      </c>
    </row>
    <row r="13" spans="1:5">
      <c r="B13" s="45" t="s">
        <v>488</v>
      </c>
    </row>
    <row r="14" spans="1:5">
      <c r="B14" s="45" t="s">
        <v>489</v>
      </c>
      <c r="D14" s="31">
        <v>7</v>
      </c>
      <c r="E14" s="32" t="s">
        <v>490</v>
      </c>
    </row>
    <row r="15" spans="1:5">
      <c r="B15" s="45" t="s">
        <v>491</v>
      </c>
      <c r="E15" s="47" t="str">
        <f>HYPERLINK("https://docs.python.org/2.7/tutorial/","Python Tutorial")</f>
        <v>Python Tutorial</v>
      </c>
    </row>
    <row r="16" spans="1:5">
      <c r="B16" s="45" t="s">
        <v>492</v>
      </c>
    </row>
    <row r="17" spans="1:2">
      <c r="B17" s="45" t="s">
        <v>493</v>
      </c>
    </row>
    <row r="18" spans="1:2">
      <c r="B18" s="45" t="s">
        <v>494</v>
      </c>
    </row>
    <row r="19" spans="1:2">
      <c r="B19" s="45" t="s">
        <v>495</v>
      </c>
    </row>
    <row r="20" spans="1:2">
      <c r="B20" s="45" t="s">
        <v>496</v>
      </c>
    </row>
    <row r="21" spans="1:2">
      <c r="B21" s="45" t="s">
        <v>497</v>
      </c>
    </row>
    <row r="22" spans="1:2">
      <c r="B22" s="45" t="s">
        <v>498</v>
      </c>
    </row>
    <row r="23" spans="1:2">
      <c r="B23" s="45" t="s">
        <v>499</v>
      </c>
    </row>
    <row r="24" spans="1:2">
      <c r="B24" s="45" t="s">
        <v>500</v>
      </c>
    </row>
    <row r="25" spans="1:2">
      <c r="B25" s="45" t="s">
        <v>501</v>
      </c>
    </row>
    <row r="26" spans="1:2">
      <c r="B26" s="45" t="s">
        <v>502</v>
      </c>
    </row>
    <row r="27" spans="1:2">
      <c r="B27" s="45" t="s">
        <v>503</v>
      </c>
    </row>
    <row r="29" spans="1:2">
      <c r="B29" s="32" t="s">
        <v>91</v>
      </c>
    </row>
    <row r="30" spans="1:2">
      <c r="A30" s="31">
        <v>5</v>
      </c>
      <c r="B30" s="32" t="s">
        <v>504</v>
      </c>
    </row>
    <row r="31" spans="1:2">
      <c r="B31" s="45" t="s">
        <v>505</v>
      </c>
    </row>
    <row r="32" spans="1:2">
      <c r="B32" s="45" t="s">
        <v>506</v>
      </c>
    </row>
    <row r="33" spans="1:2">
      <c r="B33" s="45" t="s">
        <v>507</v>
      </c>
    </row>
    <row r="34" spans="1:2">
      <c r="B34" s="45" t="s">
        <v>508</v>
      </c>
    </row>
    <row r="35" spans="1:2">
      <c r="B35" s="45" t="s">
        <v>509</v>
      </c>
    </row>
    <row r="36" spans="1:2">
      <c r="B36" s="45" t="s">
        <v>510</v>
      </c>
    </row>
    <row r="37" spans="1:2">
      <c r="B37" s="45" t="s">
        <v>511</v>
      </c>
    </row>
    <row r="38" spans="1:2">
      <c r="B38" s="45" t="s">
        <v>512</v>
      </c>
    </row>
    <row r="39" spans="1:2">
      <c r="B39" s="45" t="s">
        <v>513</v>
      </c>
    </row>
    <row r="40" spans="1:2">
      <c r="B40" s="45" t="s">
        <v>514</v>
      </c>
    </row>
    <row r="41" spans="1:2">
      <c r="B41" s="45" t="s">
        <v>515</v>
      </c>
    </row>
    <row r="42" spans="1:2">
      <c r="B42" s="45" t="s">
        <v>516</v>
      </c>
    </row>
    <row r="43" spans="1:2">
      <c r="B43" s="45" t="s">
        <v>517</v>
      </c>
    </row>
    <row r="44" spans="1:2">
      <c r="B44" s="45" t="s">
        <v>518</v>
      </c>
    </row>
    <row r="45" spans="1:2">
      <c r="A45" s="31">
        <v>5</v>
      </c>
      <c r="B45" s="32" t="s">
        <v>519</v>
      </c>
    </row>
    <row r="46" spans="1:2">
      <c r="B46" s="45" t="s">
        <v>520</v>
      </c>
    </row>
    <row r="47" spans="1:2">
      <c r="B47" s="45" t="s">
        <v>521</v>
      </c>
    </row>
    <row r="48" spans="1:2">
      <c r="B48" s="45" t="s">
        <v>522</v>
      </c>
    </row>
    <row r="49" spans="1:2">
      <c r="B49" s="45" t="s">
        <v>523</v>
      </c>
    </row>
    <row r="50" spans="1:2">
      <c r="B50" s="45" t="s">
        <v>524</v>
      </c>
    </row>
    <row r="51" spans="1:2">
      <c r="B51" s="45" t="s">
        <v>525</v>
      </c>
    </row>
    <row r="52" spans="1:2">
      <c r="B52" s="45" t="s">
        <v>526</v>
      </c>
    </row>
    <row r="53" spans="1:2">
      <c r="B53" s="45" t="s">
        <v>527</v>
      </c>
    </row>
    <row r="54" spans="1:2">
      <c r="B54" s="45" t="s">
        <v>528</v>
      </c>
    </row>
    <row r="55" spans="1:2">
      <c r="B55" s="45" t="s">
        <v>529</v>
      </c>
    </row>
    <row r="56" spans="1:2">
      <c r="B56" s="45" t="s">
        <v>530</v>
      </c>
    </row>
    <row r="57" spans="1:2">
      <c r="B57" s="45" t="s">
        <v>531</v>
      </c>
    </row>
    <row r="58" spans="1:2">
      <c r="B58" s="45" t="s">
        <v>532</v>
      </c>
    </row>
    <row r="59" spans="1:2">
      <c r="B59" s="45" t="s">
        <v>533</v>
      </c>
    </row>
    <row r="60" spans="1:2">
      <c r="B60" s="45" t="s">
        <v>534</v>
      </c>
    </row>
    <row r="61" spans="1:2">
      <c r="B61" s="45" t="s">
        <v>535</v>
      </c>
    </row>
    <row r="62" spans="1:2">
      <c r="A62" s="31">
        <v>5</v>
      </c>
      <c r="B62" s="32" t="s">
        <v>536</v>
      </c>
    </row>
    <row r="63" spans="1:2">
      <c r="B63" s="45" t="s">
        <v>537</v>
      </c>
    </row>
    <row r="64" spans="1:2">
      <c r="B64" s="45" t="s">
        <v>538</v>
      </c>
    </row>
    <row r="65" spans="1:2">
      <c r="B65" s="45" t="s">
        <v>539</v>
      </c>
    </row>
    <row r="66" spans="1:2">
      <c r="B66" s="45" t="s">
        <v>540</v>
      </c>
    </row>
    <row r="67" spans="1:2">
      <c r="B67" s="45" t="s">
        <v>541</v>
      </c>
    </row>
    <row r="68" spans="1:2">
      <c r="B68" s="45" t="s">
        <v>542</v>
      </c>
    </row>
    <row r="69" spans="1:2">
      <c r="B69" s="45" t="s">
        <v>543</v>
      </c>
    </row>
    <row r="70" spans="1:2">
      <c r="B70" s="45" t="s">
        <v>544</v>
      </c>
    </row>
    <row r="71" spans="1:2">
      <c r="B71" s="45" t="s">
        <v>545</v>
      </c>
    </row>
    <row r="72" spans="1:2">
      <c r="B72" s="45" t="s">
        <v>546</v>
      </c>
    </row>
    <row r="73" spans="1:2">
      <c r="B73" s="45" t="s">
        <v>547</v>
      </c>
    </row>
    <row r="74" spans="1:2">
      <c r="A74" s="31">
        <v>5</v>
      </c>
      <c r="B74" s="32" t="s">
        <v>548</v>
      </c>
    </row>
    <row r="75" spans="1:2">
      <c r="B75" s="45" t="s">
        <v>549</v>
      </c>
    </row>
    <row r="76" spans="1:2">
      <c r="B76" s="45" t="s">
        <v>550</v>
      </c>
    </row>
    <row r="77" spans="1:2">
      <c r="B77" s="45" t="s">
        <v>551</v>
      </c>
    </row>
    <row r="78" spans="1:2">
      <c r="B78" s="45" t="s">
        <v>552</v>
      </c>
    </row>
    <row r="79" spans="1:2">
      <c r="B79" s="45" t="s">
        <v>553</v>
      </c>
    </row>
    <row r="80" spans="1:2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workbookViewId="0"/>
  </sheetViews>
  <sheetFormatPr defaultColWidth="14.42578125" defaultRowHeight="15.75" customHeight="1"/>
  <cols>
    <col min="4" max="4" width="78.5703125" customWidth="1"/>
  </cols>
  <sheetData>
    <row r="5" spans="4:4">
      <c r="D5" s="32" t="s">
        <v>88</v>
      </c>
    </row>
    <row r="6" spans="4:4">
      <c r="D6" s="66" t="s">
        <v>555</v>
      </c>
    </row>
    <row r="7" spans="4:4">
      <c r="D7" s="66" t="s">
        <v>556</v>
      </c>
    </row>
    <row r="8" spans="4:4">
      <c r="D8" s="66" t="s">
        <v>557</v>
      </c>
    </row>
    <row r="9" spans="4:4">
      <c r="D9" s="66" t="s">
        <v>558</v>
      </c>
    </row>
    <row r="10" spans="4:4">
      <c r="D10" s="66" t="s">
        <v>559</v>
      </c>
    </row>
    <row r="11" spans="4:4">
      <c r="D11" s="66" t="s">
        <v>560</v>
      </c>
    </row>
    <row r="12" spans="4:4">
      <c r="D12" s="66" t="s">
        <v>561</v>
      </c>
    </row>
    <row r="13" spans="4:4">
      <c r="D13" s="66" t="s">
        <v>562</v>
      </c>
    </row>
    <row r="14" spans="4:4">
      <c r="D14" s="66" t="s">
        <v>563</v>
      </c>
    </row>
    <row r="15" spans="4:4">
      <c r="D15" s="66" t="s">
        <v>564</v>
      </c>
    </row>
    <row r="16" spans="4:4">
      <c r="D16" s="66" t="s">
        <v>565</v>
      </c>
    </row>
    <row r="17" spans="4:4">
      <c r="D17" s="66" t="s">
        <v>566</v>
      </c>
    </row>
    <row r="18" spans="4:4">
      <c r="D18" s="66" t="s">
        <v>567</v>
      </c>
    </row>
    <row r="19" spans="4:4">
      <c r="D19" s="66"/>
    </row>
    <row r="22" spans="4:4">
      <c r="D22" s="32" t="s">
        <v>87</v>
      </c>
    </row>
    <row r="23" spans="4:4">
      <c r="D23" s="66" t="s">
        <v>568</v>
      </c>
    </row>
    <row r="24" spans="4:4">
      <c r="D24" s="66" t="s">
        <v>569</v>
      </c>
    </row>
    <row r="25" spans="4:4">
      <c r="D25" s="66" t="s">
        <v>570</v>
      </c>
    </row>
    <row r="26" spans="4:4">
      <c r="D26" s="66" t="s">
        <v>571</v>
      </c>
    </row>
    <row r="27" spans="4:4">
      <c r="D27" s="66" t="s">
        <v>572</v>
      </c>
    </row>
    <row r="28" spans="4:4">
      <c r="D28" s="66" t="s">
        <v>573</v>
      </c>
    </row>
    <row r="29" spans="4:4">
      <c r="D29" s="66" t="s">
        <v>574</v>
      </c>
    </row>
    <row r="30" spans="4:4">
      <c r="D30" s="66" t="s">
        <v>575</v>
      </c>
    </row>
    <row r="31" spans="4:4">
      <c r="D31" s="66" t="s">
        <v>576</v>
      </c>
    </row>
    <row r="32" spans="4:4">
      <c r="D32" s="66" t="s">
        <v>577</v>
      </c>
    </row>
    <row r="33" spans="4:4">
      <c r="D33" s="66" t="s">
        <v>578</v>
      </c>
    </row>
    <row r="34" spans="4:4">
      <c r="D34" s="66" t="s">
        <v>579</v>
      </c>
    </row>
    <row r="35" spans="4:4">
      <c r="D35" s="66" t="s">
        <v>580</v>
      </c>
    </row>
    <row r="39" spans="4:4">
      <c r="D39" s="32" t="s">
        <v>86</v>
      </c>
    </row>
    <row r="40" spans="4:4">
      <c r="D40" s="66" t="s">
        <v>581</v>
      </c>
    </row>
    <row r="41" spans="4:4">
      <c r="D41" s="66" t="s">
        <v>582</v>
      </c>
    </row>
    <row r="42" spans="4:4">
      <c r="D42" s="66" t="s">
        <v>583</v>
      </c>
    </row>
    <row r="43" spans="4:4">
      <c r="D43" s="66" t="s">
        <v>584</v>
      </c>
    </row>
    <row r="44" spans="4:4">
      <c r="D44" s="66" t="s">
        <v>585</v>
      </c>
    </row>
    <row r="45" spans="4:4">
      <c r="D45" s="66" t="s">
        <v>586</v>
      </c>
    </row>
    <row r="46" spans="4:4">
      <c r="D46" s="66" t="s">
        <v>587</v>
      </c>
    </row>
    <row r="47" spans="4:4">
      <c r="D47" s="66" t="s">
        <v>588</v>
      </c>
    </row>
    <row r="48" spans="4:4">
      <c r="D48" s="66" t="s">
        <v>589</v>
      </c>
    </row>
    <row r="49" spans="4:4">
      <c r="D49" s="66" t="s">
        <v>590</v>
      </c>
    </row>
    <row r="50" spans="4:4">
      <c r="D50" s="66" t="s">
        <v>591</v>
      </c>
    </row>
    <row r="51" spans="4:4">
      <c r="D51" s="66" t="s">
        <v>592</v>
      </c>
    </row>
    <row r="52" spans="4:4">
      <c r="D52" s="66" t="s">
        <v>593</v>
      </c>
    </row>
    <row r="53" spans="4:4">
      <c r="D53" s="66" t="s">
        <v>594</v>
      </c>
    </row>
    <row r="54" spans="4:4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>
      <c r="A2" s="31">
        <v>4</v>
      </c>
      <c r="C2" s="32" t="s">
        <v>17</v>
      </c>
    </row>
    <row r="3" spans="1:4">
      <c r="C3" s="66" t="s">
        <v>191</v>
      </c>
    </row>
    <row r="4" spans="1:4">
      <c r="C4" s="66" t="s">
        <v>192</v>
      </c>
    </row>
    <row r="5" spans="1:4">
      <c r="C5" s="66" t="s">
        <v>193</v>
      </c>
    </row>
    <row r="6" spans="1:4">
      <c r="C6" s="66" t="s">
        <v>194</v>
      </c>
    </row>
    <row r="7" spans="1:4">
      <c r="C7" s="66" t="s">
        <v>195</v>
      </c>
    </row>
    <row r="8" spans="1:4">
      <c r="C8" s="66" t="s">
        <v>196</v>
      </c>
    </row>
    <row r="11" spans="1:4">
      <c r="A11" s="31">
        <v>5</v>
      </c>
      <c r="C11" s="32" t="s">
        <v>18</v>
      </c>
      <c r="D11" s="32" t="s">
        <v>23</v>
      </c>
    </row>
    <row r="12" spans="1:4">
      <c r="C12" s="66" t="s">
        <v>197</v>
      </c>
      <c r="D12" s="66" t="s">
        <v>198</v>
      </c>
    </row>
    <row r="13" spans="1:4">
      <c r="C13" s="66" t="s">
        <v>199</v>
      </c>
      <c r="D13" s="66" t="s">
        <v>200</v>
      </c>
    </row>
    <row r="14" spans="1:4">
      <c r="C14" s="66" t="s">
        <v>201</v>
      </c>
    </row>
    <row r="15" spans="1:4">
      <c r="C15" s="66" t="s">
        <v>202</v>
      </c>
    </row>
    <row r="16" spans="1:4">
      <c r="C16" s="66" t="s">
        <v>203</v>
      </c>
    </row>
    <row r="17" spans="1:5">
      <c r="C17" s="66" t="s">
        <v>204</v>
      </c>
    </row>
    <row r="18" spans="1:5">
      <c r="C18" s="66" t="s">
        <v>205</v>
      </c>
    </row>
    <row r="21" spans="1:5">
      <c r="A21" s="31">
        <v>6</v>
      </c>
      <c r="C21" s="32" t="s">
        <v>19</v>
      </c>
    </row>
    <row r="22" spans="1:5">
      <c r="C22" s="66" t="s">
        <v>206</v>
      </c>
    </row>
    <row r="23" spans="1:5">
      <c r="C23" s="66" t="s">
        <v>207</v>
      </c>
    </row>
    <row r="24" spans="1:5">
      <c r="C24" s="66" t="s">
        <v>208</v>
      </c>
    </row>
    <row r="25" spans="1:5">
      <c r="C25" s="66" t="s">
        <v>209</v>
      </c>
    </row>
    <row r="26" spans="1:5">
      <c r="C26" s="66" t="s">
        <v>210</v>
      </c>
    </row>
    <row r="27" spans="1:5">
      <c r="C27" s="66" t="s">
        <v>211</v>
      </c>
    </row>
    <row r="30" spans="1:5">
      <c r="A30" s="31">
        <v>7</v>
      </c>
      <c r="C30" s="70" t="s">
        <v>20</v>
      </c>
      <c r="D30" s="71"/>
      <c r="E30" s="71"/>
    </row>
    <row r="31" spans="1:5">
      <c r="C31" s="66" t="s">
        <v>212</v>
      </c>
      <c r="D31" s="66" t="s">
        <v>213</v>
      </c>
      <c r="E31" s="66" t="s">
        <v>214</v>
      </c>
    </row>
    <row r="32" spans="1:5">
      <c r="C32" s="66" t="s">
        <v>215</v>
      </c>
      <c r="D32" s="66" t="s">
        <v>216</v>
      </c>
      <c r="E32" s="66" t="s">
        <v>217</v>
      </c>
    </row>
    <row r="33" spans="1:6">
      <c r="C33" s="66" t="s">
        <v>218</v>
      </c>
      <c r="D33" s="66" t="s">
        <v>219</v>
      </c>
      <c r="E33" s="66" t="s">
        <v>220</v>
      </c>
      <c r="F33" s="33"/>
    </row>
    <row r="34" spans="1:6">
      <c r="C34" s="66" t="s">
        <v>221</v>
      </c>
      <c r="D34" s="66" t="s">
        <v>222</v>
      </c>
      <c r="E34" s="33"/>
      <c r="F34" s="33"/>
    </row>
    <row r="35" spans="1:6">
      <c r="C35" s="66" t="s">
        <v>223</v>
      </c>
      <c r="D35" s="33"/>
      <c r="E35" s="33"/>
      <c r="F35" s="33"/>
    </row>
    <row r="38" spans="1:6">
      <c r="A38" s="31">
        <v>8</v>
      </c>
      <c r="C38" s="32" t="s">
        <v>20</v>
      </c>
    </row>
    <row r="39" spans="1:6">
      <c r="C39" s="66" t="s">
        <v>224</v>
      </c>
    </row>
    <row r="40" spans="1:6">
      <c r="C40" s="66" t="s">
        <v>225</v>
      </c>
    </row>
    <row r="41" spans="1:6">
      <c r="C41" s="66" t="s">
        <v>226</v>
      </c>
    </row>
    <row r="42" spans="1:6">
      <c r="C42" s="66" t="s">
        <v>227</v>
      </c>
    </row>
    <row r="43" spans="1:6">
      <c r="C43" s="66" t="s">
        <v>228</v>
      </c>
    </row>
    <row r="44" spans="1:6">
      <c r="C44" s="66" t="s">
        <v>229</v>
      </c>
    </row>
    <row r="45" spans="1:6">
      <c r="C45" s="66" t="s">
        <v>230</v>
      </c>
    </row>
    <row r="48" spans="1:6">
      <c r="A48" s="31">
        <v>9</v>
      </c>
      <c r="C48" s="32" t="s">
        <v>231</v>
      </c>
    </row>
    <row r="49" spans="3:3">
      <c r="C49" s="66" t="str">
        <f>HYPERLINK("https://docs.scala-lang.org/tour/tour-of-scala.html","Scala")</f>
        <v>Scala</v>
      </c>
    </row>
    <row r="50" spans="3:3">
      <c r="C50" s="66" t="str">
        <f>HYPERLINK("https://kotlinlang.org/docs/reference/","Kotlin")</f>
        <v>Kotlin</v>
      </c>
    </row>
    <row r="51" spans="3:3">
      <c r="C51" s="66" t="str">
        <f>HYPERLINK("http://groovy-lang.org/documentation.html","Groovy")</f>
        <v>Groovy</v>
      </c>
    </row>
    <row r="52" spans="3:3">
      <c r="C52" s="33"/>
    </row>
    <row r="53" spans="3:3">
      <c r="C53" s="33"/>
    </row>
    <row r="54" spans="3:3">
      <c r="C54" s="33"/>
    </row>
    <row r="55" spans="3:3">
      <c r="C55" s="33"/>
    </row>
    <row r="56" spans="3:3">
      <c r="C56" s="33"/>
    </row>
    <row r="57" spans="3:3">
      <c r="C57" s="33"/>
    </row>
    <row r="58" spans="3:3">
      <c r="C58" s="33"/>
    </row>
    <row r="59" spans="3:3">
      <c r="C59" s="33"/>
    </row>
    <row r="60" spans="3:3">
      <c r="C60" s="33"/>
    </row>
    <row r="61" spans="3:3">
      <c r="C61" s="33"/>
    </row>
    <row r="62" spans="3:3">
      <c r="C62" s="33"/>
    </row>
    <row r="63" spans="3:3">
      <c r="C63" s="33"/>
    </row>
    <row r="64" spans="3:3">
      <c r="C64" s="33"/>
    </row>
    <row r="65" spans="3:3">
      <c r="C65" s="33"/>
    </row>
    <row r="66" spans="3:3">
      <c r="C66" s="33"/>
    </row>
    <row r="67" spans="3:3">
      <c r="C67" s="33"/>
    </row>
    <row r="68" spans="3:3">
      <c r="C68" s="33"/>
    </row>
    <row r="69" spans="3:3">
      <c r="C69" s="33"/>
    </row>
    <row r="70" spans="3:3">
      <c r="C70" s="33"/>
    </row>
    <row r="71" spans="3:3">
      <c r="C71" s="33"/>
    </row>
    <row r="72" spans="3:3">
      <c r="C72" s="33"/>
    </row>
    <row r="73" spans="3:3">
      <c r="C73" s="33"/>
    </row>
    <row r="74" spans="3:3">
      <c r="C74" s="33"/>
    </row>
    <row r="75" spans="3:3">
      <c r="C75" s="33"/>
    </row>
    <row r="76" spans="3:3">
      <c r="C76" s="33"/>
    </row>
    <row r="77" spans="3:3">
      <c r="C77" s="33"/>
    </row>
    <row r="78" spans="3:3">
      <c r="C78" s="33"/>
    </row>
    <row r="79" spans="3:3">
      <c r="C79" s="33"/>
    </row>
    <row r="80" spans="3:3">
      <c r="C80" s="33"/>
    </row>
    <row r="81" spans="3:3">
      <c r="C81" s="33"/>
    </row>
    <row r="82" spans="3:3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>
      <c r="B1" s="35"/>
    </row>
    <row r="2" spans="2:11">
      <c r="B2" s="35"/>
    </row>
    <row r="3" spans="2:11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>
      <c r="B14" s="35"/>
      <c r="C14" s="33"/>
    </row>
    <row r="15" spans="2:11">
      <c r="B15" s="35">
        <v>5</v>
      </c>
      <c r="C15" s="66" t="str">
        <f>HYPERLINK("https://github.com/google/guava/wiki/CachesExplained","Caches")</f>
        <v>Caches</v>
      </c>
    </row>
    <row r="16" spans="2:11">
      <c r="B16" s="35">
        <v>6</v>
      </c>
      <c r="C16" s="66" t="str">
        <f>HYPERLINK("https://github.com/google/guava/wiki/GraphsExplained","Graphs")</f>
        <v>Graphs</v>
      </c>
    </row>
    <row r="17" spans="2:7">
      <c r="B17" s="35"/>
    </row>
    <row r="18" spans="2:7">
      <c r="B18" s="35"/>
      <c r="C18" s="36"/>
    </row>
    <row r="19" spans="2:7">
      <c r="B19" s="35"/>
    </row>
    <row r="20" spans="2:7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>
      <c r="B23" s="35"/>
      <c r="C23" s="33"/>
      <c r="E23" s="33"/>
      <c r="G23" s="33" t="s">
        <v>234</v>
      </c>
    </row>
    <row r="24" spans="2:7">
      <c r="B24" s="35"/>
      <c r="C24" s="33"/>
      <c r="E24" s="33"/>
      <c r="G24" s="33" t="s">
        <v>235</v>
      </c>
    </row>
    <row r="25" spans="2:7">
      <c r="B25" s="35"/>
      <c r="G25" s="33" t="s">
        <v>236</v>
      </c>
    </row>
    <row r="26" spans="2:7">
      <c r="B26" s="35"/>
      <c r="G26" s="33" t="s">
        <v>237</v>
      </c>
    </row>
    <row r="27" spans="2:7">
      <c r="B27" s="35"/>
      <c r="G27" s="33" t="s">
        <v>238</v>
      </c>
    </row>
    <row r="28" spans="2:7">
      <c r="B28" s="35"/>
    </row>
    <row r="29" spans="2:7">
      <c r="B29" s="35"/>
    </row>
    <row r="30" spans="2:7">
      <c r="B30" s="35"/>
    </row>
    <row r="31" spans="2:7">
      <c r="B31" s="35"/>
    </row>
    <row r="32" spans="2:7">
      <c r="B32" s="35"/>
    </row>
    <row r="33" spans="2:2">
      <c r="B33" s="35"/>
    </row>
    <row r="34" spans="2:2">
      <c r="B34" s="35"/>
    </row>
    <row r="35" spans="2:2">
      <c r="B35" s="35"/>
    </row>
    <row r="36" spans="2:2">
      <c r="B36" s="35"/>
    </row>
    <row r="37" spans="2:2">
      <c r="B37" s="35"/>
    </row>
    <row r="38" spans="2:2">
      <c r="B38" s="35"/>
    </row>
    <row r="39" spans="2:2">
      <c r="B39" s="35"/>
    </row>
    <row r="40" spans="2:2">
      <c r="B40" s="35"/>
    </row>
    <row r="41" spans="2:2">
      <c r="B41" s="35"/>
    </row>
    <row r="42" spans="2:2">
      <c r="B42" s="35"/>
    </row>
    <row r="43" spans="2:2">
      <c r="B43" s="35"/>
    </row>
    <row r="44" spans="2:2">
      <c r="B44" s="35"/>
    </row>
    <row r="45" spans="2:2">
      <c r="B45" s="35"/>
    </row>
    <row r="46" spans="2:2">
      <c r="B46" s="35"/>
    </row>
    <row r="47" spans="2:2">
      <c r="B47" s="35"/>
    </row>
    <row r="48" spans="2:2">
      <c r="B48" s="35"/>
    </row>
    <row r="49" spans="2:2">
      <c r="B49" s="35"/>
    </row>
    <row r="50" spans="2:2">
      <c r="B50" s="35"/>
    </row>
    <row r="51" spans="2:2">
      <c r="B51" s="35"/>
    </row>
    <row r="52" spans="2:2">
      <c r="B52" s="35"/>
    </row>
    <row r="53" spans="2:2">
      <c r="B53" s="35"/>
    </row>
    <row r="54" spans="2:2">
      <c r="B54" s="35"/>
    </row>
    <row r="55" spans="2:2">
      <c r="B55" s="35"/>
    </row>
    <row r="56" spans="2:2">
      <c r="B56" s="35"/>
    </row>
    <row r="57" spans="2:2">
      <c r="B57" s="35"/>
    </row>
    <row r="58" spans="2:2">
      <c r="B58" s="35"/>
    </row>
    <row r="59" spans="2:2">
      <c r="B59" s="35"/>
    </row>
    <row r="60" spans="2:2">
      <c r="B60" s="35"/>
    </row>
    <row r="61" spans="2:2">
      <c r="B61" s="35"/>
    </row>
    <row r="62" spans="2:2">
      <c r="B62" s="35"/>
    </row>
    <row r="63" spans="2:2">
      <c r="B63" s="35"/>
    </row>
    <row r="64" spans="2:2">
      <c r="B64" s="35"/>
    </row>
    <row r="65" spans="2:2">
      <c r="B65" s="35"/>
    </row>
    <row r="66" spans="2:2">
      <c r="B66" s="35"/>
    </row>
    <row r="67" spans="2:2">
      <c r="B67" s="35"/>
    </row>
    <row r="68" spans="2:2">
      <c r="B68" s="35"/>
    </row>
    <row r="69" spans="2:2">
      <c r="B69" s="35"/>
    </row>
    <row r="70" spans="2:2">
      <c r="B70" s="35"/>
    </row>
    <row r="71" spans="2:2">
      <c r="B71" s="35"/>
    </row>
    <row r="72" spans="2:2">
      <c r="B72" s="35"/>
    </row>
    <row r="73" spans="2:2">
      <c r="B73" s="35"/>
    </row>
    <row r="74" spans="2:2">
      <c r="B74" s="35"/>
    </row>
    <row r="75" spans="2:2">
      <c r="B75" s="35"/>
    </row>
    <row r="76" spans="2:2">
      <c r="B76" s="35"/>
    </row>
    <row r="77" spans="2:2">
      <c r="B77" s="35"/>
    </row>
    <row r="78" spans="2:2">
      <c r="B78" s="35"/>
    </row>
    <row r="79" spans="2:2">
      <c r="B79" s="35"/>
    </row>
    <row r="80" spans="2:2">
      <c r="B80" s="35"/>
    </row>
    <row r="81" spans="2:2">
      <c r="B81" s="35"/>
    </row>
    <row r="82" spans="2:2">
      <c r="B82" s="35"/>
    </row>
    <row r="83" spans="2:2">
      <c r="B83" s="35"/>
    </row>
    <row r="84" spans="2:2">
      <c r="B84" s="35"/>
    </row>
    <row r="85" spans="2:2">
      <c r="B85" s="35"/>
    </row>
    <row r="86" spans="2:2">
      <c r="B86" s="35"/>
    </row>
    <row r="87" spans="2:2">
      <c r="B87" s="35"/>
    </row>
    <row r="88" spans="2:2">
      <c r="B88" s="35"/>
    </row>
    <row r="89" spans="2:2">
      <c r="B89" s="35"/>
    </row>
    <row r="90" spans="2:2">
      <c r="B90" s="35"/>
    </row>
    <row r="91" spans="2:2">
      <c r="B91" s="35"/>
    </row>
    <row r="92" spans="2:2">
      <c r="B92" s="35"/>
    </row>
    <row r="93" spans="2:2">
      <c r="B93" s="35"/>
    </row>
    <row r="94" spans="2:2">
      <c r="B94" s="35"/>
    </row>
    <row r="95" spans="2:2">
      <c r="B95" s="35"/>
    </row>
    <row r="96" spans="2:2">
      <c r="B96" s="35"/>
    </row>
    <row r="97" spans="2:2">
      <c r="B97" s="35"/>
    </row>
    <row r="98" spans="2:2">
      <c r="B98" s="35"/>
    </row>
    <row r="99" spans="2:2">
      <c r="B99" s="35"/>
    </row>
    <row r="100" spans="2:2">
      <c r="B100" s="35"/>
    </row>
    <row r="101" spans="2:2">
      <c r="B101" s="35"/>
    </row>
    <row r="102" spans="2:2">
      <c r="B102" s="35"/>
    </row>
    <row r="103" spans="2:2">
      <c r="B103" s="35"/>
    </row>
    <row r="104" spans="2:2">
      <c r="B104" s="35"/>
    </row>
    <row r="105" spans="2:2">
      <c r="B105" s="35"/>
    </row>
    <row r="106" spans="2:2">
      <c r="B106" s="35"/>
    </row>
    <row r="107" spans="2:2">
      <c r="B107" s="35"/>
    </row>
    <row r="108" spans="2:2">
      <c r="B108" s="35"/>
    </row>
    <row r="109" spans="2:2">
      <c r="B109" s="35"/>
    </row>
    <row r="110" spans="2:2">
      <c r="B110" s="35"/>
    </row>
    <row r="111" spans="2:2">
      <c r="B111" s="35"/>
    </row>
    <row r="112" spans="2:2">
      <c r="B112" s="35"/>
    </row>
    <row r="113" spans="2:2">
      <c r="B113" s="35"/>
    </row>
    <row r="114" spans="2:2">
      <c r="B114" s="35"/>
    </row>
    <row r="115" spans="2:2">
      <c r="B115" s="35"/>
    </row>
    <row r="116" spans="2:2">
      <c r="B116" s="35"/>
    </row>
    <row r="117" spans="2:2">
      <c r="B117" s="35"/>
    </row>
    <row r="118" spans="2:2">
      <c r="B118" s="35"/>
    </row>
    <row r="119" spans="2:2">
      <c r="B119" s="35"/>
    </row>
    <row r="120" spans="2:2">
      <c r="B120" s="35"/>
    </row>
    <row r="121" spans="2:2">
      <c r="B121" s="35"/>
    </row>
    <row r="122" spans="2:2">
      <c r="B122" s="35"/>
    </row>
    <row r="123" spans="2:2">
      <c r="B123" s="35"/>
    </row>
    <row r="124" spans="2:2">
      <c r="B124" s="35"/>
    </row>
    <row r="125" spans="2:2">
      <c r="B125" s="35"/>
    </row>
    <row r="126" spans="2:2">
      <c r="B126" s="35"/>
    </row>
    <row r="127" spans="2:2">
      <c r="B127" s="35"/>
    </row>
    <row r="128" spans="2:2">
      <c r="B128" s="35"/>
    </row>
    <row r="129" spans="2:2">
      <c r="B129" s="35"/>
    </row>
    <row r="130" spans="2:2">
      <c r="B130" s="35"/>
    </row>
    <row r="131" spans="2:2">
      <c r="B131" s="35"/>
    </row>
    <row r="132" spans="2:2">
      <c r="B132" s="35"/>
    </row>
    <row r="133" spans="2:2">
      <c r="B133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  <row r="142" spans="2:2">
      <c r="B142" s="35"/>
    </row>
    <row r="143" spans="2:2">
      <c r="B143" s="35"/>
    </row>
    <row r="144" spans="2:2">
      <c r="B144" s="35"/>
    </row>
    <row r="145" spans="2:2">
      <c r="B145" s="35"/>
    </row>
    <row r="146" spans="2:2">
      <c r="B146" s="35"/>
    </row>
    <row r="147" spans="2:2">
      <c r="B147" s="35"/>
    </row>
    <row r="148" spans="2:2">
      <c r="B148" s="35"/>
    </row>
    <row r="149" spans="2:2">
      <c r="B149" s="35"/>
    </row>
    <row r="150" spans="2:2">
      <c r="B150" s="35"/>
    </row>
    <row r="151" spans="2:2">
      <c r="B151" s="35"/>
    </row>
    <row r="152" spans="2:2">
      <c r="B152" s="35"/>
    </row>
    <row r="153" spans="2:2">
      <c r="B153" s="35"/>
    </row>
    <row r="154" spans="2:2">
      <c r="B154" s="35"/>
    </row>
    <row r="155" spans="2:2">
      <c r="B155" s="35"/>
    </row>
    <row r="156" spans="2:2">
      <c r="B156" s="35"/>
    </row>
    <row r="157" spans="2:2">
      <c r="B157" s="35"/>
    </row>
    <row r="158" spans="2:2">
      <c r="B158" s="35"/>
    </row>
    <row r="159" spans="2:2">
      <c r="B159" s="35"/>
    </row>
    <row r="160" spans="2:2">
      <c r="B160" s="35"/>
    </row>
    <row r="161" spans="2:2">
      <c r="B161" s="35"/>
    </row>
    <row r="162" spans="2:2">
      <c r="B162" s="35"/>
    </row>
    <row r="163" spans="2:2">
      <c r="B163" s="35"/>
    </row>
    <row r="164" spans="2:2">
      <c r="B164" s="35"/>
    </row>
    <row r="165" spans="2:2">
      <c r="B165" s="35"/>
    </row>
    <row r="166" spans="2:2">
      <c r="B166" s="35"/>
    </row>
    <row r="167" spans="2:2">
      <c r="B167" s="35"/>
    </row>
    <row r="168" spans="2:2">
      <c r="B168" s="35"/>
    </row>
    <row r="169" spans="2:2">
      <c r="B169" s="35"/>
    </row>
    <row r="170" spans="2:2">
      <c r="B170" s="35"/>
    </row>
    <row r="171" spans="2:2">
      <c r="B171" s="35"/>
    </row>
    <row r="172" spans="2:2">
      <c r="B172" s="35"/>
    </row>
    <row r="173" spans="2:2">
      <c r="B173" s="35"/>
    </row>
    <row r="174" spans="2:2">
      <c r="B174" s="35"/>
    </row>
    <row r="175" spans="2:2">
      <c r="B175" s="35"/>
    </row>
    <row r="176" spans="2:2">
      <c r="B176" s="35"/>
    </row>
    <row r="177" spans="2:2">
      <c r="B177" s="35"/>
    </row>
    <row r="178" spans="2:2">
      <c r="B178" s="35"/>
    </row>
    <row r="179" spans="2:2">
      <c r="B179" s="35"/>
    </row>
    <row r="180" spans="2:2">
      <c r="B180" s="35"/>
    </row>
    <row r="181" spans="2:2">
      <c r="B181" s="35"/>
    </row>
    <row r="182" spans="2:2">
      <c r="B182" s="35"/>
    </row>
    <row r="183" spans="2:2">
      <c r="B183" s="35"/>
    </row>
    <row r="184" spans="2:2">
      <c r="B184" s="35"/>
    </row>
    <row r="185" spans="2:2">
      <c r="B185" s="35"/>
    </row>
    <row r="186" spans="2:2">
      <c r="B186" s="35"/>
    </row>
    <row r="187" spans="2:2">
      <c r="B187" s="35"/>
    </row>
    <row r="188" spans="2:2">
      <c r="B188" s="35"/>
    </row>
    <row r="189" spans="2:2">
      <c r="B189" s="35"/>
    </row>
    <row r="190" spans="2:2">
      <c r="B190" s="35"/>
    </row>
    <row r="191" spans="2:2">
      <c r="B191" s="35"/>
    </row>
    <row r="192" spans="2:2">
      <c r="B192" s="35"/>
    </row>
    <row r="193" spans="2:2">
      <c r="B193" s="35"/>
    </row>
    <row r="194" spans="2:2">
      <c r="B194" s="35"/>
    </row>
    <row r="195" spans="2:2">
      <c r="B195" s="35"/>
    </row>
    <row r="196" spans="2:2">
      <c r="B196" s="35"/>
    </row>
    <row r="197" spans="2:2">
      <c r="B197" s="35"/>
    </row>
    <row r="198" spans="2:2">
      <c r="B198" s="35"/>
    </row>
    <row r="199" spans="2:2">
      <c r="B199" s="35"/>
    </row>
    <row r="200" spans="2:2">
      <c r="B200" s="35"/>
    </row>
    <row r="201" spans="2:2">
      <c r="B201" s="35"/>
    </row>
    <row r="202" spans="2:2">
      <c r="B202" s="35"/>
    </row>
    <row r="203" spans="2:2">
      <c r="B203" s="35"/>
    </row>
    <row r="204" spans="2:2">
      <c r="B204" s="35"/>
    </row>
    <row r="205" spans="2:2">
      <c r="B205" s="35"/>
    </row>
    <row r="206" spans="2:2">
      <c r="B206" s="35"/>
    </row>
    <row r="207" spans="2:2">
      <c r="B207" s="35"/>
    </row>
    <row r="208" spans="2:2">
      <c r="B208" s="35"/>
    </row>
    <row r="209" spans="2:2">
      <c r="B209" s="35"/>
    </row>
    <row r="210" spans="2:2">
      <c r="B210" s="35"/>
    </row>
    <row r="211" spans="2:2">
      <c r="B211" s="35"/>
    </row>
    <row r="212" spans="2:2">
      <c r="B212" s="35"/>
    </row>
    <row r="213" spans="2:2">
      <c r="B213" s="35"/>
    </row>
    <row r="214" spans="2:2">
      <c r="B214" s="35"/>
    </row>
    <row r="215" spans="2:2">
      <c r="B215" s="35"/>
    </row>
    <row r="216" spans="2:2">
      <c r="B216" s="35"/>
    </row>
    <row r="217" spans="2:2">
      <c r="B217" s="35"/>
    </row>
    <row r="218" spans="2:2">
      <c r="B218" s="35"/>
    </row>
    <row r="219" spans="2:2">
      <c r="B219" s="35"/>
    </row>
    <row r="220" spans="2:2">
      <c r="B220" s="35"/>
    </row>
    <row r="221" spans="2:2">
      <c r="B221" s="35"/>
    </row>
    <row r="222" spans="2:2">
      <c r="B222" s="35"/>
    </row>
    <row r="223" spans="2:2">
      <c r="B223" s="35"/>
    </row>
    <row r="224" spans="2:2">
      <c r="B224" s="35"/>
    </row>
    <row r="225" spans="2:2">
      <c r="B225" s="35"/>
    </row>
    <row r="226" spans="2:2">
      <c r="B226" s="35"/>
    </row>
    <row r="227" spans="2:2">
      <c r="B227" s="35"/>
    </row>
    <row r="228" spans="2:2">
      <c r="B228" s="35"/>
    </row>
    <row r="229" spans="2:2">
      <c r="B229" s="35"/>
    </row>
    <row r="230" spans="2:2">
      <c r="B230" s="35"/>
    </row>
    <row r="231" spans="2:2">
      <c r="B231" s="35"/>
    </row>
    <row r="232" spans="2:2">
      <c r="B232" s="35"/>
    </row>
    <row r="233" spans="2:2">
      <c r="B233" s="35"/>
    </row>
    <row r="234" spans="2:2">
      <c r="B234" s="35"/>
    </row>
    <row r="235" spans="2:2">
      <c r="B235" s="35"/>
    </row>
    <row r="236" spans="2:2">
      <c r="B236" s="35"/>
    </row>
    <row r="237" spans="2:2">
      <c r="B237" s="35"/>
    </row>
    <row r="238" spans="2:2">
      <c r="B238" s="35"/>
    </row>
    <row r="239" spans="2:2">
      <c r="B239" s="35"/>
    </row>
    <row r="240" spans="2:2">
      <c r="B240" s="35"/>
    </row>
    <row r="241" spans="2:2">
      <c r="B241" s="35"/>
    </row>
    <row r="242" spans="2:2">
      <c r="B242" s="35"/>
    </row>
    <row r="243" spans="2:2">
      <c r="B243" s="35"/>
    </row>
    <row r="244" spans="2:2">
      <c r="B244" s="35"/>
    </row>
    <row r="245" spans="2:2">
      <c r="B245" s="35"/>
    </row>
    <row r="246" spans="2:2">
      <c r="B246" s="35"/>
    </row>
    <row r="247" spans="2:2">
      <c r="B247" s="35"/>
    </row>
    <row r="248" spans="2:2">
      <c r="B248" s="35"/>
    </row>
    <row r="249" spans="2:2">
      <c r="B249" s="35"/>
    </row>
    <row r="250" spans="2:2">
      <c r="B250" s="35"/>
    </row>
    <row r="251" spans="2:2">
      <c r="B251" s="35"/>
    </row>
    <row r="252" spans="2:2">
      <c r="B252" s="35"/>
    </row>
    <row r="253" spans="2:2">
      <c r="B253" s="35"/>
    </row>
    <row r="254" spans="2:2">
      <c r="B254" s="35"/>
    </row>
    <row r="255" spans="2:2">
      <c r="B255" s="35"/>
    </row>
    <row r="256" spans="2:2">
      <c r="B256" s="35"/>
    </row>
    <row r="257" spans="2:2">
      <c r="B257" s="35"/>
    </row>
    <row r="258" spans="2:2">
      <c r="B258" s="35"/>
    </row>
    <row r="259" spans="2:2">
      <c r="B259" s="35"/>
    </row>
    <row r="260" spans="2:2">
      <c r="B260" s="35"/>
    </row>
    <row r="261" spans="2:2">
      <c r="B261" s="35"/>
    </row>
    <row r="262" spans="2:2">
      <c r="B262" s="35"/>
    </row>
    <row r="263" spans="2:2">
      <c r="B263" s="35"/>
    </row>
    <row r="264" spans="2:2">
      <c r="B264" s="35"/>
    </row>
    <row r="265" spans="2:2">
      <c r="B265" s="35"/>
    </row>
    <row r="266" spans="2:2">
      <c r="B266" s="35"/>
    </row>
    <row r="267" spans="2:2">
      <c r="B267" s="35"/>
    </row>
    <row r="268" spans="2:2">
      <c r="B268" s="35"/>
    </row>
    <row r="269" spans="2:2">
      <c r="B269" s="35"/>
    </row>
    <row r="270" spans="2:2">
      <c r="B270" s="35"/>
    </row>
    <row r="271" spans="2:2">
      <c r="B271" s="35"/>
    </row>
    <row r="272" spans="2:2">
      <c r="B272" s="35"/>
    </row>
    <row r="273" spans="2:2">
      <c r="B273" s="35"/>
    </row>
    <row r="274" spans="2:2">
      <c r="B274" s="35"/>
    </row>
    <row r="275" spans="2:2">
      <c r="B275" s="35"/>
    </row>
    <row r="276" spans="2:2">
      <c r="B276" s="35"/>
    </row>
    <row r="277" spans="2:2">
      <c r="B277" s="35"/>
    </row>
    <row r="278" spans="2:2">
      <c r="B278" s="35"/>
    </row>
    <row r="279" spans="2:2">
      <c r="B279" s="35"/>
    </row>
    <row r="280" spans="2:2">
      <c r="B280" s="35"/>
    </row>
    <row r="281" spans="2:2">
      <c r="B281" s="35"/>
    </row>
    <row r="282" spans="2:2">
      <c r="B282" s="35"/>
    </row>
    <row r="283" spans="2:2">
      <c r="B283" s="35"/>
    </row>
    <row r="284" spans="2:2">
      <c r="B284" s="35"/>
    </row>
    <row r="285" spans="2:2">
      <c r="B285" s="35"/>
    </row>
    <row r="286" spans="2:2">
      <c r="B286" s="35"/>
    </row>
    <row r="287" spans="2:2">
      <c r="B287" s="35"/>
    </row>
    <row r="288" spans="2:2">
      <c r="B288" s="35"/>
    </row>
    <row r="289" spans="2:2">
      <c r="B289" s="35"/>
    </row>
    <row r="290" spans="2:2">
      <c r="B290" s="35"/>
    </row>
    <row r="291" spans="2:2">
      <c r="B291" s="35"/>
    </row>
    <row r="292" spans="2:2">
      <c r="B292" s="35"/>
    </row>
    <row r="293" spans="2:2">
      <c r="B293" s="35"/>
    </row>
    <row r="294" spans="2:2">
      <c r="B294" s="35"/>
    </row>
    <row r="295" spans="2:2">
      <c r="B295" s="35"/>
    </row>
    <row r="296" spans="2:2">
      <c r="B296" s="35"/>
    </row>
    <row r="297" spans="2:2">
      <c r="B297" s="35"/>
    </row>
    <row r="298" spans="2:2">
      <c r="B298" s="35"/>
    </row>
    <row r="299" spans="2:2">
      <c r="B299" s="35"/>
    </row>
    <row r="300" spans="2:2">
      <c r="B300" s="35"/>
    </row>
    <row r="301" spans="2:2">
      <c r="B301" s="35"/>
    </row>
    <row r="302" spans="2:2">
      <c r="B302" s="35"/>
    </row>
    <row r="303" spans="2:2">
      <c r="B303" s="35"/>
    </row>
    <row r="304" spans="2:2">
      <c r="B304" s="35"/>
    </row>
    <row r="305" spans="2:2">
      <c r="B305" s="35"/>
    </row>
    <row r="306" spans="2:2">
      <c r="B306" s="35"/>
    </row>
    <row r="307" spans="2:2">
      <c r="B307" s="35"/>
    </row>
    <row r="308" spans="2:2">
      <c r="B308" s="35"/>
    </row>
    <row r="309" spans="2:2">
      <c r="B309" s="35"/>
    </row>
    <row r="310" spans="2:2">
      <c r="B310" s="35"/>
    </row>
    <row r="311" spans="2:2">
      <c r="B311" s="35"/>
    </row>
    <row r="312" spans="2:2">
      <c r="B312" s="35"/>
    </row>
    <row r="313" spans="2:2">
      <c r="B313" s="35"/>
    </row>
    <row r="314" spans="2:2">
      <c r="B314" s="35"/>
    </row>
    <row r="315" spans="2:2">
      <c r="B315" s="35"/>
    </row>
    <row r="316" spans="2:2">
      <c r="B316" s="35"/>
    </row>
    <row r="317" spans="2:2">
      <c r="B317" s="35"/>
    </row>
    <row r="318" spans="2:2">
      <c r="B318" s="35"/>
    </row>
    <row r="319" spans="2:2">
      <c r="B319" s="35"/>
    </row>
    <row r="320" spans="2:2">
      <c r="B320" s="35"/>
    </row>
    <row r="321" spans="2:2">
      <c r="B321" s="35"/>
    </row>
    <row r="322" spans="2:2">
      <c r="B322" s="35"/>
    </row>
    <row r="323" spans="2:2">
      <c r="B323" s="35"/>
    </row>
    <row r="324" spans="2:2">
      <c r="B324" s="35"/>
    </row>
    <row r="325" spans="2:2">
      <c r="B325" s="35"/>
    </row>
    <row r="326" spans="2:2">
      <c r="B326" s="35"/>
    </row>
    <row r="327" spans="2:2">
      <c r="B327" s="35"/>
    </row>
    <row r="328" spans="2:2">
      <c r="B328" s="35"/>
    </row>
    <row r="329" spans="2:2">
      <c r="B329" s="35"/>
    </row>
    <row r="330" spans="2:2">
      <c r="B330" s="35"/>
    </row>
    <row r="331" spans="2:2">
      <c r="B331" s="35"/>
    </row>
    <row r="332" spans="2:2">
      <c r="B332" s="35"/>
    </row>
    <row r="333" spans="2:2">
      <c r="B333" s="35"/>
    </row>
    <row r="334" spans="2:2">
      <c r="B334" s="35"/>
    </row>
    <row r="335" spans="2:2">
      <c r="B335" s="35"/>
    </row>
    <row r="336" spans="2:2">
      <c r="B336" s="35"/>
    </row>
    <row r="337" spans="2:2">
      <c r="B337" s="35"/>
    </row>
    <row r="338" spans="2:2">
      <c r="B338" s="35"/>
    </row>
    <row r="339" spans="2:2">
      <c r="B339" s="35"/>
    </row>
    <row r="340" spans="2:2">
      <c r="B340" s="35"/>
    </row>
    <row r="341" spans="2:2">
      <c r="B341" s="35"/>
    </row>
    <row r="342" spans="2:2">
      <c r="B342" s="35"/>
    </row>
    <row r="343" spans="2:2">
      <c r="B343" s="35"/>
    </row>
    <row r="344" spans="2:2">
      <c r="B344" s="35"/>
    </row>
    <row r="345" spans="2:2">
      <c r="B345" s="35"/>
    </row>
    <row r="346" spans="2:2">
      <c r="B346" s="35"/>
    </row>
    <row r="347" spans="2:2">
      <c r="B347" s="35"/>
    </row>
    <row r="348" spans="2:2">
      <c r="B348" s="35"/>
    </row>
    <row r="349" spans="2:2">
      <c r="B349" s="35"/>
    </row>
    <row r="350" spans="2:2">
      <c r="B350" s="35"/>
    </row>
    <row r="351" spans="2:2">
      <c r="B351" s="35"/>
    </row>
    <row r="352" spans="2:2">
      <c r="B352" s="35"/>
    </row>
    <row r="353" spans="2:2">
      <c r="B353" s="35"/>
    </row>
    <row r="354" spans="2:2">
      <c r="B354" s="35"/>
    </row>
    <row r="355" spans="2:2">
      <c r="B355" s="35"/>
    </row>
    <row r="356" spans="2:2">
      <c r="B356" s="35"/>
    </row>
    <row r="357" spans="2:2">
      <c r="B357" s="35"/>
    </row>
    <row r="358" spans="2:2">
      <c r="B358" s="35"/>
    </row>
    <row r="359" spans="2:2">
      <c r="B359" s="35"/>
    </row>
    <row r="360" spans="2:2">
      <c r="B360" s="35"/>
    </row>
    <row r="361" spans="2:2">
      <c r="B361" s="35"/>
    </row>
    <row r="362" spans="2:2">
      <c r="B362" s="35"/>
    </row>
    <row r="363" spans="2:2">
      <c r="B363" s="35"/>
    </row>
    <row r="364" spans="2:2">
      <c r="B364" s="35"/>
    </row>
    <row r="365" spans="2:2">
      <c r="B365" s="35"/>
    </row>
    <row r="366" spans="2:2">
      <c r="B366" s="35"/>
    </row>
    <row r="367" spans="2:2">
      <c r="B367" s="35"/>
    </row>
    <row r="368" spans="2:2">
      <c r="B368" s="35"/>
    </row>
    <row r="369" spans="2:2">
      <c r="B369" s="35"/>
    </row>
    <row r="370" spans="2:2">
      <c r="B370" s="35"/>
    </row>
    <row r="371" spans="2:2">
      <c r="B371" s="35"/>
    </row>
    <row r="372" spans="2:2">
      <c r="B372" s="35"/>
    </row>
    <row r="373" spans="2:2">
      <c r="B373" s="35"/>
    </row>
    <row r="374" spans="2:2">
      <c r="B374" s="35"/>
    </row>
    <row r="375" spans="2:2">
      <c r="B375" s="35"/>
    </row>
    <row r="376" spans="2:2">
      <c r="B376" s="35"/>
    </row>
    <row r="377" spans="2:2">
      <c r="B377" s="35"/>
    </row>
    <row r="378" spans="2:2">
      <c r="B378" s="35"/>
    </row>
    <row r="379" spans="2:2">
      <c r="B379" s="35"/>
    </row>
    <row r="380" spans="2:2">
      <c r="B380" s="35"/>
    </row>
    <row r="381" spans="2:2">
      <c r="B381" s="35"/>
    </row>
    <row r="382" spans="2:2">
      <c r="B382" s="35"/>
    </row>
    <row r="383" spans="2:2">
      <c r="B383" s="35"/>
    </row>
    <row r="384" spans="2:2">
      <c r="B384" s="35"/>
    </row>
    <row r="385" spans="2:2">
      <c r="B385" s="35"/>
    </row>
    <row r="386" spans="2:2">
      <c r="B386" s="35"/>
    </row>
    <row r="387" spans="2:2">
      <c r="B387" s="35"/>
    </row>
    <row r="388" spans="2:2">
      <c r="B388" s="35"/>
    </row>
    <row r="389" spans="2:2">
      <c r="B389" s="35"/>
    </row>
    <row r="390" spans="2:2">
      <c r="B390" s="35"/>
    </row>
    <row r="391" spans="2:2">
      <c r="B391" s="35"/>
    </row>
    <row r="392" spans="2:2">
      <c r="B392" s="35"/>
    </row>
    <row r="393" spans="2:2">
      <c r="B393" s="35"/>
    </row>
    <row r="394" spans="2:2">
      <c r="B394" s="35"/>
    </row>
    <row r="395" spans="2:2">
      <c r="B395" s="35"/>
    </row>
    <row r="396" spans="2:2">
      <c r="B396" s="35"/>
    </row>
    <row r="397" spans="2:2">
      <c r="B397" s="35"/>
    </row>
    <row r="398" spans="2:2">
      <c r="B398" s="35"/>
    </row>
    <row r="399" spans="2:2">
      <c r="B399" s="35"/>
    </row>
    <row r="400" spans="2:2">
      <c r="B400" s="35"/>
    </row>
    <row r="401" spans="2:2">
      <c r="B401" s="35"/>
    </row>
    <row r="402" spans="2:2">
      <c r="B402" s="35"/>
    </row>
    <row r="403" spans="2:2">
      <c r="B403" s="35"/>
    </row>
    <row r="404" spans="2:2">
      <c r="B404" s="35"/>
    </row>
    <row r="405" spans="2:2">
      <c r="B405" s="35"/>
    </row>
    <row r="406" spans="2:2">
      <c r="B406" s="35"/>
    </row>
    <row r="407" spans="2:2">
      <c r="B407" s="35"/>
    </row>
    <row r="408" spans="2:2">
      <c r="B408" s="35"/>
    </row>
    <row r="409" spans="2:2">
      <c r="B409" s="35"/>
    </row>
    <row r="410" spans="2:2">
      <c r="B410" s="35"/>
    </row>
    <row r="411" spans="2:2">
      <c r="B411" s="35"/>
    </row>
    <row r="412" spans="2:2">
      <c r="B412" s="35"/>
    </row>
    <row r="413" spans="2:2">
      <c r="B413" s="35"/>
    </row>
    <row r="414" spans="2:2">
      <c r="B414" s="35"/>
    </row>
    <row r="415" spans="2:2">
      <c r="B415" s="35"/>
    </row>
    <row r="416" spans="2:2">
      <c r="B416" s="35"/>
    </row>
    <row r="417" spans="2:2">
      <c r="B417" s="35"/>
    </row>
    <row r="418" spans="2:2">
      <c r="B418" s="35"/>
    </row>
    <row r="419" spans="2:2">
      <c r="B419" s="35"/>
    </row>
    <row r="420" spans="2:2">
      <c r="B420" s="35"/>
    </row>
    <row r="421" spans="2:2">
      <c r="B421" s="35"/>
    </row>
    <row r="422" spans="2:2">
      <c r="B422" s="35"/>
    </row>
    <row r="423" spans="2:2">
      <c r="B423" s="35"/>
    </row>
    <row r="424" spans="2:2">
      <c r="B424" s="35"/>
    </row>
    <row r="425" spans="2:2">
      <c r="B425" s="35"/>
    </row>
    <row r="426" spans="2:2">
      <c r="B426" s="35"/>
    </row>
    <row r="427" spans="2:2">
      <c r="B427" s="35"/>
    </row>
    <row r="428" spans="2:2">
      <c r="B428" s="35"/>
    </row>
    <row r="429" spans="2:2">
      <c r="B429" s="35"/>
    </row>
    <row r="430" spans="2:2">
      <c r="B430" s="35"/>
    </row>
    <row r="431" spans="2:2">
      <c r="B431" s="35"/>
    </row>
    <row r="432" spans="2:2">
      <c r="B432" s="35"/>
    </row>
    <row r="433" spans="2:2">
      <c r="B433" s="35"/>
    </row>
    <row r="434" spans="2:2">
      <c r="B434" s="35"/>
    </row>
    <row r="435" spans="2:2">
      <c r="B435" s="35"/>
    </row>
    <row r="436" spans="2:2">
      <c r="B436" s="35"/>
    </row>
    <row r="437" spans="2:2">
      <c r="B437" s="35"/>
    </row>
    <row r="438" spans="2:2">
      <c r="B438" s="35"/>
    </row>
    <row r="439" spans="2:2">
      <c r="B439" s="35"/>
    </row>
    <row r="440" spans="2:2">
      <c r="B440" s="35"/>
    </row>
    <row r="441" spans="2:2">
      <c r="B441" s="35"/>
    </row>
    <row r="442" spans="2:2">
      <c r="B442" s="35"/>
    </row>
    <row r="443" spans="2:2">
      <c r="B443" s="35"/>
    </row>
    <row r="444" spans="2:2">
      <c r="B444" s="35"/>
    </row>
    <row r="445" spans="2:2">
      <c r="B445" s="35"/>
    </row>
    <row r="446" spans="2:2">
      <c r="B446" s="35"/>
    </row>
    <row r="447" spans="2:2">
      <c r="B447" s="35"/>
    </row>
    <row r="448" spans="2:2">
      <c r="B448" s="35"/>
    </row>
    <row r="449" spans="2:2">
      <c r="B449" s="35"/>
    </row>
    <row r="450" spans="2:2">
      <c r="B450" s="35"/>
    </row>
    <row r="451" spans="2:2">
      <c r="B451" s="35"/>
    </row>
    <row r="452" spans="2:2">
      <c r="B452" s="35"/>
    </row>
    <row r="453" spans="2:2">
      <c r="B453" s="35"/>
    </row>
    <row r="454" spans="2:2">
      <c r="B454" s="35"/>
    </row>
    <row r="455" spans="2:2">
      <c r="B455" s="35"/>
    </row>
    <row r="456" spans="2:2">
      <c r="B456" s="35"/>
    </row>
    <row r="457" spans="2:2">
      <c r="B457" s="35"/>
    </row>
    <row r="458" spans="2:2">
      <c r="B458" s="35"/>
    </row>
    <row r="459" spans="2:2">
      <c r="B459" s="35"/>
    </row>
    <row r="460" spans="2:2">
      <c r="B460" s="35"/>
    </row>
    <row r="461" spans="2:2">
      <c r="B461" s="35"/>
    </row>
    <row r="462" spans="2:2">
      <c r="B462" s="35"/>
    </row>
    <row r="463" spans="2:2">
      <c r="B463" s="35"/>
    </row>
    <row r="464" spans="2:2">
      <c r="B464" s="35"/>
    </row>
    <row r="465" spans="2:2">
      <c r="B465" s="35"/>
    </row>
    <row r="466" spans="2:2">
      <c r="B466" s="35"/>
    </row>
    <row r="467" spans="2:2">
      <c r="B467" s="35"/>
    </row>
    <row r="468" spans="2:2">
      <c r="B468" s="35"/>
    </row>
    <row r="469" spans="2:2">
      <c r="B469" s="35"/>
    </row>
    <row r="470" spans="2:2">
      <c r="B470" s="35"/>
    </row>
    <row r="471" spans="2:2">
      <c r="B471" s="35"/>
    </row>
    <row r="472" spans="2:2">
      <c r="B472" s="35"/>
    </row>
    <row r="473" spans="2:2">
      <c r="B473" s="35"/>
    </row>
    <row r="474" spans="2:2">
      <c r="B474" s="35"/>
    </row>
    <row r="475" spans="2:2">
      <c r="B475" s="35"/>
    </row>
    <row r="476" spans="2:2">
      <c r="B476" s="35"/>
    </row>
    <row r="477" spans="2:2">
      <c r="B477" s="35"/>
    </row>
    <row r="478" spans="2:2">
      <c r="B478" s="35"/>
    </row>
    <row r="479" spans="2:2">
      <c r="B479" s="35"/>
    </row>
    <row r="480" spans="2:2">
      <c r="B480" s="35"/>
    </row>
    <row r="481" spans="2:2">
      <c r="B481" s="35"/>
    </row>
    <row r="482" spans="2:2">
      <c r="B482" s="35"/>
    </row>
    <row r="483" spans="2:2">
      <c r="B483" s="35"/>
    </row>
    <row r="484" spans="2:2">
      <c r="B484" s="35"/>
    </row>
    <row r="485" spans="2:2">
      <c r="B485" s="35"/>
    </row>
    <row r="486" spans="2:2">
      <c r="B486" s="35"/>
    </row>
    <row r="487" spans="2:2">
      <c r="B487" s="35"/>
    </row>
    <row r="488" spans="2:2">
      <c r="B488" s="35"/>
    </row>
    <row r="489" spans="2:2">
      <c r="B489" s="35"/>
    </row>
    <row r="490" spans="2:2">
      <c r="B490" s="35"/>
    </row>
    <row r="491" spans="2:2">
      <c r="B491" s="35"/>
    </row>
    <row r="492" spans="2:2">
      <c r="B492" s="35"/>
    </row>
    <row r="493" spans="2:2">
      <c r="B493" s="35"/>
    </row>
    <row r="494" spans="2:2">
      <c r="B494" s="35"/>
    </row>
    <row r="495" spans="2:2">
      <c r="B495" s="35"/>
    </row>
    <row r="496" spans="2:2">
      <c r="B496" s="35"/>
    </row>
    <row r="497" spans="2:2">
      <c r="B497" s="35"/>
    </row>
    <row r="498" spans="2:2">
      <c r="B498" s="35"/>
    </row>
    <row r="499" spans="2:2">
      <c r="B499" s="35"/>
    </row>
    <row r="500" spans="2:2">
      <c r="B500" s="35"/>
    </row>
    <row r="501" spans="2:2">
      <c r="B501" s="35"/>
    </row>
    <row r="502" spans="2:2">
      <c r="B502" s="35"/>
    </row>
    <row r="503" spans="2:2">
      <c r="B503" s="35"/>
    </row>
    <row r="504" spans="2:2">
      <c r="B504" s="35"/>
    </row>
    <row r="505" spans="2:2">
      <c r="B505" s="35"/>
    </row>
    <row r="506" spans="2:2">
      <c r="B506" s="35"/>
    </row>
    <row r="507" spans="2:2">
      <c r="B507" s="35"/>
    </row>
    <row r="508" spans="2:2">
      <c r="B508" s="35"/>
    </row>
    <row r="509" spans="2:2">
      <c r="B509" s="35"/>
    </row>
    <row r="510" spans="2:2">
      <c r="B510" s="35"/>
    </row>
    <row r="511" spans="2:2">
      <c r="B511" s="35"/>
    </row>
    <row r="512" spans="2:2">
      <c r="B512" s="35"/>
    </row>
    <row r="513" spans="2:2">
      <c r="B513" s="35"/>
    </row>
    <row r="514" spans="2:2">
      <c r="B514" s="35"/>
    </row>
    <row r="515" spans="2:2">
      <c r="B515" s="35"/>
    </row>
    <row r="516" spans="2:2">
      <c r="B516" s="35"/>
    </row>
    <row r="517" spans="2:2">
      <c r="B517" s="35"/>
    </row>
    <row r="518" spans="2:2">
      <c r="B518" s="35"/>
    </row>
    <row r="519" spans="2:2">
      <c r="B519" s="35"/>
    </row>
    <row r="520" spans="2:2">
      <c r="B520" s="35"/>
    </row>
    <row r="521" spans="2:2">
      <c r="B521" s="35"/>
    </row>
    <row r="522" spans="2:2">
      <c r="B522" s="35"/>
    </row>
    <row r="523" spans="2:2">
      <c r="B523" s="35"/>
    </row>
    <row r="524" spans="2:2">
      <c r="B524" s="35"/>
    </row>
    <row r="525" spans="2:2">
      <c r="B525" s="35"/>
    </row>
    <row r="526" spans="2:2">
      <c r="B526" s="35"/>
    </row>
    <row r="527" spans="2:2">
      <c r="B527" s="35"/>
    </row>
    <row r="528" spans="2:2">
      <c r="B528" s="35"/>
    </row>
    <row r="529" spans="2:2">
      <c r="B529" s="35"/>
    </row>
    <row r="530" spans="2:2">
      <c r="B530" s="35"/>
    </row>
    <row r="531" spans="2:2">
      <c r="B531" s="35"/>
    </row>
    <row r="532" spans="2:2">
      <c r="B532" s="35"/>
    </row>
    <row r="533" spans="2:2">
      <c r="B533" s="35"/>
    </row>
    <row r="534" spans="2:2">
      <c r="B534" s="35"/>
    </row>
    <row r="535" spans="2:2">
      <c r="B535" s="35"/>
    </row>
    <row r="536" spans="2:2">
      <c r="B536" s="35"/>
    </row>
    <row r="537" spans="2:2">
      <c r="B537" s="35"/>
    </row>
    <row r="538" spans="2:2">
      <c r="B538" s="35"/>
    </row>
    <row r="539" spans="2:2">
      <c r="B539" s="35"/>
    </row>
    <row r="540" spans="2:2">
      <c r="B540" s="35"/>
    </row>
    <row r="541" spans="2:2">
      <c r="B541" s="35"/>
    </row>
    <row r="542" spans="2:2">
      <c r="B542" s="35"/>
    </row>
    <row r="543" spans="2:2">
      <c r="B543" s="35"/>
    </row>
    <row r="544" spans="2:2">
      <c r="B544" s="35"/>
    </row>
    <row r="545" spans="2:2">
      <c r="B545" s="35"/>
    </row>
    <row r="546" spans="2:2">
      <c r="B546" s="35"/>
    </row>
    <row r="547" spans="2:2">
      <c r="B547" s="35"/>
    </row>
    <row r="548" spans="2:2">
      <c r="B548" s="35"/>
    </row>
    <row r="549" spans="2:2">
      <c r="B549" s="35"/>
    </row>
    <row r="550" spans="2:2">
      <c r="B550" s="35"/>
    </row>
    <row r="551" spans="2:2">
      <c r="B551" s="35"/>
    </row>
    <row r="552" spans="2:2">
      <c r="B552" s="35"/>
    </row>
    <row r="553" spans="2:2">
      <c r="B553" s="35"/>
    </row>
    <row r="554" spans="2:2">
      <c r="B554" s="35"/>
    </row>
    <row r="555" spans="2:2">
      <c r="B555" s="35"/>
    </row>
    <row r="556" spans="2:2">
      <c r="B556" s="35"/>
    </row>
    <row r="557" spans="2:2">
      <c r="B557" s="35"/>
    </row>
    <row r="558" spans="2:2">
      <c r="B558" s="35"/>
    </row>
    <row r="559" spans="2:2">
      <c r="B559" s="35"/>
    </row>
    <row r="560" spans="2:2">
      <c r="B560" s="35"/>
    </row>
    <row r="561" spans="2:2">
      <c r="B561" s="35"/>
    </row>
    <row r="562" spans="2:2">
      <c r="B562" s="35"/>
    </row>
    <row r="563" spans="2:2">
      <c r="B563" s="35"/>
    </row>
    <row r="564" spans="2:2">
      <c r="B564" s="35"/>
    </row>
    <row r="565" spans="2:2">
      <c r="B565" s="35"/>
    </row>
    <row r="566" spans="2:2">
      <c r="B566" s="35"/>
    </row>
    <row r="567" spans="2:2">
      <c r="B567" s="35"/>
    </row>
    <row r="568" spans="2:2">
      <c r="B568" s="35"/>
    </row>
    <row r="569" spans="2:2">
      <c r="B569" s="35"/>
    </row>
    <row r="570" spans="2:2">
      <c r="B570" s="35"/>
    </row>
    <row r="571" spans="2:2">
      <c r="B571" s="35"/>
    </row>
    <row r="572" spans="2:2">
      <c r="B572" s="35"/>
    </row>
    <row r="573" spans="2:2">
      <c r="B573" s="35"/>
    </row>
    <row r="574" spans="2:2">
      <c r="B574" s="35"/>
    </row>
    <row r="575" spans="2:2">
      <c r="B575" s="35"/>
    </row>
    <row r="576" spans="2:2">
      <c r="B576" s="35"/>
    </row>
    <row r="577" spans="2:2">
      <c r="B577" s="35"/>
    </row>
    <row r="578" spans="2:2">
      <c r="B578" s="35"/>
    </row>
    <row r="579" spans="2:2">
      <c r="B579" s="35"/>
    </row>
    <row r="580" spans="2:2">
      <c r="B580" s="35"/>
    </row>
    <row r="581" spans="2:2">
      <c r="B581" s="35"/>
    </row>
    <row r="582" spans="2:2">
      <c r="B582" s="35"/>
    </row>
    <row r="583" spans="2:2">
      <c r="B583" s="35"/>
    </row>
    <row r="584" spans="2:2">
      <c r="B584" s="35"/>
    </row>
    <row r="585" spans="2:2">
      <c r="B585" s="35"/>
    </row>
    <row r="586" spans="2:2">
      <c r="B586" s="35"/>
    </row>
    <row r="587" spans="2:2">
      <c r="B587" s="35"/>
    </row>
    <row r="588" spans="2:2">
      <c r="B588" s="35"/>
    </row>
    <row r="589" spans="2:2">
      <c r="B589" s="35"/>
    </row>
    <row r="590" spans="2:2">
      <c r="B590" s="35"/>
    </row>
    <row r="591" spans="2:2">
      <c r="B591" s="35"/>
    </row>
    <row r="592" spans="2:2">
      <c r="B592" s="35"/>
    </row>
    <row r="593" spans="2:2">
      <c r="B593" s="35"/>
    </row>
    <row r="594" spans="2:2">
      <c r="B594" s="35"/>
    </row>
    <row r="595" spans="2:2">
      <c r="B595" s="35"/>
    </row>
    <row r="596" spans="2:2">
      <c r="B596" s="35"/>
    </row>
    <row r="597" spans="2:2">
      <c r="B597" s="35"/>
    </row>
    <row r="598" spans="2:2">
      <c r="B598" s="35"/>
    </row>
    <row r="599" spans="2:2">
      <c r="B599" s="35"/>
    </row>
    <row r="600" spans="2:2">
      <c r="B600" s="35"/>
    </row>
    <row r="601" spans="2:2">
      <c r="B601" s="35"/>
    </row>
    <row r="602" spans="2:2">
      <c r="B602" s="35"/>
    </row>
    <row r="603" spans="2:2">
      <c r="B603" s="35"/>
    </row>
    <row r="604" spans="2:2">
      <c r="B604" s="35"/>
    </row>
    <row r="605" spans="2:2">
      <c r="B605" s="35"/>
    </row>
    <row r="606" spans="2:2">
      <c r="B606" s="35"/>
    </row>
    <row r="607" spans="2:2">
      <c r="B607" s="35"/>
    </row>
    <row r="608" spans="2:2">
      <c r="B608" s="35"/>
    </row>
    <row r="609" spans="2:2">
      <c r="B609" s="35"/>
    </row>
    <row r="610" spans="2:2">
      <c r="B610" s="35"/>
    </row>
    <row r="611" spans="2:2">
      <c r="B611" s="35"/>
    </row>
    <row r="612" spans="2:2">
      <c r="B612" s="35"/>
    </row>
    <row r="613" spans="2:2">
      <c r="B613" s="35"/>
    </row>
    <row r="614" spans="2:2">
      <c r="B614" s="35"/>
    </row>
    <row r="615" spans="2:2">
      <c r="B615" s="35"/>
    </row>
    <row r="616" spans="2:2">
      <c r="B616" s="35"/>
    </row>
    <row r="617" spans="2:2">
      <c r="B617" s="35"/>
    </row>
    <row r="618" spans="2:2">
      <c r="B618" s="35"/>
    </row>
    <row r="619" spans="2:2">
      <c r="B619" s="35"/>
    </row>
    <row r="620" spans="2:2">
      <c r="B620" s="35"/>
    </row>
    <row r="621" spans="2:2">
      <c r="B621" s="35"/>
    </row>
    <row r="622" spans="2:2">
      <c r="B622" s="35"/>
    </row>
    <row r="623" spans="2:2">
      <c r="B623" s="35"/>
    </row>
    <row r="624" spans="2:2">
      <c r="B624" s="35"/>
    </row>
    <row r="625" spans="2:2">
      <c r="B625" s="35"/>
    </row>
    <row r="626" spans="2:2">
      <c r="B626" s="35"/>
    </row>
    <row r="627" spans="2:2">
      <c r="B627" s="35"/>
    </row>
    <row r="628" spans="2:2">
      <c r="B628" s="35"/>
    </row>
    <row r="629" spans="2:2">
      <c r="B629" s="35"/>
    </row>
    <row r="630" spans="2:2">
      <c r="B630" s="35"/>
    </row>
    <row r="631" spans="2:2">
      <c r="B631" s="35"/>
    </row>
    <row r="632" spans="2:2">
      <c r="B632" s="35"/>
    </row>
    <row r="633" spans="2:2">
      <c r="B633" s="35"/>
    </row>
    <row r="634" spans="2:2">
      <c r="B634" s="35"/>
    </row>
    <row r="635" spans="2:2">
      <c r="B635" s="35"/>
    </row>
    <row r="636" spans="2:2">
      <c r="B636" s="35"/>
    </row>
    <row r="637" spans="2:2">
      <c r="B637" s="35"/>
    </row>
    <row r="638" spans="2:2">
      <c r="B638" s="35"/>
    </row>
    <row r="639" spans="2:2">
      <c r="B639" s="35"/>
    </row>
    <row r="640" spans="2:2">
      <c r="B640" s="35"/>
    </row>
    <row r="641" spans="2:2">
      <c r="B641" s="35"/>
    </row>
    <row r="642" spans="2:2">
      <c r="B642" s="35"/>
    </row>
    <row r="643" spans="2:2">
      <c r="B643" s="35"/>
    </row>
    <row r="644" spans="2:2">
      <c r="B644" s="35"/>
    </row>
    <row r="645" spans="2:2">
      <c r="B645" s="35"/>
    </row>
    <row r="646" spans="2:2">
      <c r="B646" s="35"/>
    </row>
    <row r="647" spans="2:2">
      <c r="B647" s="35"/>
    </row>
    <row r="648" spans="2:2">
      <c r="B648" s="35"/>
    </row>
    <row r="649" spans="2:2">
      <c r="B649" s="35"/>
    </row>
    <row r="650" spans="2:2">
      <c r="B650" s="35"/>
    </row>
    <row r="651" spans="2:2">
      <c r="B651" s="35"/>
    </row>
    <row r="652" spans="2:2">
      <c r="B652" s="35"/>
    </row>
    <row r="653" spans="2:2">
      <c r="B653" s="35"/>
    </row>
    <row r="654" spans="2:2">
      <c r="B654" s="35"/>
    </row>
    <row r="655" spans="2:2">
      <c r="B655" s="35"/>
    </row>
    <row r="656" spans="2:2">
      <c r="B656" s="35"/>
    </row>
    <row r="657" spans="2:2">
      <c r="B657" s="35"/>
    </row>
    <row r="658" spans="2:2">
      <c r="B658" s="35"/>
    </row>
    <row r="659" spans="2:2">
      <c r="B659" s="35"/>
    </row>
    <row r="660" spans="2:2">
      <c r="B660" s="35"/>
    </row>
    <row r="661" spans="2:2">
      <c r="B661" s="35"/>
    </row>
    <row r="662" spans="2:2">
      <c r="B662" s="35"/>
    </row>
    <row r="663" spans="2:2">
      <c r="B663" s="35"/>
    </row>
    <row r="664" spans="2:2">
      <c r="B664" s="35"/>
    </row>
    <row r="665" spans="2:2">
      <c r="B665" s="35"/>
    </row>
    <row r="666" spans="2:2">
      <c r="B666" s="35"/>
    </row>
    <row r="667" spans="2:2">
      <c r="B667" s="35"/>
    </row>
    <row r="668" spans="2:2">
      <c r="B668" s="35"/>
    </row>
    <row r="669" spans="2:2">
      <c r="B669" s="35"/>
    </row>
    <row r="670" spans="2:2">
      <c r="B670" s="35"/>
    </row>
    <row r="671" spans="2:2">
      <c r="B671" s="35"/>
    </row>
    <row r="672" spans="2:2">
      <c r="B672" s="35"/>
    </row>
    <row r="673" spans="2:2">
      <c r="B673" s="35"/>
    </row>
    <row r="674" spans="2:2">
      <c r="B674" s="35"/>
    </row>
    <row r="675" spans="2:2">
      <c r="B675" s="35"/>
    </row>
    <row r="676" spans="2:2">
      <c r="B676" s="35"/>
    </row>
    <row r="677" spans="2:2">
      <c r="B677" s="35"/>
    </row>
    <row r="678" spans="2:2">
      <c r="B678" s="35"/>
    </row>
    <row r="679" spans="2:2">
      <c r="B679" s="35"/>
    </row>
    <row r="680" spans="2:2">
      <c r="B680" s="35"/>
    </row>
    <row r="681" spans="2:2">
      <c r="B681" s="35"/>
    </row>
    <row r="682" spans="2:2">
      <c r="B682" s="35"/>
    </row>
    <row r="683" spans="2:2">
      <c r="B683" s="35"/>
    </row>
    <row r="684" spans="2:2">
      <c r="B684" s="35"/>
    </row>
    <row r="685" spans="2:2">
      <c r="B685" s="35"/>
    </row>
    <row r="686" spans="2:2">
      <c r="B686" s="35"/>
    </row>
    <row r="687" spans="2:2">
      <c r="B687" s="35"/>
    </row>
    <row r="688" spans="2:2">
      <c r="B688" s="35"/>
    </row>
    <row r="689" spans="2:2">
      <c r="B689" s="35"/>
    </row>
    <row r="690" spans="2:2">
      <c r="B690" s="35"/>
    </row>
    <row r="691" spans="2:2">
      <c r="B691" s="35"/>
    </row>
    <row r="692" spans="2:2">
      <c r="B692" s="35"/>
    </row>
    <row r="693" spans="2:2">
      <c r="B693" s="35"/>
    </row>
    <row r="694" spans="2:2">
      <c r="B694" s="35"/>
    </row>
    <row r="695" spans="2:2">
      <c r="B695" s="35"/>
    </row>
    <row r="696" spans="2:2">
      <c r="B696" s="35"/>
    </row>
    <row r="697" spans="2:2">
      <c r="B697" s="35"/>
    </row>
    <row r="698" spans="2:2">
      <c r="B698" s="35"/>
    </row>
    <row r="699" spans="2:2">
      <c r="B699" s="35"/>
    </row>
    <row r="700" spans="2:2">
      <c r="B700" s="35"/>
    </row>
    <row r="701" spans="2:2">
      <c r="B701" s="35"/>
    </row>
    <row r="702" spans="2:2">
      <c r="B702" s="35"/>
    </row>
    <row r="703" spans="2:2">
      <c r="B703" s="35"/>
    </row>
    <row r="704" spans="2:2">
      <c r="B704" s="35"/>
    </row>
    <row r="705" spans="2:2">
      <c r="B705" s="35"/>
    </row>
    <row r="706" spans="2:2">
      <c r="B706" s="35"/>
    </row>
    <row r="707" spans="2:2">
      <c r="B707" s="35"/>
    </row>
    <row r="708" spans="2:2">
      <c r="B708" s="35"/>
    </row>
    <row r="709" spans="2:2">
      <c r="B709" s="35"/>
    </row>
    <row r="710" spans="2:2">
      <c r="B710" s="35"/>
    </row>
    <row r="711" spans="2:2">
      <c r="B711" s="35"/>
    </row>
    <row r="712" spans="2:2">
      <c r="B712" s="35"/>
    </row>
    <row r="713" spans="2:2">
      <c r="B713" s="35"/>
    </row>
    <row r="714" spans="2:2">
      <c r="B714" s="35"/>
    </row>
    <row r="715" spans="2:2">
      <c r="B715" s="35"/>
    </row>
    <row r="716" spans="2:2">
      <c r="B716" s="35"/>
    </row>
    <row r="717" spans="2:2">
      <c r="B717" s="35"/>
    </row>
    <row r="718" spans="2:2">
      <c r="B718" s="35"/>
    </row>
    <row r="719" spans="2:2">
      <c r="B719" s="35"/>
    </row>
    <row r="720" spans="2:2">
      <c r="B720" s="35"/>
    </row>
    <row r="721" spans="2:2">
      <c r="B721" s="35"/>
    </row>
    <row r="722" spans="2:2">
      <c r="B722" s="35"/>
    </row>
    <row r="723" spans="2:2">
      <c r="B723" s="35"/>
    </row>
    <row r="724" spans="2:2">
      <c r="B724" s="35"/>
    </row>
    <row r="725" spans="2:2">
      <c r="B725" s="35"/>
    </row>
    <row r="726" spans="2:2">
      <c r="B726" s="35"/>
    </row>
    <row r="727" spans="2:2">
      <c r="B727" s="35"/>
    </row>
    <row r="728" spans="2:2">
      <c r="B728" s="35"/>
    </row>
    <row r="729" spans="2:2">
      <c r="B729" s="35"/>
    </row>
    <row r="730" spans="2:2">
      <c r="B730" s="35"/>
    </row>
    <row r="731" spans="2:2">
      <c r="B731" s="35"/>
    </row>
    <row r="732" spans="2:2">
      <c r="B732" s="35"/>
    </row>
    <row r="733" spans="2:2">
      <c r="B733" s="35"/>
    </row>
    <row r="734" spans="2:2">
      <c r="B734" s="35"/>
    </row>
    <row r="735" spans="2:2">
      <c r="B735" s="35"/>
    </row>
    <row r="736" spans="2:2">
      <c r="B736" s="35"/>
    </row>
    <row r="737" spans="2:2">
      <c r="B737" s="35"/>
    </row>
    <row r="738" spans="2:2">
      <c r="B738" s="35"/>
    </row>
    <row r="739" spans="2:2">
      <c r="B739" s="35"/>
    </row>
    <row r="740" spans="2:2">
      <c r="B740" s="35"/>
    </row>
    <row r="741" spans="2:2">
      <c r="B741" s="35"/>
    </row>
    <row r="742" spans="2:2">
      <c r="B742" s="35"/>
    </row>
    <row r="743" spans="2:2">
      <c r="B743" s="35"/>
    </row>
    <row r="744" spans="2:2">
      <c r="B744" s="35"/>
    </row>
    <row r="745" spans="2:2">
      <c r="B745" s="35"/>
    </row>
    <row r="746" spans="2:2">
      <c r="B746" s="35"/>
    </row>
    <row r="747" spans="2:2">
      <c r="B747" s="35"/>
    </row>
    <row r="748" spans="2:2">
      <c r="B748" s="35"/>
    </row>
    <row r="749" spans="2:2">
      <c r="B749" s="35"/>
    </row>
    <row r="750" spans="2:2">
      <c r="B750" s="35"/>
    </row>
    <row r="751" spans="2:2">
      <c r="B751" s="35"/>
    </row>
    <row r="752" spans="2:2">
      <c r="B752" s="35"/>
    </row>
    <row r="753" spans="2:2">
      <c r="B753" s="35"/>
    </row>
    <row r="754" spans="2:2">
      <c r="B754" s="35"/>
    </row>
    <row r="755" spans="2:2">
      <c r="B755" s="35"/>
    </row>
    <row r="756" spans="2:2">
      <c r="B756" s="35"/>
    </row>
    <row r="757" spans="2:2">
      <c r="B757" s="35"/>
    </row>
    <row r="758" spans="2:2">
      <c r="B758" s="35"/>
    </row>
    <row r="759" spans="2:2">
      <c r="B759" s="35"/>
    </row>
    <row r="760" spans="2:2">
      <c r="B760" s="35"/>
    </row>
    <row r="761" spans="2:2">
      <c r="B761" s="35"/>
    </row>
    <row r="762" spans="2:2">
      <c r="B762" s="35"/>
    </row>
    <row r="763" spans="2:2">
      <c r="B763" s="35"/>
    </row>
    <row r="764" spans="2:2">
      <c r="B764" s="35"/>
    </row>
    <row r="765" spans="2:2">
      <c r="B765" s="35"/>
    </row>
    <row r="766" spans="2:2">
      <c r="B766" s="35"/>
    </row>
    <row r="767" spans="2:2">
      <c r="B767" s="35"/>
    </row>
    <row r="768" spans="2:2">
      <c r="B768" s="35"/>
    </row>
    <row r="769" spans="2:2">
      <c r="B769" s="35"/>
    </row>
    <row r="770" spans="2:2">
      <c r="B770" s="35"/>
    </row>
    <row r="771" spans="2:2">
      <c r="B771" s="35"/>
    </row>
    <row r="772" spans="2:2">
      <c r="B772" s="35"/>
    </row>
    <row r="773" spans="2:2">
      <c r="B773" s="35"/>
    </row>
    <row r="774" spans="2:2">
      <c r="B774" s="35"/>
    </row>
    <row r="775" spans="2:2">
      <c r="B775" s="35"/>
    </row>
    <row r="776" spans="2:2">
      <c r="B776" s="35"/>
    </row>
    <row r="777" spans="2:2">
      <c r="B777" s="35"/>
    </row>
    <row r="778" spans="2:2">
      <c r="B778" s="35"/>
    </row>
    <row r="779" spans="2:2">
      <c r="B779" s="35"/>
    </row>
    <row r="780" spans="2:2">
      <c r="B780" s="35"/>
    </row>
    <row r="781" spans="2:2">
      <c r="B781" s="35"/>
    </row>
    <row r="782" spans="2:2">
      <c r="B782" s="35"/>
    </row>
    <row r="783" spans="2:2">
      <c r="B783" s="35"/>
    </row>
    <row r="784" spans="2:2">
      <c r="B784" s="35"/>
    </row>
    <row r="785" spans="2:2">
      <c r="B785" s="35"/>
    </row>
    <row r="786" spans="2:2">
      <c r="B786" s="35"/>
    </row>
    <row r="787" spans="2:2">
      <c r="B787" s="35"/>
    </row>
    <row r="788" spans="2:2">
      <c r="B788" s="35"/>
    </row>
    <row r="789" spans="2:2">
      <c r="B789" s="35"/>
    </row>
    <row r="790" spans="2:2">
      <c r="B790" s="35"/>
    </row>
    <row r="791" spans="2:2">
      <c r="B791" s="35"/>
    </row>
    <row r="792" spans="2:2">
      <c r="B792" s="35"/>
    </row>
    <row r="793" spans="2:2">
      <c r="B793" s="35"/>
    </row>
    <row r="794" spans="2:2">
      <c r="B794" s="35"/>
    </row>
    <row r="795" spans="2:2">
      <c r="B795" s="35"/>
    </row>
    <row r="796" spans="2:2">
      <c r="B796" s="35"/>
    </row>
    <row r="797" spans="2:2">
      <c r="B797" s="35"/>
    </row>
    <row r="798" spans="2:2">
      <c r="B798" s="35"/>
    </row>
    <row r="799" spans="2:2">
      <c r="B799" s="35"/>
    </row>
    <row r="800" spans="2:2">
      <c r="B800" s="35"/>
    </row>
    <row r="801" spans="2:2">
      <c r="B801" s="35"/>
    </row>
    <row r="802" spans="2:2">
      <c r="B802" s="35"/>
    </row>
    <row r="803" spans="2:2">
      <c r="B803" s="35"/>
    </row>
    <row r="804" spans="2:2">
      <c r="B804" s="35"/>
    </row>
    <row r="805" spans="2:2">
      <c r="B805" s="35"/>
    </row>
    <row r="806" spans="2:2">
      <c r="B806" s="35"/>
    </row>
    <row r="807" spans="2:2">
      <c r="B807" s="35"/>
    </row>
    <row r="808" spans="2:2">
      <c r="B808" s="35"/>
    </row>
    <row r="809" spans="2:2">
      <c r="B809" s="35"/>
    </row>
    <row r="810" spans="2:2">
      <c r="B810" s="35"/>
    </row>
    <row r="811" spans="2:2">
      <c r="B811" s="35"/>
    </row>
    <row r="812" spans="2:2">
      <c r="B812" s="35"/>
    </row>
    <row r="813" spans="2:2">
      <c r="B813" s="35"/>
    </row>
    <row r="814" spans="2:2">
      <c r="B814" s="35"/>
    </row>
    <row r="815" spans="2:2">
      <c r="B815" s="35"/>
    </row>
    <row r="816" spans="2:2">
      <c r="B816" s="35"/>
    </row>
    <row r="817" spans="2:2">
      <c r="B817" s="35"/>
    </row>
    <row r="818" spans="2:2">
      <c r="B818" s="35"/>
    </row>
    <row r="819" spans="2:2">
      <c r="B819" s="35"/>
    </row>
    <row r="820" spans="2:2">
      <c r="B820" s="35"/>
    </row>
    <row r="821" spans="2:2">
      <c r="B821" s="35"/>
    </row>
    <row r="822" spans="2:2">
      <c r="B822" s="35"/>
    </row>
    <row r="823" spans="2:2">
      <c r="B823" s="35"/>
    </row>
    <row r="824" spans="2:2">
      <c r="B824" s="35"/>
    </row>
    <row r="825" spans="2:2">
      <c r="B825" s="35"/>
    </row>
    <row r="826" spans="2:2">
      <c r="B826" s="35"/>
    </row>
    <row r="827" spans="2:2">
      <c r="B827" s="35"/>
    </row>
    <row r="828" spans="2:2">
      <c r="B828" s="35"/>
    </row>
    <row r="829" spans="2:2">
      <c r="B829" s="35"/>
    </row>
    <row r="830" spans="2:2">
      <c r="B830" s="35"/>
    </row>
    <row r="831" spans="2:2">
      <c r="B831" s="35"/>
    </row>
    <row r="832" spans="2:2">
      <c r="B832" s="35"/>
    </row>
    <row r="833" spans="2:2">
      <c r="B833" s="35"/>
    </row>
    <row r="834" spans="2:2">
      <c r="B834" s="35"/>
    </row>
    <row r="835" spans="2:2">
      <c r="B835" s="35"/>
    </row>
    <row r="836" spans="2:2">
      <c r="B836" s="35"/>
    </row>
    <row r="837" spans="2:2">
      <c r="B837" s="35"/>
    </row>
    <row r="838" spans="2:2">
      <c r="B838" s="35"/>
    </row>
    <row r="839" spans="2:2">
      <c r="B839" s="35"/>
    </row>
    <row r="840" spans="2:2">
      <c r="B840" s="35"/>
    </row>
    <row r="841" spans="2:2">
      <c r="B841" s="35"/>
    </row>
    <row r="842" spans="2:2">
      <c r="B842" s="35"/>
    </row>
    <row r="843" spans="2:2">
      <c r="B843" s="35"/>
    </row>
    <row r="844" spans="2:2">
      <c r="B844" s="35"/>
    </row>
    <row r="845" spans="2:2">
      <c r="B845" s="35"/>
    </row>
    <row r="846" spans="2:2">
      <c r="B846" s="35"/>
    </row>
    <row r="847" spans="2:2">
      <c r="B847" s="35"/>
    </row>
    <row r="848" spans="2:2">
      <c r="B848" s="35"/>
    </row>
    <row r="849" spans="2:2">
      <c r="B849" s="35"/>
    </row>
    <row r="850" spans="2:2">
      <c r="B850" s="35"/>
    </row>
    <row r="851" spans="2:2">
      <c r="B851" s="35"/>
    </row>
    <row r="852" spans="2:2">
      <c r="B852" s="35"/>
    </row>
    <row r="853" spans="2:2">
      <c r="B853" s="35"/>
    </row>
    <row r="854" spans="2:2">
      <c r="B854" s="35"/>
    </row>
    <row r="855" spans="2:2">
      <c r="B855" s="35"/>
    </row>
    <row r="856" spans="2:2">
      <c r="B856" s="35"/>
    </row>
    <row r="857" spans="2:2">
      <c r="B857" s="35"/>
    </row>
    <row r="858" spans="2:2">
      <c r="B858" s="35"/>
    </row>
    <row r="859" spans="2:2">
      <c r="B859" s="35"/>
    </row>
    <row r="860" spans="2:2">
      <c r="B860" s="35"/>
    </row>
    <row r="861" spans="2:2">
      <c r="B861" s="35"/>
    </row>
    <row r="862" spans="2:2">
      <c r="B862" s="35"/>
    </row>
    <row r="863" spans="2:2">
      <c r="B863" s="35"/>
    </row>
    <row r="864" spans="2:2">
      <c r="B864" s="35"/>
    </row>
    <row r="865" spans="2:2">
      <c r="B865" s="35"/>
    </row>
    <row r="866" spans="2:2">
      <c r="B866" s="35"/>
    </row>
    <row r="867" spans="2:2">
      <c r="B867" s="35"/>
    </row>
    <row r="868" spans="2:2">
      <c r="B868" s="35"/>
    </row>
    <row r="869" spans="2:2">
      <c r="B869" s="35"/>
    </row>
    <row r="870" spans="2:2">
      <c r="B870" s="35"/>
    </row>
    <row r="871" spans="2:2">
      <c r="B871" s="35"/>
    </row>
    <row r="872" spans="2:2">
      <c r="B872" s="35"/>
    </row>
    <row r="873" spans="2:2">
      <c r="B873" s="35"/>
    </row>
    <row r="874" spans="2:2">
      <c r="B874" s="35"/>
    </row>
    <row r="875" spans="2:2">
      <c r="B875" s="35"/>
    </row>
    <row r="876" spans="2:2">
      <c r="B876" s="35"/>
    </row>
    <row r="877" spans="2:2">
      <c r="B877" s="35"/>
    </row>
    <row r="878" spans="2:2">
      <c r="B878" s="35"/>
    </row>
    <row r="879" spans="2:2">
      <c r="B879" s="35"/>
    </row>
    <row r="880" spans="2:2">
      <c r="B880" s="35"/>
    </row>
    <row r="881" spans="2:2">
      <c r="B881" s="35"/>
    </row>
    <row r="882" spans="2:2">
      <c r="B882" s="35"/>
    </row>
    <row r="883" spans="2:2">
      <c r="B883" s="35"/>
    </row>
    <row r="884" spans="2:2">
      <c r="B884" s="35"/>
    </row>
    <row r="885" spans="2:2">
      <c r="B885" s="35"/>
    </row>
    <row r="886" spans="2:2">
      <c r="B886" s="35"/>
    </row>
    <row r="887" spans="2:2">
      <c r="B887" s="35"/>
    </row>
    <row r="888" spans="2:2">
      <c r="B888" s="35"/>
    </row>
    <row r="889" spans="2:2">
      <c r="B889" s="35"/>
    </row>
    <row r="890" spans="2:2">
      <c r="B890" s="35"/>
    </row>
    <row r="891" spans="2:2">
      <c r="B891" s="35"/>
    </row>
    <row r="892" spans="2:2">
      <c r="B892" s="35"/>
    </row>
    <row r="893" spans="2:2">
      <c r="B893" s="35"/>
    </row>
    <row r="894" spans="2:2">
      <c r="B894" s="35"/>
    </row>
    <row r="895" spans="2:2">
      <c r="B895" s="35"/>
    </row>
    <row r="896" spans="2:2">
      <c r="B896" s="35"/>
    </row>
    <row r="897" spans="2:2">
      <c r="B897" s="35"/>
    </row>
    <row r="898" spans="2:2">
      <c r="B898" s="35"/>
    </row>
    <row r="899" spans="2:2">
      <c r="B899" s="35"/>
    </row>
    <row r="900" spans="2:2">
      <c r="B900" s="35"/>
    </row>
    <row r="901" spans="2:2">
      <c r="B901" s="35"/>
    </row>
    <row r="902" spans="2:2">
      <c r="B902" s="35"/>
    </row>
    <row r="903" spans="2:2">
      <c r="B903" s="35"/>
    </row>
    <row r="904" spans="2:2">
      <c r="B904" s="35"/>
    </row>
    <row r="905" spans="2:2">
      <c r="B905" s="35"/>
    </row>
    <row r="906" spans="2:2">
      <c r="B906" s="35"/>
    </row>
    <row r="907" spans="2:2">
      <c r="B907" s="35"/>
    </row>
    <row r="908" spans="2:2">
      <c r="B908" s="35"/>
    </row>
    <row r="909" spans="2:2">
      <c r="B909" s="35"/>
    </row>
    <row r="910" spans="2:2">
      <c r="B910" s="35"/>
    </row>
    <row r="911" spans="2:2">
      <c r="B911" s="35"/>
    </row>
    <row r="912" spans="2:2">
      <c r="B912" s="35"/>
    </row>
    <row r="913" spans="2:2">
      <c r="B913" s="35"/>
    </row>
    <row r="914" spans="2:2">
      <c r="B914" s="35"/>
    </row>
    <row r="915" spans="2:2">
      <c r="B915" s="35"/>
    </row>
    <row r="916" spans="2:2">
      <c r="B916" s="35"/>
    </row>
    <row r="917" spans="2:2">
      <c r="B917" s="35"/>
    </row>
    <row r="918" spans="2:2">
      <c r="B918" s="35"/>
    </row>
    <row r="919" spans="2:2">
      <c r="B919" s="35"/>
    </row>
    <row r="920" spans="2:2">
      <c r="B920" s="35"/>
    </row>
    <row r="921" spans="2:2">
      <c r="B921" s="35"/>
    </row>
    <row r="922" spans="2:2">
      <c r="B922" s="35"/>
    </row>
    <row r="923" spans="2:2">
      <c r="B923" s="35"/>
    </row>
    <row r="924" spans="2:2">
      <c r="B924" s="35"/>
    </row>
    <row r="925" spans="2:2">
      <c r="B925" s="35"/>
    </row>
    <row r="926" spans="2:2">
      <c r="B926" s="35"/>
    </row>
    <row r="927" spans="2:2">
      <c r="B927" s="35"/>
    </row>
    <row r="928" spans="2:2">
      <c r="B928" s="35"/>
    </row>
    <row r="929" spans="2:2">
      <c r="B929" s="35"/>
    </row>
    <row r="930" spans="2:2">
      <c r="B930" s="35"/>
    </row>
    <row r="931" spans="2:2">
      <c r="B931" s="35"/>
    </row>
    <row r="932" spans="2:2">
      <c r="B932" s="35"/>
    </row>
    <row r="933" spans="2:2">
      <c r="B933" s="35"/>
    </row>
    <row r="934" spans="2:2">
      <c r="B934" s="35"/>
    </row>
    <row r="935" spans="2:2">
      <c r="B935" s="35"/>
    </row>
    <row r="936" spans="2:2">
      <c r="B936" s="35"/>
    </row>
    <row r="937" spans="2:2">
      <c r="B937" s="35"/>
    </row>
    <row r="938" spans="2:2">
      <c r="B938" s="35"/>
    </row>
    <row r="939" spans="2:2">
      <c r="B939" s="35"/>
    </row>
    <row r="940" spans="2:2">
      <c r="B940" s="35"/>
    </row>
    <row r="941" spans="2:2">
      <c r="B941" s="35"/>
    </row>
    <row r="942" spans="2:2">
      <c r="B942" s="35"/>
    </row>
    <row r="943" spans="2:2">
      <c r="B943" s="35"/>
    </row>
    <row r="944" spans="2:2">
      <c r="B944" s="35"/>
    </row>
    <row r="945" spans="2:2">
      <c r="B945" s="35"/>
    </row>
    <row r="946" spans="2:2">
      <c r="B946" s="35"/>
    </row>
    <row r="947" spans="2:2">
      <c r="B947" s="35"/>
    </row>
    <row r="948" spans="2:2">
      <c r="B948" s="35"/>
    </row>
    <row r="949" spans="2:2">
      <c r="B949" s="35"/>
    </row>
    <row r="950" spans="2:2">
      <c r="B950" s="35"/>
    </row>
    <row r="951" spans="2:2">
      <c r="B951" s="35"/>
    </row>
    <row r="952" spans="2:2">
      <c r="B952" s="35"/>
    </row>
    <row r="953" spans="2:2">
      <c r="B953" s="35"/>
    </row>
    <row r="954" spans="2:2">
      <c r="B954" s="35"/>
    </row>
    <row r="955" spans="2:2">
      <c r="B955" s="35"/>
    </row>
    <row r="956" spans="2:2">
      <c r="B956" s="35"/>
    </row>
    <row r="957" spans="2:2">
      <c r="B957" s="35"/>
    </row>
    <row r="958" spans="2:2">
      <c r="B958" s="35"/>
    </row>
    <row r="959" spans="2:2">
      <c r="B959" s="35"/>
    </row>
    <row r="960" spans="2:2">
      <c r="B960" s="35"/>
    </row>
    <row r="961" spans="2:2">
      <c r="B961" s="35"/>
    </row>
    <row r="962" spans="2:2">
      <c r="B962" s="35"/>
    </row>
    <row r="963" spans="2:2">
      <c r="B963" s="35"/>
    </row>
    <row r="964" spans="2:2">
      <c r="B964" s="35"/>
    </row>
    <row r="965" spans="2:2">
      <c r="B965" s="35"/>
    </row>
    <row r="966" spans="2:2">
      <c r="B966" s="35"/>
    </row>
    <row r="967" spans="2:2">
      <c r="B967" s="35"/>
    </row>
    <row r="968" spans="2:2">
      <c r="B968" s="35"/>
    </row>
    <row r="969" spans="2:2">
      <c r="B969" s="35"/>
    </row>
    <row r="970" spans="2:2">
      <c r="B970" s="35"/>
    </row>
    <row r="971" spans="2:2">
      <c r="B971" s="35"/>
    </row>
    <row r="972" spans="2:2">
      <c r="B972" s="35"/>
    </row>
    <row r="973" spans="2:2">
      <c r="B973" s="35"/>
    </row>
    <row r="974" spans="2:2">
      <c r="B974" s="35"/>
    </row>
    <row r="975" spans="2:2">
      <c r="B975" s="35"/>
    </row>
    <row r="976" spans="2:2">
      <c r="B976" s="35"/>
    </row>
    <row r="977" spans="2:2">
      <c r="B977" s="35"/>
    </row>
    <row r="978" spans="2:2">
      <c r="B978" s="35"/>
    </row>
    <row r="979" spans="2:2">
      <c r="B979" s="35"/>
    </row>
    <row r="980" spans="2:2">
      <c r="B980" s="35"/>
    </row>
    <row r="981" spans="2:2">
      <c r="B981" s="35"/>
    </row>
    <row r="982" spans="2:2">
      <c r="B982" s="35"/>
    </row>
    <row r="983" spans="2:2">
      <c r="B983" s="35"/>
    </row>
    <row r="984" spans="2:2">
      <c r="B984" s="35"/>
    </row>
    <row r="985" spans="2:2">
      <c r="B985" s="35"/>
    </row>
    <row r="986" spans="2:2">
      <c r="B986" s="35"/>
    </row>
    <row r="987" spans="2:2">
      <c r="B987" s="35"/>
    </row>
    <row r="988" spans="2:2">
      <c r="B988" s="35"/>
    </row>
    <row r="989" spans="2:2">
      <c r="B989" s="35"/>
    </row>
    <row r="990" spans="2:2">
      <c r="B990" s="35"/>
    </row>
    <row r="991" spans="2:2">
      <c r="B991" s="35"/>
    </row>
    <row r="992" spans="2:2">
      <c r="B992" s="35"/>
    </row>
    <row r="993" spans="2:2">
      <c r="B993" s="35"/>
    </row>
    <row r="994" spans="2:2">
      <c r="B994" s="35"/>
    </row>
    <row r="995" spans="2:2">
      <c r="B995" s="35"/>
    </row>
    <row r="996" spans="2:2">
      <c r="B996" s="35"/>
    </row>
    <row r="997" spans="2:2">
      <c r="B997" s="35"/>
    </row>
    <row r="998" spans="2:2">
      <c r="B998" s="35"/>
    </row>
    <row r="999" spans="2:2">
      <c r="B999" s="35"/>
    </row>
    <row r="1000" spans="2:2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>
      <c r="C3" s="32" t="s">
        <v>37</v>
      </c>
    </row>
    <row r="4" spans="2:3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>
      <c r="C5" s="66" t="str">
        <f>HYPERLINK("https://learning.oreilly.com/library/view/head-first-servlets/9780596516680/ch02.html","Web App Architecture")</f>
        <v>Web App Architecture</v>
      </c>
    </row>
    <row r="6" spans="2:3">
      <c r="C6" s="66" t="str">
        <f>HYPERLINK("https://learning.oreilly.com/library/view/head-first-servlets/9780596516680/ch03.html","Hands-on MVC")</f>
        <v>Hands-on MVC</v>
      </c>
    </row>
    <row r="7" spans="2:3">
      <c r="C7" s="66" t="str">
        <f>HYPERLINK("https://learning.oreilly.com/library/view/head-first-servlets/9780596516680/ch04.html","Request and Response")</f>
        <v>Request and Response</v>
      </c>
    </row>
    <row r="8" spans="2:3">
      <c r="C8" s="66" t="str">
        <f>HYPERLINK("https://learning.oreilly.com/library/view/head-first-servlets/9780596516680/ch05.html","Attributes and Listeners")</f>
        <v>Attributes and Listeners</v>
      </c>
    </row>
    <row r="9" spans="2:3">
      <c r="C9" s="66" t="str">
        <f>HYPERLINK("https://learning.oreilly.com/library/view/head-first-servlets/9780596516680/ch06.html","Session Management")</f>
        <v>Session Management</v>
      </c>
    </row>
    <row r="10" spans="2:3">
      <c r="C10" s="66" t="str">
        <f>HYPERLINK("https://learning.oreilly.com/library/view/head-first-servlets/9780596516680/ch07.html","Using JSP")</f>
        <v>Using JSP</v>
      </c>
    </row>
    <row r="11" spans="2:3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workbookViewId="0"/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>
      <c r="C12" s="33"/>
      <c r="E12" s="66" t="s">
        <v>247</v>
      </c>
      <c r="F12" s="33"/>
    </row>
    <row r="13" spans="2:6">
      <c r="B13" s="31">
        <v>4</v>
      </c>
      <c r="C13" s="32" t="s">
        <v>43</v>
      </c>
      <c r="E13" s="66" t="s">
        <v>248</v>
      </c>
      <c r="F13" s="33"/>
    </row>
    <row r="14" spans="2:6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>
      <c r="C16" s="33"/>
      <c r="E16" s="66" t="s">
        <v>249</v>
      </c>
      <c r="F16" s="33"/>
    </row>
    <row r="17" spans="2:6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>
      <c r="C23" s="33"/>
      <c r="D23" s="31">
        <v>6</v>
      </c>
      <c r="E23" s="32" t="s">
        <v>50</v>
      </c>
    </row>
    <row r="24" spans="2:6">
      <c r="B24" s="31">
        <v>4</v>
      </c>
      <c r="C24" s="32" t="s">
        <v>47</v>
      </c>
      <c r="E24" s="66" t="s">
        <v>253</v>
      </c>
    </row>
    <row r="25" spans="2:6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>
      <c r="C26" s="66" t="str">
        <f>HYPERLINK("https://docs.spring.io/spring/docs/5.2.0.BUILD-SNAPSHOT/spring-framework-reference/web.html#webmvc-client","REST Clients")</f>
        <v>REST Clients</v>
      </c>
    </row>
    <row r="27" spans="2:6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>
      <c r="E29" s="66" t="s">
        <v>256</v>
      </c>
    </row>
    <row r="30" spans="2:6">
      <c r="B30" s="31">
        <v>5</v>
      </c>
      <c r="C30" s="32" t="s">
        <v>44</v>
      </c>
    </row>
    <row r="31" spans="2:6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>
      <c r="E35" s="66" t="s">
        <v>260</v>
      </c>
    </row>
    <row r="36" spans="2:5">
      <c r="B36" s="31">
        <v>6</v>
      </c>
      <c r="C36" s="32" t="s">
        <v>45</v>
      </c>
      <c r="E36" s="66" t="s">
        <v>261</v>
      </c>
    </row>
    <row r="37" spans="2:5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>
      <c r="E45" s="66" t="s">
        <v>268</v>
      </c>
    </row>
    <row r="46" spans="2:5">
      <c r="B46" s="31">
        <v>8</v>
      </c>
      <c r="C46" s="32" t="s">
        <v>22</v>
      </c>
      <c r="E46" s="66" t="s">
        <v>269</v>
      </c>
    </row>
    <row r="47" spans="2:5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>
      <c r="E50" s="66" t="s">
        <v>271</v>
      </c>
    </row>
    <row r="51" spans="3:5">
      <c r="E51" s="66" t="s">
        <v>272</v>
      </c>
    </row>
    <row r="52" spans="3:5">
      <c r="E52" s="66" t="s">
        <v>273</v>
      </c>
    </row>
    <row r="53" spans="3:5">
      <c r="E53" s="66" t="s">
        <v>274</v>
      </c>
    </row>
    <row r="54" spans="3:5">
      <c r="E54" s="66" t="s">
        <v>275</v>
      </c>
    </row>
    <row r="55" spans="3:5">
      <c r="E55" s="66" t="s">
        <v>276</v>
      </c>
    </row>
    <row r="56" spans="3:5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>
      <c r="C5" s="32" t="s">
        <v>39</v>
      </c>
      <c r="E5" s="32" t="s">
        <v>40</v>
      </c>
    </row>
    <row r="6" spans="2:5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/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>
      <c r="N14" s="66" t="str">
        <f>HYPERLINK("http://wiremock.org/docs/record-playback/","Record and Playback (New)")</f>
        <v>Record and Playback (New)</v>
      </c>
    </row>
    <row r="15" spans="1:14">
      <c r="N15" s="66" t="str">
        <f>HYPERLINK("http://wiremock.org/docs/response-templating/","Response Templating")</f>
        <v>Response Templating</v>
      </c>
    </row>
    <row r="16" spans="1:14">
      <c r="N16" s="66" t="str">
        <f>HYPERLINK("http://wiremock.org/docs/record-playback-legacy/","Record and Playback (Legacy)")</f>
        <v>Record and Playback (Legacy)</v>
      </c>
    </row>
    <row r="17" spans="14:14">
      <c r="N17" s="66" t="str">
        <f>HYPERLINK("http://wiremock.org/docs/simulating-faults/","Simulating Faults")</f>
        <v>Simulating Faults</v>
      </c>
    </row>
    <row r="18" spans="14:14">
      <c r="N18" s="66" t="str">
        <f>HYPERLINK("http://wiremock.org/docs/stateful-behaviour/","Stateful Behaviour")</f>
        <v>Stateful Behaviour</v>
      </c>
    </row>
    <row r="19" spans="14:14">
      <c r="N19" s="66" t="str">
        <f>HYPERLINK("http://wiremock.org/docs/https/","HTTPS")</f>
        <v>HTTPS</v>
      </c>
    </row>
    <row r="20" spans="14:14">
      <c r="N20" s="66" t="str">
        <f>HYPERLINK("http://wiremock.org/docs/extending-wiremock/","Extending WireMock")</f>
        <v>Extending WireMock</v>
      </c>
    </row>
    <row r="21" spans="14:14">
      <c r="N21" s="66" t="str">
        <f>HYPERLINK("http://wiremock.org/docs/spring-boot/","Spring Boot")</f>
        <v>Spring Boot</v>
      </c>
    </row>
    <row r="22" spans="14:14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>
      <c r="H5" s="66" t="str">
        <f>HYPERLINK("https://docs.docker.com/get-started/part3","Services")</f>
        <v>Services</v>
      </c>
      <c r="J5" s="66" t="s">
        <v>291</v>
      </c>
    </row>
    <row r="6" spans="3:12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>
      <c r="J19" s="66" t="str">
        <f>HYPERLINK("https://kubernetes.io/docs/concepts/extend-kubernetes/","Extending Kubernetes")</f>
        <v>Extending Kubernetes</v>
      </c>
    </row>
    <row r="91" spans="16:16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863F9-8AE4-4000-B9C1-F99299AC4A27}"/>
</file>

<file path=customXml/itemProps2.xml><?xml version="1.0" encoding="utf-8"?>
<ds:datastoreItem xmlns:ds="http://schemas.openxmlformats.org/officeDocument/2006/customXml" ds:itemID="{459E2EF2-EE87-4501-BD27-815C205BFF2C}"/>
</file>

<file path=customXml/itemProps3.xml><?xml version="1.0" encoding="utf-8"?>
<ds:datastoreItem xmlns:ds="http://schemas.openxmlformats.org/officeDocument/2006/customXml" ds:itemID="{830177A0-7A0F-4DEC-9630-FCF4BCAD51EF}"/>
</file>

<file path=customXml/itemProps4.xml><?xml version="1.0" encoding="utf-8"?>
<ds:datastoreItem xmlns:ds="http://schemas.openxmlformats.org/officeDocument/2006/customXml" ds:itemID="{49D69E93-BAE6-429C-B6DC-48B93AE151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 Avanesyan</cp:lastModifiedBy>
  <cp:revision/>
  <dcterms:created xsi:type="dcterms:W3CDTF">2022-01-18T11:40:51Z</dcterms:created>
  <dcterms:modified xsi:type="dcterms:W3CDTF">2022-04-05T12:24:27Z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