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ython Notebooks\afp\applied_finance_project\"/>
    </mc:Choice>
  </mc:AlternateContent>
  <xr:revisionPtr revIDLastSave="0" documentId="13_ncr:1_{B07566AF-374C-42A0-87F0-FBA4E95BBEE4}" xr6:coauthVersionLast="45" xr6:coauthVersionMax="45" xr10:uidLastSave="{00000000-0000-0000-0000-000000000000}"/>
  <bookViews>
    <workbookView xWindow="11520" yWindow="2628" windowWidth="11520" windowHeight="8640" activeTab="2" xr2:uid="{2C8AFAE3-9651-4180-A4BF-57AA5F9A5868}"/>
    <workbookView xWindow="-108" yWindow="-108" windowWidth="23256" windowHeight="12576" activeTab="1" xr2:uid="{2C0E2898-BEFB-451D-8F00-0DFAFE400724}"/>
  </bookViews>
  <sheets>
    <sheet name="Sheet2" sheetId="2" r:id="rId1"/>
    <sheet name="Sheet4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4" l="1"/>
  <c r="F17" i="4"/>
  <c r="H17" i="4"/>
  <c r="I17" i="4"/>
  <c r="K17" i="4"/>
  <c r="L17" i="4"/>
  <c r="N17" i="4"/>
  <c r="O17" i="4"/>
  <c r="Q17" i="4"/>
  <c r="R17" i="4"/>
  <c r="T17" i="4"/>
  <c r="U17" i="4"/>
  <c r="W17" i="4"/>
  <c r="X17" i="4"/>
  <c r="E18" i="4"/>
  <c r="F18" i="4"/>
  <c r="H18" i="4"/>
  <c r="I18" i="4"/>
  <c r="K18" i="4"/>
  <c r="L18" i="4"/>
  <c r="N18" i="4"/>
  <c r="O18" i="4"/>
  <c r="Q18" i="4"/>
  <c r="R18" i="4"/>
  <c r="T18" i="4"/>
  <c r="U18" i="4"/>
  <c r="W18" i="4"/>
  <c r="X18" i="4"/>
  <c r="E19" i="4"/>
  <c r="F19" i="4"/>
  <c r="H19" i="4"/>
  <c r="I19" i="4"/>
  <c r="K19" i="4"/>
  <c r="L19" i="4"/>
  <c r="N19" i="4"/>
  <c r="O19" i="4"/>
  <c r="Q19" i="4"/>
  <c r="R19" i="4"/>
  <c r="T19" i="4"/>
  <c r="U19" i="4"/>
  <c r="W19" i="4"/>
  <c r="X19" i="4"/>
  <c r="B17" i="4"/>
  <c r="C17" i="4"/>
  <c r="B18" i="4"/>
  <c r="C18" i="4"/>
  <c r="B19" i="4"/>
  <c r="C19" i="4"/>
  <c r="A9" i="3"/>
  <c r="A8" i="3"/>
  <c r="A7" i="3"/>
  <c r="C7" i="3" a="1"/>
  <c r="C7" i="3" s="1"/>
  <c r="D7" i="3" a="1"/>
  <c r="D7" i="3"/>
  <c r="E7" i="3" a="1"/>
  <c r="E7" i="3" s="1"/>
  <c r="F7" i="3" a="1"/>
  <c r="F7" i="3"/>
  <c r="G7" i="3" a="1"/>
  <c r="G7" i="3" s="1"/>
  <c r="H7" i="3" a="1"/>
  <c r="H7" i="3"/>
  <c r="I7" i="3" a="1"/>
  <c r="I7" i="3" s="1"/>
  <c r="J7" i="3" a="1"/>
  <c r="J7" i="3"/>
  <c r="K7" i="3" a="1"/>
  <c r="K7" i="3" s="1"/>
  <c r="L7" i="3" a="1"/>
  <c r="L7" i="3"/>
  <c r="M7" i="3" a="1"/>
  <c r="M7" i="3" s="1"/>
  <c r="N7" i="3" a="1"/>
  <c r="N7" i="3"/>
  <c r="O7" i="3" a="1"/>
  <c r="O7" i="3" s="1"/>
  <c r="P7" i="3" a="1"/>
  <c r="P7" i="3"/>
  <c r="Q7" i="3" a="1"/>
  <c r="Q7" i="3" s="1"/>
  <c r="C8" i="3" a="1"/>
  <c r="C8" i="3"/>
  <c r="D8" i="3" a="1"/>
  <c r="D8" i="3" s="1"/>
  <c r="E8" i="3" a="1"/>
  <c r="E8" i="3"/>
  <c r="F8" i="3" a="1"/>
  <c r="F8" i="3" s="1"/>
  <c r="G8" i="3" a="1"/>
  <c r="G8" i="3"/>
  <c r="H8" i="3" a="1"/>
  <c r="H8" i="3" s="1"/>
  <c r="I8" i="3" a="1"/>
  <c r="I8" i="3"/>
  <c r="J8" i="3" a="1"/>
  <c r="J8" i="3" s="1"/>
  <c r="K8" i="3" a="1"/>
  <c r="K8" i="3"/>
  <c r="L8" i="3" a="1"/>
  <c r="L8" i="3" s="1"/>
  <c r="M8" i="3" a="1"/>
  <c r="M8" i="3"/>
  <c r="N8" i="3" a="1"/>
  <c r="N8" i="3" s="1"/>
  <c r="O8" i="3" a="1"/>
  <c r="O8" i="3"/>
  <c r="P8" i="3" a="1"/>
  <c r="P8" i="3" s="1"/>
  <c r="Q8" i="3" a="1"/>
  <c r="Q8" i="3"/>
  <c r="C9" i="3" a="1"/>
  <c r="C9" i="3" s="1"/>
  <c r="D9" i="3" a="1"/>
  <c r="D9" i="3"/>
  <c r="E9" i="3" a="1"/>
  <c r="E9" i="3" s="1"/>
  <c r="F9" i="3" a="1"/>
  <c r="F9" i="3"/>
  <c r="G9" i="3" a="1"/>
  <c r="G9" i="3" s="1"/>
  <c r="H9" i="3" a="1"/>
  <c r="H9" i="3"/>
  <c r="I9" i="3" a="1"/>
  <c r="I9" i="3" s="1"/>
  <c r="J9" i="3" a="1"/>
  <c r="J9" i="3"/>
  <c r="K9" i="3" a="1"/>
  <c r="K9" i="3" s="1"/>
  <c r="L9" i="3" a="1"/>
  <c r="L9" i="3"/>
  <c r="M9" i="3" a="1"/>
  <c r="M9" i="3" s="1"/>
  <c r="N9" i="3" a="1"/>
  <c r="N9" i="3"/>
  <c r="O9" i="3" a="1"/>
  <c r="O9" i="3" s="1"/>
  <c r="P9" i="3" a="1"/>
  <c r="P9" i="3"/>
  <c r="Q9" i="3" a="1"/>
  <c r="Q9" i="3" s="1"/>
  <c r="B8" i="3" a="1"/>
  <c r="B8" i="3" s="1"/>
  <c r="B9" i="3" a="1"/>
  <c r="B9" i="3" s="1"/>
  <c r="B7" i="3" a="1"/>
  <c r="B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<sst xmlns="http://schemas.openxmlformats.org/spreadsheetml/2006/main" count="95" uniqueCount="67">
  <si>
    <t>dense_0</t>
  </si>
  <si>
    <t>dense_00</t>
  </si>
  <si>
    <t>dense_01</t>
  </si>
  <si>
    <t>dense_000</t>
  </si>
  <si>
    <t>dense_001</t>
  </si>
  <si>
    <t>dense_010</t>
  </si>
  <si>
    <t>dense_011</t>
  </si>
  <si>
    <t>dense_0000</t>
  </si>
  <si>
    <t>dense_0001</t>
  </si>
  <si>
    <t>dense_0010</t>
  </si>
  <si>
    <t>dense_0011</t>
  </si>
  <si>
    <t>dense_0100</t>
  </si>
  <si>
    <t>dense_0101</t>
  </si>
  <si>
    <t>dense_0110</t>
  </si>
  <si>
    <t>dense_0111</t>
  </si>
  <si>
    <t>Loan_age</t>
  </si>
  <si>
    <t>CreditScore</t>
  </si>
  <si>
    <t>FullDocumentation</t>
  </si>
  <si>
    <t>State_CA</t>
  </si>
  <si>
    <t>State_FL</t>
  </si>
  <si>
    <t>State_NY</t>
  </si>
  <si>
    <t>State_NJ</t>
  </si>
  <si>
    <t>State_GA</t>
  </si>
  <si>
    <t>Spread</t>
  </si>
  <si>
    <t>Spread_squared</t>
  </si>
  <si>
    <t>Remaining_balance</t>
  </si>
  <si>
    <t>LTV</t>
  </si>
  <si>
    <t>spring_summer</t>
  </si>
  <si>
    <t>pdist_00000</t>
  </si>
  <si>
    <t>pdist_00001</t>
  </si>
  <si>
    <t>pdist_00010</t>
  </si>
  <si>
    <t>pdist_00011</t>
  </si>
  <si>
    <t>pdist_00100</t>
  </si>
  <si>
    <t>pdist_00101</t>
  </si>
  <si>
    <t>pdist_00110</t>
  </si>
  <si>
    <t>pdist_00111</t>
  </si>
  <si>
    <t>pdist_01000</t>
  </si>
  <si>
    <t>pdist_01001</t>
  </si>
  <si>
    <t>pdist_01010</t>
  </si>
  <si>
    <t>pdist_01011</t>
  </si>
  <si>
    <t>pdist_01100</t>
  </si>
  <si>
    <t>pdist_01101</t>
  </si>
  <si>
    <t>pdist_01110</t>
  </si>
  <si>
    <t>pdist_01111</t>
  </si>
  <si>
    <t>Active</t>
  </si>
  <si>
    <t>Default</t>
  </si>
  <si>
    <t>Prepayment</t>
  </si>
  <si>
    <t>Remaining Balance</t>
  </si>
  <si>
    <t>Credit Score</t>
  </si>
  <si>
    <t>0</t>
  </si>
  <si>
    <t>00</t>
  </si>
  <si>
    <t>000</t>
  </si>
  <si>
    <t>0000</t>
  </si>
  <si>
    <t>0001</t>
  </si>
  <si>
    <t>001</t>
  </si>
  <si>
    <t>0010</t>
  </si>
  <si>
    <t>0011</t>
  </si>
  <si>
    <t>01</t>
  </si>
  <si>
    <t>010</t>
  </si>
  <si>
    <t>011</t>
  </si>
  <si>
    <t>0100</t>
  </si>
  <si>
    <t>0101</t>
  </si>
  <si>
    <t>0110</t>
  </si>
  <si>
    <t>0111</t>
  </si>
  <si>
    <t>New Jersey</t>
  </si>
  <si>
    <t>Full Doc</t>
  </si>
  <si>
    <t>Prepay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</si>
</sst>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3" borderId="0" xfId="3" applyAlignment="1">
      <alignment wrapText="1"/>
    </xf>
    <xf numFmtId="0" fontId="2" fillId="2" borderId="0" xfId="2" applyAlignment="1">
      <alignment wrapText="1"/>
    </xf>
    <xf numFmtId="0" fontId="0" fillId="0" borderId="0" xfId="0" quotePrefix="1" applyAlignment="1">
      <alignment horizontal="right" wrapText="1"/>
    </xf>
    <xf numFmtId="164" fontId="0" fillId="0" borderId="0" xfId="1" applyNumberFormat="1" applyFont="1" applyAlignment="1">
      <alignment wrapText="1"/>
    </xf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4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87085</xdr:colOff>
      <xdr:row>10</xdr:row>
      <xdr:rowOff>21771</xdr:rowOff>
    </xdr:from>
    <xdr:to>
      <xdr:col>2</xdr:col>
      <xdr:colOff>631371</xdr:colOff>
      <xdr:row>12</xdr:row>
      <xdr:rowOff>87086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93A661-F344-4167-B82E-9A6BCD58FC3A}"/>
            </a:ext>
          </a:extLst>
        </xdr:cNvPr>
        <xdr:cNvCxnSpPr/>
      </xdr:nvCxnSpPr>
      <xdr:spPr>
        <a:xfrm flipH="1">
          <a:off x="1393371" y="2427514"/>
          <a:ext cx="544286" cy="435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544286</xdr:colOff>
      <xdr:row>12</xdr:row>
      <xdr:rowOff>65315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A70F69B-0CD0-42CD-AC99-0C5A975D7FE3}"/>
            </a:ext>
          </a:extLst>
        </xdr:cNvPr>
        <xdr:cNvCxnSpPr/>
      </xdr:nvCxnSpPr>
      <xdr:spPr>
        <a:xfrm flipH="1">
          <a:off x="5225143" y="2405743"/>
          <a:ext cx="544286" cy="435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544286</xdr:colOff>
      <xdr:row>12</xdr:row>
      <xdr:rowOff>65315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A849CA1-8C3C-4C27-9693-6298546247F8}"/>
            </a:ext>
          </a:extLst>
        </xdr:cNvPr>
        <xdr:cNvCxnSpPr/>
      </xdr:nvCxnSpPr>
      <xdr:spPr>
        <a:xfrm flipH="1">
          <a:off x="9144000" y="2405743"/>
          <a:ext cx="544286" cy="435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0</xdr:rowOff>
    </xdr:from>
    <xdr:to>
      <xdr:col>20</xdr:col>
      <xdr:colOff>544286</xdr:colOff>
      <xdr:row>12</xdr:row>
      <xdr:rowOff>65315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C0D10BB-C61A-4AB1-A772-F9B46AE6C2C9}"/>
            </a:ext>
          </a:extLst>
        </xdr:cNvPr>
        <xdr:cNvCxnSpPr/>
      </xdr:nvCxnSpPr>
      <xdr:spPr>
        <a:xfrm flipH="1">
          <a:off x="13062857" y="2405743"/>
          <a:ext cx="544286" cy="435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163285</xdr:colOff>
      <xdr:row>10</xdr:row>
      <xdr:rowOff>21771</xdr:rowOff>
    </xdr:from>
    <xdr:to>
      <xdr:col>4</xdr:col>
      <xdr:colOff>468086</xdr:colOff>
      <xdr:row>12</xdr:row>
      <xdr:rowOff>65314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65C41B7-9CD5-4114-8C33-2252CB8F2DE8}"/>
            </a:ext>
          </a:extLst>
        </xdr:cNvPr>
        <xdr:cNvCxnSpPr/>
      </xdr:nvCxnSpPr>
      <xdr:spPr>
        <a:xfrm>
          <a:off x="2122714" y="2427514"/>
          <a:ext cx="957943" cy="41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304800</xdr:colOff>
      <xdr:row>12</xdr:row>
      <xdr:rowOff>43543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EC858C-D38C-4280-9C3E-CAFA8B1A4280}"/>
            </a:ext>
          </a:extLst>
        </xdr:cNvPr>
        <xdr:cNvCxnSpPr/>
      </xdr:nvCxnSpPr>
      <xdr:spPr>
        <a:xfrm>
          <a:off x="5878286" y="2405743"/>
          <a:ext cx="957943" cy="41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304800</xdr:colOff>
      <xdr:row>12</xdr:row>
      <xdr:rowOff>43543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ED2C849-19A8-42A4-8B61-83123CFA5D2F}"/>
            </a:ext>
          </a:extLst>
        </xdr:cNvPr>
        <xdr:cNvCxnSpPr/>
      </xdr:nvCxnSpPr>
      <xdr:spPr>
        <a:xfrm>
          <a:off x="9797143" y="2405743"/>
          <a:ext cx="957943" cy="41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304800</xdr:colOff>
      <xdr:row>12</xdr:row>
      <xdr:rowOff>43543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59F29CB-61F8-4761-9BA4-DEA2DA74F896}"/>
            </a:ext>
          </a:extLst>
        </xdr:cNvPr>
        <xdr:cNvCxnSpPr/>
      </xdr:nvCxnSpPr>
      <xdr:spPr>
        <a:xfrm>
          <a:off x="13716000" y="2405743"/>
          <a:ext cx="957943" cy="41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7</xdr:row>
      <xdr:rowOff>0</xdr:rowOff>
    </xdr:from>
    <xdr:to>
      <xdr:col>5</xdr:col>
      <xdr:colOff>544286</xdr:colOff>
      <xdr:row>8</xdr:row>
      <xdr:rowOff>174172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1B0BD91-5911-4D4E-BCFA-FC4680528586}"/>
            </a:ext>
          </a:extLst>
        </xdr:cNvPr>
        <xdr:cNvCxnSpPr/>
      </xdr:nvCxnSpPr>
      <xdr:spPr>
        <a:xfrm flipH="1">
          <a:off x="2623457" y="1665514"/>
          <a:ext cx="1186543" cy="359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544286</xdr:colOff>
      <xdr:row>7</xdr:row>
      <xdr:rowOff>10886</xdr:rowOff>
    </xdr:from>
    <xdr:to>
      <xdr:col>17</xdr:col>
      <xdr:colOff>424543</xdr:colOff>
      <xdr:row>9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E53A909-4BA3-41D0-BCFC-978EBBBB6157}"/>
            </a:ext>
          </a:extLst>
        </xdr:cNvPr>
        <xdr:cNvCxnSpPr/>
      </xdr:nvCxnSpPr>
      <xdr:spPr>
        <a:xfrm flipH="1">
          <a:off x="10341429" y="1676400"/>
          <a:ext cx="1186543" cy="359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65314</xdr:colOff>
      <xdr:row>6</xdr:row>
      <xdr:rowOff>348343</xdr:rowOff>
    </xdr:from>
    <xdr:to>
      <xdr:col>8</xdr:col>
      <xdr:colOff>370114</xdr:colOff>
      <xdr:row>9</xdr:row>
      <xdr:rowOff>21771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ED285AC-23D5-4536-9A1F-AF7E8C9702F7}"/>
            </a:ext>
          </a:extLst>
        </xdr:cNvPr>
        <xdr:cNvCxnSpPr/>
      </xdr:nvCxnSpPr>
      <xdr:spPr>
        <a:xfrm>
          <a:off x="4637314" y="1643743"/>
          <a:ext cx="957943" cy="41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195942</xdr:colOff>
      <xdr:row>6</xdr:row>
      <xdr:rowOff>272143</xdr:rowOff>
    </xdr:from>
    <xdr:to>
      <xdr:col>20</xdr:col>
      <xdr:colOff>500742</xdr:colOff>
      <xdr:row>8</xdr:row>
      <xdr:rowOff>130629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6CB0A17-C11E-44CD-A4A8-3D30DF952484}"/>
            </a:ext>
          </a:extLst>
        </xdr:cNvPr>
        <xdr:cNvCxnSpPr/>
      </xdr:nvCxnSpPr>
      <xdr:spPr>
        <a:xfrm>
          <a:off x="12605656" y="1567543"/>
          <a:ext cx="957943" cy="41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315684</xdr:colOff>
      <xdr:row>4</xdr:row>
      <xdr:rowOff>87087</xdr:rowOff>
    </xdr:from>
    <xdr:to>
      <xdr:col>17</xdr:col>
      <xdr:colOff>250371</xdr:colOff>
      <xdr:row>5</xdr:row>
      <xdr:rowOff>119743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2AAA768-0E1B-47A8-89F5-38010CD8BFAC}"/>
            </a:ext>
          </a:extLst>
        </xdr:cNvPr>
        <xdr:cNvCxnSpPr/>
      </xdr:nvCxnSpPr>
      <xdr:spPr>
        <a:xfrm>
          <a:off x="8153398" y="1012373"/>
          <a:ext cx="3200402" cy="217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326572</xdr:colOff>
      <xdr:row>4</xdr:row>
      <xdr:rowOff>65316</xdr:rowOff>
    </xdr:from>
    <xdr:to>
      <xdr:col>11</xdr:col>
      <xdr:colOff>348341</xdr:colOff>
      <xdr:row>5</xdr:row>
      <xdr:rowOff>141514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9E9084F-63F2-4B52-B418-F6ED4812B505}"/>
            </a:ext>
          </a:extLst>
        </xdr:cNvPr>
        <xdr:cNvCxnSpPr/>
      </xdr:nvCxnSpPr>
      <xdr:spPr>
        <a:xfrm flipH="1">
          <a:off x="4245429" y="990602"/>
          <a:ext cx="3287483" cy="261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D20C-F693-4452-9672-DAC3D92A1296}">
  <dimension ref="A1:P14"/>
  <sheetViews>
    <sheetView topLeftCell="I1" workbookViewId="0">
      <selection activeCell="A4" sqref="A4"/>
    </sheetView>
    <sheetView workbookViewId="1"/>
  </sheetViews>
  <sheetFormatPr defaultRowHeight="14.4" x14ac:dyDescent="0.3"/>
  <cols>
    <col min="1" max="1" width="16.88671875" bestFit="1" customWidth="1"/>
    <col min="2" max="16" width="11.664062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-34.646214000000001</v>
      </c>
      <c r="C2">
        <v>-19.476852000000001</v>
      </c>
      <c r="D2">
        <v>-12.229104</v>
      </c>
      <c r="E2">
        <v>-16.410233999999999</v>
      </c>
      <c r="F2">
        <v>-6.790483</v>
      </c>
      <c r="G2">
        <v>9.6076589999999999</v>
      </c>
      <c r="H2">
        <v>50.892795999999997</v>
      </c>
      <c r="I2">
        <v>24.892047999999999</v>
      </c>
      <c r="J2">
        <v>-9.4574060000000006</v>
      </c>
      <c r="K2">
        <v>-9.8354719999999993</v>
      </c>
      <c r="L2">
        <v>50.527588000000002</v>
      </c>
      <c r="M2">
        <v>48.622844999999998</v>
      </c>
      <c r="N2">
        <v>12.413136</v>
      </c>
      <c r="O2">
        <v>-43.238340000000001</v>
      </c>
      <c r="P2">
        <v>-75.757255999999998</v>
      </c>
    </row>
    <row r="3" spans="1:16" x14ac:dyDescent="0.3">
      <c r="A3" t="s">
        <v>16</v>
      </c>
      <c r="B3">
        <v>-115.32094600000001</v>
      </c>
      <c r="C3">
        <v>-103.179596</v>
      </c>
      <c r="D3">
        <v>-91.644774999999996</v>
      </c>
      <c r="E3">
        <v>-92.780524999999997</v>
      </c>
      <c r="F3">
        <v>-90.819940000000003</v>
      </c>
      <c r="G3">
        <v>91.211174</v>
      </c>
      <c r="H3">
        <v>-33.241300000000003</v>
      </c>
      <c r="I3">
        <v>-12.235340000000001</v>
      </c>
      <c r="J3">
        <v>-95.883399999999995</v>
      </c>
      <c r="K3">
        <v>-94.028620000000004</v>
      </c>
      <c r="L3">
        <v>-20.339746000000002</v>
      </c>
      <c r="M3">
        <v>-20.45307</v>
      </c>
      <c r="N3">
        <v>94.036865000000006</v>
      </c>
      <c r="O3">
        <v>22.09019</v>
      </c>
      <c r="P3">
        <v>30.429811000000001</v>
      </c>
    </row>
    <row r="4" spans="1:16" x14ac:dyDescent="0.3">
      <c r="A4" t="s">
        <v>17</v>
      </c>
      <c r="B4">
        <v>-64.412530000000004</v>
      </c>
      <c r="C4">
        <v>-53.586419999999997</v>
      </c>
      <c r="D4">
        <v>-55.105589999999999</v>
      </c>
      <c r="E4">
        <v>-47.187150000000003</v>
      </c>
      <c r="F4">
        <v>-44.865099999999998</v>
      </c>
      <c r="G4">
        <v>45.728340000000003</v>
      </c>
      <c r="H4">
        <v>-37.010998000000001</v>
      </c>
      <c r="I4">
        <v>-22.371390999999999</v>
      </c>
      <c r="J4">
        <v>-35.307986999999997</v>
      </c>
      <c r="K4">
        <v>-33.802185000000001</v>
      </c>
      <c r="L4">
        <v>-1.5576772999999999</v>
      </c>
      <c r="M4">
        <v>-4.5611689999999996</v>
      </c>
      <c r="N4">
        <v>33.855020000000003</v>
      </c>
      <c r="O4">
        <v>6.9033249999999997</v>
      </c>
      <c r="P4">
        <v>63.933326999999998</v>
      </c>
    </row>
    <row r="5" spans="1:16" x14ac:dyDescent="0.3">
      <c r="A5" t="s">
        <v>18</v>
      </c>
      <c r="B5">
        <v>-43.769855</v>
      </c>
      <c r="C5">
        <v>-34.269764000000002</v>
      </c>
      <c r="D5">
        <v>-30.792580000000001</v>
      </c>
      <c r="E5">
        <v>-30.633389000000001</v>
      </c>
      <c r="F5">
        <v>-26.811201000000001</v>
      </c>
      <c r="G5">
        <v>28.902979999999999</v>
      </c>
      <c r="H5">
        <v>1.2146466</v>
      </c>
      <c r="I5">
        <v>3.2958908</v>
      </c>
      <c r="J5">
        <v>-27.641714</v>
      </c>
      <c r="K5">
        <v>-27.537676000000001</v>
      </c>
      <c r="L5">
        <v>8.9141630000000003</v>
      </c>
      <c r="M5">
        <v>6.7918443999999996</v>
      </c>
      <c r="N5">
        <v>29.027609000000002</v>
      </c>
      <c r="O5">
        <v>-1.2236853999999999</v>
      </c>
      <c r="P5">
        <v>-9.2619509999999998</v>
      </c>
    </row>
    <row r="6" spans="1:16" x14ac:dyDescent="0.3">
      <c r="A6" t="s">
        <v>19</v>
      </c>
      <c r="B6">
        <v>-30.908505999999999</v>
      </c>
      <c r="C6">
        <v>-21.510887</v>
      </c>
      <c r="D6">
        <v>-19.880552000000002</v>
      </c>
      <c r="E6">
        <v>-18.920855</v>
      </c>
      <c r="F6">
        <v>-15.012591</v>
      </c>
      <c r="G6">
        <v>17.454487</v>
      </c>
      <c r="H6">
        <v>11.603344999999999</v>
      </c>
      <c r="I6">
        <v>-0.23147493999999999</v>
      </c>
      <c r="J6">
        <v>-14.752053</v>
      </c>
      <c r="K6">
        <v>-15.785048</v>
      </c>
      <c r="L6">
        <v>16.735710000000001</v>
      </c>
      <c r="M6">
        <v>14.074811</v>
      </c>
      <c r="N6">
        <v>17.470344999999998</v>
      </c>
      <c r="O6">
        <v>-8.1733650000000004</v>
      </c>
      <c r="P6">
        <v>-22.214656999999999</v>
      </c>
    </row>
    <row r="7" spans="1:16" x14ac:dyDescent="0.3">
      <c r="A7" t="s">
        <v>20</v>
      </c>
      <c r="B7">
        <v>-51.606537000000003</v>
      </c>
      <c r="C7">
        <v>-45.738326999999998</v>
      </c>
      <c r="D7">
        <v>-45.347045999999999</v>
      </c>
      <c r="E7">
        <v>-38.420229999999997</v>
      </c>
      <c r="F7">
        <v>-41.811109999999999</v>
      </c>
      <c r="G7">
        <v>41.141272999999998</v>
      </c>
      <c r="H7">
        <v>-29.720724000000001</v>
      </c>
      <c r="I7">
        <v>-12.352015</v>
      </c>
      <c r="J7">
        <v>-37.653843000000002</v>
      </c>
      <c r="K7">
        <v>-35.001930000000002</v>
      </c>
      <c r="L7">
        <v>-19.575050000000001</v>
      </c>
      <c r="M7">
        <v>-19.387566</v>
      </c>
      <c r="N7">
        <v>34.549666999999999</v>
      </c>
      <c r="O7">
        <v>18.413630999999999</v>
      </c>
      <c r="P7">
        <v>32.934579999999997</v>
      </c>
    </row>
    <row r="8" spans="1:16" x14ac:dyDescent="0.3">
      <c r="A8" t="s">
        <v>21</v>
      </c>
      <c r="B8">
        <v>-67.804159999999996</v>
      </c>
      <c r="C8">
        <v>-58.734250000000003</v>
      </c>
      <c r="D8">
        <v>-59.630848</v>
      </c>
      <c r="E8">
        <v>-51.368139999999997</v>
      </c>
      <c r="F8">
        <v>-53.116349999999997</v>
      </c>
      <c r="G8">
        <v>53.742854999999999</v>
      </c>
      <c r="H8">
        <v>-38.162100000000002</v>
      </c>
      <c r="I8">
        <v>-27.781272999999999</v>
      </c>
      <c r="J8">
        <v>-47.730212999999999</v>
      </c>
      <c r="K8">
        <v>-45.639899999999997</v>
      </c>
      <c r="L8">
        <v>-31.011752999999999</v>
      </c>
      <c r="M8">
        <v>-32.593864000000004</v>
      </c>
      <c r="N8">
        <v>46.176963999999998</v>
      </c>
      <c r="O8">
        <v>34.865229999999997</v>
      </c>
      <c r="P8">
        <v>23.131360000000001</v>
      </c>
    </row>
    <row r="9" spans="1:16" x14ac:dyDescent="0.3">
      <c r="A9" t="s">
        <v>22</v>
      </c>
      <c r="B9">
        <v>-0.84259340000000005</v>
      </c>
      <c r="C9">
        <v>2.4813087</v>
      </c>
      <c r="D9">
        <v>1.24966</v>
      </c>
      <c r="E9">
        <v>4.1174226000000003</v>
      </c>
      <c r="F9">
        <v>3.5287514</v>
      </c>
      <c r="G9">
        <v>-4.3233360000000003</v>
      </c>
      <c r="H9">
        <v>9.1812769999999997</v>
      </c>
      <c r="I9">
        <v>6.9539103999999998</v>
      </c>
      <c r="J9">
        <v>4.3619346999999999</v>
      </c>
      <c r="K9">
        <v>5.2182373999999996</v>
      </c>
      <c r="L9">
        <v>14.929059000000001</v>
      </c>
      <c r="M9">
        <v>15.012801</v>
      </c>
      <c r="N9">
        <v>-6.2364955000000002</v>
      </c>
      <c r="O9">
        <v>-15.547221</v>
      </c>
      <c r="P9">
        <v>-2.5531662000000002</v>
      </c>
    </row>
    <row r="10" spans="1:16" x14ac:dyDescent="0.3">
      <c r="A10" t="s">
        <v>23</v>
      </c>
      <c r="B10">
        <v>-102.92931</v>
      </c>
      <c r="C10">
        <v>-92.570885000000004</v>
      </c>
      <c r="D10">
        <v>-70.375309999999999</v>
      </c>
      <c r="E10">
        <v>-86.891919999999999</v>
      </c>
      <c r="F10">
        <v>-76.170990000000003</v>
      </c>
      <c r="G10">
        <v>75.250330000000005</v>
      </c>
      <c r="H10">
        <v>15.446636</v>
      </c>
      <c r="I10">
        <v>-2.7226336</v>
      </c>
      <c r="J10">
        <v>-90.066519999999997</v>
      </c>
      <c r="K10">
        <v>-86.699600000000004</v>
      </c>
      <c r="L10">
        <v>6.2685056000000001</v>
      </c>
      <c r="M10">
        <v>6.8364349999999998</v>
      </c>
      <c r="N10">
        <v>84.985550000000003</v>
      </c>
      <c r="O10">
        <v>-4.2223534999999996</v>
      </c>
      <c r="P10">
        <v>-49.980249999999998</v>
      </c>
    </row>
    <row r="11" spans="1:16" x14ac:dyDescent="0.3">
      <c r="A11" t="s">
        <v>24</v>
      </c>
      <c r="B11">
        <v>-68.167490000000001</v>
      </c>
      <c r="C11">
        <v>-57.912135999999997</v>
      </c>
      <c r="D11">
        <v>-35.496259999999999</v>
      </c>
      <c r="E11">
        <v>-55.653663999999999</v>
      </c>
      <c r="F11">
        <v>-40.799860000000002</v>
      </c>
      <c r="G11">
        <v>40.311768000000001</v>
      </c>
      <c r="H11">
        <v>47.527507999999997</v>
      </c>
      <c r="I11">
        <v>4.7302184</v>
      </c>
      <c r="J11">
        <v>-52.292164</v>
      </c>
      <c r="K11">
        <v>-49.307679999999998</v>
      </c>
      <c r="L11">
        <v>32.733800000000002</v>
      </c>
      <c r="M11">
        <v>32.156776000000001</v>
      </c>
      <c r="N11">
        <v>48.081111999999997</v>
      </c>
      <c r="O11">
        <v>-28.759316999999999</v>
      </c>
      <c r="P11">
        <v>-85.63861</v>
      </c>
    </row>
    <row r="12" spans="1:16" x14ac:dyDescent="0.3">
      <c r="A12" t="s">
        <v>25</v>
      </c>
      <c r="B12">
        <v>470.99335000000002</v>
      </c>
      <c r="C12">
        <v>564.27233999999999</v>
      </c>
      <c r="D12">
        <v>376.85678000000001</v>
      </c>
      <c r="E12">
        <v>724.53120000000001</v>
      </c>
      <c r="F12">
        <v>485.35973999999999</v>
      </c>
      <c r="G12">
        <v>-480.99041999999997</v>
      </c>
      <c r="H12">
        <v>259.79442999999998</v>
      </c>
      <c r="I12">
        <v>299.06369999999998</v>
      </c>
      <c r="J12">
        <v>702.67150000000004</v>
      </c>
      <c r="K12">
        <v>704.56853999999998</v>
      </c>
      <c r="L12">
        <v>382.89236</v>
      </c>
      <c r="M12">
        <v>377.72784000000001</v>
      </c>
      <c r="N12">
        <v>-701.24225000000001</v>
      </c>
      <c r="O12">
        <v>-387.77640000000002</v>
      </c>
      <c r="P12">
        <v>-128.0438</v>
      </c>
    </row>
    <row r="13" spans="1:16" x14ac:dyDescent="0.3">
      <c r="A13" t="s">
        <v>26</v>
      </c>
      <c r="B13">
        <v>-59.938198</v>
      </c>
      <c r="C13">
        <v>-48.404567999999998</v>
      </c>
      <c r="D13">
        <v>-30.941894999999999</v>
      </c>
      <c r="E13">
        <v>-49.321185999999997</v>
      </c>
      <c r="F13">
        <v>-30.331527999999999</v>
      </c>
      <c r="G13">
        <v>32.296669999999999</v>
      </c>
      <c r="H13">
        <v>34.258735999999999</v>
      </c>
      <c r="I13">
        <v>6.4504184999999996</v>
      </c>
      <c r="J13">
        <v>-43.836613</v>
      </c>
      <c r="K13">
        <v>-42.166159999999998</v>
      </c>
      <c r="L13">
        <v>40.140846000000003</v>
      </c>
      <c r="M13">
        <v>38.684800000000003</v>
      </c>
      <c r="N13">
        <v>43.178249999999998</v>
      </c>
      <c r="O13">
        <v>-35.069940000000003</v>
      </c>
      <c r="P13">
        <v>-45.196486999999998</v>
      </c>
    </row>
    <row r="14" spans="1:16" x14ac:dyDescent="0.3">
      <c r="A14" t="s">
        <v>27</v>
      </c>
      <c r="B14">
        <v>-38.669097999999998</v>
      </c>
      <c r="C14">
        <v>-26.934699999999999</v>
      </c>
      <c r="D14">
        <v>-28.581575000000001</v>
      </c>
      <c r="E14">
        <v>-21.37764</v>
      </c>
      <c r="F14">
        <v>-20.301269999999999</v>
      </c>
      <c r="G14">
        <v>21.265152</v>
      </c>
      <c r="H14">
        <v>-1.3084464</v>
      </c>
      <c r="I14">
        <v>0.25590151999999999</v>
      </c>
      <c r="J14">
        <v>-13.444499</v>
      </c>
      <c r="K14">
        <v>-12.903283999999999</v>
      </c>
      <c r="L14">
        <v>17.798155000000001</v>
      </c>
      <c r="M14">
        <v>15.764127999999999</v>
      </c>
      <c r="N14">
        <v>13.264549000000001</v>
      </c>
      <c r="O14">
        <v>-12.324057</v>
      </c>
      <c r="P14">
        <v>8.5421800000000001</v>
      </c>
    </row>
  </sheetData>
  <conditionalFormatting sqref="B2:B14">
    <cfRule type="top10" dxfId="47" priority="29" bottom="1" rank="1"/>
    <cfRule type="top10" dxfId="46" priority="30" rank="1"/>
  </conditionalFormatting>
  <conditionalFormatting sqref="C2:C14">
    <cfRule type="top10" dxfId="45" priority="27" bottom="1" rank="1"/>
    <cfRule type="top10" dxfId="44" priority="28" rank="1"/>
  </conditionalFormatting>
  <conditionalFormatting sqref="D2:D14">
    <cfRule type="top10" dxfId="41" priority="25" bottom="1" rank="1"/>
    <cfRule type="top10" dxfId="40" priority="26" rank="1"/>
  </conditionalFormatting>
  <conditionalFormatting sqref="E2:E14">
    <cfRule type="top10" dxfId="39" priority="23" bottom="1" rank="1"/>
    <cfRule type="top10" dxfId="38" priority="24" rank="1"/>
  </conditionalFormatting>
  <conditionalFormatting sqref="F2:F14">
    <cfRule type="top10" dxfId="37" priority="21" bottom="1" rank="1"/>
    <cfRule type="top10" dxfId="36" priority="22" rank="1"/>
  </conditionalFormatting>
  <conditionalFormatting sqref="G2:G14">
    <cfRule type="top10" dxfId="35" priority="19" bottom="1" rank="1"/>
    <cfRule type="top10" dxfId="34" priority="20" rank="1"/>
  </conditionalFormatting>
  <conditionalFormatting sqref="H2:H14">
    <cfRule type="top10" dxfId="33" priority="17" bottom="1" rank="1"/>
    <cfRule type="top10" dxfId="32" priority="18" rank="1"/>
  </conditionalFormatting>
  <conditionalFormatting sqref="I2:I14">
    <cfRule type="top10" dxfId="31" priority="15" bottom="1" rank="1"/>
    <cfRule type="top10" dxfId="30" priority="16" rank="1"/>
  </conditionalFormatting>
  <conditionalFormatting sqref="J2:J14">
    <cfRule type="top10" dxfId="29" priority="13" bottom="1" rank="1"/>
    <cfRule type="top10" dxfId="28" priority="14" rank="1"/>
  </conditionalFormatting>
  <conditionalFormatting sqref="K2:K14">
    <cfRule type="top10" dxfId="27" priority="11" bottom="1" rank="1"/>
    <cfRule type="top10" dxfId="26" priority="12" rank="1"/>
  </conditionalFormatting>
  <conditionalFormatting sqref="L2:L14">
    <cfRule type="top10" dxfId="25" priority="9" bottom="1" rank="1"/>
    <cfRule type="top10" dxfId="24" priority="10" rank="1"/>
  </conditionalFormatting>
  <conditionalFormatting sqref="M2:M14">
    <cfRule type="top10" dxfId="23" priority="7" bottom="1" rank="1"/>
    <cfRule type="top10" dxfId="22" priority="8" rank="1"/>
  </conditionalFormatting>
  <conditionalFormatting sqref="N2:N14">
    <cfRule type="top10" dxfId="21" priority="5" bottom="1" rank="1"/>
    <cfRule type="top10" dxfId="20" priority="6" rank="1"/>
  </conditionalFormatting>
  <conditionalFormatting sqref="O2:O14">
    <cfRule type="top10" dxfId="19" priority="3" bottom="1" rank="1"/>
    <cfRule type="top10" dxfId="18" priority="4" rank="1"/>
  </conditionalFormatting>
  <conditionalFormatting sqref="P2:P14">
    <cfRule type="top10" dxfId="17" priority="1" bottom="1" rank="1"/>
    <cfRule type="top10" dxfId="16" priority="2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592B-4E72-4658-B771-971395C4E378}">
  <dimension ref="A4:X19"/>
  <sheetViews>
    <sheetView workbookViewId="0">
      <selection activeCell="A14" sqref="A14"/>
    </sheetView>
    <sheetView showGridLines="0" tabSelected="1" zoomScale="70" zoomScaleNormal="70" workbookViewId="1">
      <selection activeCell="P31" sqref="P31"/>
    </sheetView>
  </sheetViews>
  <sheetFormatPr defaultColWidth="9.44140625" defaultRowHeight="14.4" x14ac:dyDescent="0.3"/>
  <cols>
    <col min="1" max="16384" width="9.44140625" style="1"/>
  </cols>
  <sheetData>
    <row r="4" spans="1:24" ht="28.8" x14ac:dyDescent="0.3">
      <c r="K4" s="4" t="s">
        <v>49</v>
      </c>
      <c r="L4" s="2" t="s">
        <v>48</v>
      </c>
      <c r="M4" s="3" t="s">
        <v>47</v>
      </c>
    </row>
    <row r="7" spans="1:24" ht="28.8" x14ac:dyDescent="0.3">
      <c r="E7" s="4" t="s">
        <v>50</v>
      </c>
      <c r="F7" s="2" t="s">
        <v>48</v>
      </c>
      <c r="G7" s="3" t="s">
        <v>47</v>
      </c>
      <c r="Q7" s="4" t="s">
        <v>57</v>
      </c>
      <c r="R7" s="2" t="s">
        <v>48</v>
      </c>
      <c r="S7" s="3" t="s">
        <v>47</v>
      </c>
    </row>
    <row r="10" spans="1:24" ht="28.8" x14ac:dyDescent="0.3">
      <c r="B10" s="4" t="s">
        <v>51</v>
      </c>
      <c r="C10" s="2" t="s">
        <v>48</v>
      </c>
      <c r="D10" s="3" t="s">
        <v>47</v>
      </c>
      <c r="H10" s="4" t="s">
        <v>54</v>
      </c>
      <c r="I10" s="2" t="s">
        <v>48</v>
      </c>
      <c r="J10" s="3" t="s">
        <v>47</v>
      </c>
      <c r="N10" s="4" t="s">
        <v>58</v>
      </c>
      <c r="O10" s="2" t="s">
        <v>47</v>
      </c>
      <c r="P10" s="3" t="s">
        <v>48</v>
      </c>
      <c r="T10" s="4" t="s">
        <v>59</v>
      </c>
      <c r="U10" s="2" t="s">
        <v>64</v>
      </c>
      <c r="V10" s="3" t="s">
        <v>47</v>
      </c>
    </row>
    <row r="14" spans="1:24" ht="28.8" x14ac:dyDescent="0.3">
      <c r="A14" s="4" t="s">
        <v>52</v>
      </c>
      <c r="B14" s="2" t="s">
        <v>64</v>
      </c>
      <c r="C14" s="3" t="s">
        <v>47</v>
      </c>
      <c r="D14" s="4" t="s">
        <v>53</v>
      </c>
      <c r="E14" s="2" t="s">
        <v>48</v>
      </c>
      <c r="F14" s="3" t="s">
        <v>47</v>
      </c>
      <c r="G14" s="4" t="s">
        <v>55</v>
      </c>
      <c r="H14" s="2" t="s">
        <v>48</v>
      </c>
      <c r="I14" s="3" t="s">
        <v>47</v>
      </c>
      <c r="J14" s="4" t="s">
        <v>56</v>
      </c>
      <c r="K14" s="2" t="s">
        <v>64</v>
      </c>
      <c r="L14" s="3" t="s">
        <v>47</v>
      </c>
      <c r="M14" s="4" t="s">
        <v>60</v>
      </c>
      <c r="N14" s="2" t="s">
        <v>64</v>
      </c>
      <c r="O14" s="3" t="s">
        <v>47</v>
      </c>
      <c r="P14" s="4" t="s">
        <v>61</v>
      </c>
      <c r="Q14" s="2" t="s">
        <v>47</v>
      </c>
      <c r="R14" s="3" t="s">
        <v>48</v>
      </c>
      <c r="S14" s="4" t="s">
        <v>62</v>
      </c>
      <c r="T14" s="2" t="s">
        <v>47</v>
      </c>
      <c r="U14" s="3" t="s">
        <v>64</v>
      </c>
      <c r="V14" s="4" t="s">
        <v>63</v>
      </c>
      <c r="W14" s="2" t="s">
        <v>47</v>
      </c>
      <c r="X14" s="3" t="s">
        <v>65</v>
      </c>
    </row>
    <row r="17" spans="1:24" x14ac:dyDescent="0.3">
      <c r="A17" s="5" t="s">
        <v>44</v>
      </c>
      <c r="B17" s="5">
        <f>Sheet3!B7</f>
        <v>0.27407641058202553</v>
      </c>
      <c r="C17" s="5">
        <f>Sheet3!C7</f>
        <v>0.2752780424746879</v>
      </c>
      <c r="D17" s="5"/>
      <c r="E17" s="5">
        <f>Sheet3!D7</f>
        <v>0.27866804034362563</v>
      </c>
      <c r="F17" s="5">
        <f>Sheet3!E7</f>
        <v>0.36904821245335889</v>
      </c>
      <c r="G17" s="5"/>
      <c r="H17" s="5">
        <f>Sheet3!F7</f>
        <v>0.27962229274390199</v>
      </c>
      <c r="I17" s="5">
        <f>Sheet3!G7</f>
        <v>0.37141805567762587</v>
      </c>
      <c r="J17" s="5"/>
      <c r="K17" s="5">
        <f>Sheet3!H7</f>
        <v>0.36568923592528874</v>
      </c>
      <c r="L17" s="5">
        <f>Sheet3!I7</f>
        <v>0.37752087553038821</v>
      </c>
      <c r="M17" s="5"/>
      <c r="N17" s="5">
        <f>Sheet3!J7</f>
        <v>0.37012193043731262</v>
      </c>
      <c r="O17" s="5">
        <f>Sheet3!K7</f>
        <v>0.37987811665048038</v>
      </c>
      <c r="P17" s="5"/>
      <c r="Q17" s="5">
        <f>Sheet3!L7</f>
        <v>0.37409662662337034</v>
      </c>
      <c r="R17" s="5">
        <f>Sheet3!M7</f>
        <v>0.28020268368633255</v>
      </c>
      <c r="S17" s="5"/>
      <c r="T17" s="5">
        <f>Sheet3!N7</f>
        <v>0.38507696568380828</v>
      </c>
      <c r="U17" s="5">
        <f>Sheet3!O7</f>
        <v>0.36520119177815785</v>
      </c>
      <c r="V17" s="5"/>
      <c r="W17" s="5">
        <f>Sheet3!P7</f>
        <v>0.37757503811178028</v>
      </c>
      <c r="X17" s="5">
        <f>Sheet3!Q7</f>
        <v>0.38827605667769022</v>
      </c>
    </row>
    <row r="18" spans="1:24" x14ac:dyDescent="0.3">
      <c r="A18" s="5" t="s">
        <v>45</v>
      </c>
      <c r="B18" s="5">
        <f>Sheet3!B8</f>
        <v>0.2682987418950421</v>
      </c>
      <c r="C18" s="5">
        <f>Sheet3!C8</f>
        <v>0.26957833618979965</v>
      </c>
      <c r="D18" s="5"/>
      <c r="E18" s="5">
        <f>Sheet3!D8</f>
        <v>0.27147304803776712</v>
      </c>
      <c r="F18" s="5">
        <f>Sheet3!E8</f>
        <v>0.3709376141585643</v>
      </c>
      <c r="G18" s="5"/>
      <c r="H18" s="5">
        <f>Sheet3!F8</f>
        <v>0.2721099895827388</v>
      </c>
      <c r="I18" s="5">
        <f>Sheet3!G8</f>
        <v>0.37047016638495933</v>
      </c>
      <c r="J18" s="5"/>
      <c r="K18" s="5">
        <f>Sheet3!H8</f>
        <v>0.35422700708183275</v>
      </c>
      <c r="L18" s="5">
        <f>Sheet3!I8</f>
        <v>0.37258153380950515</v>
      </c>
      <c r="M18" s="5"/>
      <c r="N18" s="5">
        <f>Sheet3!J8</f>
        <v>0.35358675874485129</v>
      </c>
      <c r="O18" s="5">
        <f>Sheet3!K8</f>
        <v>0.36952416802122817</v>
      </c>
      <c r="P18" s="5"/>
      <c r="Q18" s="5">
        <f>Sheet3!L8</f>
        <v>0.36783381775992668</v>
      </c>
      <c r="R18" s="5">
        <f>Sheet3!M8</f>
        <v>0.27168450951433298</v>
      </c>
      <c r="S18" s="5"/>
      <c r="T18" s="5">
        <f>Sheet3!N8</f>
        <v>0.36251216964848004</v>
      </c>
      <c r="U18" s="5">
        <f>Sheet3!O8</f>
        <v>0.33886222778920067</v>
      </c>
      <c r="V18" s="5"/>
      <c r="W18" s="5">
        <f>Sheet3!P8</f>
        <v>0.37049739193169512</v>
      </c>
      <c r="X18" s="5">
        <f>Sheet3!Q8</f>
        <v>0.36063534130716385</v>
      </c>
    </row>
    <row r="19" spans="1:24" x14ac:dyDescent="0.3">
      <c r="A19" s="5" t="s">
        <v>66</v>
      </c>
      <c r="B19" s="5">
        <f>Sheet3!B9</f>
        <v>0.45762484752293248</v>
      </c>
      <c r="C19" s="5">
        <f>Sheet3!C9</f>
        <v>0.45514362133551239</v>
      </c>
      <c r="D19" s="5"/>
      <c r="E19" s="5">
        <f>Sheet3!D9</f>
        <v>0.44985891161860725</v>
      </c>
      <c r="F19" s="5">
        <f>Sheet3!E9</f>
        <v>0.2600141733880767</v>
      </c>
      <c r="G19" s="5"/>
      <c r="H19" s="5">
        <f>Sheet3!F9</f>
        <v>0.44826771767335916</v>
      </c>
      <c r="I19" s="5">
        <f>Sheet3!G9</f>
        <v>0.25811177793741491</v>
      </c>
      <c r="J19" s="5"/>
      <c r="K19" s="5">
        <f>Sheet3!H9</f>
        <v>0.28008375699287852</v>
      </c>
      <c r="L19" s="5">
        <f>Sheet3!I9</f>
        <v>0.24989759066010661</v>
      </c>
      <c r="M19" s="5"/>
      <c r="N19" s="5">
        <f>Sheet3!J9</f>
        <v>0.27629131081783603</v>
      </c>
      <c r="O19" s="5">
        <f>Sheet3!K9</f>
        <v>0.25059771532829145</v>
      </c>
      <c r="P19" s="5"/>
      <c r="Q19" s="5">
        <f>Sheet3!L9</f>
        <v>0.25806955561670303</v>
      </c>
      <c r="R19" s="5">
        <f>Sheet3!M9</f>
        <v>0.44811280679933452</v>
      </c>
      <c r="S19" s="5"/>
      <c r="T19" s="5">
        <f>Sheet3!N9</f>
        <v>0.25241086466771173</v>
      </c>
      <c r="U19" s="5">
        <f>Sheet3!O9</f>
        <v>0.29593658043264148</v>
      </c>
      <c r="V19" s="5"/>
      <c r="W19" s="5">
        <f>Sheet3!P9</f>
        <v>0.2519275699565246</v>
      </c>
      <c r="X19" s="5">
        <f>Sheet3!Q9</f>
        <v>0.25108860201514588</v>
      </c>
    </row>
  </sheetData>
  <conditionalFormatting sqref="B17:B19">
    <cfRule type="top10" dxfId="15" priority="16" rank="1"/>
  </conditionalFormatting>
  <conditionalFormatting sqref="C17:C19">
    <cfRule type="top10" dxfId="14" priority="15" rank="1"/>
  </conditionalFormatting>
  <conditionalFormatting sqref="E17:E19">
    <cfRule type="top10" dxfId="13" priority="14" rank="1"/>
  </conditionalFormatting>
  <conditionalFormatting sqref="F17:F19">
    <cfRule type="top10" dxfId="12" priority="13" rank="1"/>
  </conditionalFormatting>
  <conditionalFormatting sqref="H17:H19">
    <cfRule type="top10" dxfId="11" priority="12" rank="1"/>
  </conditionalFormatting>
  <conditionalFormatting sqref="I17:I19">
    <cfRule type="top10" dxfId="10" priority="11" rank="1"/>
  </conditionalFormatting>
  <conditionalFormatting sqref="K17:K19">
    <cfRule type="top10" dxfId="9" priority="10" rank="1"/>
  </conditionalFormatting>
  <conditionalFormatting sqref="L17:L19">
    <cfRule type="top10" dxfId="8" priority="9" rank="1"/>
  </conditionalFormatting>
  <conditionalFormatting sqref="N17:N19">
    <cfRule type="top10" dxfId="7" priority="8" rank="1"/>
  </conditionalFormatting>
  <conditionalFormatting sqref="O17:O19">
    <cfRule type="top10" dxfId="6" priority="7" rank="1"/>
  </conditionalFormatting>
  <conditionalFormatting sqref="Q17:Q19">
    <cfRule type="top10" dxfId="5" priority="6" rank="1"/>
  </conditionalFormatting>
  <conditionalFormatting sqref="R17:R19">
    <cfRule type="top10" dxfId="4" priority="5" rank="1"/>
  </conditionalFormatting>
  <conditionalFormatting sqref="T17:T19">
    <cfRule type="top10" dxfId="3" priority="4" rank="1"/>
  </conditionalFormatting>
  <conditionalFormatting sqref="U17:U19">
    <cfRule type="top10" dxfId="2" priority="3" rank="1"/>
  </conditionalFormatting>
  <conditionalFormatting sqref="W17:W19">
    <cfRule type="top10" dxfId="1" priority="2" rank="1"/>
  </conditionalFormatting>
  <conditionalFormatting sqref="X17:X19">
    <cfRule type="top10" dxfId="0" priority="1" rank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4FB0-EB11-4957-BE12-86010A5C6E5E}">
  <dimension ref="A1:Q9"/>
  <sheetViews>
    <sheetView tabSelected="1" topLeftCell="H1" workbookViewId="0">
      <selection activeCell="B7" sqref="B7:Q9"/>
    </sheetView>
    <sheetView workbookViewId="1"/>
  </sheetViews>
  <sheetFormatPr defaultRowHeight="14.4" x14ac:dyDescent="0.3"/>
  <cols>
    <col min="1" max="1" width="10.77734375" bestFit="1" customWidth="1"/>
  </cols>
  <sheetData>
    <row r="1" spans="1:17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17" x14ac:dyDescent="0.3">
      <c r="A2" t="s">
        <v>44</v>
      </c>
      <c r="B2">
        <v>-0.25411542999999998</v>
      </c>
      <c r="C2">
        <v>-0.21646868999999999</v>
      </c>
      <c r="D2">
        <v>-0.26804304000000001</v>
      </c>
      <c r="E2">
        <v>0.13652698999999999</v>
      </c>
      <c r="F2">
        <v>-0.15814829999999999</v>
      </c>
      <c r="G2">
        <v>0.11237942400000001</v>
      </c>
      <c r="H2">
        <v>0.12703523</v>
      </c>
      <c r="I2">
        <v>0.12288671</v>
      </c>
      <c r="J2">
        <v>0.14981196999999999</v>
      </c>
      <c r="K2">
        <v>0.21745758000000001</v>
      </c>
      <c r="L2">
        <v>0.17692168</v>
      </c>
      <c r="M2">
        <v>-0.18234189000000001</v>
      </c>
      <c r="N2">
        <v>0.22686793</v>
      </c>
      <c r="O2">
        <v>0.14793874000000001</v>
      </c>
      <c r="P2">
        <v>0.13973369999999999</v>
      </c>
      <c r="Q2">
        <v>0.13749807999999999</v>
      </c>
    </row>
    <row r="3" spans="1:17" x14ac:dyDescent="0.3">
      <c r="A3" t="s">
        <v>45</v>
      </c>
      <c r="B3">
        <v>-0.27542129999999998</v>
      </c>
      <c r="C3">
        <v>-0.23739131999999999</v>
      </c>
      <c r="D3">
        <v>-0.29420142999999999</v>
      </c>
      <c r="E3">
        <v>0.14163359</v>
      </c>
      <c r="F3">
        <v>-0.18538167999999999</v>
      </c>
      <c r="G3">
        <v>0.10982408</v>
      </c>
      <c r="H3">
        <v>9.5189309999999999E-2</v>
      </c>
      <c r="I3">
        <v>0.10971673999999999</v>
      </c>
      <c r="J3">
        <v>0.10410836</v>
      </c>
      <c r="K3">
        <v>0.18982326999999999</v>
      </c>
      <c r="L3">
        <v>0.16003881</v>
      </c>
      <c r="M3">
        <v>-0.2132136</v>
      </c>
      <c r="N3">
        <v>0.16648275000000001</v>
      </c>
      <c r="O3">
        <v>7.3083944999999997E-2</v>
      </c>
      <c r="P3">
        <v>0.12081078000000001</v>
      </c>
      <c r="Q3">
        <v>6.3648819999999995E-2</v>
      </c>
    </row>
    <row r="4" spans="1:17" x14ac:dyDescent="0.3">
      <c r="A4" t="s">
        <v>46</v>
      </c>
      <c r="B4">
        <v>0.25852736999999998</v>
      </c>
      <c r="C4">
        <v>0.28636267999999998</v>
      </c>
      <c r="D4">
        <v>0.21086970999999999</v>
      </c>
      <c r="E4">
        <v>-0.21366415999999999</v>
      </c>
      <c r="F4">
        <v>0.31380259999999999</v>
      </c>
      <c r="G4">
        <v>-0.2515561</v>
      </c>
      <c r="H4">
        <v>-0.13965996999999999</v>
      </c>
      <c r="I4">
        <v>-0.28968796000000002</v>
      </c>
      <c r="J4">
        <v>-0.14256474</v>
      </c>
      <c r="K4">
        <v>-0.19854395</v>
      </c>
      <c r="L4">
        <v>-0.19436329999999999</v>
      </c>
      <c r="M4">
        <v>0.2871899</v>
      </c>
      <c r="N4">
        <v>-0.19551711999999999</v>
      </c>
      <c r="O4">
        <v>-6.2364495999999998E-2</v>
      </c>
      <c r="P4">
        <v>-0.26489400000000002</v>
      </c>
      <c r="Q4">
        <v>-0.29841262000000002</v>
      </c>
    </row>
    <row r="7" spans="1:17" x14ac:dyDescent="0.3">
      <c r="A7" t="str">
        <f>A2</f>
        <v>Active</v>
      </c>
      <c r="B7" cm="1">
        <f t="array" ref="B7">EXP(B2)/SUM(EXP(B$2:B$4))</f>
        <v>0.27407641058202553</v>
      </c>
      <c r="C7" cm="1">
        <f t="array" ref="C7">EXP(C2)/SUM(EXP(C$2:C$4))</f>
        <v>0.2752780424746879</v>
      </c>
      <c r="D7" cm="1">
        <f t="array" ref="D7">EXP(D2)/SUM(EXP(D$2:D$4))</f>
        <v>0.27866804034362563</v>
      </c>
      <c r="E7" cm="1">
        <f t="array" ref="E7">EXP(E2)/SUM(EXP(E$2:E$4))</f>
        <v>0.36904821245335889</v>
      </c>
      <c r="F7" cm="1">
        <f t="array" ref="F7">EXP(F2)/SUM(EXP(F$2:F$4))</f>
        <v>0.27962229274390199</v>
      </c>
      <c r="G7" cm="1">
        <f t="array" ref="G7">EXP(G2)/SUM(EXP(G$2:G$4))</f>
        <v>0.37141805567762587</v>
      </c>
      <c r="H7" cm="1">
        <f t="array" ref="H7">EXP(H2)/SUM(EXP(H$2:H$4))</f>
        <v>0.36568923592528874</v>
      </c>
      <c r="I7" cm="1">
        <f t="array" ref="I7">EXP(I2)/SUM(EXP(I$2:I$4))</f>
        <v>0.37752087553038821</v>
      </c>
      <c r="J7" cm="1">
        <f t="array" ref="J7">EXP(J2)/SUM(EXP(J$2:J$4))</f>
        <v>0.37012193043731262</v>
      </c>
      <c r="K7" cm="1">
        <f t="array" ref="K7">EXP(K2)/SUM(EXP(K$2:K$4))</f>
        <v>0.37987811665048038</v>
      </c>
      <c r="L7" cm="1">
        <f t="array" ref="L7">EXP(L2)/SUM(EXP(L$2:L$4))</f>
        <v>0.37409662662337034</v>
      </c>
      <c r="M7" cm="1">
        <f t="array" ref="M7">EXP(M2)/SUM(EXP(M$2:M$4))</f>
        <v>0.28020268368633255</v>
      </c>
      <c r="N7" cm="1">
        <f t="array" ref="N7">EXP(N2)/SUM(EXP(N$2:N$4))</f>
        <v>0.38507696568380828</v>
      </c>
      <c r="O7" cm="1">
        <f t="array" ref="O7">EXP(O2)/SUM(EXP(O$2:O$4))</f>
        <v>0.36520119177815785</v>
      </c>
      <c r="P7" cm="1">
        <f t="array" ref="P7">EXP(P2)/SUM(EXP(P$2:P$4))</f>
        <v>0.37757503811178028</v>
      </c>
      <c r="Q7" cm="1">
        <f t="array" ref="Q7">EXP(Q2)/SUM(EXP(Q$2:Q$4))</f>
        <v>0.38827605667769022</v>
      </c>
    </row>
    <row r="8" spans="1:17" x14ac:dyDescent="0.3">
      <c r="A8" t="str">
        <f>A3</f>
        <v>Default</v>
      </c>
      <c r="B8" cm="1">
        <f t="array" ref="B8">EXP(B3)/SUM(EXP(B$2:B$4))</f>
        <v>0.2682987418950421</v>
      </c>
      <c r="C8" cm="1">
        <f t="array" ref="C8">EXP(C3)/SUM(EXP(C$2:C$4))</f>
        <v>0.26957833618979965</v>
      </c>
      <c r="D8" cm="1">
        <f t="array" ref="D8">EXP(D3)/SUM(EXP(D$2:D$4))</f>
        <v>0.27147304803776712</v>
      </c>
      <c r="E8" cm="1">
        <f t="array" ref="E8">EXP(E3)/SUM(EXP(E$2:E$4))</f>
        <v>0.3709376141585643</v>
      </c>
      <c r="F8" cm="1">
        <f t="array" ref="F8">EXP(F3)/SUM(EXP(F$2:F$4))</f>
        <v>0.2721099895827388</v>
      </c>
      <c r="G8" cm="1">
        <f t="array" ref="G8">EXP(G3)/SUM(EXP(G$2:G$4))</f>
        <v>0.37047016638495933</v>
      </c>
      <c r="H8" cm="1">
        <f t="array" ref="H8">EXP(H3)/SUM(EXP(H$2:H$4))</f>
        <v>0.35422700708183275</v>
      </c>
      <c r="I8" cm="1">
        <f t="array" ref="I8">EXP(I3)/SUM(EXP(I$2:I$4))</f>
        <v>0.37258153380950515</v>
      </c>
      <c r="J8" cm="1">
        <f t="array" ref="J8">EXP(J3)/SUM(EXP(J$2:J$4))</f>
        <v>0.35358675874485129</v>
      </c>
      <c r="K8" cm="1">
        <f t="array" ref="K8">EXP(K3)/SUM(EXP(K$2:K$4))</f>
        <v>0.36952416802122817</v>
      </c>
      <c r="L8" cm="1">
        <f t="array" ref="L8">EXP(L3)/SUM(EXP(L$2:L$4))</f>
        <v>0.36783381775992668</v>
      </c>
      <c r="M8" cm="1">
        <f t="array" ref="M8">EXP(M3)/SUM(EXP(M$2:M$4))</f>
        <v>0.27168450951433298</v>
      </c>
      <c r="N8" cm="1">
        <f t="array" ref="N8">EXP(N3)/SUM(EXP(N$2:N$4))</f>
        <v>0.36251216964848004</v>
      </c>
      <c r="O8" cm="1">
        <f t="array" ref="O8">EXP(O3)/SUM(EXP(O$2:O$4))</f>
        <v>0.33886222778920067</v>
      </c>
      <c r="P8" cm="1">
        <f t="array" ref="P8">EXP(P3)/SUM(EXP(P$2:P$4))</f>
        <v>0.37049739193169512</v>
      </c>
      <c r="Q8" cm="1">
        <f t="array" ref="Q8">EXP(Q3)/SUM(EXP(Q$2:Q$4))</f>
        <v>0.36063534130716385</v>
      </c>
    </row>
    <row r="9" spans="1:17" x14ac:dyDescent="0.3">
      <c r="A9" t="str">
        <f>A4</f>
        <v>Prepayment</v>
      </c>
      <c r="B9" cm="1">
        <f t="array" ref="B9">EXP(B4)/SUM(EXP(B$2:B$4))</f>
        <v>0.45762484752293248</v>
      </c>
      <c r="C9" cm="1">
        <f t="array" ref="C9">EXP(C4)/SUM(EXP(C$2:C$4))</f>
        <v>0.45514362133551239</v>
      </c>
      <c r="D9" cm="1">
        <f t="array" ref="D9">EXP(D4)/SUM(EXP(D$2:D$4))</f>
        <v>0.44985891161860725</v>
      </c>
      <c r="E9" cm="1">
        <f t="array" ref="E9">EXP(E4)/SUM(EXP(E$2:E$4))</f>
        <v>0.2600141733880767</v>
      </c>
      <c r="F9" cm="1">
        <f t="array" ref="F9">EXP(F4)/SUM(EXP(F$2:F$4))</f>
        <v>0.44826771767335916</v>
      </c>
      <c r="G9" cm="1">
        <f t="array" ref="G9">EXP(G4)/SUM(EXP(G$2:G$4))</f>
        <v>0.25811177793741491</v>
      </c>
      <c r="H9" cm="1">
        <f t="array" ref="H9">EXP(H4)/SUM(EXP(H$2:H$4))</f>
        <v>0.28008375699287852</v>
      </c>
      <c r="I9" cm="1">
        <f t="array" ref="I9">EXP(I4)/SUM(EXP(I$2:I$4))</f>
        <v>0.24989759066010661</v>
      </c>
      <c r="J9" cm="1">
        <f t="array" ref="J9">EXP(J4)/SUM(EXP(J$2:J$4))</f>
        <v>0.27629131081783603</v>
      </c>
      <c r="K9" cm="1">
        <f t="array" ref="K9">EXP(K4)/SUM(EXP(K$2:K$4))</f>
        <v>0.25059771532829145</v>
      </c>
      <c r="L9" cm="1">
        <f t="array" ref="L9">EXP(L4)/SUM(EXP(L$2:L$4))</f>
        <v>0.25806955561670303</v>
      </c>
      <c r="M9" cm="1">
        <f t="array" ref="M9">EXP(M4)/SUM(EXP(M$2:M$4))</f>
        <v>0.44811280679933452</v>
      </c>
      <c r="N9" cm="1">
        <f t="array" ref="N9">EXP(N4)/SUM(EXP(N$2:N$4))</f>
        <v>0.25241086466771173</v>
      </c>
      <c r="O9" cm="1">
        <f t="array" ref="O9">EXP(O4)/SUM(EXP(O$2:O$4))</f>
        <v>0.29593658043264148</v>
      </c>
      <c r="P9" cm="1">
        <f t="array" ref="P9">EXP(P4)/SUM(EXP(P$2:P$4))</f>
        <v>0.2519275699565246</v>
      </c>
      <c r="Q9" cm="1">
        <f t="array" ref="Q9">EXP(Q4)/SUM(EXP(Q$2:Q$4))</f>
        <v>0.25108860201514588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Yawer Ijaz</dc:creator>
  <cp:lastModifiedBy>Yawer Ijaz</cp:lastModifiedBy>
  <dcterms:created xsi:type="dcterms:W3CDTF">2021-01-20T23:21:03Z</dcterms:created>
  <dcterms:modified xsi:type="dcterms:W3CDTF">2021-01-20T23:51:22Z</dcterms:modified>
</cp:coreProperties>
</file>