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13_ncr:1_{D9B222AC-631E-40F8-A351-6EB9941AF03B}" xr6:coauthVersionLast="47" xr6:coauthVersionMax="47" xr10:uidLastSave="{00000000-0000-0000-0000-000000000000}"/>
  <bookViews>
    <workbookView xWindow="28680" yWindow="-120" windowWidth="29040" windowHeight="1644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8" i="1" l="1"/>
  <c r="G47" i="1"/>
  <c r="G46" i="1"/>
  <c r="G39" i="1"/>
  <c r="G34" i="1"/>
  <c r="G33" i="1"/>
  <c r="G32" i="1"/>
  <c r="G31" i="1"/>
  <c r="G30" i="1"/>
  <c r="G27" i="1"/>
  <c r="G22" i="1"/>
  <c r="G21" i="1"/>
  <c r="G20" i="1"/>
  <c r="G19" i="1"/>
  <c r="G18" i="1"/>
  <c r="G11" i="1"/>
  <c r="G10" i="1"/>
  <c r="G9" i="1"/>
  <c r="G23" i="1" l="1"/>
  <c r="G25" i="1" s="1"/>
  <c r="G28" i="1" s="1"/>
  <c r="G35" i="1"/>
  <c r="G37" i="1" s="1"/>
  <c r="G40" i="1" s="1"/>
  <c r="G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<sst xmlns="http://schemas.openxmlformats.org/spreadsheetml/2006/main" count="118" uniqueCount="60">
  <si>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</si>
  <si>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</si>
  <si>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</si>
  <si>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</si>
  <si>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</si>
  <si>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</si>
  <si>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</si>
  <si>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</si>
  <si>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</si>
  <si>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</si>
  <si>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</si>
  <si>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</si>
  <si>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</si>
  <si>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</si>
  <si>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B. Assign each major component above to ONE power rail below. Try to minimize the number of different power rails in the design. 
Add additional power rails or change the power rail voltages if needed.</t>
  </si>
  <si>
    <t xml:space="preserve">Subtotal </t>
  </si>
  <si>
    <t>Safety Margin</t>
  </si>
  <si>
    <t>LM7812</t>
  </si>
  <si>
    <t xml:space="preserve"> +12V - 35V</t>
  </si>
  <si>
    <t xml:space="preserve"> +5V Power Rail</t>
  </si>
  <si>
    <t>Total Current Required on +5V Rail</t>
  </si>
  <si>
    <t>c2. Regulator or Source Choice</t>
  </si>
  <si>
    <t xml:space="preserve"> +5V Regulator</t>
  </si>
  <si>
    <t>LM7805</t>
  </si>
  <si>
    <t>Total Remaining Current Available on +5V Rail</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</si>
  <si>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</si>
  <si>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</si>
  <si>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</si>
  <si>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</si>
  <si>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Power Rails Connected to External Power Source 1</t>
  </si>
  <si>
    <t>Total Remaining Current Available on External Power Source 1</t>
  </si>
  <si>
    <t>Automatic Plant Care</t>
  </si>
  <si>
    <t>Garrett Wiebke</t>
  </si>
  <si>
    <t>V1</t>
  </si>
  <si>
    <t>Water pump</t>
  </si>
  <si>
    <t>MOSFET</t>
  </si>
  <si>
    <t>PIC microcontroller</t>
  </si>
  <si>
    <t xml:space="preserve"> +9V Power Rail</t>
  </si>
  <si>
    <t xml:space="preserve"> +9V regulator</t>
  </si>
  <si>
    <t>Microcontroller</t>
  </si>
  <si>
    <t>PIC18F57Q43-CNANO</t>
  </si>
  <si>
    <t>1.8-5.5V</t>
  </si>
  <si>
    <t>5-35V</t>
  </si>
  <si>
    <t xml:space="preserve">IRLZ44N </t>
  </si>
  <si>
    <t>IRLZ44N</t>
  </si>
  <si>
    <t xml:space="preserve">Peristalic Pump 3910 </t>
  </si>
  <si>
    <t>Source</t>
  </si>
  <si>
    <t xml:space="preserve"> 0-6V</t>
  </si>
  <si>
    <t>0-6V</t>
  </si>
  <si>
    <t>Total Remaining Current Available on +9V Rail</t>
  </si>
  <si>
    <t>Total Current Required on +9V Rail</t>
  </si>
  <si>
    <t xml:space="preserve">9 VDC 1000mA </t>
  </si>
  <si>
    <t>100-240V</t>
  </si>
  <si>
    <t>5-10V</t>
  </si>
  <si>
    <t>9V</t>
  </si>
  <si>
    <t>safety margin</t>
  </si>
  <si>
    <t>subtotal</t>
  </si>
  <si>
    <t xml:space="preserve">total current </t>
  </si>
  <si>
    <t>total remaining</t>
  </si>
  <si>
    <t>Water Pump Power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</si>
</sst>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
      <sz val="12"/>
      <name val="Arial"/>
    </font>
    <font>
      <sz val="12"/>
      <color rgb="FF000000"/>
      <name val="Arial"/>
    </font>
    <font>
      <b/>
      <i/>
      <sz val="12"/>
      <color rgb="FFFF0000"/>
      <name val="Arial"/>
      <family val="2"/>
    </font>
    <font>
      <sz val="12"/>
      <color rgb="FFFF0000"/>
      <name val="Calibri"/>
      <family val="2"/>
    </font>
    <font>
      <sz val="12"/>
      <color rgb="FF000000"/>
      <name val="Calibri"/>
      <family val="2"/>
    </font>
    <font>
      <sz val="12"/>
      <color rgb="FF000000"/>
      <name val="Arial"/>
      <family val="2"/>
    </font>
    <font>
      <b/>
      <i/>
      <sz val="12"/>
      <color rgb="FF000000"/>
      <name val="Arial"/>
      <family val="2"/>
    </font>
    <font>
      <b/>
      <sz val="12"/>
      <color rgb="FF000000"/>
      <name val="Calibri"/>
      <family val="2"/>
    </font>
    <font>
      <b/>
      <sz val="24"/>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s>
  <cellStyleXfs count="1">
    <xf numFmtId="0" fontId="0" fillId="0" borderId="0"/>
  </cellStyleXfs>
  <cellXfs count="89">
    <xf numFmtId="0" fontId="0" fillId="0" borderId="0" xfId="0"/>
    <xf numFmtId="0" fontId="1" fillId="0" borderId="1" xfId="0" applyFont="1" applyBorder="1"/>
    <xf numFmtId="0" fontId="2" fillId="0" borderId="1" xfId="0" applyFont="1" applyBorder="1"/>
    <xf numFmtId="0" fontId="1" fillId="0" borderId="0" xfId="0" applyFont="1" applyAlignment="1">
      <alignment horizontal="center"/>
    </xf>
    <xf numFmtId="0" fontId="3" fillId="0" borderId="1" xfId="0" applyFont="1" applyBorder="1"/>
    <xf numFmtId="0" fontId="1" fillId="0" borderId="0" xfId="0" applyFont="1"/>
    <xf numFmtId="0" fontId="3" fillId="0" borderId="0" xfId="0" applyFont="1"/>
    <xf numFmtId="0" fontId="3" fillId="3" borderId="2" xfId="0" applyFont="1" applyFill="1" applyBorder="1" applyAlignment="1">
      <alignment horizontal="center"/>
    </xf>
    <xf numFmtId="0" fontId="1" fillId="3" borderId="5"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3" borderId="7" xfId="0" applyFont="1" applyFill="1" applyBorder="1" applyAlignment="1">
      <alignment horizontal="center"/>
    </xf>
    <xf numFmtId="0" fontId="0" fillId="0" borderId="8" xfId="0" applyBorder="1"/>
    <xf numFmtId="0" fontId="5" fillId="0" borderId="0" xfId="0" applyFont="1" applyAlignment="1">
      <alignment horizontal="center"/>
    </xf>
    <xf numFmtId="0" fontId="0" fillId="0" borderId="0" xfId="0" applyAlignment="1">
      <alignment horizontal="center"/>
    </xf>
    <xf numFmtId="0" fontId="0" fillId="0" borderId="9" xfId="0" applyBorder="1"/>
    <xf numFmtId="0" fontId="5" fillId="0" borderId="9" xfId="0" applyFont="1" applyBorder="1"/>
    <xf numFmtId="0" fontId="5" fillId="0" borderId="0" xfId="0" applyFont="1"/>
    <xf numFmtId="0" fontId="1" fillId="0" borderId="8" xfId="0" applyFont="1" applyBorder="1"/>
    <xf numFmtId="0" fontId="3" fillId="0" borderId="0" xfId="0" applyFont="1" applyAlignment="1">
      <alignment horizontal="center"/>
    </xf>
    <xf numFmtId="0" fontId="1" fillId="0" borderId="9" xfId="0" applyFont="1" applyBorder="1"/>
    <xf numFmtId="0" fontId="4" fillId="3" borderId="10" xfId="0" applyFont="1" applyFill="1" applyBorder="1"/>
    <xf numFmtId="0" fontId="6" fillId="0" borderId="0" xfId="0" applyFont="1" applyAlignment="1">
      <alignment horizontal="right"/>
    </xf>
    <xf numFmtId="9" fontId="0" fillId="0" borderId="9" xfId="0" applyNumberFormat="1" applyBorder="1"/>
    <xf numFmtId="0" fontId="6" fillId="0" borderId="8" xfId="0" applyFont="1" applyBorder="1"/>
    <xf numFmtId="0" fontId="4" fillId="0" borderId="8" xfId="0" applyFont="1" applyBorder="1" applyAlignment="1">
      <alignment horizontal="left"/>
    </xf>
    <xf numFmtId="0" fontId="5" fillId="0" borderId="0" xfId="0" applyFont="1" applyAlignment="1">
      <alignment horizontal="left"/>
    </xf>
    <xf numFmtId="0" fontId="5" fillId="0" borderId="0" xfId="0" applyFont="1" applyAlignment="1">
      <alignment horizontal="right"/>
    </xf>
    <xf numFmtId="0" fontId="0" fillId="0" borderId="9" xfId="0" applyBorder="1" applyAlignment="1">
      <alignment horizontal="right"/>
    </xf>
    <xf numFmtId="0" fontId="4" fillId="0" borderId="11" xfId="0" applyFont="1" applyBorder="1" applyAlignment="1">
      <alignment horizontal="left"/>
    </xf>
    <xf numFmtId="0" fontId="3" fillId="3" borderId="1" xfId="0" applyFont="1" applyFill="1" applyBorder="1" applyAlignment="1">
      <alignment horizontal="center"/>
    </xf>
    <xf numFmtId="0" fontId="4" fillId="0" borderId="8" xfId="0" applyFont="1" applyBorder="1" applyAlignment="1">
      <alignment wrapText="1"/>
    </xf>
    <xf numFmtId="0" fontId="4" fillId="0" borderId="0" xfId="0" applyFont="1" applyAlignment="1">
      <alignment wrapText="1"/>
    </xf>
    <xf numFmtId="0" fontId="4" fillId="0" borderId="8" xfId="0" applyFont="1" applyBorder="1"/>
    <xf numFmtId="0" fontId="4" fillId="0" borderId="9" xfId="0" applyFont="1" applyBorder="1"/>
    <xf numFmtId="0" fontId="3" fillId="3" borderId="5" xfId="0" applyFont="1" applyFill="1" applyBorder="1" applyAlignment="1">
      <alignment horizontal="center" wrapText="1"/>
    </xf>
    <xf numFmtId="0" fontId="3" fillId="0" borderId="8" xfId="0" applyFont="1" applyBorder="1" applyAlignment="1">
      <alignment horizontal="left"/>
    </xf>
    <xf numFmtId="0" fontId="5" fillId="0" borderId="9" xfId="0" applyFont="1" applyBorder="1" applyAlignment="1">
      <alignment horizontal="right"/>
    </xf>
    <xf numFmtId="0" fontId="5" fillId="0" borderId="14" xfId="0" applyFont="1" applyBorder="1" applyAlignment="1">
      <alignment horizontal="left"/>
    </xf>
    <xf numFmtId="0" fontId="3" fillId="0" borderId="8" xfId="0" applyFont="1" applyBorder="1" applyAlignment="1">
      <alignment horizontal="center"/>
    </xf>
    <xf numFmtId="0" fontId="5" fillId="0" borderId="14" xfId="0" applyFont="1" applyBorder="1"/>
    <xf numFmtId="0" fontId="3" fillId="0" borderId="9" xfId="0" applyFont="1" applyBorder="1" applyAlignment="1">
      <alignment horizontal="center"/>
    </xf>
    <xf numFmtId="0" fontId="3" fillId="0" borderId="14" xfId="0" applyFont="1" applyBorder="1" applyAlignment="1">
      <alignment horizontal="center"/>
    </xf>
    <xf numFmtId="0" fontId="7" fillId="0" borderId="0" xfId="0" applyFont="1"/>
    <xf numFmtId="0" fontId="0" fillId="0" borderId="9" xfId="0" applyBorder="1" applyAlignment="1">
      <alignment horizontal="center"/>
    </xf>
    <xf numFmtId="0" fontId="6" fillId="2" borderId="1" xfId="0" applyFont="1" applyFill="1" applyBorder="1"/>
    <xf numFmtId="0" fontId="1" fillId="3" borderId="8" xfId="0" applyFont="1" applyFill="1" applyBorder="1"/>
    <xf numFmtId="0" fontId="1" fillId="3" borderId="16" xfId="0" applyFont="1" applyFill="1" applyBorder="1"/>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3" borderId="9" xfId="0" applyFont="1" applyFill="1" applyBorder="1" applyAlignment="1">
      <alignment horizontal="center"/>
    </xf>
    <xf numFmtId="0" fontId="1" fillId="3" borderId="9" xfId="0" applyFont="1" applyFill="1" applyBorder="1"/>
    <xf numFmtId="0" fontId="0" fillId="2" borderId="0" xfId="0" applyFill="1"/>
    <xf numFmtId="0" fontId="0" fillId="0" borderId="0" xfId="0"/>
    <xf numFmtId="0" fontId="4" fillId="2" borderId="2" xfId="0" applyFont="1" applyFill="1" applyBorder="1" applyAlignment="1">
      <alignment wrapText="1"/>
    </xf>
    <xf numFmtId="0" fontId="2" fillId="0" borderId="3" xfId="0" applyFont="1" applyBorder="1"/>
    <xf numFmtId="0" fontId="2" fillId="0" borderId="4" xfId="0" applyFont="1" applyBorder="1"/>
    <xf numFmtId="0" fontId="6" fillId="0" borderId="0" xfId="0" applyFont="1" applyAlignment="1">
      <alignment horizontal="right"/>
    </xf>
    <xf numFmtId="0" fontId="4" fillId="0" borderId="0" xfId="0" applyFont="1" applyAlignment="1">
      <alignment horizontal="right"/>
    </xf>
    <xf numFmtId="49" fontId="4" fillId="0" borderId="12" xfId="0" applyNumberFormat="1" applyFont="1" applyBorder="1" applyAlignment="1">
      <alignment horizontal="right"/>
    </xf>
    <xf numFmtId="0" fontId="2" fillId="0" borderId="12" xfId="0" applyFont="1" applyBorder="1"/>
    <xf numFmtId="49" fontId="4" fillId="0" borderId="0" xfId="0" applyNumberFormat="1" applyFont="1" applyAlignment="1">
      <alignment horizontal="right"/>
    </xf>
    <xf numFmtId="0" fontId="5" fillId="0" borderId="0" xfId="0" applyFont="1" applyAlignment="1">
      <alignment wrapText="1"/>
    </xf>
    <xf numFmtId="0" fontId="8" fillId="4" borderId="0" xfId="0" applyFont="1" applyFill="1" applyAlignment="1">
      <alignment horizontal="left" wrapText="1"/>
    </xf>
    <xf numFmtId="0" fontId="3" fillId="0" borderId="8" xfId="0" applyFont="1" applyBorder="1" applyAlignment="1">
      <alignment horizontal="left" vertical="center" wrapText="1"/>
    </xf>
    <xf numFmtId="0" fontId="2" fillId="0" borderId="8" xfId="0" applyFont="1" applyBorder="1"/>
    <xf numFmtId="0" fontId="2" fillId="0" borderId="15" xfId="0" applyFont="1" applyBorder="1"/>
    <xf numFmtId="0" fontId="4" fillId="2" borderId="0" xfId="0" applyFont="1" applyFill="1"/>
    <xf numFmtId="0" fontId="4" fillId="0" borderId="11" xfId="0" applyFont="1" applyFill="1" applyBorder="1" applyAlignment="1">
      <alignment wrapText="1"/>
    </xf>
    <xf numFmtId="0" fontId="2" fillId="0" borderId="12" xfId="0" applyFont="1" applyFill="1" applyBorder="1"/>
    <xf numFmtId="0" fontId="2" fillId="0" borderId="13" xfId="0" applyFont="1" applyFill="1" applyBorder="1"/>
    <xf numFmtId="0" fontId="9" fillId="0" borderId="2" xfId="0" applyFont="1" applyFill="1" applyBorder="1" applyAlignment="1">
      <alignment wrapText="1"/>
    </xf>
    <xf numFmtId="0" fontId="10" fillId="0" borderId="3" xfId="0" applyFont="1" applyFill="1" applyBorder="1"/>
    <xf numFmtId="0" fontId="10" fillId="0" borderId="4" xfId="0" applyFont="1" applyFill="1" applyBorder="1"/>
    <xf numFmtId="0" fontId="11" fillId="0" borderId="0" xfId="0" applyFont="1"/>
    <xf numFmtId="0" fontId="12" fillId="0" borderId="0" xfId="0" applyFont="1" applyAlignment="1">
      <alignment horizontal="left"/>
    </xf>
    <xf numFmtId="0" fontId="12" fillId="0" borderId="0" xfId="0" applyFont="1"/>
    <xf numFmtId="0" fontId="11" fillId="0" borderId="0" xfId="0" applyFont="1" applyAlignment="1">
      <alignment horizontal="center"/>
    </xf>
    <xf numFmtId="0" fontId="13" fillId="0" borderId="8" xfId="0" applyFont="1" applyBorder="1" applyAlignment="1">
      <alignment horizontal="left"/>
    </xf>
    <xf numFmtId="0" fontId="12" fillId="0" borderId="0" xfId="0" applyFont="1" applyAlignment="1">
      <alignment horizontal="center"/>
    </xf>
    <xf numFmtId="49" fontId="12" fillId="0" borderId="0" xfId="0" applyNumberFormat="1" applyFont="1" applyAlignment="1">
      <alignment horizontal="center"/>
    </xf>
    <xf numFmtId="49" fontId="13" fillId="0" borderId="12" xfId="0" applyNumberFormat="1" applyFont="1" applyBorder="1" applyAlignment="1">
      <alignment horizontal="right"/>
    </xf>
    <xf numFmtId="0" fontId="13" fillId="0" borderId="0" xfId="0" applyFont="1" applyAlignment="1">
      <alignment horizontal="right"/>
    </xf>
    <xf numFmtId="0" fontId="13" fillId="2" borderId="2" xfId="0" applyFont="1" applyFill="1" applyBorder="1" applyAlignment="1">
      <alignment wrapText="1"/>
    </xf>
    <xf numFmtId="0" fontId="14" fillId="0" borderId="1" xfId="0" applyFont="1" applyBorder="1"/>
    <xf numFmtId="0" fontId="11" fillId="0" borderId="9" xfId="0" applyFont="1" applyBorder="1"/>
    <xf numFmtId="0" fontId="14" fillId="0" borderId="9" xfId="0" applyFont="1" applyBorder="1"/>
    <xf numFmtId="9" fontId="5" fillId="0" borderId="9" xfId="0" applyNumberFormat="1" applyFont="1" applyBorder="1"/>
    <xf numFmtId="0" fontId="15" fillId="0" borderId="0" xfId="0" applyFont="1" applyAlignment="1">
      <alignment horizontal="center"/>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9"/>
  <sheetViews>
    <sheetView tabSelected="1" topLeftCell="A34" zoomScaleNormal="100" workbookViewId="0">
      <selection activeCell="J41" sqref="J41"/>
    </sheetView>
  </sheetViews>
  <sheetFormatPr defaultColWidth="13.5" defaultRowHeight="15.75" customHeight="1" x14ac:dyDescent="0.25"/>
  <cols>
    <col min="1" max="1" width="26.125" customWidth="1"/>
    <col min="2" max="2" width="23.125" customWidth="1"/>
    <col min="3" max="3" width="13.5" customWidth="1"/>
    <col min="4" max="4" width="11.5" customWidth="1"/>
    <col min="5" max="5" width="6.875" customWidth="1"/>
    <col min="6" max="6" width="12.375" customWidth="1"/>
    <col min="7" max="7" width="12.625" customWidth="1"/>
    <col min="8" max="8" width="9" customWidth="1"/>
  </cols>
  <sheetData>
    <row r="1" spans="1:8" ht="30" customHeight="1" x14ac:dyDescent="0.5">
      <c r="A1" s="88" t="s">
        <v>59</v>
      </c>
      <c r="B1" s="53"/>
      <c r="C1" s="53"/>
      <c r="D1" s="53"/>
      <c r="E1" s="53"/>
      <c r="F1" s="53"/>
      <c r="G1" s="53"/>
      <c r="H1" s="53"/>
    </row>
    <row r="2" spans="1:8" ht="15" customHeight="1" x14ac:dyDescent="0.25">
      <c r="A2" s="1" t="s">
        <v>0</v>
      </c>
      <c r="B2" s="2">
        <v>106</v>
      </c>
      <c r="D2" s="3"/>
      <c r="E2" s="3"/>
    </row>
    <row r="3" spans="1:8" ht="15" customHeight="1" x14ac:dyDescent="0.25">
      <c r="A3" s="4" t="s">
        <v>1</v>
      </c>
      <c r="B3" s="1" t="s">
        <v>31</v>
      </c>
      <c r="C3" s="5"/>
      <c r="D3" s="3"/>
      <c r="E3" s="3"/>
      <c r="F3" s="5"/>
      <c r="G3" s="5"/>
      <c r="H3" s="5"/>
    </row>
    <row r="4" spans="1:8" ht="15" customHeight="1" x14ac:dyDescent="0.25">
      <c r="A4" s="4" t="s">
        <v>2</v>
      </c>
      <c r="B4" s="84" t="s">
        <v>32</v>
      </c>
      <c r="C4" s="5"/>
      <c r="D4" s="3"/>
      <c r="E4" s="3"/>
      <c r="F4" s="5"/>
      <c r="G4" s="5"/>
      <c r="H4" s="5"/>
    </row>
    <row r="5" spans="1:8" ht="15" customHeight="1" x14ac:dyDescent="0.25">
      <c r="A5" s="4" t="s">
        <v>3</v>
      </c>
      <c r="B5" s="1" t="s">
        <v>33</v>
      </c>
      <c r="C5" s="5"/>
      <c r="D5" s="3"/>
      <c r="E5" s="3"/>
      <c r="F5" s="5"/>
      <c r="G5" s="5"/>
      <c r="H5" s="5"/>
    </row>
    <row r="6" spans="1:8" ht="15" customHeight="1" x14ac:dyDescent="0.25">
      <c r="A6" s="6"/>
      <c r="B6" s="5"/>
      <c r="C6" s="5"/>
      <c r="D6" s="3"/>
      <c r="E6" s="3"/>
      <c r="F6" s="5"/>
      <c r="G6" s="5"/>
      <c r="H6" s="5"/>
    </row>
    <row r="7" spans="1:8" ht="15" customHeight="1" x14ac:dyDescent="0.25">
      <c r="A7" s="54" t="s">
        <v>4</v>
      </c>
      <c r="B7" s="55"/>
      <c r="C7" s="55"/>
      <c r="D7" s="55"/>
      <c r="E7" s="55"/>
      <c r="F7" s="55"/>
      <c r="G7" s="55"/>
      <c r="H7" s="56"/>
    </row>
    <row r="8" spans="1:8" ht="15" customHeight="1" x14ac:dyDescent="0.25">
      <c r="A8" s="7" t="s">
        <v>5</v>
      </c>
      <c r="B8" s="8" t="s">
        <v>6</v>
      </c>
      <c r="C8" s="8" t="s">
        <v>7</v>
      </c>
      <c r="D8" s="9" t="s">
        <v>8</v>
      </c>
      <c r="E8" s="9" t="s">
        <v>9</v>
      </c>
      <c r="F8" s="10" t="s">
        <v>10</v>
      </c>
      <c r="G8" s="11" t="s">
        <v>11</v>
      </c>
      <c r="H8" s="11" t="s">
        <v>12</v>
      </c>
    </row>
    <row r="9" spans="1:8" ht="15" customHeight="1" x14ac:dyDescent="0.25">
      <c r="A9" s="12"/>
      <c r="B9" t="s">
        <v>34</v>
      </c>
      <c r="C9" s="74" t="s">
        <v>45</v>
      </c>
      <c r="D9" s="79" t="s">
        <v>47</v>
      </c>
      <c r="E9" s="14">
        <v>1</v>
      </c>
      <c r="F9">
        <v>500</v>
      </c>
      <c r="G9" s="15">
        <f t="shared" ref="G9:G13" si="0">E9*F9</f>
        <v>500</v>
      </c>
      <c r="H9" s="16" t="s">
        <v>13</v>
      </c>
    </row>
    <row r="10" spans="1:8" ht="15" customHeight="1" x14ac:dyDescent="0.25">
      <c r="A10" s="12"/>
      <c r="B10" t="s">
        <v>35</v>
      </c>
      <c r="C10" s="74" t="s">
        <v>43</v>
      </c>
      <c r="D10" s="79" t="s">
        <v>53</v>
      </c>
      <c r="E10" s="14">
        <v>1</v>
      </c>
      <c r="F10">
        <v>5</v>
      </c>
      <c r="G10" s="15">
        <f t="shared" si="0"/>
        <v>5</v>
      </c>
      <c r="H10" s="16" t="s">
        <v>13</v>
      </c>
    </row>
    <row r="11" spans="1:8" ht="15" customHeight="1" x14ac:dyDescent="0.25">
      <c r="A11" s="12"/>
      <c r="B11" t="s">
        <v>36</v>
      </c>
      <c r="C11" s="74" t="s">
        <v>40</v>
      </c>
      <c r="D11" s="77" t="s">
        <v>41</v>
      </c>
      <c r="E11" s="14">
        <v>1</v>
      </c>
      <c r="F11">
        <v>350</v>
      </c>
      <c r="G11" s="15">
        <f t="shared" si="0"/>
        <v>350</v>
      </c>
      <c r="H11" s="16" t="s">
        <v>13</v>
      </c>
    </row>
    <row r="12" spans="1:8" ht="15" customHeight="1" x14ac:dyDescent="0.25">
      <c r="A12" s="12"/>
      <c r="B12" s="17"/>
      <c r="C12" s="76"/>
      <c r="D12" s="80"/>
      <c r="E12" s="13"/>
      <c r="F12" s="17"/>
      <c r="G12" s="85" t="s">
        <v>56</v>
      </c>
      <c r="H12" s="16">
        <v>855</v>
      </c>
    </row>
    <row r="13" spans="1:8" ht="15" customHeight="1" x14ac:dyDescent="0.25">
      <c r="A13" s="12"/>
      <c r="C13" s="17"/>
      <c r="D13" s="13"/>
      <c r="E13" s="14"/>
      <c r="G13" s="85" t="s">
        <v>55</v>
      </c>
      <c r="H13" s="87">
        <v>0.15</v>
      </c>
    </row>
    <row r="14" spans="1:8" ht="15" customHeight="1" x14ac:dyDescent="0.25">
      <c r="A14" s="12"/>
      <c r="B14" s="17"/>
      <c r="D14" s="13"/>
      <c r="E14" s="14"/>
      <c r="G14" s="85" t="s">
        <v>57</v>
      </c>
      <c r="H14" s="16">
        <v>983</v>
      </c>
    </row>
    <row r="15" spans="1:8" ht="15" customHeight="1" x14ac:dyDescent="0.25">
      <c r="A15" s="18"/>
      <c r="B15" s="6"/>
      <c r="C15" s="5"/>
      <c r="D15" s="19"/>
      <c r="E15" s="3"/>
      <c r="F15" s="5"/>
      <c r="G15" s="86" t="s">
        <v>58</v>
      </c>
      <c r="H15" s="20">
        <v>1838</v>
      </c>
    </row>
    <row r="16" spans="1:8" ht="15" customHeight="1" x14ac:dyDescent="0.25">
      <c r="A16" s="54" t="s">
        <v>14</v>
      </c>
      <c r="B16" s="55"/>
      <c r="C16" s="55"/>
      <c r="D16" s="55"/>
      <c r="E16" s="55"/>
      <c r="F16" s="55"/>
      <c r="G16" s="55"/>
      <c r="H16" s="56"/>
    </row>
    <row r="17" spans="1:8" ht="15" customHeight="1" x14ac:dyDescent="0.25">
      <c r="A17" s="21" t="s">
        <v>37</v>
      </c>
      <c r="B17" s="8" t="s">
        <v>6</v>
      </c>
      <c r="C17" s="8" t="s">
        <v>7</v>
      </c>
      <c r="D17" s="9" t="s">
        <v>8</v>
      </c>
      <c r="E17" s="9" t="s">
        <v>9</v>
      </c>
      <c r="F17" s="10" t="s">
        <v>10</v>
      </c>
      <c r="G17" s="11" t="s">
        <v>11</v>
      </c>
      <c r="H17" s="11" t="s">
        <v>12</v>
      </c>
    </row>
    <row r="18" spans="1:8" ht="15" customHeight="1" x14ac:dyDescent="0.25">
      <c r="A18" s="12"/>
      <c r="B18" t="s">
        <v>34</v>
      </c>
      <c r="C18" s="74" t="s">
        <v>45</v>
      </c>
      <c r="D18" s="79" t="s">
        <v>48</v>
      </c>
      <c r="E18" s="14">
        <v>1</v>
      </c>
      <c r="F18">
        <v>500</v>
      </c>
      <c r="G18" s="15">
        <f t="shared" ref="G18:G22" si="1">E18*F18</f>
        <v>500</v>
      </c>
      <c r="H18" s="16" t="s">
        <v>13</v>
      </c>
    </row>
    <row r="19" spans="1:8" ht="15" customHeight="1" x14ac:dyDescent="0.25">
      <c r="A19" s="12"/>
      <c r="B19" s="74" t="s">
        <v>35</v>
      </c>
      <c r="C19" s="74" t="s">
        <v>44</v>
      </c>
      <c r="D19" s="79" t="s">
        <v>53</v>
      </c>
      <c r="E19" s="14">
        <v>1</v>
      </c>
      <c r="F19">
        <v>5</v>
      </c>
      <c r="G19" s="15">
        <f t="shared" si="1"/>
        <v>5</v>
      </c>
      <c r="H19" s="16" t="s">
        <v>13</v>
      </c>
    </row>
    <row r="20" spans="1:8" ht="15" customHeight="1" x14ac:dyDescent="0.25">
      <c r="A20" s="12"/>
      <c r="D20" s="14"/>
      <c r="E20" s="14"/>
      <c r="G20" s="15">
        <f t="shared" si="1"/>
        <v>0</v>
      </c>
      <c r="H20" s="16" t="s">
        <v>13</v>
      </c>
    </row>
    <row r="21" spans="1:8" ht="15" customHeight="1" x14ac:dyDescent="0.25">
      <c r="A21" s="12"/>
      <c r="D21" s="14"/>
      <c r="E21" s="14"/>
      <c r="G21" s="15">
        <f t="shared" si="1"/>
        <v>0</v>
      </c>
      <c r="H21" s="16" t="s">
        <v>13</v>
      </c>
    </row>
    <row r="22" spans="1:8" ht="15" customHeight="1" x14ac:dyDescent="0.25">
      <c r="A22" s="12"/>
      <c r="D22" s="14"/>
      <c r="E22" s="14"/>
      <c r="G22" s="15">
        <f t="shared" si="1"/>
        <v>0</v>
      </c>
      <c r="H22" s="16" t="s">
        <v>13</v>
      </c>
    </row>
    <row r="23" spans="1:8" ht="15" customHeight="1" x14ac:dyDescent="0.25">
      <c r="A23" s="12"/>
      <c r="B23" s="57" t="s">
        <v>15</v>
      </c>
      <c r="C23" s="53"/>
      <c r="D23" s="53"/>
      <c r="E23" s="53"/>
      <c r="F23" s="53"/>
      <c r="G23" s="15">
        <f>SUM(G18:G22)</f>
        <v>505</v>
      </c>
      <c r="H23" s="16" t="s">
        <v>13</v>
      </c>
    </row>
    <row r="24" spans="1:8" ht="15" customHeight="1" x14ac:dyDescent="0.25">
      <c r="A24" s="12"/>
      <c r="B24" s="57" t="s">
        <v>16</v>
      </c>
      <c r="C24" s="53"/>
      <c r="D24" s="53"/>
      <c r="E24" s="53"/>
      <c r="F24" s="53"/>
      <c r="G24" s="23">
        <v>0.25</v>
      </c>
      <c r="H24" s="23"/>
    </row>
    <row r="25" spans="1:8" ht="15" customHeight="1" x14ac:dyDescent="0.25">
      <c r="A25" s="24"/>
      <c r="B25" s="82" t="s">
        <v>50</v>
      </c>
      <c r="C25" s="53"/>
      <c r="D25" s="53"/>
      <c r="E25" s="53"/>
      <c r="F25" s="53"/>
      <c r="G25" s="15">
        <f>G23*(1+G24)</f>
        <v>631.25</v>
      </c>
      <c r="H25" s="16" t="s">
        <v>13</v>
      </c>
    </row>
    <row r="26" spans="1:8" ht="15" customHeight="1" x14ac:dyDescent="0.25">
      <c r="A26" s="25"/>
      <c r="B26" s="26"/>
      <c r="C26" s="26"/>
      <c r="D26" s="13"/>
      <c r="E26" s="13"/>
      <c r="F26" s="27"/>
      <c r="G26" s="28"/>
      <c r="H26" s="15"/>
    </row>
    <row r="27" spans="1:8" ht="15" customHeight="1" x14ac:dyDescent="0.25">
      <c r="A27" s="78" t="s">
        <v>46</v>
      </c>
      <c r="B27" s="75" t="s">
        <v>51</v>
      </c>
      <c r="C27" s="26">
        <v>63</v>
      </c>
      <c r="D27" s="79" t="s">
        <v>52</v>
      </c>
      <c r="E27" s="13">
        <v>1</v>
      </c>
      <c r="F27" s="27">
        <v>1000</v>
      </c>
      <c r="G27" s="28">
        <f>E27*F27</f>
        <v>1000</v>
      </c>
      <c r="H27" s="16" t="s">
        <v>13</v>
      </c>
    </row>
    <row r="28" spans="1:8" ht="15" customHeight="1" x14ac:dyDescent="0.25">
      <c r="A28" s="29"/>
      <c r="B28" s="81" t="s">
        <v>49</v>
      </c>
      <c r="C28" s="60"/>
      <c r="D28" s="60"/>
      <c r="E28" s="60"/>
      <c r="F28" s="60"/>
      <c r="G28" s="28">
        <f>G27-G25</f>
        <v>368.75</v>
      </c>
      <c r="H28" s="16" t="s">
        <v>13</v>
      </c>
    </row>
    <row r="29" spans="1:8" ht="15" customHeight="1" x14ac:dyDescent="0.25">
      <c r="A29" s="21" t="s">
        <v>19</v>
      </c>
      <c r="B29" s="8" t="s">
        <v>6</v>
      </c>
      <c r="C29" s="8" t="s">
        <v>7</v>
      </c>
      <c r="D29" s="9" t="s">
        <v>8</v>
      </c>
      <c r="E29" s="9" t="s">
        <v>9</v>
      </c>
      <c r="F29" s="10" t="s">
        <v>10</v>
      </c>
      <c r="G29" s="30" t="s">
        <v>11</v>
      </c>
      <c r="H29" s="30" t="s">
        <v>12</v>
      </c>
    </row>
    <row r="30" spans="1:8" ht="15" customHeight="1" x14ac:dyDescent="0.25">
      <c r="A30" s="12"/>
      <c r="B30" t="s">
        <v>39</v>
      </c>
      <c r="C30" s="74" t="s">
        <v>40</v>
      </c>
      <c r="D30" s="14" t="s">
        <v>41</v>
      </c>
      <c r="E30" s="14">
        <v>1</v>
      </c>
      <c r="F30">
        <v>350</v>
      </c>
      <c r="G30" s="15">
        <f t="shared" ref="G30:G34" si="2">E30*F30</f>
        <v>350</v>
      </c>
      <c r="H30" s="16" t="s">
        <v>13</v>
      </c>
    </row>
    <row r="31" spans="1:8" ht="15" customHeight="1" x14ac:dyDescent="0.25">
      <c r="A31" s="12"/>
      <c r="B31" s="17"/>
      <c r="C31" s="17"/>
      <c r="D31" s="13"/>
      <c r="E31" s="13"/>
      <c r="F31" s="17"/>
      <c r="G31" s="15">
        <f t="shared" si="2"/>
        <v>0</v>
      </c>
      <c r="H31" s="16" t="s">
        <v>13</v>
      </c>
    </row>
    <row r="32" spans="1:8" ht="15" customHeight="1" x14ac:dyDescent="0.25">
      <c r="A32" s="12"/>
      <c r="D32" s="14"/>
      <c r="E32" s="14"/>
      <c r="G32" s="15">
        <f t="shared" si="2"/>
        <v>0</v>
      </c>
      <c r="H32" s="16" t="s">
        <v>13</v>
      </c>
    </row>
    <row r="33" spans="1:8" ht="15" customHeight="1" x14ac:dyDescent="0.25">
      <c r="A33" s="12"/>
      <c r="D33" s="14"/>
      <c r="E33" s="14"/>
      <c r="G33" s="15">
        <f t="shared" si="2"/>
        <v>0</v>
      </c>
      <c r="H33" s="16" t="s">
        <v>13</v>
      </c>
    </row>
    <row r="34" spans="1:8" ht="15" customHeight="1" x14ac:dyDescent="0.25">
      <c r="A34" s="12"/>
      <c r="D34" s="14"/>
      <c r="E34" s="14"/>
      <c r="G34" s="15">
        <f t="shared" si="2"/>
        <v>0</v>
      </c>
      <c r="H34" s="16" t="s">
        <v>13</v>
      </c>
    </row>
    <row r="35" spans="1:8" ht="15" customHeight="1" x14ac:dyDescent="0.25">
      <c r="A35" s="12"/>
      <c r="B35" s="57" t="s">
        <v>15</v>
      </c>
      <c r="C35" s="53"/>
      <c r="D35" s="53"/>
      <c r="E35" s="53"/>
      <c r="F35" s="53"/>
      <c r="G35" s="15">
        <f>SUM(G30:G34)</f>
        <v>350</v>
      </c>
      <c r="H35" s="16" t="s">
        <v>13</v>
      </c>
    </row>
    <row r="36" spans="1:8" ht="15" customHeight="1" x14ac:dyDescent="0.25">
      <c r="A36" s="12"/>
      <c r="B36" s="57" t="s">
        <v>16</v>
      </c>
      <c r="C36" s="53"/>
      <c r="D36" s="53"/>
      <c r="E36" s="53"/>
      <c r="F36" s="53"/>
      <c r="G36" s="23">
        <v>0.25</v>
      </c>
      <c r="H36" s="23"/>
    </row>
    <row r="37" spans="1:8" ht="15" customHeight="1" x14ac:dyDescent="0.25">
      <c r="A37" s="24"/>
      <c r="B37" s="58" t="s">
        <v>20</v>
      </c>
      <c r="C37" s="53"/>
      <c r="D37" s="53"/>
      <c r="E37" s="53"/>
      <c r="F37" s="53"/>
      <c r="G37" s="15">
        <f>G35*(1+G36)</f>
        <v>437.5</v>
      </c>
      <c r="H37" s="16" t="s">
        <v>13</v>
      </c>
    </row>
    <row r="38" spans="1:8" ht="15" customHeight="1" x14ac:dyDescent="0.25">
      <c r="A38" s="25"/>
      <c r="B38" s="26"/>
      <c r="C38" s="26"/>
      <c r="D38" s="13"/>
      <c r="E38" s="13"/>
      <c r="F38" s="27"/>
      <c r="G38" s="28"/>
      <c r="H38" s="15"/>
    </row>
    <row r="39" spans="1:8" ht="15" customHeight="1" x14ac:dyDescent="0.25">
      <c r="A39" s="25" t="s">
        <v>21</v>
      </c>
      <c r="B39" s="26" t="s">
        <v>22</v>
      </c>
      <c r="C39" s="75" t="s">
        <v>23</v>
      </c>
      <c r="D39" s="13" t="s">
        <v>42</v>
      </c>
      <c r="E39" s="13">
        <v>1</v>
      </c>
      <c r="F39" s="27">
        <v>1500</v>
      </c>
      <c r="G39" s="28">
        <f>E39*F39</f>
        <v>1500</v>
      </c>
      <c r="H39" s="16" t="s">
        <v>13</v>
      </c>
    </row>
    <row r="40" spans="1:8" ht="15" customHeight="1" x14ac:dyDescent="0.25">
      <c r="A40" s="29"/>
      <c r="B40" s="59" t="s">
        <v>24</v>
      </c>
      <c r="C40" s="60"/>
      <c r="D40" s="60"/>
      <c r="E40" s="60"/>
      <c r="F40" s="60"/>
      <c r="G40" s="28">
        <f>G39-G37</f>
        <v>1062.5</v>
      </c>
      <c r="H40" s="16" t="s">
        <v>13</v>
      </c>
    </row>
    <row r="41" spans="1:8" ht="15" customHeight="1" x14ac:dyDescent="0.25">
      <c r="A41" s="21"/>
      <c r="B41" s="8"/>
      <c r="C41" s="8"/>
      <c r="D41" s="9"/>
      <c r="E41" s="9"/>
      <c r="F41" s="10"/>
      <c r="G41" s="30"/>
      <c r="H41" s="30"/>
    </row>
    <row r="42" spans="1:8" ht="15" customHeight="1" x14ac:dyDescent="0.25">
      <c r="A42" s="83" t="s">
        <v>25</v>
      </c>
      <c r="B42" s="55"/>
      <c r="C42" s="55"/>
      <c r="D42" s="55"/>
      <c r="E42" s="55"/>
      <c r="F42" s="55"/>
      <c r="G42" s="55"/>
      <c r="H42" s="56"/>
    </row>
    <row r="43" spans="1:8" ht="15" customHeight="1" x14ac:dyDescent="0.25">
      <c r="A43" s="21" t="s">
        <v>26</v>
      </c>
      <c r="B43" s="8" t="s">
        <v>6</v>
      </c>
      <c r="C43" s="8" t="s">
        <v>7</v>
      </c>
      <c r="D43" s="9" t="s">
        <v>8</v>
      </c>
      <c r="E43" s="35" t="s">
        <v>27</v>
      </c>
      <c r="F43" s="10" t="s">
        <v>10</v>
      </c>
      <c r="G43" s="30" t="s">
        <v>11</v>
      </c>
      <c r="H43" s="30" t="s">
        <v>12</v>
      </c>
    </row>
    <row r="44" spans="1:8" ht="15" customHeight="1" x14ac:dyDescent="0.25">
      <c r="A44" s="36" t="s">
        <v>28</v>
      </c>
      <c r="B44" s="75" t="s">
        <v>51</v>
      </c>
      <c r="C44" s="13">
        <v>63</v>
      </c>
      <c r="D44" s="79" t="s">
        <v>52</v>
      </c>
      <c r="E44" s="79" t="s">
        <v>54</v>
      </c>
      <c r="F44" s="27">
        <v>1000</v>
      </c>
      <c r="G44" s="37">
        <v>5000</v>
      </c>
      <c r="H44" s="38" t="s">
        <v>13</v>
      </c>
    </row>
    <row r="45" spans="1:8" ht="15" customHeight="1" x14ac:dyDescent="0.25">
      <c r="A45" s="39"/>
      <c r="B45" s="26"/>
      <c r="C45" s="26"/>
      <c r="D45" s="13"/>
      <c r="E45" s="13"/>
      <c r="F45" s="27"/>
      <c r="G45" s="28"/>
      <c r="H45" s="40"/>
    </row>
    <row r="46" spans="1:8" ht="15" customHeight="1" x14ac:dyDescent="0.25">
      <c r="A46" s="64" t="s">
        <v>29</v>
      </c>
      <c r="B46" s="26" t="s">
        <v>38</v>
      </c>
      <c r="C46" s="26" t="s">
        <v>17</v>
      </c>
      <c r="D46" s="13" t="s">
        <v>18</v>
      </c>
      <c r="E46" s="13">
        <v>1</v>
      </c>
      <c r="F46" s="27">
        <v>1000</v>
      </c>
      <c r="G46" s="28">
        <f t="shared" ref="G46:G48" si="3">E46*F46</f>
        <v>1000</v>
      </c>
      <c r="H46" s="16" t="s">
        <v>13</v>
      </c>
    </row>
    <row r="47" spans="1:8" ht="15" customHeight="1" x14ac:dyDescent="0.25">
      <c r="A47" s="65"/>
      <c r="B47" s="26" t="s">
        <v>22</v>
      </c>
      <c r="C47" s="26" t="s">
        <v>23</v>
      </c>
      <c r="D47" s="79" t="s">
        <v>42</v>
      </c>
      <c r="E47" s="13">
        <v>1</v>
      </c>
      <c r="F47" s="27">
        <v>1000</v>
      </c>
      <c r="G47" s="28">
        <f t="shared" si="3"/>
        <v>1000</v>
      </c>
      <c r="H47" s="16" t="s">
        <v>13</v>
      </c>
    </row>
    <row r="48" spans="1:8" ht="15" customHeight="1" x14ac:dyDescent="0.25">
      <c r="A48" s="65"/>
      <c r="B48" s="17"/>
      <c r="D48" s="13"/>
      <c r="E48" s="14"/>
      <c r="G48" s="15">
        <f t="shared" si="3"/>
        <v>0</v>
      </c>
      <c r="H48" s="16" t="s">
        <v>13</v>
      </c>
    </row>
    <row r="49" spans="1:8" ht="15" customHeight="1" x14ac:dyDescent="0.25">
      <c r="A49" s="39"/>
      <c r="B49" s="61" t="s">
        <v>30</v>
      </c>
      <c r="C49" s="53"/>
      <c r="D49" s="53"/>
      <c r="E49" s="53"/>
      <c r="F49" s="53"/>
      <c r="G49" s="37">
        <f>G44-SUM(G46:G48)</f>
        <v>3000</v>
      </c>
      <c r="H49" s="38" t="s">
        <v>13</v>
      </c>
    </row>
    <row r="50" spans="1:8" ht="15" customHeight="1" x14ac:dyDescent="0.25">
      <c r="A50" s="39"/>
      <c r="B50" s="3"/>
      <c r="C50" s="3"/>
      <c r="D50" s="19"/>
      <c r="E50" s="19"/>
      <c r="F50" s="19"/>
      <c r="G50" s="41"/>
      <c r="H50" s="42"/>
    </row>
    <row r="51" spans="1:8" ht="15" customHeight="1" x14ac:dyDescent="0.25">
      <c r="A51" s="21"/>
      <c r="B51" s="8"/>
      <c r="C51" s="8"/>
      <c r="D51" s="9"/>
      <c r="E51" s="35"/>
      <c r="F51" s="10"/>
      <c r="G51" s="30"/>
      <c r="H51" s="30"/>
    </row>
    <row r="52" spans="1:8" ht="15" customHeight="1" x14ac:dyDescent="0.25">
      <c r="A52" s="21"/>
      <c r="B52" s="8"/>
      <c r="C52" s="8"/>
      <c r="D52" s="9"/>
      <c r="E52" s="9"/>
      <c r="F52" s="10"/>
      <c r="G52" s="30"/>
      <c r="H52" s="30"/>
    </row>
    <row r="53" spans="1:8" ht="15" customHeight="1" x14ac:dyDescent="0.25">
      <c r="A53" s="12"/>
      <c r="B53" s="17"/>
      <c r="D53" s="13"/>
      <c r="E53" s="14"/>
      <c r="G53" s="15"/>
      <c r="H53" s="16"/>
    </row>
    <row r="54" spans="1:8" ht="15" customHeight="1" x14ac:dyDescent="0.25">
      <c r="A54" s="12"/>
      <c r="D54" s="14"/>
      <c r="E54" s="14"/>
      <c r="G54" s="15"/>
      <c r="H54" s="16"/>
    </row>
    <row r="55" spans="1:8" ht="15" customHeight="1" x14ac:dyDescent="0.25">
      <c r="A55" s="12"/>
      <c r="D55" s="14"/>
      <c r="E55" s="14"/>
      <c r="G55" s="15"/>
      <c r="H55" s="16"/>
    </row>
    <row r="56" spans="1:8" ht="15" customHeight="1" x14ac:dyDescent="0.25">
      <c r="A56" s="12"/>
      <c r="D56" s="14"/>
      <c r="E56" s="14"/>
      <c r="G56" s="15"/>
      <c r="H56" s="16"/>
    </row>
    <row r="57" spans="1:8" ht="15" customHeight="1" x14ac:dyDescent="0.25">
      <c r="A57" s="12"/>
      <c r="B57" s="57"/>
      <c r="C57" s="53"/>
      <c r="D57" s="53"/>
      <c r="E57" s="53"/>
      <c r="F57" s="53"/>
      <c r="G57" s="15"/>
      <c r="H57" s="16"/>
    </row>
    <row r="58" spans="1:8" ht="15" customHeight="1" x14ac:dyDescent="0.25">
      <c r="A58" s="12"/>
      <c r="B58" s="57"/>
      <c r="C58" s="53"/>
      <c r="D58" s="53"/>
      <c r="E58" s="53"/>
      <c r="F58" s="53"/>
      <c r="G58" s="23"/>
      <c r="H58" s="23"/>
    </row>
    <row r="59" spans="1:8" ht="15" customHeight="1" x14ac:dyDescent="0.25">
      <c r="A59" s="12"/>
      <c r="B59" s="58"/>
      <c r="C59" s="53"/>
      <c r="D59" s="53"/>
      <c r="E59" s="53"/>
      <c r="F59" s="53"/>
      <c r="G59" s="15"/>
      <c r="H59" s="16"/>
    </row>
    <row r="60" spans="1:8" ht="15" customHeight="1" x14ac:dyDescent="0.25">
      <c r="A60" s="25"/>
      <c r="B60" s="17"/>
      <c r="D60" s="13"/>
      <c r="E60" s="14"/>
      <c r="G60" s="15"/>
      <c r="H60" s="20"/>
    </row>
    <row r="61" spans="1:8" ht="15" customHeight="1" x14ac:dyDescent="0.25">
      <c r="A61" s="25"/>
      <c r="B61" s="17"/>
      <c r="D61" s="13"/>
      <c r="E61" s="14"/>
      <c r="G61" s="15"/>
      <c r="H61" s="16"/>
    </row>
    <row r="62" spans="1:8" ht="15" customHeight="1" x14ac:dyDescent="0.25">
      <c r="A62" s="12"/>
      <c r="B62" s="61"/>
      <c r="C62" s="53"/>
      <c r="D62" s="53"/>
      <c r="E62" s="53"/>
      <c r="F62" s="53"/>
      <c r="G62" s="28"/>
      <c r="H62" s="16"/>
    </row>
    <row r="63" spans="1:8" ht="15" customHeight="1" x14ac:dyDescent="0.25">
      <c r="A63" s="31"/>
      <c r="B63" s="32"/>
      <c r="C63" s="32"/>
      <c r="D63" s="32"/>
      <c r="E63" s="32"/>
      <c r="F63" s="32"/>
      <c r="G63" s="33"/>
      <c r="H63" s="34"/>
    </row>
    <row r="64" spans="1:8" ht="15" customHeight="1" x14ac:dyDescent="0.25">
      <c r="A64" s="71"/>
      <c r="B64" s="72"/>
      <c r="C64" s="72"/>
      <c r="D64" s="72"/>
      <c r="E64" s="72"/>
      <c r="F64" s="72"/>
      <c r="G64" s="72"/>
      <c r="H64" s="73"/>
    </row>
    <row r="65" spans="1:8" ht="15" customHeight="1" x14ac:dyDescent="0.25">
      <c r="A65" s="68"/>
      <c r="B65" s="69"/>
      <c r="C65" s="69"/>
      <c r="D65" s="69"/>
      <c r="E65" s="69"/>
      <c r="F65" s="69"/>
      <c r="G65" s="69"/>
      <c r="H65" s="70"/>
    </row>
    <row r="66" spans="1:8" ht="15" customHeight="1" x14ac:dyDescent="0.25"/>
    <row r="67" spans="1:8" ht="15" customHeight="1" x14ac:dyDescent="0.25"/>
    <row r="68" spans="1:8" ht="15" customHeight="1" x14ac:dyDescent="0.25"/>
    <row r="69" spans="1:8" ht="15" customHeight="1" x14ac:dyDescent="0.25"/>
    <row r="70" spans="1:8" ht="15" customHeight="1" x14ac:dyDescent="0.25"/>
    <row r="71" spans="1:8" ht="15" customHeight="1" x14ac:dyDescent="0.25"/>
    <row r="72" spans="1:8" ht="15" customHeight="1" x14ac:dyDescent="0.25"/>
    <row r="73" spans="1:8" ht="15" customHeight="1" x14ac:dyDescent="0.25"/>
    <row r="74" spans="1:8" ht="15" customHeight="1" x14ac:dyDescent="0.25"/>
    <row r="75" spans="1:8" ht="15" customHeight="1" x14ac:dyDescent="0.25"/>
    <row r="76" spans="1:8" ht="15" customHeight="1" x14ac:dyDescent="0.25">
      <c r="A76" s="36"/>
      <c r="B76" s="26"/>
      <c r="C76" s="13"/>
      <c r="D76" s="13"/>
      <c r="E76" s="13"/>
      <c r="F76" s="27"/>
      <c r="G76" s="37"/>
      <c r="H76" s="38"/>
    </row>
    <row r="77" spans="1:8" ht="15" customHeight="1" x14ac:dyDescent="0.25">
      <c r="A77" s="39"/>
      <c r="B77" s="26"/>
      <c r="C77" s="26"/>
      <c r="D77" s="13"/>
      <c r="E77" s="13"/>
      <c r="F77" s="27"/>
      <c r="G77" s="28"/>
      <c r="H77" s="40"/>
    </row>
    <row r="78" spans="1:8" ht="15" customHeight="1" x14ac:dyDescent="0.25">
      <c r="A78" s="64"/>
      <c r="B78" s="26"/>
      <c r="C78" s="26"/>
      <c r="D78" s="13"/>
      <c r="E78" s="13"/>
      <c r="F78" s="27"/>
      <c r="G78" s="28"/>
      <c r="H78" s="16"/>
    </row>
    <row r="79" spans="1:8" ht="15" customHeight="1" x14ac:dyDescent="0.25">
      <c r="A79" s="65"/>
      <c r="B79" s="26"/>
      <c r="C79" s="26"/>
      <c r="D79" s="13"/>
      <c r="E79" s="13"/>
      <c r="F79" s="27"/>
      <c r="G79" s="28"/>
      <c r="H79" s="16"/>
    </row>
    <row r="80" spans="1:8" ht="15" customHeight="1" x14ac:dyDescent="0.25">
      <c r="A80" s="65"/>
      <c r="B80" s="17"/>
      <c r="D80" s="13"/>
      <c r="E80" s="14"/>
      <c r="G80" s="15"/>
      <c r="H80" s="16"/>
    </row>
    <row r="81" spans="1:8" ht="15" customHeight="1" x14ac:dyDescent="0.25">
      <c r="A81" s="39"/>
      <c r="B81" s="61"/>
      <c r="C81" s="53"/>
      <c r="D81" s="53"/>
      <c r="E81" s="53"/>
      <c r="F81" s="53"/>
      <c r="G81" s="37"/>
      <c r="H81" s="38"/>
    </row>
    <row r="82" spans="1:8" ht="15" customHeight="1" x14ac:dyDescent="0.25">
      <c r="A82" s="24"/>
      <c r="B82" s="17"/>
      <c r="D82" s="43"/>
      <c r="E82" s="13"/>
      <c r="F82" s="17"/>
      <c r="G82" s="15"/>
      <c r="H82" s="44"/>
    </row>
    <row r="83" spans="1:8" ht="15" customHeight="1" x14ac:dyDescent="0.25">
      <c r="A83" s="54"/>
      <c r="B83" s="55"/>
      <c r="C83" s="55"/>
      <c r="D83" s="55"/>
      <c r="E83" s="55"/>
      <c r="F83" s="66"/>
      <c r="G83" s="45"/>
      <c r="H83" s="45"/>
    </row>
    <row r="84" spans="1:8" ht="15" customHeight="1" x14ac:dyDescent="0.25">
      <c r="A84" s="46"/>
      <c r="B84" s="47"/>
      <c r="C84" s="47"/>
      <c r="D84" s="48"/>
      <c r="E84" s="48"/>
      <c r="F84" s="49"/>
      <c r="G84" s="50"/>
      <c r="H84" s="51"/>
    </row>
    <row r="85" spans="1:8" ht="15" customHeight="1" x14ac:dyDescent="0.25">
      <c r="A85" s="12"/>
      <c r="D85" s="13"/>
      <c r="E85" s="14"/>
      <c r="F85" s="17"/>
      <c r="G85" s="15"/>
      <c r="H85" s="15"/>
    </row>
    <row r="86" spans="1:8" ht="15" customHeight="1" x14ac:dyDescent="0.25">
      <c r="A86" s="12"/>
      <c r="D86" s="14"/>
      <c r="E86" s="14"/>
      <c r="F86" s="22"/>
      <c r="G86" s="15"/>
      <c r="H86" s="16"/>
    </row>
    <row r="87" spans="1:8" ht="15" customHeight="1" x14ac:dyDescent="0.25">
      <c r="A87" s="67"/>
      <c r="B87" s="67"/>
      <c r="C87" s="67"/>
      <c r="D87" s="67"/>
      <c r="E87" s="67"/>
      <c r="F87" s="67"/>
      <c r="G87" s="52"/>
      <c r="H87" s="52"/>
    </row>
    <row r="88" spans="1:8" ht="15" customHeight="1" x14ac:dyDescent="0.25">
      <c r="A88" s="62"/>
      <c r="B88" s="53"/>
      <c r="C88" s="53"/>
      <c r="D88" s="53"/>
      <c r="E88" s="53"/>
      <c r="F88" s="53"/>
      <c r="G88" s="53"/>
      <c r="H88" s="53"/>
    </row>
    <row r="89" spans="1:8" ht="15" customHeight="1" x14ac:dyDescent="0.25">
      <c r="A89" s="63"/>
      <c r="B89" s="53"/>
      <c r="C89" s="53"/>
      <c r="D89" s="53"/>
      <c r="E89" s="53"/>
      <c r="F89" s="53"/>
      <c r="G89" s="53"/>
      <c r="H89" s="53"/>
    </row>
  </sheetData>
  <mergeCells count="26">
    <mergeCell ref="A65:H65"/>
    <mergeCell ref="A88:H88"/>
    <mergeCell ref="A89:H89"/>
    <mergeCell ref="A42:H42"/>
    <mergeCell ref="A46:A48"/>
    <mergeCell ref="B49:F49"/>
    <mergeCell ref="A78:A80"/>
    <mergeCell ref="B81:F81"/>
    <mergeCell ref="A83:F83"/>
    <mergeCell ref="A87:F87"/>
    <mergeCell ref="B57:F57"/>
    <mergeCell ref="B58:F58"/>
    <mergeCell ref="B59:F59"/>
    <mergeCell ref="B62:F62"/>
    <mergeCell ref="A64:H64"/>
    <mergeCell ref="B40:F40"/>
    <mergeCell ref="B25:F25"/>
    <mergeCell ref="B28:F28"/>
    <mergeCell ref="B35:F35"/>
    <mergeCell ref="B36:F36"/>
    <mergeCell ref="B37:F37"/>
    <mergeCell ref="A1:H1"/>
    <mergeCell ref="A7:H7"/>
    <mergeCell ref="A16:H16"/>
    <mergeCell ref="B23:F23"/>
    <mergeCell ref="B24:F24"/>
  </mergeCells>
  <conditionalFormatting sqref="G28 G40 G62">
    <cfRule type="cellIs" dxfId="0" priority="1" operator="lessThan">
      <formula>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Garrett Wiebke (Student)</cp:lastModifiedBy>
  <cp:lastPrinted>2025-11-01T04:04:32Z</cp:lastPrinted>
  <dcterms:created xsi:type="dcterms:W3CDTF">2025-11-01T03:59:30Z</dcterms:created>
  <dcterms:modified xsi:type="dcterms:W3CDTF">2025-11-01T04:06:44Z</dcterms:modified>
</cp:coreProperties>
</file>