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cksgh\Desktop\final\"/>
    </mc:Choice>
  </mc:AlternateContent>
  <xr:revisionPtr revIDLastSave="0" documentId="13_ncr:1_{9139E7E4-86DA-45E1-A6E7-864280273EC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FDS WBS" sheetId="1" r:id="rId1"/>
    <sheet name="COROL" sheetId="2" r:id="rId2"/>
  </sheets>
  <externalReferences>
    <externalReference r:id="rId3"/>
  </externalReferences>
  <definedNames>
    <definedName name="_xlnm.Print_Titles" localSheetId="0">'DFDS WBS'!$1:$4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3" i="1" l="1"/>
  <c r="G32" i="1"/>
  <c r="G31" i="1"/>
  <c r="F10" i="1" l="1"/>
  <c r="F9" i="1"/>
  <c r="F8" i="1"/>
  <c r="F7" i="1" l="1"/>
  <c r="C9" i="1"/>
  <c r="E8" i="1"/>
  <c r="E9" i="1"/>
  <c r="C8" i="1"/>
  <c r="G8" i="1" l="1"/>
  <c r="G9" i="1"/>
  <c r="F16" i="1"/>
  <c r="F13" i="1"/>
  <c r="F14" i="1"/>
  <c r="F15" i="1"/>
  <c r="F26" i="1"/>
  <c r="F25" i="1"/>
  <c r="F24" i="1"/>
  <c r="F23" i="1"/>
  <c r="F22" i="1"/>
  <c r="F21" i="1"/>
  <c r="F20" i="1"/>
  <c r="F19" i="1"/>
  <c r="F18" i="1"/>
  <c r="F43" i="1"/>
  <c r="F42" i="1"/>
  <c r="F41" i="1"/>
  <c r="F40" i="1"/>
  <c r="F39" i="1"/>
  <c r="F38" i="1"/>
  <c r="F37" i="1"/>
  <c r="F36" i="1"/>
  <c r="F17" i="1" l="1"/>
  <c r="F35" i="1" l="1"/>
  <c r="F34" i="1" l="1"/>
  <c r="E10" i="1"/>
  <c r="E40" i="1"/>
  <c r="E32" i="1"/>
  <c r="C32" i="1"/>
  <c r="C18" i="1"/>
  <c r="E39" i="1"/>
  <c r="C7" i="1"/>
  <c r="E24" i="1"/>
  <c r="E30" i="1"/>
  <c r="C10" i="1"/>
  <c r="C21" i="1"/>
  <c r="E5" i="1"/>
  <c r="C34" i="1"/>
  <c r="E7" i="1"/>
  <c r="E31" i="1"/>
  <c r="E12" i="1"/>
  <c r="E15" i="1"/>
  <c r="C33" i="1"/>
  <c r="E25" i="1"/>
  <c r="C6" i="1"/>
  <c r="E28" i="1"/>
  <c r="C14" i="1"/>
  <c r="C31" i="1"/>
  <c r="E16" i="1"/>
  <c r="C29" i="1"/>
  <c r="E20" i="1"/>
  <c r="C41" i="1"/>
  <c r="E17" i="1"/>
  <c r="E42" i="1"/>
  <c r="E34" i="1"/>
  <c r="C12" i="1"/>
  <c r="E35" i="1"/>
  <c r="E26" i="1"/>
  <c r="E22" i="1"/>
  <c r="E29" i="1"/>
  <c r="E43" i="1"/>
  <c r="C42" i="1"/>
  <c r="E33" i="1"/>
  <c r="C17" i="1"/>
  <c r="C28" i="1"/>
  <c r="C26" i="1"/>
  <c r="C13" i="1"/>
  <c r="C35" i="1"/>
  <c r="C5" i="1"/>
  <c r="E18" i="1"/>
  <c r="E38" i="1"/>
  <c r="C25" i="1"/>
  <c r="E23" i="1"/>
  <c r="E37" i="1"/>
  <c r="C15" i="1"/>
  <c r="E21" i="1"/>
  <c r="C20" i="1"/>
  <c r="C38" i="1"/>
  <c r="C19" i="1"/>
  <c r="C43" i="1"/>
  <c r="E6" i="1"/>
  <c r="C23" i="1"/>
  <c r="C11" i="1"/>
  <c r="E13" i="1"/>
  <c r="E19" i="1"/>
  <c r="C36" i="1"/>
  <c r="E27" i="1"/>
  <c r="E11" i="1"/>
  <c r="E36" i="1"/>
  <c r="C39" i="1"/>
  <c r="E41" i="1"/>
  <c r="E14" i="1"/>
  <c r="C16" i="1"/>
  <c r="C37" i="1"/>
  <c r="C27" i="1"/>
  <c r="C22" i="1"/>
  <c r="C24" i="1"/>
  <c r="C30" i="1"/>
  <c r="C40" i="1"/>
  <c r="G35" i="1" l="1"/>
  <c r="G40" i="1"/>
  <c r="G43" i="1"/>
  <c r="G36" i="1"/>
  <c r="G42" i="1"/>
  <c r="G28" i="1"/>
  <c r="G39" i="1"/>
  <c r="G41" i="1"/>
  <c r="G34" i="1"/>
  <c r="G37" i="1"/>
  <c r="G38" i="1"/>
  <c r="F33" i="1"/>
  <c r="F32" i="1"/>
  <c r="F31" i="1"/>
  <c r="F30" i="1"/>
  <c r="G30" i="1" s="1"/>
  <c r="F29" i="1"/>
  <c r="G29" i="1" s="1"/>
  <c r="F28" i="1"/>
  <c r="F27" i="1"/>
  <c r="F12" i="1"/>
  <c r="F11" i="1"/>
  <c r="F6" i="1"/>
  <c r="F5" i="1"/>
  <c r="G27" i="1" l="1"/>
  <c r="G20" i="1"/>
  <c r="G21" i="1"/>
  <c r="G22" i="1"/>
  <c r="G19" i="1"/>
  <c r="G24" i="1"/>
  <c r="G23" i="1"/>
  <c r="G25" i="1"/>
  <c r="G18" i="1"/>
  <c r="G26" i="1"/>
  <c r="G16" i="1"/>
  <c r="G15" i="1"/>
  <c r="G17" i="1"/>
  <c r="G14" i="1"/>
  <c r="G13" i="1"/>
  <c r="G12" i="1"/>
  <c r="G11" i="1"/>
  <c r="G10" i="1"/>
  <c r="G7" i="1"/>
  <c r="G6" i="1"/>
  <c r="G5" i="1"/>
</calcChain>
</file>

<file path=xl/sharedStrings.xml><?xml version="1.0" encoding="utf-8"?>
<sst xmlns="http://schemas.openxmlformats.org/spreadsheetml/2006/main" count="129" uniqueCount="122">
  <si>
    <t>공정</t>
  </si>
  <si>
    <t>시작 날짜</t>
  </si>
  <si>
    <t>완료 날짜</t>
  </si>
  <si>
    <t>프로젝트 관리</t>
  </si>
  <si>
    <t>프로젝트 수행계획 수립</t>
  </si>
  <si>
    <t>프로젝트 착수 보고(Kick-Off)</t>
  </si>
  <si>
    <t>통합테스트(1차)</t>
  </si>
  <si>
    <t>통합테스트 결함조치</t>
  </si>
  <si>
    <t>시스템 안정화</t>
  </si>
  <si>
    <t>매뉴얼작성</t>
  </si>
  <si>
    <t>산출물제출</t>
  </si>
  <si>
    <t>1일</t>
  </si>
  <si>
    <t>2일</t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</si>
  <si>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</si>
  <si>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</si>
  <si>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</si>
  <si>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</si>
  <si>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</si>
  <si>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</si>
  <si>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</si>
  <si>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</si>
  <si>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</si>
  <si>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</si>
  <si>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</si>
  <si>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</si>
  <si>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</si>
  <si>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</si>
  <si>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</si>
  <si>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</si>
  <si>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</si>
  <si>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</si>
  <si>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</si>
  <si>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</si>
  <si>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</si>
  <si>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담당자</t>
    <phoneticPr fontId="1" type="noConversion"/>
  </si>
  <si>
    <t>구분</t>
    <phoneticPr fontId="1" type="noConversion"/>
  </si>
  <si>
    <t>완료율</t>
    <phoneticPr fontId="1" type="noConversion"/>
  </si>
  <si>
    <t>산출물</t>
    <phoneticPr fontId="1" type="noConversion"/>
  </si>
  <si>
    <t>기간</t>
    <phoneticPr fontId="1" type="noConversion"/>
  </si>
  <si>
    <t>24일</t>
    <phoneticPr fontId="1" type="noConversion"/>
  </si>
  <si>
    <t>25일</t>
    <phoneticPr fontId="1" type="noConversion"/>
  </si>
  <si>
    <t>26일</t>
    <phoneticPr fontId="1" type="noConversion"/>
  </si>
  <si>
    <t>27일</t>
    <phoneticPr fontId="1" type="noConversion"/>
  </si>
  <si>
    <t>28일</t>
    <phoneticPr fontId="1" type="noConversion"/>
  </si>
  <si>
    <t>29일</t>
    <phoneticPr fontId="1" type="noConversion"/>
  </si>
  <si>
    <t>30일</t>
    <phoneticPr fontId="1" type="noConversion"/>
  </si>
  <si>
    <t>PROJECT 명 DeepFake Detection System (DFDS)</t>
    <phoneticPr fontId="1" type="noConversion"/>
  </si>
  <si>
    <t>31일</t>
  </si>
  <si>
    <t>32일</t>
  </si>
  <si>
    <t>33일</t>
  </si>
  <si>
    <t>34일</t>
  </si>
  <si>
    <t>35일</t>
  </si>
  <si>
    <t>36일</t>
  </si>
  <si>
    <t>37일</t>
  </si>
  <si>
    <t>38일</t>
  </si>
  <si>
    <t>39일</t>
  </si>
  <si>
    <t>40일</t>
  </si>
  <si>
    <t>41일</t>
  </si>
  <si>
    <t>42일</t>
  </si>
  <si>
    <t>43일</t>
  </si>
  <si>
    <t>44일</t>
  </si>
  <si>
    <t>45일</t>
  </si>
  <si>
    <t>46일</t>
  </si>
  <si>
    <t>이찬호</t>
    <phoneticPr fontId="1" type="noConversion"/>
  </si>
  <si>
    <t>치맥 WBS</t>
    <phoneticPr fontId="1" type="noConversion"/>
  </si>
  <si>
    <t>브라우저 지원 환경 및 개발 여건 확인</t>
    <phoneticPr fontId="1" type="noConversion"/>
  </si>
  <si>
    <t>Prototype 제작 및 기술 검토</t>
    <phoneticPr fontId="1" type="noConversion"/>
  </si>
  <si>
    <t>테스트 케이스를 작성하여 기획서와 매핑</t>
    <phoneticPr fontId="1" type="noConversion"/>
  </si>
  <si>
    <t>UI 인터렉션을 자세히 표현</t>
    <phoneticPr fontId="1" type="noConversion"/>
  </si>
  <si>
    <t>서비스 UI 코드의 구조화</t>
    <phoneticPr fontId="1" type="noConversion"/>
  </si>
  <si>
    <t>사용하는 라이브러리 정리 및 관리</t>
    <phoneticPr fontId="1" type="noConversion"/>
  </si>
  <si>
    <t>모바일 웹 검증</t>
    <phoneticPr fontId="1" type="noConversion"/>
  </si>
  <si>
    <t>정용주</t>
    <phoneticPr fontId="1" type="noConversion"/>
  </si>
  <si>
    <t>LIST</t>
    <phoneticPr fontId="1" type="noConversion"/>
  </si>
  <si>
    <t>COROL</t>
    <phoneticPr fontId="1" type="noConversion"/>
  </si>
  <si>
    <t>Front-End</t>
    <phoneticPr fontId="1" type="noConversion"/>
  </si>
  <si>
    <t>Back-End</t>
    <phoneticPr fontId="1" type="noConversion"/>
  </si>
  <si>
    <t>Data-Analysis</t>
    <phoneticPr fontId="1" type="noConversion"/>
  </si>
  <si>
    <t>Expected</t>
    <phoneticPr fontId="1" type="noConversion"/>
  </si>
  <si>
    <t>General</t>
    <phoneticPr fontId="1" type="noConversion"/>
  </si>
  <si>
    <t>제안서</t>
    <phoneticPr fontId="1" type="noConversion"/>
  </si>
  <si>
    <t>이찬호정소현황지민</t>
    <phoneticPr fontId="1" type="noConversion"/>
  </si>
  <si>
    <t>데이터 수집</t>
    <phoneticPr fontId="1" type="noConversion"/>
  </si>
  <si>
    <t>데이터 전처리</t>
    <phoneticPr fontId="1" type="noConversion"/>
  </si>
  <si>
    <t>데이터 샘플링</t>
    <phoneticPr fontId="1" type="noConversion"/>
  </si>
  <si>
    <t>이미지 분류 모델 확인 및 채택</t>
    <phoneticPr fontId="1" type="noConversion"/>
  </si>
  <si>
    <t>이미지 분류 모델 학습</t>
    <phoneticPr fontId="1" type="noConversion"/>
  </si>
  <si>
    <t>이미지 분류 모델 성능 평가</t>
    <phoneticPr fontId="1" type="noConversion"/>
  </si>
  <si>
    <t>이미지 분류 모델 보완 및 개선</t>
    <phoneticPr fontId="1" type="noConversion"/>
  </si>
  <si>
    <t>Together</t>
    <phoneticPr fontId="1" type="noConversion"/>
  </si>
  <si>
    <t>주간 테스트</t>
    <phoneticPr fontId="1" type="noConversion"/>
  </si>
  <si>
    <t>통합테스트(2차)</t>
    <phoneticPr fontId="1" type="noConversion"/>
  </si>
  <si>
    <t>최종 테스트</t>
    <phoneticPr fontId="1" type="noConversion"/>
  </si>
  <si>
    <t>이정철이찬호정소현정용주황지민</t>
    <phoneticPr fontId="1" type="noConversion"/>
  </si>
  <si>
    <t>데이터</t>
    <phoneticPr fontId="1" type="noConversion"/>
  </si>
  <si>
    <t>가공 데이터</t>
    <phoneticPr fontId="1" type="noConversion"/>
  </si>
  <si>
    <t>학습 모델</t>
    <phoneticPr fontId="1" type="noConversion"/>
  </si>
  <si>
    <t>평가 결과</t>
    <phoneticPr fontId="1" type="noConversion"/>
  </si>
  <si>
    <t>다른 모델</t>
    <phoneticPr fontId="1" type="noConversion"/>
  </si>
  <si>
    <t>최종테스트 결함조치</t>
    <phoneticPr fontId="1" type="noConversion"/>
  </si>
  <si>
    <t>Full-Stack</t>
    <phoneticPr fontId="1" type="noConversion"/>
  </si>
  <si>
    <t>코로나로 인한 휴강</t>
    <phoneticPr fontId="1" type="noConversion"/>
  </si>
  <si>
    <t>47일</t>
  </si>
  <si>
    <t>48일</t>
  </si>
  <si>
    <t>49일</t>
  </si>
  <si>
    <t>이정철황지민</t>
    <phoneticPr fontId="1" type="noConversion"/>
  </si>
  <si>
    <t>Flask API 서버 개발</t>
    <phoneticPr fontId="1" type="noConversion"/>
  </si>
  <si>
    <t>스프링 프로젝트 셋팅</t>
    <phoneticPr fontId="1" type="noConversion"/>
  </si>
  <si>
    <t>DB 테이블 설계</t>
    <phoneticPr fontId="1" type="noConversion"/>
  </si>
  <si>
    <t>스프링 Database 연동</t>
    <phoneticPr fontId="1" type="noConversion"/>
  </si>
  <si>
    <t>스프링 로그인 기능 구현</t>
    <phoneticPr fontId="1" type="noConversion"/>
  </si>
  <si>
    <t>스프링 flask 서버 연동</t>
    <phoneticPr fontId="1" type="noConversion"/>
  </si>
  <si>
    <t>스프링 분석 페이지 구현</t>
    <phoneticPr fontId="1" type="noConversion"/>
  </si>
  <si>
    <t>마이페이지 구현</t>
    <phoneticPr fontId="1" type="noConversion"/>
  </si>
  <si>
    <t>배포</t>
    <phoneticPr fontId="1" type="noConversion"/>
  </si>
  <si>
    <t>데모</t>
    <phoneticPr fontId="1" type="noConversion"/>
  </si>
  <si>
    <t>제안서</t>
  </si>
  <si>
    <t>중간보고 및 확인 (멘토링)</t>
    <phoneticPr fontId="1" type="noConversion"/>
  </si>
  <si>
    <t>중간보고 및 확인 (강사님)</t>
    <phoneticPr fontId="1" type="noConversion"/>
  </si>
  <si>
    <t>종료보고 및 확인 (멘토링)</t>
    <phoneticPr fontId="1" type="noConversion"/>
  </si>
  <si>
    <t>종료보고 및 확인 (강사님)</t>
    <phoneticPr fontId="1" type="noConversion"/>
  </si>
  <si>
    <t>최종 산출물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</si>
</sst>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/&quot;d"/>
    <numFmt numFmtId="177" formatCode="#&quot;일&quot;"/>
  </numFmts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4"/>
      <color theme="1"/>
      <name val="나눔바른고딕"/>
      <family val="3"/>
      <charset val="129"/>
    </font>
    <font>
      <sz val="11"/>
      <color theme="1"/>
      <name val="나눔바른고딕"/>
      <family val="3"/>
      <charset val="129"/>
    </font>
    <font>
      <b/>
      <sz val="12"/>
      <color theme="1"/>
      <name val="나눔바른고딕"/>
      <family val="3"/>
      <charset val="129"/>
    </font>
    <font>
      <sz val="8"/>
      <color theme="1"/>
      <name val="나눔바른고딕"/>
      <family val="3"/>
      <charset val="129"/>
    </font>
    <font>
      <b/>
      <sz val="8"/>
      <color theme="1"/>
      <name val="나눔바른고딕"/>
      <family val="3"/>
      <charset val="129"/>
    </font>
    <font>
      <b/>
      <sz val="8"/>
      <color rgb="FF0070C0"/>
      <name val="나눔바른고딕"/>
      <family val="3"/>
      <charset val="129"/>
    </font>
    <font>
      <b/>
      <sz val="8"/>
      <color rgb="FFFF0000"/>
      <name val="나눔바른고딕"/>
      <family val="3"/>
      <charset val="129"/>
    </font>
    <font>
      <b/>
      <sz val="11"/>
      <color theme="1"/>
      <name val="나눔바른고딕"/>
      <family val="3"/>
      <charset val="129"/>
    </font>
    <font>
      <b/>
      <sz val="20"/>
      <color theme="0"/>
      <name val="나눔바른고딕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B7D9F7"/>
        <bgColor indexed="64"/>
      </patternFill>
    </fill>
    <fill>
      <patternFill patternType="solid">
        <fgColor rgb="FFFF6F61"/>
        <bgColor indexed="64"/>
      </patternFill>
    </fill>
    <fill>
      <patternFill patternType="solid">
        <fgColor rgb="FF9284BA"/>
        <bgColor indexed="64"/>
      </patternFill>
    </fill>
    <fill>
      <patternFill patternType="solid">
        <fgColor rgb="FFB1CD8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4E0E3"/>
        <bgColor indexed="64"/>
      </patternFill>
    </fill>
    <fill>
      <patternFill patternType="solid">
        <fgColor rgb="FF00B05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14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9" fontId="7" fillId="0" borderId="1" xfId="1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5" fillId="3" borderId="0" xfId="0" applyFont="1" applyFill="1">
      <alignment vertical="center"/>
    </xf>
    <xf numFmtId="0" fontId="7" fillId="3" borderId="0" xfId="0" applyFont="1" applyFill="1">
      <alignment vertical="center"/>
    </xf>
    <xf numFmtId="0" fontId="7" fillId="3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7" fillId="0" borderId="1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177" fontId="7" fillId="0" borderId="1" xfId="0" applyNumberFormat="1" applyFont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2" fillId="0" borderId="0" xfId="0" applyFont="1" applyFill="1">
      <alignment vertical="center"/>
    </xf>
    <xf numFmtId="0" fontId="0" fillId="4" borderId="1" xfId="0" applyFill="1" applyBorder="1">
      <alignment vertical="center"/>
    </xf>
    <xf numFmtId="0" fontId="0" fillId="7" borderId="3" xfId="0" applyFill="1" applyBorder="1">
      <alignment vertical="center"/>
    </xf>
    <xf numFmtId="0" fontId="0" fillId="7" borderId="4" xfId="0" applyFill="1" applyBorder="1">
      <alignment vertical="center"/>
    </xf>
    <xf numFmtId="0" fontId="0" fillId="7" borderId="5" xfId="0" applyFill="1" applyBorder="1">
      <alignment vertical="center"/>
    </xf>
    <xf numFmtId="0" fontId="0" fillId="9" borderId="0" xfId="0" applyFill="1">
      <alignment vertical="center"/>
    </xf>
    <xf numFmtId="0" fontId="0" fillId="7" borderId="0" xfId="0" applyFill="1" applyBorder="1">
      <alignment vertical="center"/>
    </xf>
    <xf numFmtId="0" fontId="7" fillId="0" borderId="7" xfId="0" applyFont="1" applyBorder="1" applyAlignment="1">
      <alignment horizontal="left" vertical="center" wrapText="1"/>
    </xf>
    <xf numFmtId="9" fontId="7" fillId="0" borderId="7" xfId="1" applyFont="1" applyBorder="1">
      <alignment vertical="center"/>
    </xf>
    <xf numFmtId="0" fontId="7" fillId="0" borderId="7" xfId="0" applyFont="1" applyBorder="1" applyAlignment="1">
      <alignment horizontal="center" vertical="center"/>
    </xf>
    <xf numFmtId="177" fontId="7" fillId="0" borderId="7" xfId="0" applyNumberFormat="1" applyFont="1" applyBorder="1" applyAlignment="1">
      <alignment horizontal="center" vertical="center"/>
    </xf>
    <xf numFmtId="14" fontId="7" fillId="0" borderId="7" xfId="0" applyNumberFormat="1" applyFont="1" applyBorder="1" applyAlignment="1">
      <alignment horizontal="center" vertical="center"/>
    </xf>
    <xf numFmtId="0" fontId="7" fillId="3" borderId="7" xfId="0" applyFont="1" applyFill="1" applyBorder="1">
      <alignment vertical="center"/>
    </xf>
    <xf numFmtId="0" fontId="7" fillId="0" borderId="7" xfId="0" applyFont="1" applyFill="1" applyBorder="1">
      <alignment vertical="center"/>
    </xf>
    <xf numFmtId="0" fontId="5" fillId="0" borderId="7" xfId="0" applyFont="1" applyFill="1" applyBorder="1">
      <alignment vertical="center"/>
    </xf>
    <xf numFmtId="0" fontId="5" fillId="3" borderId="7" xfId="0" applyFont="1" applyFill="1" applyBorder="1">
      <alignment vertical="center"/>
    </xf>
    <xf numFmtId="0" fontId="5" fillId="3" borderId="9" xfId="0" applyFont="1" applyFill="1" applyBorder="1">
      <alignment vertical="center"/>
    </xf>
    <xf numFmtId="0" fontId="5" fillId="3" borderId="11" xfId="0" applyFont="1" applyFill="1" applyBorder="1">
      <alignment vertical="center"/>
    </xf>
    <xf numFmtId="0" fontId="7" fillId="0" borderId="13" xfId="0" applyFont="1" applyBorder="1" applyAlignment="1">
      <alignment horizontal="left" vertical="center" wrapText="1"/>
    </xf>
    <xf numFmtId="9" fontId="7" fillId="0" borderId="13" xfId="1" applyFont="1" applyBorder="1">
      <alignment vertical="center"/>
    </xf>
    <xf numFmtId="0" fontId="7" fillId="0" borderId="13" xfId="0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0" fontId="7" fillId="3" borderId="13" xfId="0" applyFont="1" applyFill="1" applyBorder="1">
      <alignment vertical="center"/>
    </xf>
    <xf numFmtId="0" fontId="7" fillId="0" borderId="13" xfId="0" applyFont="1" applyFill="1" applyBorder="1">
      <alignment vertical="center"/>
    </xf>
    <xf numFmtId="0" fontId="5" fillId="0" borderId="13" xfId="0" applyFont="1" applyFill="1" applyBorder="1">
      <alignment vertical="center"/>
    </xf>
    <xf numFmtId="0" fontId="5" fillId="3" borderId="13" xfId="0" applyFont="1" applyFill="1" applyBorder="1">
      <alignment vertical="center"/>
    </xf>
    <xf numFmtId="0" fontId="5" fillId="3" borderId="15" xfId="0" applyFont="1" applyFill="1" applyBorder="1">
      <alignment vertical="center"/>
    </xf>
    <xf numFmtId="0" fontId="0" fillId="7" borderId="7" xfId="0" applyFill="1" applyBorder="1">
      <alignment vertical="center"/>
    </xf>
    <xf numFmtId="0" fontId="0" fillId="7" borderId="16" xfId="0" applyFill="1" applyBorder="1">
      <alignment vertical="center"/>
    </xf>
    <xf numFmtId="0" fontId="0" fillId="7" borderId="17" xfId="0" applyFill="1" applyBorder="1">
      <alignment vertical="center"/>
    </xf>
    <xf numFmtId="0" fontId="7" fillId="0" borderId="7" xfId="0" applyFont="1" applyBorder="1" applyAlignment="1">
      <alignment horizontal="left" vertical="center"/>
    </xf>
    <xf numFmtId="0" fontId="0" fillId="5" borderId="18" xfId="0" applyFill="1" applyBorder="1">
      <alignment vertical="center"/>
    </xf>
    <xf numFmtId="0" fontId="0" fillId="5" borderId="19" xfId="0" applyFill="1" applyBorder="1">
      <alignment vertical="center"/>
    </xf>
    <xf numFmtId="0" fontId="0" fillId="5" borderId="0" xfId="0" applyFill="1" applyBorder="1">
      <alignment vertical="center"/>
    </xf>
    <xf numFmtId="0" fontId="0" fillId="4" borderId="7" xfId="0" applyFill="1" applyBorder="1">
      <alignment vertical="center"/>
    </xf>
    <xf numFmtId="176" fontId="9" fillId="2" borderId="7" xfId="0" applyNumberFormat="1" applyFont="1" applyFill="1" applyBorder="1" applyAlignment="1">
      <alignment horizontal="center" vertical="center"/>
    </xf>
    <xf numFmtId="176" fontId="10" fillId="2" borderId="7" xfId="0" applyNumberFormat="1" applyFont="1" applyFill="1" applyBorder="1" applyAlignment="1">
      <alignment horizontal="center" vertical="center"/>
    </xf>
    <xf numFmtId="176" fontId="8" fillId="2" borderId="7" xfId="0" applyNumberFormat="1" applyFont="1" applyFill="1" applyBorder="1" applyAlignment="1">
      <alignment horizontal="center" vertical="center"/>
    </xf>
    <xf numFmtId="176" fontId="8" fillId="2" borderId="9" xfId="0" applyNumberFormat="1" applyFont="1" applyFill="1" applyBorder="1" applyAlignment="1">
      <alignment horizontal="center" vertical="center"/>
    </xf>
    <xf numFmtId="176" fontId="9" fillId="2" borderId="13" xfId="0" applyNumberFormat="1" applyFont="1" applyFill="1" applyBorder="1" applyAlignment="1">
      <alignment horizontal="center" vertical="center"/>
    </xf>
    <xf numFmtId="176" fontId="10" fillId="2" borderId="13" xfId="0" applyNumberFormat="1" applyFont="1" applyFill="1" applyBorder="1" applyAlignment="1">
      <alignment horizontal="center" vertical="center"/>
    </xf>
    <xf numFmtId="176" fontId="8" fillId="2" borderId="13" xfId="0" applyNumberFormat="1" applyFont="1" applyFill="1" applyBorder="1" applyAlignment="1">
      <alignment horizontal="center" vertical="center"/>
    </xf>
    <xf numFmtId="176" fontId="8" fillId="2" borderId="15" xfId="0" applyNumberFormat="1" applyFont="1" applyFill="1" applyBorder="1" applyAlignment="1">
      <alignment horizontal="center" vertical="center"/>
    </xf>
    <xf numFmtId="0" fontId="7" fillId="0" borderId="8" xfId="0" applyFont="1" applyFill="1" applyBorder="1">
      <alignment vertical="center"/>
    </xf>
    <xf numFmtId="176" fontId="8" fillId="2" borderId="7" xfId="0" applyNumberFormat="1" applyFont="1" applyFill="1" applyBorder="1" applyAlignment="1">
      <alignment horizontal="center" vertical="center"/>
    </xf>
    <xf numFmtId="176" fontId="8" fillId="2" borderId="13" xfId="0" applyNumberFormat="1" applyFont="1" applyFill="1" applyBorder="1" applyAlignment="1">
      <alignment horizontal="center" vertical="center"/>
    </xf>
    <xf numFmtId="0" fontId="7" fillId="0" borderId="25" xfId="0" applyFont="1" applyFill="1" applyBorder="1">
      <alignment vertical="center"/>
    </xf>
    <xf numFmtId="0" fontId="5" fillId="0" borderId="25" xfId="0" applyFont="1" applyFill="1" applyBorder="1">
      <alignment vertical="center"/>
    </xf>
    <xf numFmtId="0" fontId="5" fillId="3" borderId="25" xfId="0" applyFont="1" applyFill="1" applyBorder="1">
      <alignment vertical="center"/>
    </xf>
    <xf numFmtId="0" fontId="5" fillId="3" borderId="26" xfId="0" applyFont="1" applyFill="1" applyBorder="1">
      <alignment vertical="center"/>
    </xf>
    <xf numFmtId="0" fontId="7" fillId="0" borderId="9" xfId="0" applyFont="1" applyFill="1" applyBorder="1">
      <alignment vertical="center"/>
    </xf>
    <xf numFmtId="0" fontId="7" fillId="0" borderId="11" xfId="0" applyFont="1" applyFill="1" applyBorder="1">
      <alignment vertical="center"/>
    </xf>
    <xf numFmtId="0" fontId="7" fillId="0" borderId="15" xfId="0" applyFont="1" applyFill="1" applyBorder="1">
      <alignment vertical="center"/>
    </xf>
    <xf numFmtId="14" fontId="7" fillId="0" borderId="25" xfId="0" applyNumberFormat="1" applyFont="1" applyBorder="1" applyAlignment="1">
      <alignment horizontal="center" vertical="center"/>
    </xf>
    <xf numFmtId="177" fontId="7" fillId="0" borderId="25" xfId="0" applyNumberFormat="1" applyFont="1" applyBorder="1" applyAlignment="1">
      <alignment horizontal="center" vertical="center"/>
    </xf>
    <xf numFmtId="9" fontId="7" fillId="0" borderId="25" xfId="1" applyFont="1" applyBorder="1">
      <alignment vertical="center"/>
    </xf>
    <xf numFmtId="0" fontId="0" fillId="7" borderId="27" xfId="0" applyFill="1" applyBorder="1">
      <alignment vertical="center"/>
    </xf>
    <xf numFmtId="0" fontId="0" fillId="9" borderId="7" xfId="0" applyFill="1" applyBorder="1">
      <alignment vertical="center"/>
    </xf>
    <xf numFmtId="0" fontId="5" fillId="0" borderId="28" xfId="0" applyFont="1" applyFill="1" applyBorder="1">
      <alignment vertical="center"/>
    </xf>
    <xf numFmtId="0" fontId="7" fillId="0" borderId="29" xfId="0" applyFont="1" applyFill="1" applyBorder="1">
      <alignment vertical="center"/>
    </xf>
    <xf numFmtId="0" fontId="5" fillId="0" borderId="30" xfId="0" applyFont="1" applyFill="1" applyBorder="1">
      <alignment vertical="center"/>
    </xf>
    <xf numFmtId="0" fontId="7" fillId="0" borderId="28" xfId="0" applyFont="1" applyFill="1" applyBorder="1">
      <alignment vertical="center"/>
    </xf>
    <xf numFmtId="0" fontId="0" fillId="6" borderId="5" xfId="0" applyFill="1" applyBorder="1">
      <alignment vertical="center"/>
    </xf>
    <xf numFmtId="0" fontId="0" fillId="6" borderId="4" xfId="0" applyFill="1" applyBorder="1">
      <alignment vertical="center"/>
    </xf>
    <xf numFmtId="0" fontId="0" fillId="6" borderId="3" xfId="0" applyFill="1" applyBorder="1">
      <alignment vertical="center"/>
    </xf>
    <xf numFmtId="0" fontId="0" fillId="5" borderId="29" xfId="0" applyFill="1" applyBorder="1">
      <alignment vertical="center"/>
    </xf>
    <xf numFmtId="0" fontId="5" fillId="3" borderId="28" xfId="0" applyFont="1" applyFill="1" applyBorder="1">
      <alignment vertical="center"/>
    </xf>
    <xf numFmtId="0" fontId="0" fillId="7" borderId="29" xfId="0" applyFill="1" applyBorder="1">
      <alignment vertical="center"/>
    </xf>
    <xf numFmtId="0" fontId="0" fillId="5" borderId="31" xfId="0" applyFill="1" applyBorder="1">
      <alignment vertical="center"/>
    </xf>
    <xf numFmtId="0" fontId="0" fillId="6" borderId="32" xfId="0" applyFill="1" applyBorder="1">
      <alignment vertical="center"/>
    </xf>
    <xf numFmtId="0" fontId="0" fillId="6" borderId="33" xfId="0" applyFill="1" applyBorder="1">
      <alignment vertical="center"/>
    </xf>
    <xf numFmtId="0" fontId="0" fillId="6" borderId="19" xfId="0" applyFill="1" applyBorder="1">
      <alignment vertical="center"/>
    </xf>
    <xf numFmtId="0" fontId="0" fillId="9" borderId="1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3" xfId="0" applyFill="1" applyBorder="1">
      <alignment vertical="center"/>
    </xf>
    <xf numFmtId="0" fontId="0" fillId="9" borderId="5" xfId="0" applyFill="1" applyBorder="1">
      <alignment vertical="center"/>
    </xf>
    <xf numFmtId="0" fontId="0" fillId="9" borderId="25" xfId="0" applyFill="1" applyBorder="1">
      <alignment vertical="center"/>
    </xf>
    <xf numFmtId="0" fontId="0" fillId="9" borderId="4" xfId="0" applyFill="1" applyBorder="1">
      <alignment vertical="center"/>
    </xf>
    <xf numFmtId="0" fontId="0" fillId="9" borderId="13" xfId="0" applyFill="1" applyBorder="1">
      <alignment vertical="center"/>
    </xf>
    <xf numFmtId="0" fontId="0" fillId="4" borderId="13" xfId="0" applyFill="1" applyBorder="1">
      <alignment vertical="center"/>
    </xf>
    <xf numFmtId="0" fontId="6" fillId="0" borderId="6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12" fillId="10" borderId="23" xfId="0" applyFont="1" applyFill="1" applyBorder="1" applyAlignment="1">
      <alignment horizontal="center" vertical="center"/>
    </xf>
    <xf numFmtId="0" fontId="12" fillId="10" borderId="18" xfId="0" applyFont="1" applyFill="1" applyBorder="1" applyAlignment="1">
      <alignment horizontal="center" vertical="center"/>
    </xf>
    <xf numFmtId="0" fontId="12" fillId="10" borderId="24" xfId="0" applyFont="1" applyFill="1" applyBorder="1" applyAlignment="1">
      <alignment horizontal="center" vertical="center"/>
    </xf>
    <xf numFmtId="0" fontId="12" fillId="10" borderId="0" xfId="0" applyFont="1" applyFill="1" applyBorder="1" applyAlignment="1">
      <alignment horizontal="center" vertical="center"/>
    </xf>
    <xf numFmtId="0" fontId="12" fillId="10" borderId="16" xfId="0" applyFont="1" applyFill="1" applyBorder="1" applyAlignment="1">
      <alignment horizontal="center" vertical="center"/>
    </xf>
    <xf numFmtId="0" fontId="12" fillId="10" borderId="1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176" fontId="8" fillId="2" borderId="7" xfId="0" applyNumberFormat="1" applyFont="1" applyFill="1" applyBorder="1" applyAlignment="1">
      <alignment horizontal="center" vertical="center"/>
    </xf>
    <xf numFmtId="176" fontId="8" fillId="2" borderId="13" xfId="0" applyNumberFormat="1" applyFont="1" applyFill="1" applyBorder="1" applyAlignment="1">
      <alignment horizontal="center" vertical="center"/>
    </xf>
    <xf numFmtId="176" fontId="8" fillId="2" borderId="8" xfId="0" applyNumberFormat="1" applyFont="1" applyFill="1" applyBorder="1" applyAlignment="1">
      <alignment horizontal="center" vertical="center"/>
    </xf>
    <xf numFmtId="176" fontId="8" fillId="2" borderId="14" xfId="0" applyNumberFormat="1" applyFont="1" applyFill="1" applyBorder="1" applyAlignment="1">
      <alignment horizontal="center" vertical="center"/>
    </xf>
    <xf numFmtId="176" fontId="8" fillId="2" borderId="20" xfId="0" applyNumberFormat="1" applyFont="1" applyFill="1" applyBorder="1" applyAlignment="1">
      <alignment horizontal="center" vertical="center"/>
    </xf>
    <xf numFmtId="176" fontId="8" fillId="2" borderId="22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colors>
    <mruColors>
      <color rgb="FFF4E0E3"/>
      <color rgb="FFB1CD89"/>
      <color rgb="FF9284BA"/>
      <color rgb="FFFF6F61"/>
      <color rgb="FFB7D9F7"/>
      <color rgb="FF83BD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ksgh/AppData/Roaming/Microsoft/AddIns/ColorCount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lorCount"/>
    </sheetNames>
    <definedNames>
      <definedName name="ColorCount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50"/>
  <sheetViews>
    <sheetView tabSelected="1" zoomScale="70" zoomScaleNormal="70" workbookViewId="0">
      <pane xSplit="8" ySplit="4" topLeftCell="W5" activePane="bottomRight" state="frozen"/>
      <selection pane="topRight" activeCell="I1" sqref="I1"/>
      <selection pane="bottomLeft" activeCell="A5" sqref="A5"/>
      <selection pane="bottomRight" activeCell="AU8" sqref="AU8"/>
    </sheetView>
  </sheetViews>
  <sheetFormatPr defaultColWidth="5.09765625" defaultRowHeight="17.399999999999999" x14ac:dyDescent="0.4"/>
  <cols>
    <col min="1" max="1" width="10.59765625" customWidth="1"/>
    <col min="2" max="2" width="30.59765625" style="19" customWidth="1"/>
    <col min="3" max="3" width="7.09765625" bestFit="1" customWidth="1"/>
    <col min="4" max="4" width="7.5" style="2" bestFit="1" customWidth="1"/>
    <col min="6" max="7" width="9.19921875" style="3" bestFit="1" customWidth="1"/>
    <col min="8" max="8" width="6.3984375" customWidth="1"/>
    <col min="9" max="9" width="6.09765625" style="15" customWidth="1"/>
    <col min="10" max="44" width="5.19921875" style="15" bestFit="1" customWidth="1"/>
    <col min="45" max="54" width="5.19921875" bestFit="1" customWidth="1"/>
  </cols>
  <sheetData>
    <row r="1" spans="1:57" ht="18.75" customHeight="1" x14ac:dyDescent="0.4">
      <c r="A1" s="133" t="s">
        <v>64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133"/>
      <c r="AT1" s="133"/>
      <c r="AU1" s="133"/>
      <c r="AV1" s="133"/>
      <c r="AW1" s="133"/>
      <c r="AX1" s="133"/>
      <c r="AY1" s="133"/>
      <c r="AZ1" s="133"/>
      <c r="BA1" s="133"/>
      <c r="BB1" s="133"/>
    </row>
    <row r="2" spans="1:57" ht="27.75" customHeight="1" thickBot="1" x14ac:dyDescent="0.45">
      <c r="A2" s="5" t="s">
        <v>46</v>
      </c>
      <c r="B2" s="17"/>
      <c r="C2" s="4"/>
      <c r="D2" s="6"/>
      <c r="E2" s="4"/>
      <c r="F2" s="6"/>
      <c r="G2" s="6"/>
      <c r="H2" s="4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7" s="3" customFormat="1" ht="13.5" customHeight="1" x14ac:dyDescent="0.4">
      <c r="A3" s="141" t="s">
        <v>35</v>
      </c>
      <c r="B3" s="137" t="s">
        <v>0</v>
      </c>
      <c r="C3" s="137" t="s">
        <v>36</v>
      </c>
      <c r="D3" s="137" t="s">
        <v>37</v>
      </c>
      <c r="E3" s="137" t="s">
        <v>38</v>
      </c>
      <c r="F3" s="139" t="s">
        <v>1</v>
      </c>
      <c r="G3" s="137" t="s">
        <v>2</v>
      </c>
      <c r="H3" s="137" t="s">
        <v>34</v>
      </c>
      <c r="I3" s="64" t="s">
        <v>11</v>
      </c>
      <c r="J3" s="65" t="s">
        <v>12</v>
      </c>
      <c r="K3" s="66" t="s">
        <v>13</v>
      </c>
      <c r="L3" s="66" t="s">
        <v>14</v>
      </c>
      <c r="M3" s="66" t="s">
        <v>15</v>
      </c>
      <c r="N3" s="66" t="s">
        <v>16</v>
      </c>
      <c r="O3" s="66" t="s">
        <v>17</v>
      </c>
      <c r="P3" s="64" t="s">
        <v>18</v>
      </c>
      <c r="Q3" s="65" t="s">
        <v>19</v>
      </c>
      <c r="R3" s="66" t="s">
        <v>20</v>
      </c>
      <c r="S3" s="66" t="s">
        <v>21</v>
      </c>
      <c r="T3" s="66" t="s">
        <v>22</v>
      </c>
      <c r="U3" s="66" t="s">
        <v>23</v>
      </c>
      <c r="V3" s="66" t="s">
        <v>24</v>
      </c>
      <c r="W3" s="64" t="s">
        <v>25</v>
      </c>
      <c r="X3" s="65" t="s">
        <v>26</v>
      </c>
      <c r="Y3" s="73" t="s">
        <v>27</v>
      </c>
      <c r="Z3" s="73" t="s">
        <v>28</v>
      </c>
      <c r="AA3" s="73" t="s">
        <v>29</v>
      </c>
      <c r="AB3" s="73" t="s">
        <v>30</v>
      </c>
      <c r="AC3" s="73" t="s">
        <v>31</v>
      </c>
      <c r="AD3" s="64" t="s">
        <v>32</v>
      </c>
      <c r="AE3" s="65" t="s">
        <v>33</v>
      </c>
      <c r="AF3" s="66" t="s">
        <v>39</v>
      </c>
      <c r="AG3" s="66" t="s">
        <v>40</v>
      </c>
      <c r="AH3" s="66" t="s">
        <v>41</v>
      </c>
      <c r="AI3" s="66" t="s">
        <v>42</v>
      </c>
      <c r="AJ3" s="66" t="s">
        <v>43</v>
      </c>
      <c r="AK3" s="64" t="s">
        <v>44</v>
      </c>
      <c r="AL3" s="65" t="s">
        <v>45</v>
      </c>
      <c r="AM3" s="66" t="s">
        <v>47</v>
      </c>
      <c r="AN3" s="66" t="s">
        <v>48</v>
      </c>
      <c r="AO3" s="66" t="s">
        <v>49</v>
      </c>
      <c r="AP3" s="66" t="s">
        <v>50</v>
      </c>
      <c r="AQ3" s="66" t="s">
        <v>51</v>
      </c>
      <c r="AR3" s="64" t="s">
        <v>52</v>
      </c>
      <c r="AS3" s="65" t="s">
        <v>53</v>
      </c>
      <c r="AT3" s="66" t="s">
        <v>54</v>
      </c>
      <c r="AU3" s="66" t="s">
        <v>55</v>
      </c>
      <c r="AV3" s="66" t="s">
        <v>56</v>
      </c>
      <c r="AW3" s="66" t="s">
        <v>57</v>
      </c>
      <c r="AX3" s="66" t="s">
        <v>58</v>
      </c>
      <c r="AY3" s="64" t="s">
        <v>59</v>
      </c>
      <c r="AZ3" s="65" t="s">
        <v>60</v>
      </c>
      <c r="BA3" s="66" t="s">
        <v>61</v>
      </c>
      <c r="BB3" s="67" t="s">
        <v>62</v>
      </c>
      <c r="BC3" s="67" t="s">
        <v>102</v>
      </c>
      <c r="BD3" s="67" t="s">
        <v>103</v>
      </c>
      <c r="BE3" s="67" t="s">
        <v>104</v>
      </c>
    </row>
    <row r="4" spans="1:57" s="3" customFormat="1" ht="13.5" customHeight="1" thickBot="1" x14ac:dyDescent="0.45">
      <c r="A4" s="142"/>
      <c r="B4" s="138"/>
      <c r="C4" s="138"/>
      <c r="D4" s="138"/>
      <c r="E4" s="138"/>
      <c r="F4" s="140"/>
      <c r="G4" s="138"/>
      <c r="H4" s="138"/>
      <c r="I4" s="68">
        <v>43904</v>
      </c>
      <c r="J4" s="69">
        <v>43905</v>
      </c>
      <c r="K4" s="70">
        <v>43906</v>
      </c>
      <c r="L4" s="70">
        <v>43907</v>
      </c>
      <c r="M4" s="70">
        <v>43908</v>
      </c>
      <c r="N4" s="70">
        <v>43909</v>
      </c>
      <c r="O4" s="70">
        <v>43910</v>
      </c>
      <c r="P4" s="68">
        <v>43911</v>
      </c>
      <c r="Q4" s="69">
        <v>43912</v>
      </c>
      <c r="R4" s="70">
        <v>43913</v>
      </c>
      <c r="S4" s="70">
        <v>43914</v>
      </c>
      <c r="T4" s="70">
        <v>43915</v>
      </c>
      <c r="U4" s="70">
        <v>43916</v>
      </c>
      <c r="V4" s="70">
        <v>43917</v>
      </c>
      <c r="W4" s="68">
        <v>43918</v>
      </c>
      <c r="X4" s="69">
        <v>43919</v>
      </c>
      <c r="Y4" s="74">
        <v>43920</v>
      </c>
      <c r="Z4" s="74">
        <v>43921</v>
      </c>
      <c r="AA4" s="74">
        <v>43922</v>
      </c>
      <c r="AB4" s="74">
        <v>43923</v>
      </c>
      <c r="AC4" s="74">
        <v>43924</v>
      </c>
      <c r="AD4" s="68">
        <v>43925</v>
      </c>
      <c r="AE4" s="69">
        <v>43926</v>
      </c>
      <c r="AF4" s="70">
        <v>43927</v>
      </c>
      <c r="AG4" s="70">
        <v>43928</v>
      </c>
      <c r="AH4" s="70">
        <v>43929</v>
      </c>
      <c r="AI4" s="70">
        <v>43930</v>
      </c>
      <c r="AJ4" s="70">
        <v>43931</v>
      </c>
      <c r="AK4" s="68">
        <v>43932</v>
      </c>
      <c r="AL4" s="69">
        <v>43933</v>
      </c>
      <c r="AM4" s="70">
        <v>43934</v>
      </c>
      <c r="AN4" s="70">
        <v>43935</v>
      </c>
      <c r="AO4" s="70">
        <v>43936</v>
      </c>
      <c r="AP4" s="70">
        <v>43937</v>
      </c>
      <c r="AQ4" s="70">
        <v>43938</v>
      </c>
      <c r="AR4" s="68">
        <v>43939</v>
      </c>
      <c r="AS4" s="69">
        <v>43940</v>
      </c>
      <c r="AT4" s="70">
        <v>43941</v>
      </c>
      <c r="AU4" s="70">
        <v>43942</v>
      </c>
      <c r="AV4" s="70">
        <v>43943</v>
      </c>
      <c r="AW4" s="70">
        <v>43944</v>
      </c>
      <c r="AX4" s="70">
        <v>43945</v>
      </c>
      <c r="AY4" s="68">
        <v>43946</v>
      </c>
      <c r="AZ4" s="69">
        <v>43947</v>
      </c>
      <c r="BA4" s="70">
        <v>43948</v>
      </c>
      <c r="BB4" s="71">
        <v>43949</v>
      </c>
      <c r="BC4" s="71">
        <v>43950</v>
      </c>
      <c r="BD4" s="71">
        <v>43951</v>
      </c>
      <c r="BE4" s="71">
        <v>43952</v>
      </c>
    </row>
    <row r="5" spans="1:57" ht="17.399999999999999" customHeight="1" x14ac:dyDescent="0.4">
      <c r="A5" s="135" t="s">
        <v>3</v>
      </c>
      <c r="B5" s="35" t="s">
        <v>4</v>
      </c>
      <c r="C5" s="36">
        <f ca="1">[1]!ColorCount(I5:BE5,COROL!$B$3)/([1]!ColorCount(I5:BE5,COROL!$B$3)+[1]!ColorCount(I5:BE5,COROL!$B$2))</f>
        <v>1</v>
      </c>
      <c r="D5" s="37" t="s">
        <v>80</v>
      </c>
      <c r="E5" s="38">
        <f ca="1">[1]!ColorCount(I5:BE5,COROL!$B$3)</f>
        <v>1</v>
      </c>
      <c r="F5" s="39">
        <f>I4</f>
        <v>43904</v>
      </c>
      <c r="G5" s="39">
        <f ca="1">F5+E5-1</f>
        <v>43904</v>
      </c>
      <c r="H5" s="113" t="s">
        <v>63</v>
      </c>
      <c r="I5" s="63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121" t="s">
        <v>101</v>
      </c>
      <c r="Z5" s="122"/>
      <c r="AA5" s="122"/>
      <c r="AB5" s="122"/>
      <c r="AC5" s="122"/>
      <c r="AD5" s="40"/>
      <c r="AE5" s="40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4"/>
    </row>
    <row r="6" spans="1:57" ht="17.399999999999999" customHeight="1" x14ac:dyDescent="0.4">
      <c r="A6" s="136"/>
      <c r="B6" s="16" t="s">
        <v>5</v>
      </c>
      <c r="C6" s="7">
        <f ca="1">[1]!ColorCount(I6:BE6,COROL!$B$3)/([1]!ColorCount(I6:BE6,COROL!$B$3)+[1]!ColorCount(I6:BE6,COROL!$B$2))</f>
        <v>1</v>
      </c>
      <c r="D6" s="8" t="s">
        <v>116</v>
      </c>
      <c r="E6" s="25">
        <f ca="1">[1]!ColorCount(I6:BE6,COROL!$B$3)</f>
        <v>1</v>
      </c>
      <c r="F6" s="9">
        <f>I4</f>
        <v>43904</v>
      </c>
      <c r="G6" s="9">
        <f t="shared" ref="G6:G43" ca="1" si="0">F6+E6-1</f>
        <v>43904</v>
      </c>
      <c r="H6" s="114"/>
      <c r="I6" s="29"/>
      <c r="J6" s="12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123"/>
      <c r="Z6" s="124"/>
      <c r="AA6" s="124"/>
      <c r="AB6" s="124"/>
      <c r="AC6" s="124"/>
      <c r="AD6" s="26"/>
      <c r="AE6" s="26"/>
      <c r="AF6" s="27"/>
      <c r="AG6" s="27"/>
      <c r="AH6" s="27"/>
      <c r="AI6" s="27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45"/>
    </row>
    <row r="7" spans="1:57" ht="17.399999999999999" customHeight="1" x14ac:dyDescent="0.4">
      <c r="A7" s="136"/>
      <c r="B7" s="16" t="s">
        <v>117</v>
      </c>
      <c r="C7" s="7">
        <f ca="1">[1]!ColorCount(I7:BE7,COROL!$B$3)/([1]!ColorCount(I7:BE7,COROL!$B$3)+[1]!ColorCount(I7:BE7,COROL!$B$2))</f>
        <v>1</v>
      </c>
      <c r="D7" s="8" t="s">
        <v>115</v>
      </c>
      <c r="E7" s="25">
        <f ca="1">[1]!ColorCount(I7:BE7,COROL!$B$3)</f>
        <v>1</v>
      </c>
      <c r="F7" s="9">
        <f>AK4</f>
        <v>43932</v>
      </c>
      <c r="G7" s="9">
        <f t="shared" ca="1" si="0"/>
        <v>43932</v>
      </c>
      <c r="H7" s="114"/>
      <c r="I7" s="12"/>
      <c r="J7" s="12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123"/>
      <c r="Z7" s="124"/>
      <c r="AA7" s="124"/>
      <c r="AB7" s="124"/>
      <c r="AC7" s="124"/>
      <c r="AD7" s="26"/>
      <c r="AE7" s="26"/>
      <c r="AF7" s="27"/>
      <c r="AG7" s="27"/>
      <c r="AH7" s="27"/>
      <c r="AI7" s="27"/>
      <c r="AJ7" s="13"/>
      <c r="AK7" s="29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45"/>
    </row>
    <row r="8" spans="1:57" ht="17.399999999999999" customHeight="1" x14ac:dyDescent="0.4">
      <c r="A8" s="136"/>
      <c r="B8" s="16" t="s">
        <v>118</v>
      </c>
      <c r="C8" s="7">
        <f ca="1">[1]!ColorCount(I8:BE8,COROL!$B$3)/([1]!ColorCount(I8:BE8,COROL!$B$3)+[1]!ColorCount(I8:BE8,COROL!$B$2))</f>
        <v>1</v>
      </c>
      <c r="D8" s="8" t="s">
        <v>115</v>
      </c>
      <c r="E8" s="25">
        <f ca="1">[1]!ColorCount(I8:BE8,COROL!$B$3)</f>
        <v>1</v>
      </c>
      <c r="F8" s="9">
        <f>AU4</f>
        <v>43942</v>
      </c>
      <c r="G8" s="9">
        <f t="shared" ca="1" si="0"/>
        <v>43942</v>
      </c>
      <c r="H8" s="114"/>
      <c r="I8" s="12"/>
      <c r="J8" s="12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123"/>
      <c r="Z8" s="124"/>
      <c r="AA8" s="124"/>
      <c r="AB8" s="124"/>
      <c r="AC8" s="124"/>
      <c r="AD8" s="26"/>
      <c r="AE8" s="26"/>
      <c r="AF8" s="27"/>
      <c r="AG8" s="27"/>
      <c r="AH8" s="27"/>
      <c r="AI8" s="27"/>
      <c r="AJ8" s="13"/>
      <c r="AK8" s="27"/>
      <c r="AL8" s="13"/>
      <c r="AM8" s="13"/>
      <c r="AN8" s="13"/>
      <c r="AO8" s="13"/>
      <c r="AP8" s="13"/>
      <c r="AQ8" s="13"/>
      <c r="AR8" s="13"/>
      <c r="AS8" s="13"/>
      <c r="AT8" s="13"/>
      <c r="AU8" s="29"/>
      <c r="AV8" s="13"/>
      <c r="AW8" s="13"/>
      <c r="AX8" s="13"/>
      <c r="AY8" s="13"/>
      <c r="AZ8" s="13"/>
      <c r="BA8" s="13"/>
      <c r="BB8" s="13"/>
      <c r="BC8" s="13"/>
      <c r="BD8" s="13"/>
      <c r="BE8" s="45"/>
    </row>
    <row r="9" spans="1:57" ht="17.399999999999999" customHeight="1" x14ac:dyDescent="0.4">
      <c r="A9" s="136"/>
      <c r="B9" s="16" t="s">
        <v>119</v>
      </c>
      <c r="C9" s="7">
        <f ca="1">[1]!ColorCount(I9:BE9,COROL!$B$3)/([1]!ColorCount(I9:BE9,COROL!$B$3)+[1]!ColorCount(I9:BE9,COROL!$B$2))</f>
        <v>1</v>
      </c>
      <c r="D9" s="8" t="s">
        <v>121</v>
      </c>
      <c r="E9" s="25">
        <f ca="1">[1]!ColorCount(I9:BE9,COROL!$B$3)</f>
        <v>1</v>
      </c>
      <c r="F9" s="9">
        <f>AY4</f>
        <v>43946</v>
      </c>
      <c r="G9" s="9">
        <f t="shared" ca="1" si="0"/>
        <v>43946</v>
      </c>
      <c r="H9" s="114"/>
      <c r="I9" s="12"/>
      <c r="J9" s="12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123"/>
      <c r="Z9" s="124"/>
      <c r="AA9" s="124"/>
      <c r="AB9" s="124"/>
      <c r="AC9" s="124"/>
      <c r="AD9" s="26"/>
      <c r="AE9" s="26"/>
      <c r="AF9" s="27"/>
      <c r="AG9" s="27"/>
      <c r="AH9" s="27"/>
      <c r="AI9" s="27"/>
      <c r="AJ9" s="13"/>
      <c r="AK9" s="27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29"/>
      <c r="AZ9" s="13"/>
      <c r="BA9" s="13"/>
      <c r="BB9" s="13"/>
      <c r="BC9" s="13"/>
      <c r="BD9" s="13"/>
      <c r="BE9" s="45"/>
    </row>
    <row r="10" spans="1:57" ht="17.399999999999999" customHeight="1" thickBot="1" x14ac:dyDescent="0.45">
      <c r="A10" s="136"/>
      <c r="B10" s="16" t="s">
        <v>120</v>
      </c>
      <c r="C10" s="7">
        <f ca="1">[1]!ColorCount(I10:BE10,COROL!$B$3)/([1]!ColorCount(I10:BE10,COROL!$B$3)+[1]!ColorCount(I10:BE10,COROL!$B$2))</f>
        <v>1</v>
      </c>
      <c r="D10" s="8" t="s">
        <v>121</v>
      </c>
      <c r="E10" s="25">
        <f ca="1">[1]!ColorCount(I10:BE10,COROL!$B$3)</f>
        <v>1</v>
      </c>
      <c r="F10" s="9">
        <f>BD4</f>
        <v>43951</v>
      </c>
      <c r="G10" s="9">
        <f t="shared" ca="1" si="0"/>
        <v>43951</v>
      </c>
      <c r="H10" s="114"/>
      <c r="I10" s="12"/>
      <c r="J10" s="12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123"/>
      <c r="Z10" s="124"/>
      <c r="AA10" s="124"/>
      <c r="AB10" s="124"/>
      <c r="AC10" s="124"/>
      <c r="AD10" s="26"/>
      <c r="AE10" s="26"/>
      <c r="AF10" s="27"/>
      <c r="AG10" s="27"/>
      <c r="AH10" s="27"/>
      <c r="AI10" s="27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09"/>
      <c r="BE10" s="45"/>
    </row>
    <row r="11" spans="1:57" ht="17.399999999999999" customHeight="1" x14ac:dyDescent="0.4">
      <c r="A11" s="115" t="s">
        <v>75</v>
      </c>
      <c r="B11" s="59" t="s">
        <v>65</v>
      </c>
      <c r="C11" s="36">
        <f ca="1">[1]!ColorCount(I11:BE11,COROL!$B$4)/([1]!ColorCount(I11:BE11,COROL!$B$4)+[1]!ColorCount(I11:BE11,COROL!$B$2))</f>
        <v>1</v>
      </c>
      <c r="D11" s="37"/>
      <c r="E11" s="38">
        <f ca="1">[1]!ColorCount(I11:BE11,COROL!$B$4)</f>
        <v>3</v>
      </c>
      <c r="F11" s="39">
        <f>K4</f>
        <v>43906</v>
      </c>
      <c r="G11" s="39">
        <f t="shared" ca="1" si="0"/>
        <v>43908</v>
      </c>
      <c r="H11" s="113" t="s">
        <v>72</v>
      </c>
      <c r="I11" s="41"/>
      <c r="J11" s="41"/>
      <c r="K11" s="60"/>
      <c r="L11" s="60"/>
      <c r="M11" s="6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123"/>
      <c r="Z11" s="124"/>
      <c r="AA11" s="124"/>
      <c r="AB11" s="124"/>
      <c r="AC11" s="124"/>
      <c r="AD11" s="41"/>
      <c r="AE11" s="41"/>
      <c r="AF11" s="42"/>
      <c r="AG11" s="42"/>
      <c r="AH11" s="42"/>
      <c r="AI11" s="42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4"/>
    </row>
    <row r="12" spans="1:57" ht="17.399999999999999" customHeight="1" x14ac:dyDescent="0.4">
      <c r="A12" s="116"/>
      <c r="B12" s="16" t="s">
        <v>66</v>
      </c>
      <c r="C12" s="7">
        <f ca="1">[1]!ColorCount(I12:BE12,COROL!$B$4)/([1]!ColorCount(I12:BE12,COROL!$B$4)+[1]!ColorCount(I12:BE12,COROL!$B$2))</f>
        <v>1</v>
      </c>
      <c r="D12" s="8"/>
      <c r="E12" s="25">
        <f ca="1">[1]!ColorCount(I12:BE12,COROL!$B$4)</f>
        <v>12</v>
      </c>
      <c r="F12" s="9">
        <f>M4</f>
        <v>43908</v>
      </c>
      <c r="G12" s="9">
        <f t="shared" ca="1" si="0"/>
        <v>43919</v>
      </c>
      <c r="H12" s="114"/>
      <c r="I12" s="26"/>
      <c r="J12" s="26"/>
      <c r="K12" s="26"/>
      <c r="L12" s="26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123"/>
      <c r="Z12" s="124"/>
      <c r="AA12" s="124"/>
      <c r="AB12" s="124"/>
      <c r="AC12" s="124"/>
      <c r="AD12" s="27"/>
      <c r="AE12" s="27"/>
      <c r="AF12" s="27"/>
      <c r="AG12" s="27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45"/>
    </row>
    <row r="13" spans="1:57" ht="17.399999999999999" customHeight="1" x14ac:dyDescent="0.4">
      <c r="A13" s="116"/>
      <c r="B13" s="16" t="s">
        <v>67</v>
      </c>
      <c r="C13" s="7">
        <f ca="1">[1]!ColorCount(I13:BE13,COROL!$B$4)/([1]!ColorCount(I13:BE13,COROL!$B$4)+[1]!ColorCount(I13:BE13,COROL!$B$2))</f>
        <v>1</v>
      </c>
      <c r="D13" s="8"/>
      <c r="E13" s="25">
        <f ca="1">[1]!ColorCount(I13:BE13,COROL!$B$4)</f>
        <v>9</v>
      </c>
      <c r="F13" s="9">
        <f>AM4</f>
        <v>43934</v>
      </c>
      <c r="G13" s="9">
        <f t="shared" ca="1" si="0"/>
        <v>43942</v>
      </c>
      <c r="H13" s="114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123"/>
      <c r="Z13" s="124"/>
      <c r="AA13" s="124"/>
      <c r="AB13" s="124"/>
      <c r="AC13" s="124"/>
      <c r="AD13" s="26"/>
      <c r="AE13" s="26"/>
      <c r="AF13" s="27"/>
      <c r="AG13" s="27"/>
      <c r="AH13" s="27"/>
      <c r="AI13" s="27"/>
      <c r="AJ13" s="13"/>
      <c r="AK13" s="13"/>
      <c r="AL13" s="13"/>
      <c r="AM13" s="62"/>
      <c r="AN13" s="62"/>
      <c r="AO13" s="62"/>
      <c r="AP13" s="62"/>
      <c r="AQ13" s="62"/>
      <c r="AR13" s="62"/>
      <c r="AS13" s="62"/>
      <c r="AT13" s="62"/>
      <c r="AU13" s="62"/>
      <c r="AV13" s="13"/>
      <c r="AW13" s="13"/>
      <c r="AX13" s="13"/>
      <c r="AY13" s="13"/>
      <c r="AZ13" s="13"/>
      <c r="BA13" s="13"/>
      <c r="BB13" s="13"/>
      <c r="BC13" s="13"/>
      <c r="BD13" s="13"/>
      <c r="BE13" s="45"/>
    </row>
    <row r="14" spans="1:57" ht="17.399999999999999" customHeight="1" x14ac:dyDescent="0.4">
      <c r="A14" s="116"/>
      <c r="B14" s="16" t="s">
        <v>68</v>
      </c>
      <c r="C14" s="7">
        <f ca="1">[1]!ColorCount(I14:BE14,COROL!$B$4)/([1]!ColorCount(I14:BE14,COROL!$B$4)+[1]!ColorCount(I14:BE14,COROL!$B$2))</f>
        <v>1</v>
      </c>
      <c r="D14" s="8"/>
      <c r="E14" s="25">
        <f ca="1">[1]!ColorCount(I14:BE14,COROL!$B$4)</f>
        <v>9</v>
      </c>
      <c r="F14" s="9">
        <f>AM4</f>
        <v>43934</v>
      </c>
      <c r="G14" s="9">
        <f t="shared" ca="1" si="0"/>
        <v>43942</v>
      </c>
      <c r="H14" s="114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123"/>
      <c r="Z14" s="124"/>
      <c r="AA14" s="124"/>
      <c r="AB14" s="124"/>
      <c r="AC14" s="124"/>
      <c r="AD14" s="26"/>
      <c r="AE14" s="26"/>
      <c r="AF14" s="27"/>
      <c r="AG14" s="27"/>
      <c r="AH14" s="27"/>
      <c r="AI14" s="27"/>
      <c r="AJ14" s="13"/>
      <c r="AK14" s="13"/>
      <c r="AL14" s="13"/>
      <c r="AM14" s="102"/>
      <c r="AN14" s="103"/>
      <c r="AO14" s="103"/>
      <c r="AP14" s="103"/>
      <c r="AQ14" s="103"/>
      <c r="AR14" s="103"/>
      <c r="AS14" s="103"/>
      <c r="AT14" s="103"/>
      <c r="AU14" s="104"/>
      <c r="AV14" s="13"/>
      <c r="AW14" s="13"/>
      <c r="AX14" s="13"/>
      <c r="AY14" s="13"/>
      <c r="AZ14" s="13"/>
      <c r="BA14" s="13"/>
      <c r="BB14" s="13"/>
      <c r="BC14" s="13"/>
      <c r="BD14" s="13"/>
      <c r="BE14" s="45"/>
    </row>
    <row r="15" spans="1:57" ht="17.399999999999999" customHeight="1" x14ac:dyDescent="0.4">
      <c r="A15" s="116"/>
      <c r="B15" s="16" t="s">
        <v>69</v>
      </c>
      <c r="C15" s="7">
        <f ca="1">[1]!ColorCount(I15:BE15,COROL!$B$4)/([1]!ColorCount(I15:BE15,COROL!$B$4)+[1]!ColorCount(I15:BE15,COROL!$B$2))</f>
        <v>1</v>
      </c>
      <c r="D15" s="8"/>
      <c r="E15" s="25">
        <f ca="1">[1]!ColorCount(I15:BE15,COROL!$B$4)</f>
        <v>4</v>
      </c>
      <c r="F15" s="9">
        <f>AH4</f>
        <v>43929</v>
      </c>
      <c r="G15" s="9">
        <f t="shared" ca="1" si="0"/>
        <v>43932</v>
      </c>
      <c r="H15" s="114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123"/>
      <c r="Z15" s="124"/>
      <c r="AA15" s="124"/>
      <c r="AB15" s="124"/>
      <c r="AC15" s="124"/>
      <c r="AD15" s="26"/>
      <c r="AE15" s="26"/>
      <c r="AF15" s="27"/>
      <c r="AG15" s="27"/>
      <c r="AH15" s="62"/>
      <c r="AI15" s="62"/>
      <c r="AJ15" s="62"/>
      <c r="AK15" s="62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45"/>
    </row>
    <row r="16" spans="1:57" ht="17.399999999999999" customHeight="1" x14ac:dyDescent="0.4">
      <c r="A16" s="116"/>
      <c r="B16" s="16" t="s">
        <v>70</v>
      </c>
      <c r="C16" s="7">
        <f ca="1">[1]!ColorCount(I16:BE16,COROL!$B$4)/([1]!ColorCount(I16:BE16,COROL!$B$4)+[1]!ColorCount(I16:BE16,COROL!$B$2))</f>
        <v>1</v>
      </c>
      <c r="D16" s="8"/>
      <c r="E16" s="25">
        <f ca="1">[1]!ColorCount(I16:BE16,COROL!$B$4)</f>
        <v>2</v>
      </c>
      <c r="F16" s="9">
        <f>AV4</f>
        <v>43943</v>
      </c>
      <c r="G16" s="9">
        <f t="shared" ca="1" si="0"/>
        <v>43944</v>
      </c>
      <c r="H16" s="114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123"/>
      <c r="Z16" s="124"/>
      <c r="AA16" s="124"/>
      <c r="AB16" s="124"/>
      <c r="AC16" s="124"/>
      <c r="AD16" s="26"/>
      <c r="AE16" s="26"/>
      <c r="AF16" s="76"/>
      <c r="AG16" s="76"/>
      <c r="AH16" s="76"/>
      <c r="AI16" s="27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03"/>
      <c r="AW16" s="103"/>
      <c r="AX16" s="13"/>
      <c r="AY16" s="13"/>
      <c r="AZ16" s="13"/>
      <c r="BA16" s="13"/>
      <c r="BB16" s="13"/>
      <c r="BC16" s="13"/>
      <c r="BD16" s="13"/>
      <c r="BE16" s="45"/>
    </row>
    <row r="17" spans="1:57" ht="18" customHeight="1" thickBot="1" x14ac:dyDescent="0.45">
      <c r="A17" s="117"/>
      <c r="B17" s="46" t="s">
        <v>71</v>
      </c>
      <c r="C17" s="47">
        <f ca="1">[1]!ColorCount(I17:BE17,COROL!$B$4)/([1]!ColorCount(I17:BE17,COROL!$B$4)+[1]!ColorCount(I17:BE17,COROL!$B$2))</f>
        <v>1</v>
      </c>
      <c r="D17" s="48"/>
      <c r="E17" s="49">
        <f ca="1">[1]!ColorCount(I17:BE17,COROL!$B$4)</f>
        <v>3</v>
      </c>
      <c r="F17" s="50">
        <f>AF4</f>
        <v>43927</v>
      </c>
      <c r="G17" s="50">
        <f t="shared" ca="1" si="0"/>
        <v>43929</v>
      </c>
      <c r="H17" s="134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123"/>
      <c r="Z17" s="124"/>
      <c r="AA17" s="124"/>
      <c r="AB17" s="124"/>
      <c r="AC17" s="124"/>
      <c r="AD17" s="52"/>
      <c r="AE17" s="88"/>
      <c r="AF17" s="94"/>
      <c r="AG17" s="97"/>
      <c r="AH17" s="97"/>
      <c r="AI17" s="89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5"/>
    </row>
    <row r="18" spans="1:57" ht="17.399999999999999" customHeight="1" x14ac:dyDescent="0.4">
      <c r="A18" s="115" t="s">
        <v>76</v>
      </c>
      <c r="B18" s="16" t="s">
        <v>106</v>
      </c>
      <c r="C18" s="36">
        <f ca="1">[1]!ColorCount(I18:BE18,COROL!$B$5)/([1]!ColorCount(I18:BE18,COROL!$B$5)+[1]!ColorCount(I18:BE18,COROL!$B$2))</f>
        <v>1</v>
      </c>
      <c r="D18" s="37"/>
      <c r="E18" s="38">
        <f ca="1">[1]!ColorCount(I18:BE18,COROL!$B$5)</f>
        <v>10</v>
      </c>
      <c r="F18" s="39">
        <f>R4</f>
        <v>43913</v>
      </c>
      <c r="G18" s="39">
        <f t="shared" ca="1" si="0"/>
        <v>43922</v>
      </c>
      <c r="H18" s="118" t="s">
        <v>105</v>
      </c>
      <c r="I18" s="41"/>
      <c r="J18" s="41"/>
      <c r="K18" s="41"/>
      <c r="L18" s="41"/>
      <c r="M18" s="41"/>
      <c r="N18" s="41"/>
      <c r="O18" s="41"/>
      <c r="P18" s="41"/>
      <c r="Q18" s="41"/>
      <c r="R18" s="22"/>
      <c r="S18" s="22"/>
      <c r="T18" s="22"/>
      <c r="U18" s="22"/>
      <c r="V18" s="22"/>
      <c r="W18" s="22"/>
      <c r="X18" s="22"/>
      <c r="Y18" s="123"/>
      <c r="Z18" s="124"/>
      <c r="AA18" s="124"/>
      <c r="AB18" s="124"/>
      <c r="AC18" s="124"/>
      <c r="AD18" s="98"/>
      <c r="AE18" s="99"/>
      <c r="AF18" s="100"/>
      <c r="AG18" s="87"/>
      <c r="AH18" s="87"/>
      <c r="AI18" s="42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4"/>
    </row>
    <row r="19" spans="1:57" ht="17.399999999999999" customHeight="1" x14ac:dyDescent="0.4">
      <c r="A19" s="116"/>
      <c r="B19" s="16" t="s">
        <v>107</v>
      </c>
      <c r="C19" s="7">
        <f ca="1">[1]!ColorCount(I19:BE19,COROL!$B$5)/([1]!ColorCount(I19:BE19,COROL!$B$5)+[1]!ColorCount(I19:BE19,COROL!$B$2))</f>
        <v>1</v>
      </c>
      <c r="D19" s="8"/>
      <c r="E19" s="25">
        <f ca="1">[1]!ColorCount(I19:BE19,COROL!$B$5)</f>
        <v>5</v>
      </c>
      <c r="F19" s="9">
        <f>K4</f>
        <v>43906</v>
      </c>
      <c r="G19" s="9">
        <f t="shared" ca="1" si="0"/>
        <v>43910</v>
      </c>
      <c r="H19" s="119"/>
      <c r="I19" s="26"/>
      <c r="J19" s="26"/>
      <c r="K19" s="91"/>
      <c r="L19" s="92"/>
      <c r="M19" s="92"/>
      <c r="N19" s="92"/>
      <c r="O19" s="93"/>
      <c r="P19" s="26"/>
      <c r="Q19" s="26"/>
      <c r="R19" s="26"/>
      <c r="S19" s="26"/>
      <c r="T19" s="26"/>
      <c r="U19" s="26"/>
      <c r="V19" s="26"/>
      <c r="W19" s="26"/>
      <c r="X19" s="26"/>
      <c r="Y19" s="123"/>
      <c r="Z19" s="124"/>
      <c r="AA19" s="124"/>
      <c r="AB19" s="124"/>
      <c r="AC19" s="124"/>
      <c r="AD19" s="26"/>
      <c r="AE19" s="26"/>
      <c r="AF19" s="27"/>
      <c r="AG19" s="27"/>
      <c r="AH19" s="27"/>
      <c r="AI19" s="27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45"/>
    </row>
    <row r="20" spans="1:57" ht="17.399999999999999" customHeight="1" x14ac:dyDescent="0.4">
      <c r="A20" s="116"/>
      <c r="B20" s="16" t="s">
        <v>108</v>
      </c>
      <c r="C20" s="7">
        <f ca="1">[1]!ColorCount(I20:BE20,COROL!$B$5)/([1]!ColorCount(I20:BE20,COROL!$B$5)+[1]!ColorCount(I20:BE20,COROL!$B$2))</f>
        <v>1</v>
      </c>
      <c r="D20" s="8"/>
      <c r="E20" s="25">
        <f ca="1">[1]!ColorCount(I20:BE20,COROL!$B$5)</f>
        <v>7</v>
      </c>
      <c r="F20" s="9">
        <f>N4</f>
        <v>43909</v>
      </c>
      <c r="G20" s="9">
        <f t="shared" ca="1" si="0"/>
        <v>43915</v>
      </c>
      <c r="H20" s="119"/>
      <c r="I20" s="12"/>
      <c r="J20" s="12"/>
      <c r="K20" s="90"/>
      <c r="L20" s="90"/>
      <c r="M20" s="90"/>
      <c r="N20" s="91"/>
      <c r="O20" s="92"/>
      <c r="P20" s="92"/>
      <c r="Q20" s="92"/>
      <c r="R20" s="92"/>
      <c r="S20" s="92"/>
      <c r="T20" s="93"/>
      <c r="U20" s="26"/>
      <c r="V20" s="26"/>
      <c r="W20" s="26"/>
      <c r="X20" s="26"/>
      <c r="Y20" s="123"/>
      <c r="Z20" s="124"/>
      <c r="AA20" s="124"/>
      <c r="AB20" s="124"/>
      <c r="AC20" s="124"/>
      <c r="AD20" s="26"/>
      <c r="AE20" s="26"/>
      <c r="AF20" s="27"/>
      <c r="AG20" s="27"/>
      <c r="AH20" s="27"/>
      <c r="AI20" s="27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45"/>
    </row>
    <row r="21" spans="1:57" ht="17.399999999999999" customHeight="1" x14ac:dyDescent="0.4">
      <c r="A21" s="116"/>
      <c r="B21" s="16" t="s">
        <v>109</v>
      </c>
      <c r="C21" s="7">
        <f ca="1">[1]!ColorCount(I21:BE21,COROL!$B$5)/([1]!ColorCount(I21:BE21,COROL!$B$5)+[1]!ColorCount(I21:BE21,COROL!$B$2))</f>
        <v>1</v>
      </c>
      <c r="D21" s="8"/>
      <c r="E21" s="25">
        <f ca="1">[1]!ColorCount(I21:BE21,COROL!$B$5)</f>
        <v>7</v>
      </c>
      <c r="F21" s="9">
        <f>R4</f>
        <v>43913</v>
      </c>
      <c r="G21" s="9">
        <f t="shared" ca="1" si="0"/>
        <v>43919</v>
      </c>
      <c r="H21" s="119"/>
      <c r="I21" s="12"/>
      <c r="J21" s="12"/>
      <c r="K21" s="26"/>
      <c r="L21" s="26"/>
      <c r="M21" s="26"/>
      <c r="N21" s="90"/>
      <c r="O21" s="90"/>
      <c r="P21" s="90"/>
      <c r="Q21" s="90"/>
      <c r="R21" s="91"/>
      <c r="S21" s="92"/>
      <c r="T21" s="92"/>
      <c r="U21" s="92"/>
      <c r="V21" s="92"/>
      <c r="W21" s="92"/>
      <c r="X21" s="93"/>
      <c r="Y21" s="123"/>
      <c r="Z21" s="124"/>
      <c r="AA21" s="124"/>
      <c r="AB21" s="124"/>
      <c r="AC21" s="124"/>
      <c r="AD21" s="26"/>
      <c r="AE21" s="26"/>
      <c r="AF21" s="27"/>
      <c r="AG21" s="27"/>
      <c r="AH21" s="27"/>
      <c r="AI21" s="27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45"/>
    </row>
    <row r="22" spans="1:57" ht="17.399999999999999" customHeight="1" x14ac:dyDescent="0.4">
      <c r="A22" s="116"/>
      <c r="B22" s="16" t="s">
        <v>110</v>
      </c>
      <c r="C22" s="7">
        <f ca="1">[1]!ColorCount(I22:BE22,COROL!$B$5)/([1]!ColorCount(I22:BE22,COROL!$B$5)+[1]!ColorCount(I22:BE22,COROL!$B$2))</f>
        <v>1</v>
      </c>
      <c r="D22" s="8"/>
      <c r="E22" s="25">
        <f ca="1">[1]!ColorCount(I22:BE22,COROL!$B$5)</f>
        <v>4</v>
      </c>
      <c r="F22" s="9">
        <f>X4</f>
        <v>43919</v>
      </c>
      <c r="G22" s="9">
        <f t="shared" ca="1" si="0"/>
        <v>43922</v>
      </c>
      <c r="H22" s="119"/>
      <c r="I22" s="12"/>
      <c r="J22" s="12"/>
      <c r="K22" s="26"/>
      <c r="L22" s="26"/>
      <c r="M22" s="26"/>
      <c r="N22" s="26"/>
      <c r="O22" s="26"/>
      <c r="P22" s="26"/>
      <c r="Q22" s="26"/>
      <c r="R22" s="90"/>
      <c r="S22" s="90"/>
      <c r="T22" s="90"/>
      <c r="U22" s="90"/>
      <c r="V22" s="90"/>
      <c r="W22" s="90"/>
      <c r="X22" s="22"/>
      <c r="Y22" s="123"/>
      <c r="Z22" s="124"/>
      <c r="AA22" s="124"/>
      <c r="AB22" s="124"/>
      <c r="AC22" s="124"/>
      <c r="AD22" s="91"/>
      <c r="AE22" s="92"/>
      <c r="AF22" s="93"/>
      <c r="AG22" s="27"/>
      <c r="AH22" s="27"/>
      <c r="AI22" s="27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45"/>
    </row>
    <row r="23" spans="1:57" ht="17.399999999999999" customHeight="1" x14ac:dyDescent="0.4">
      <c r="A23" s="116"/>
      <c r="B23" s="16" t="s">
        <v>111</v>
      </c>
      <c r="C23" s="7">
        <f ca="1">[1]!ColorCount(I23:BE23,COROL!$B$5)/([1]!ColorCount(I23:BE23,COROL!$B$5)+[1]!ColorCount(I23:BE23,COROL!$B$2))</f>
        <v>1</v>
      </c>
      <c r="D23" s="8"/>
      <c r="E23" s="25">
        <f ca="1">[1]!ColorCount(I23:BE23,COROL!$B$5)</f>
        <v>6</v>
      </c>
      <c r="F23" s="9">
        <f>AG4</f>
        <v>43928</v>
      </c>
      <c r="G23" s="9">
        <f t="shared" ca="1" si="0"/>
        <v>43933</v>
      </c>
      <c r="H23" s="119"/>
      <c r="I23" s="12"/>
      <c r="J23" s="12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123"/>
      <c r="Z23" s="124"/>
      <c r="AA23" s="124"/>
      <c r="AB23" s="124"/>
      <c r="AC23" s="124"/>
      <c r="AD23" s="26"/>
      <c r="AE23" s="26"/>
      <c r="AF23" s="27"/>
      <c r="AG23" s="92"/>
      <c r="AH23" s="92"/>
      <c r="AI23" s="92"/>
      <c r="AJ23" s="92"/>
      <c r="AK23" s="92"/>
      <c r="AL23" s="92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45"/>
    </row>
    <row r="24" spans="1:57" ht="17.399999999999999" customHeight="1" x14ac:dyDescent="0.4">
      <c r="A24" s="116"/>
      <c r="B24" s="16" t="s">
        <v>112</v>
      </c>
      <c r="C24" s="7">
        <f ca="1">[1]!ColorCount(I24:BE24,COROL!$B$5)/([1]!ColorCount(I24:BE24,COROL!$B$5)+[1]!ColorCount(I24:BE24,COROL!$B$2))</f>
        <v>1</v>
      </c>
      <c r="D24" s="8"/>
      <c r="E24" s="25">
        <f ca="1">[1]!ColorCount(I24:BE24,COROL!$B$5)</f>
        <v>9</v>
      </c>
      <c r="F24" s="9">
        <f>AJ4</f>
        <v>43931</v>
      </c>
      <c r="G24" s="9">
        <f t="shared" ca="1" si="0"/>
        <v>43939</v>
      </c>
      <c r="H24" s="119"/>
      <c r="I24" s="12"/>
      <c r="J24" s="12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123"/>
      <c r="Z24" s="124"/>
      <c r="AA24" s="124"/>
      <c r="AB24" s="124"/>
      <c r="AC24" s="124"/>
      <c r="AD24" s="26"/>
      <c r="AE24" s="26"/>
      <c r="AF24" s="27"/>
      <c r="AG24" s="87"/>
      <c r="AH24" s="87"/>
      <c r="AI24" s="87"/>
      <c r="AJ24" s="92"/>
      <c r="AK24" s="92"/>
      <c r="AL24" s="92"/>
      <c r="AM24" s="92"/>
      <c r="AN24" s="92"/>
      <c r="AO24" s="92"/>
      <c r="AP24" s="92"/>
      <c r="AQ24" s="92"/>
      <c r="AR24" s="92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45"/>
    </row>
    <row r="25" spans="1:57" ht="17.399999999999999" customHeight="1" x14ac:dyDescent="0.4">
      <c r="A25" s="116"/>
      <c r="B25" s="16" t="s">
        <v>113</v>
      </c>
      <c r="C25" s="7">
        <f ca="1">[1]!ColorCount(I25:BE25,COROL!$B$5)/([1]!ColorCount(I25:BE25,COROL!$B$5)+[1]!ColorCount(I25:BE25,COROL!$B$2))</f>
        <v>1</v>
      </c>
      <c r="D25" s="8"/>
      <c r="E25" s="25">
        <f ca="1">[1]!ColorCount(I25:BE25,COROL!$B$5)</f>
        <v>8</v>
      </c>
      <c r="F25" s="9">
        <f>AM4</f>
        <v>43934</v>
      </c>
      <c r="G25" s="9">
        <f t="shared" ca="1" si="0"/>
        <v>43941</v>
      </c>
      <c r="H25" s="119"/>
      <c r="I25" s="12"/>
      <c r="J25" s="12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123"/>
      <c r="Z25" s="124"/>
      <c r="AA25" s="124"/>
      <c r="AB25" s="124"/>
      <c r="AC25" s="124"/>
      <c r="AD25" s="26"/>
      <c r="AE25" s="26"/>
      <c r="AF25" s="27"/>
      <c r="AG25" s="27"/>
      <c r="AH25" s="27"/>
      <c r="AI25" s="27"/>
      <c r="AJ25" s="95"/>
      <c r="AK25" s="95"/>
      <c r="AL25" s="95"/>
      <c r="AM25" s="92"/>
      <c r="AN25" s="92"/>
      <c r="AO25" s="92"/>
      <c r="AP25" s="92"/>
      <c r="AQ25" s="92"/>
      <c r="AR25" s="92"/>
      <c r="AS25" s="92"/>
      <c r="AT25" s="92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45"/>
    </row>
    <row r="26" spans="1:57" ht="18" customHeight="1" thickBot="1" x14ac:dyDescent="0.45">
      <c r="A26" s="117"/>
      <c r="B26" s="16" t="s">
        <v>114</v>
      </c>
      <c r="C26" s="47">
        <f ca="1">[1]!ColorCount(I26:BE26,COROL!$B$5)/([1]!ColorCount(I26:BE26,COROL!$B$5)+[1]!ColorCount(I26:BE26,COROL!$B$2))</f>
        <v>1</v>
      </c>
      <c r="D26" s="48"/>
      <c r="E26" s="49">
        <f ca="1">[1]!ColorCount(I26:BE26,COROL!$B$5)</f>
        <v>4</v>
      </c>
      <c r="F26" s="50">
        <f>AU4</f>
        <v>43942</v>
      </c>
      <c r="G26" s="50">
        <f t="shared" ca="1" si="0"/>
        <v>43945</v>
      </c>
      <c r="H26" s="120"/>
      <c r="I26" s="51"/>
      <c r="J26" s="51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123"/>
      <c r="Z26" s="124"/>
      <c r="AA26" s="124"/>
      <c r="AB26" s="124"/>
      <c r="AC26" s="124"/>
      <c r="AD26" s="52"/>
      <c r="AE26" s="52"/>
      <c r="AF26" s="53"/>
      <c r="AG26" s="53"/>
      <c r="AH26" s="53"/>
      <c r="AI26" s="53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92"/>
      <c r="AV26" s="92"/>
      <c r="AW26" s="92"/>
      <c r="AX26" s="92"/>
      <c r="AY26" s="54"/>
      <c r="AZ26" s="54"/>
      <c r="BA26" s="54"/>
      <c r="BB26" s="54"/>
      <c r="BC26" s="54"/>
      <c r="BD26" s="54"/>
      <c r="BE26" s="55"/>
    </row>
    <row r="27" spans="1:57" ht="17.399999999999999" customHeight="1" x14ac:dyDescent="0.4">
      <c r="A27" s="110" t="s">
        <v>77</v>
      </c>
      <c r="B27" s="35" t="s">
        <v>82</v>
      </c>
      <c r="C27" s="36">
        <f ca="1">[1]!ColorCount(I27:BE27,COROL!$B$6)/([1]!ColorCount(I27:BE27,COROL!$B$6)+[1]!ColorCount(I27:BE27,COROL!$B$2))</f>
        <v>1</v>
      </c>
      <c r="D27" s="37" t="s">
        <v>94</v>
      </c>
      <c r="E27" s="38">
        <f ca="1">[1]!ColorCount(I27:BE27,COROL!$B$6)</f>
        <v>1</v>
      </c>
      <c r="F27" s="39">
        <f>K4</f>
        <v>43906</v>
      </c>
      <c r="G27" s="39">
        <f t="shared" ca="1" si="0"/>
        <v>43906</v>
      </c>
      <c r="H27" s="130" t="s">
        <v>81</v>
      </c>
      <c r="I27" s="40"/>
      <c r="J27" s="40"/>
      <c r="K27" s="56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123"/>
      <c r="Z27" s="124"/>
      <c r="AA27" s="124"/>
      <c r="AB27" s="124"/>
      <c r="AC27" s="124"/>
      <c r="AD27" s="41"/>
      <c r="AE27" s="41"/>
      <c r="AF27" s="42"/>
      <c r="AG27" s="42"/>
      <c r="AH27" s="42"/>
      <c r="AI27" s="42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4"/>
    </row>
    <row r="28" spans="1:57" ht="17.399999999999999" customHeight="1" x14ac:dyDescent="0.4">
      <c r="A28" s="111"/>
      <c r="B28" s="16" t="s">
        <v>83</v>
      </c>
      <c r="C28" s="7">
        <f ca="1">[1]!ColorCount(I28:BE28,COROL!$B$6)/([1]!ColorCount(I28:BE28,COROL!$B$6)+[1]!ColorCount(I28:BE28,COROL!$B$2))</f>
        <v>1</v>
      </c>
      <c r="D28" s="8" t="s">
        <v>95</v>
      </c>
      <c r="E28" s="25">
        <f ca="1">[1]!ColorCount(I28:BE28,COROL!$B$6)</f>
        <v>3</v>
      </c>
      <c r="F28" s="9">
        <f>K4</f>
        <v>43906</v>
      </c>
      <c r="G28" s="9">
        <f t="shared" ca="1" si="0"/>
        <v>43908</v>
      </c>
      <c r="H28" s="131"/>
      <c r="I28" s="12"/>
      <c r="J28" s="12"/>
      <c r="K28" s="34"/>
      <c r="L28" s="34"/>
      <c r="M28" s="30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123"/>
      <c r="Z28" s="124"/>
      <c r="AA28" s="124"/>
      <c r="AB28" s="124"/>
      <c r="AC28" s="124"/>
      <c r="AD28" s="26"/>
      <c r="AE28" s="26"/>
      <c r="AF28" s="27"/>
      <c r="AG28" s="27"/>
      <c r="AH28" s="27"/>
      <c r="AI28" s="27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45"/>
    </row>
    <row r="29" spans="1:57" ht="17.399999999999999" customHeight="1" x14ac:dyDescent="0.4">
      <c r="A29" s="111"/>
      <c r="B29" s="16" t="s">
        <v>84</v>
      </c>
      <c r="C29" s="7">
        <f ca="1">[1]!ColorCount(I29:BE29,COROL!$B$6)/([1]!ColorCount(I29:BE29,COROL!$B$6)+[1]!ColorCount(I29:BE29,COROL!$B$2))</f>
        <v>1</v>
      </c>
      <c r="D29" s="8" t="s">
        <v>95</v>
      </c>
      <c r="E29" s="25">
        <f ca="1">[1]!ColorCount(I29:BE29,COROL!$B$6)</f>
        <v>7</v>
      </c>
      <c r="F29" s="9">
        <f>M4</f>
        <v>43908</v>
      </c>
      <c r="G29" s="9">
        <f t="shared" ca="1" si="0"/>
        <v>43914</v>
      </c>
      <c r="H29" s="131"/>
      <c r="I29" s="12"/>
      <c r="J29" s="12"/>
      <c r="K29" s="26"/>
      <c r="L29" s="26"/>
      <c r="M29" s="32"/>
      <c r="N29" s="31"/>
      <c r="O29" s="31"/>
      <c r="P29" s="31"/>
      <c r="Q29" s="31"/>
      <c r="R29" s="31"/>
      <c r="S29" s="30"/>
      <c r="T29" s="26"/>
      <c r="U29" s="26"/>
      <c r="V29" s="26"/>
      <c r="W29" s="26"/>
      <c r="X29" s="26"/>
      <c r="Y29" s="123"/>
      <c r="Z29" s="124"/>
      <c r="AA29" s="124"/>
      <c r="AB29" s="124"/>
      <c r="AC29" s="124"/>
      <c r="AD29" s="26"/>
      <c r="AE29" s="26"/>
      <c r="AF29" s="27"/>
      <c r="AG29" s="27"/>
      <c r="AH29" s="27"/>
      <c r="AI29" s="27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45"/>
    </row>
    <row r="30" spans="1:57" ht="17.399999999999999" customHeight="1" x14ac:dyDescent="0.4">
      <c r="A30" s="111"/>
      <c r="B30" s="16" t="s">
        <v>85</v>
      </c>
      <c r="C30" s="7">
        <f ca="1">[1]!ColorCount(I30:BE30,COROL!$B$6)/([1]!ColorCount(I30:BE30,COROL!$B$6)+[1]!ColorCount(I30:BE30,COROL!$B$2))</f>
        <v>1</v>
      </c>
      <c r="D30" s="8"/>
      <c r="E30" s="25">
        <f ca="1">[1]!ColorCount(I30:BE30,COROL!$B$6)</f>
        <v>12</v>
      </c>
      <c r="F30" s="9">
        <f>M4</f>
        <v>43908</v>
      </c>
      <c r="G30" s="9">
        <f t="shared" ca="1" si="0"/>
        <v>43919</v>
      </c>
      <c r="H30" s="131"/>
      <c r="I30" s="12"/>
      <c r="J30" s="12"/>
      <c r="K30" s="26"/>
      <c r="L30" s="26"/>
      <c r="M30" s="32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123"/>
      <c r="Z30" s="124"/>
      <c r="AA30" s="124"/>
      <c r="AB30" s="124"/>
      <c r="AC30" s="124"/>
      <c r="AD30" s="26"/>
      <c r="AE30" s="26"/>
      <c r="AF30" s="27"/>
      <c r="AG30" s="27"/>
      <c r="AH30" s="27"/>
      <c r="AI30" s="27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45"/>
    </row>
    <row r="31" spans="1:57" ht="17.399999999999999" customHeight="1" x14ac:dyDescent="0.4">
      <c r="A31" s="111"/>
      <c r="B31" s="16" t="s">
        <v>86</v>
      </c>
      <c r="C31" s="7">
        <f ca="1">[1]!ColorCount(I31:BE31,COROL!$B$6)/([1]!ColorCount(I31:BE31,COROL!$B$6)+[1]!ColorCount(I31:BE31,COROL!$B$2))</f>
        <v>1</v>
      </c>
      <c r="D31" s="8" t="s">
        <v>96</v>
      </c>
      <c r="E31" s="25">
        <f ca="1">[1]!ColorCount(I31:BE31,COROL!$B$6)</f>
        <v>37</v>
      </c>
      <c r="F31" s="9">
        <f>M4</f>
        <v>43908</v>
      </c>
      <c r="G31" s="9">
        <f>BA4</f>
        <v>43948</v>
      </c>
      <c r="H31" s="131"/>
      <c r="I31" s="12"/>
      <c r="J31" s="12"/>
      <c r="K31" s="26"/>
      <c r="L31" s="26"/>
      <c r="M31" s="32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123"/>
      <c r="Z31" s="124"/>
      <c r="AA31" s="124"/>
      <c r="AB31" s="124"/>
      <c r="AC31" s="124"/>
      <c r="AD31" s="32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13"/>
      <c r="BD31" s="13"/>
      <c r="BE31" s="45"/>
    </row>
    <row r="32" spans="1:57" ht="17.399999999999999" customHeight="1" x14ac:dyDescent="0.4">
      <c r="A32" s="111"/>
      <c r="B32" s="16" t="s">
        <v>87</v>
      </c>
      <c r="C32" s="7">
        <f ca="1">[1]!ColorCount(I32:BE32,COROL!$B$6)/([1]!ColorCount(I32:BE32,COROL!$B$6)+[1]!ColorCount(I32:BE32,COROL!$B$2))</f>
        <v>1</v>
      </c>
      <c r="D32" s="8" t="s">
        <v>97</v>
      </c>
      <c r="E32" s="25">
        <f ca="1">[1]!ColorCount(I32:BE32,COROL!$B$6)</f>
        <v>37</v>
      </c>
      <c r="F32" s="9">
        <f>M4</f>
        <v>43908</v>
      </c>
      <c r="G32" s="9">
        <f>BA4</f>
        <v>43948</v>
      </c>
      <c r="H32" s="131"/>
      <c r="I32" s="12"/>
      <c r="J32" s="12"/>
      <c r="K32" s="26"/>
      <c r="L32" s="26"/>
      <c r="M32" s="32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123"/>
      <c r="Z32" s="124"/>
      <c r="AA32" s="124"/>
      <c r="AB32" s="124"/>
      <c r="AC32" s="124"/>
      <c r="AD32" s="32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13"/>
      <c r="BD32" s="13"/>
      <c r="BE32" s="45"/>
    </row>
    <row r="33" spans="1:57" ht="18" customHeight="1" thickBot="1" x14ac:dyDescent="0.45">
      <c r="A33" s="112"/>
      <c r="B33" s="46" t="s">
        <v>88</v>
      </c>
      <c r="C33" s="84">
        <f ca="1">[1]!ColorCount(I33:BE33,COROL!$B$6)/([1]!ColorCount(I33:BE33,COROL!$B$6)+[1]!ColorCount(I33:BE33,COROL!$B$2))</f>
        <v>1</v>
      </c>
      <c r="D33" s="48" t="s">
        <v>98</v>
      </c>
      <c r="E33" s="83">
        <f ca="1">[1]!ColorCount(I33:BE33,COROL!$B$6)</f>
        <v>37</v>
      </c>
      <c r="F33" s="50">
        <f>M4</f>
        <v>43908</v>
      </c>
      <c r="G33" s="82">
        <f>BA4</f>
        <v>43948</v>
      </c>
      <c r="H33" s="132"/>
      <c r="I33" s="51"/>
      <c r="J33" s="51"/>
      <c r="K33" s="52"/>
      <c r="L33" s="52"/>
      <c r="M33" s="57"/>
      <c r="N33" s="58"/>
      <c r="O33" s="58"/>
      <c r="P33" s="58"/>
      <c r="Q33" s="58"/>
      <c r="R33" s="58"/>
      <c r="S33" s="58"/>
      <c r="T33" s="58"/>
      <c r="U33" s="31"/>
      <c r="V33" s="31"/>
      <c r="W33" s="85"/>
      <c r="X33" s="31"/>
      <c r="Y33" s="123"/>
      <c r="Z33" s="124"/>
      <c r="AA33" s="124"/>
      <c r="AB33" s="124"/>
      <c r="AC33" s="124"/>
      <c r="AD33" s="96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77"/>
      <c r="BD33" s="77"/>
      <c r="BE33" s="78"/>
    </row>
    <row r="34" spans="1:57" ht="17.399999999999999" customHeight="1" x14ac:dyDescent="0.4">
      <c r="A34" s="110" t="s">
        <v>100</v>
      </c>
      <c r="B34" s="35" t="s">
        <v>90</v>
      </c>
      <c r="C34" s="36">
        <f ca="1">[1]!ColorCount(I34:BE34,COROL!$B$7)/([1]!ColorCount(I34:BE34,COROL!$B$7)+[1]!ColorCount(I34:BE34,COROL!$B$2))</f>
        <v>1</v>
      </c>
      <c r="D34" s="37"/>
      <c r="E34" s="38">
        <f ca="1">[1]!ColorCount(I34:BE34,COROL!$B$7)</f>
        <v>5</v>
      </c>
      <c r="F34" s="39">
        <f>P4</f>
        <v>43911</v>
      </c>
      <c r="G34" s="39">
        <f t="shared" ca="1" si="0"/>
        <v>43915</v>
      </c>
      <c r="H34" s="127" t="s">
        <v>93</v>
      </c>
      <c r="I34" s="40"/>
      <c r="J34" s="40"/>
      <c r="K34" s="41"/>
      <c r="L34" s="41"/>
      <c r="M34" s="41"/>
      <c r="N34" s="41"/>
      <c r="O34" s="41"/>
      <c r="P34" s="33"/>
      <c r="Q34" s="41"/>
      <c r="R34" s="41"/>
      <c r="S34" s="41"/>
      <c r="T34" s="41"/>
      <c r="U34" s="72"/>
      <c r="V34" s="72"/>
      <c r="W34" s="86"/>
      <c r="X34" s="72"/>
      <c r="Y34" s="123"/>
      <c r="Z34" s="124"/>
      <c r="AA34" s="124"/>
      <c r="AB34" s="124"/>
      <c r="AC34" s="124"/>
      <c r="AD34" s="41"/>
      <c r="AE34" s="41"/>
      <c r="AF34" s="41"/>
      <c r="AG34" s="41"/>
      <c r="AH34" s="41"/>
      <c r="AI34" s="41"/>
      <c r="AJ34" s="41"/>
      <c r="AK34" s="86"/>
      <c r="AL34" s="41"/>
      <c r="AM34" s="41"/>
      <c r="AN34" s="41"/>
      <c r="AO34" s="41"/>
      <c r="AP34" s="41"/>
      <c r="AQ34" s="86"/>
      <c r="AR34" s="41"/>
      <c r="AS34" s="41"/>
      <c r="AT34" s="41"/>
      <c r="AU34" s="41"/>
      <c r="AV34" s="41"/>
      <c r="AW34" s="41"/>
      <c r="AX34" s="41"/>
      <c r="AY34" s="86"/>
      <c r="AZ34" s="41"/>
      <c r="BA34" s="41"/>
      <c r="BB34" s="41"/>
      <c r="BC34" s="41"/>
      <c r="BD34" s="41"/>
      <c r="BE34" s="79"/>
    </row>
    <row r="35" spans="1:57" ht="17.399999999999999" customHeight="1" x14ac:dyDescent="0.4">
      <c r="A35" s="111"/>
      <c r="B35" s="16" t="s">
        <v>6</v>
      </c>
      <c r="C35" s="7">
        <f ca="1">[1]!ColorCount(I35:BE35,COROL!$B$7)/([1]!ColorCount(I35:BE35,COROL!$B$7)+[1]!ColorCount(I35:BE35,COROL!$B$2))</f>
        <v>1</v>
      </c>
      <c r="D35" s="8"/>
      <c r="E35" s="25">
        <f ca="1">[1]!ColorCount(I35:BE35,COROL!$B$7)</f>
        <v>1</v>
      </c>
      <c r="F35" s="9">
        <f>AK4</f>
        <v>43932</v>
      </c>
      <c r="G35" s="9">
        <f t="shared" ca="1" si="0"/>
        <v>43932</v>
      </c>
      <c r="H35" s="128"/>
      <c r="I35" s="12"/>
      <c r="J35" s="12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123"/>
      <c r="Z35" s="124"/>
      <c r="AA35" s="124"/>
      <c r="AB35" s="124"/>
      <c r="AC35" s="124"/>
      <c r="AD35" s="26"/>
      <c r="AE35" s="26"/>
      <c r="AF35" s="26"/>
      <c r="AG35" s="26"/>
      <c r="AH35" s="26"/>
      <c r="AI35" s="26"/>
      <c r="AJ35" s="26"/>
      <c r="AK35" s="101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80"/>
    </row>
    <row r="36" spans="1:57" ht="17.399999999999999" customHeight="1" x14ac:dyDescent="0.4">
      <c r="A36" s="111"/>
      <c r="B36" s="16" t="s">
        <v>7</v>
      </c>
      <c r="C36" s="7">
        <f ca="1">[1]!ColorCount(I36:BE36,COROL!$B$7)/([1]!ColorCount(I36:BE36,COROL!$B$7)+[1]!ColorCount(I36:BE36,COROL!$B$2))</f>
        <v>1</v>
      </c>
      <c r="D36" s="8"/>
      <c r="E36" s="25">
        <f ca="1">[1]!ColorCount(I36:BE36,COROL!$B$7)</f>
        <v>7</v>
      </c>
      <c r="F36" s="9">
        <f>AK4</f>
        <v>43932</v>
      </c>
      <c r="G36" s="9">
        <f t="shared" ca="1" si="0"/>
        <v>43938</v>
      </c>
      <c r="H36" s="128"/>
      <c r="I36" s="12"/>
      <c r="J36" s="12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123"/>
      <c r="Z36" s="124"/>
      <c r="AA36" s="124"/>
      <c r="AB36" s="124"/>
      <c r="AC36" s="124"/>
      <c r="AD36" s="26"/>
      <c r="AE36" s="26"/>
      <c r="AF36" s="26"/>
      <c r="AG36" s="26"/>
      <c r="AH36" s="26"/>
      <c r="AI36" s="26"/>
      <c r="AJ36" s="26"/>
      <c r="AK36" s="33"/>
      <c r="AL36" s="33"/>
      <c r="AM36" s="33"/>
      <c r="AN36" s="33"/>
      <c r="AO36" s="33"/>
      <c r="AP36" s="33"/>
      <c r="AQ36" s="33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80"/>
    </row>
    <row r="37" spans="1:57" ht="17.399999999999999" customHeight="1" x14ac:dyDescent="0.4">
      <c r="A37" s="111"/>
      <c r="B37" s="16" t="s">
        <v>91</v>
      </c>
      <c r="C37" s="7">
        <f ca="1">[1]!ColorCount(I37:BE37,COROL!$B$7)/([1]!ColorCount(I37:BE37,COROL!$B$7)+[1]!ColorCount(I37:BE37,COROL!$B$2))</f>
        <v>1</v>
      </c>
      <c r="D37" s="8"/>
      <c r="E37" s="25">
        <f ca="1">[1]!ColorCount(I37:BE37,COROL!$B$7)</f>
        <v>1</v>
      </c>
      <c r="F37" s="9">
        <f>AT4</f>
        <v>43941</v>
      </c>
      <c r="G37" s="9">
        <f t="shared" ca="1" si="0"/>
        <v>43941</v>
      </c>
      <c r="H37" s="128"/>
      <c r="I37" s="12"/>
      <c r="J37" s="12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123"/>
      <c r="Z37" s="124"/>
      <c r="AA37" s="124"/>
      <c r="AB37" s="124"/>
      <c r="AC37" s="124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105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80"/>
    </row>
    <row r="38" spans="1:57" ht="17.399999999999999" customHeight="1" x14ac:dyDescent="0.4">
      <c r="A38" s="111"/>
      <c r="B38" s="16" t="s">
        <v>7</v>
      </c>
      <c r="C38" s="7">
        <f ca="1">[1]!ColorCount(I38:BE38,COROL!$B$7)/([1]!ColorCount(I38:BE38,COROL!$B$7)+[1]!ColorCount(I38:BE38,COROL!$B$2))</f>
        <v>1</v>
      </c>
      <c r="D38" s="8"/>
      <c r="E38" s="25">
        <f ca="1">[1]!ColorCount(I38:BE38,COROL!$B$7)</f>
        <v>5</v>
      </c>
      <c r="F38" s="9">
        <f>AT4</f>
        <v>43941</v>
      </c>
      <c r="G38" s="9">
        <f t="shared" ca="1" si="0"/>
        <v>43945</v>
      </c>
      <c r="H38" s="128"/>
      <c r="I38" s="12"/>
      <c r="J38" s="12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123"/>
      <c r="Z38" s="124"/>
      <c r="AA38" s="124"/>
      <c r="AB38" s="124"/>
      <c r="AC38" s="124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33"/>
      <c r="AU38" s="33"/>
      <c r="AV38" s="33"/>
      <c r="AW38" s="33"/>
      <c r="AX38" s="33"/>
      <c r="AY38" s="26"/>
      <c r="AZ38" s="26"/>
      <c r="BA38" s="26"/>
      <c r="BB38" s="26"/>
      <c r="BC38" s="26"/>
      <c r="BD38" s="26"/>
      <c r="BE38" s="80"/>
    </row>
    <row r="39" spans="1:57" ht="17.399999999999999" customHeight="1" x14ac:dyDescent="0.4">
      <c r="A39" s="111"/>
      <c r="B39" s="16" t="s">
        <v>92</v>
      </c>
      <c r="C39" s="7">
        <f ca="1">[1]!ColorCount(I39:BE39,COROL!$B$7)/([1]!ColorCount(I39:BE39,COROL!$B$7)+[1]!ColorCount(I39:BE39,COROL!$B$2))</f>
        <v>1</v>
      </c>
      <c r="D39" s="8"/>
      <c r="E39" s="25">
        <f ca="1">[1]!ColorCount(I39:BE39,COROL!$B$7)</f>
        <v>1</v>
      </c>
      <c r="F39" s="9">
        <f>AY4</f>
        <v>43946</v>
      </c>
      <c r="G39" s="9">
        <f t="shared" ca="1" si="0"/>
        <v>43946</v>
      </c>
      <c r="H39" s="128"/>
      <c r="I39" s="12"/>
      <c r="J39" s="12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123"/>
      <c r="Z39" s="124"/>
      <c r="AA39" s="124"/>
      <c r="AB39" s="124"/>
      <c r="AC39" s="124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106"/>
      <c r="AZ39" s="75"/>
      <c r="BA39" s="75"/>
      <c r="BB39" s="75"/>
      <c r="BC39" s="75"/>
      <c r="BD39" s="26"/>
      <c r="BE39" s="80"/>
    </row>
    <row r="40" spans="1:57" ht="17.399999999999999" customHeight="1" x14ac:dyDescent="0.4">
      <c r="A40" s="111"/>
      <c r="B40" s="16" t="s">
        <v>99</v>
      </c>
      <c r="C40" s="7">
        <f ca="1">[1]!ColorCount(I40:BE40,COROL!$B$7)/([1]!ColorCount(I40:BE40,COROL!$B$7)+[1]!ColorCount(I40:BE40,COROL!$B$2))</f>
        <v>1</v>
      </c>
      <c r="D40" s="8"/>
      <c r="E40" s="25">
        <f ca="1">[1]!ColorCount(I40:BE40,COROL!$B$7)</f>
        <v>5</v>
      </c>
      <c r="F40" s="9">
        <f>AY4</f>
        <v>43946</v>
      </c>
      <c r="G40" s="9">
        <f t="shared" ca="1" si="0"/>
        <v>43950</v>
      </c>
      <c r="H40" s="128"/>
      <c r="I40" s="12"/>
      <c r="J40" s="12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123"/>
      <c r="Z40" s="124"/>
      <c r="AA40" s="124"/>
      <c r="AB40" s="124"/>
      <c r="AC40" s="124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105"/>
      <c r="AZ40" s="107"/>
      <c r="BA40" s="107"/>
      <c r="BB40" s="107"/>
      <c r="BC40" s="107"/>
      <c r="BD40" s="26"/>
      <c r="BE40" s="80"/>
    </row>
    <row r="41" spans="1:57" ht="17.399999999999999" customHeight="1" x14ac:dyDescent="0.4">
      <c r="A41" s="111"/>
      <c r="B41" s="16" t="s">
        <v>8</v>
      </c>
      <c r="C41" s="7">
        <f ca="1">[1]!ColorCount(I41:BE41,COROL!$B$7)/([1]!ColorCount(I41:BE41,COROL!$B$7)+[1]!ColorCount(I41:BE41,COROL!$B$2))</f>
        <v>1</v>
      </c>
      <c r="D41" s="8"/>
      <c r="E41" s="25">
        <f ca="1">[1]!ColorCount(I41:BE41,COROL!$B$7)</f>
        <v>5</v>
      </c>
      <c r="F41" s="9">
        <f>AY4</f>
        <v>43946</v>
      </c>
      <c r="G41" s="9">
        <f t="shared" ca="1" si="0"/>
        <v>43950</v>
      </c>
      <c r="H41" s="128"/>
      <c r="I41" s="12"/>
      <c r="J41" s="12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123"/>
      <c r="Z41" s="124"/>
      <c r="AA41" s="124"/>
      <c r="AB41" s="124"/>
      <c r="AC41" s="124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33"/>
      <c r="AZ41" s="33"/>
      <c r="BA41" s="33"/>
      <c r="BB41" s="33"/>
      <c r="BC41" s="33"/>
      <c r="BD41" s="26"/>
      <c r="BE41" s="80"/>
    </row>
    <row r="42" spans="1:57" ht="17.399999999999999" customHeight="1" x14ac:dyDescent="0.4">
      <c r="A42" s="111"/>
      <c r="B42" s="16" t="s">
        <v>9</v>
      </c>
      <c r="C42" s="7">
        <f ca="1">[1]!ColorCount(I42:BE42,COROL!$B$7)/([1]!ColorCount(I42:BE42,COROL!$B$7)+[1]!ColorCount(I42:BE42,COROL!$B$2))</f>
        <v>1</v>
      </c>
      <c r="D42" s="8"/>
      <c r="E42" s="25">
        <f ca="1">[1]!ColorCount(I42:BE42,COROL!$B$7)</f>
        <v>1</v>
      </c>
      <c r="F42" s="9">
        <f>BC4</f>
        <v>43950</v>
      </c>
      <c r="G42" s="9">
        <f t="shared" ca="1" si="0"/>
        <v>43950</v>
      </c>
      <c r="H42" s="128"/>
      <c r="I42" s="12"/>
      <c r="J42" s="12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123"/>
      <c r="Z42" s="124"/>
      <c r="AA42" s="124"/>
      <c r="AB42" s="124"/>
      <c r="AC42" s="124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101"/>
      <c r="BD42" s="26"/>
      <c r="BE42" s="80"/>
    </row>
    <row r="43" spans="1:57" ht="18" customHeight="1" thickBot="1" x14ac:dyDescent="0.45">
      <c r="A43" s="112"/>
      <c r="B43" s="46" t="s">
        <v>10</v>
      </c>
      <c r="C43" s="47">
        <f ca="1">[1]!ColorCount(I43:BE43,COROL!$B$7)/([1]!ColorCount(I43:BE43,COROL!$B$7)+[1]!ColorCount(I43:BE43,COROL!$B$2))</f>
        <v>1</v>
      </c>
      <c r="D43" s="48"/>
      <c r="E43" s="49">
        <f ca="1">[1]!ColorCount(I43:BE43,COROL!$B$7)</f>
        <v>1</v>
      </c>
      <c r="F43" s="50">
        <f>BD4</f>
        <v>43951</v>
      </c>
      <c r="G43" s="50">
        <f t="shared" ca="1" si="0"/>
        <v>43951</v>
      </c>
      <c r="H43" s="129"/>
      <c r="I43" s="51"/>
      <c r="J43" s="51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125"/>
      <c r="Z43" s="126"/>
      <c r="AA43" s="126"/>
      <c r="AB43" s="126"/>
      <c r="AC43" s="126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108"/>
      <c r="BE43" s="81"/>
    </row>
    <row r="44" spans="1:57" ht="13.5" customHeight="1" x14ac:dyDescent="0.4">
      <c r="A44" s="1"/>
      <c r="B44" s="18"/>
      <c r="F44" s="2"/>
      <c r="G44" s="2"/>
      <c r="I44" s="14"/>
      <c r="J44" s="14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</row>
    <row r="45" spans="1:57" ht="13.5" customHeight="1" x14ac:dyDescent="0.4">
      <c r="A45" s="1"/>
      <c r="B45" s="18"/>
      <c r="F45" s="2"/>
      <c r="G45" s="2"/>
      <c r="I45" s="14"/>
      <c r="J45" s="14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</row>
    <row r="46" spans="1:57" ht="13.5" customHeight="1" x14ac:dyDescent="0.4">
      <c r="A46" s="1"/>
      <c r="B46" s="18"/>
      <c r="F46" s="2"/>
      <c r="G46" s="2"/>
      <c r="I46" s="14"/>
      <c r="J46" s="14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</row>
    <row r="47" spans="1:57" ht="13.5" customHeight="1" x14ac:dyDescent="0.4">
      <c r="A47" s="1"/>
      <c r="B47" s="18"/>
      <c r="F47" s="2"/>
      <c r="G47" s="2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spans="1:57" ht="13.5" customHeight="1" x14ac:dyDescent="0.4">
      <c r="A48" s="1"/>
      <c r="B48" s="18"/>
      <c r="F48" s="2"/>
      <c r="G48" s="2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spans="1:29" ht="13.5" customHeight="1" x14ac:dyDescent="0.4">
      <c r="A49" s="1"/>
      <c r="B49" s="18"/>
      <c r="F49" s="2"/>
      <c r="G49" s="2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spans="1:29" ht="13.5" customHeight="1" x14ac:dyDescent="0.4">
      <c r="A50" s="1"/>
      <c r="B50" s="18"/>
      <c r="F50" s="2"/>
      <c r="G50" s="2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</sheetData>
  <mergeCells count="20">
    <mergeCell ref="A1:BB1"/>
    <mergeCell ref="A11:A17"/>
    <mergeCell ref="H11:H17"/>
    <mergeCell ref="A5:A10"/>
    <mergeCell ref="C3:C4"/>
    <mergeCell ref="D3:D4"/>
    <mergeCell ref="E3:E4"/>
    <mergeCell ref="F3:F4"/>
    <mergeCell ref="G3:G4"/>
    <mergeCell ref="H3:H4"/>
    <mergeCell ref="A3:A4"/>
    <mergeCell ref="B3:B4"/>
    <mergeCell ref="A34:A43"/>
    <mergeCell ref="H5:H10"/>
    <mergeCell ref="A18:A26"/>
    <mergeCell ref="H18:H26"/>
    <mergeCell ref="Y5:AC43"/>
    <mergeCell ref="H34:H43"/>
    <mergeCell ref="A27:A33"/>
    <mergeCell ref="H27:H33"/>
  </mergeCells>
  <phoneticPr fontId="1" type="noConversion"/>
  <printOptions horizontalCentered="1"/>
  <pageMargins left="0.39370078740157499" right="0.39370078740157499" top="0.39370078740157499" bottom="0.62" header="0.55118110236220497" footer="0.39370078740157499"/>
  <pageSetup paperSize="9" scale="70" orientation="landscape" r:id="rId1"/>
  <headerFooter>
    <oddFooter>&amp;C&amp;P/&amp;N&amp;R&amp;G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1EA75-D72F-4172-B9E7-457CEBFBBE8F}">
  <dimension ref="A1:B7"/>
  <sheetViews>
    <sheetView workbookViewId="0">
      <selection activeCell="B7" sqref="B7"/>
    </sheetView>
  </sheetViews>
  <sheetFormatPr defaultRowHeight="17.399999999999999" x14ac:dyDescent="0.4"/>
  <cols>
    <col min="1" max="1" width="13.3984375" bestFit="1" customWidth="1"/>
  </cols>
  <sheetData>
    <row r="1" spans="1:2" x14ac:dyDescent="0.4">
      <c r="A1" s="3" t="s">
        <v>73</v>
      </c>
      <c r="B1" s="3" t="s">
        <v>74</v>
      </c>
    </row>
    <row r="2" spans="1:2" x14ac:dyDescent="0.4">
      <c r="A2" t="s">
        <v>78</v>
      </c>
      <c r="B2" s="24"/>
    </row>
    <row r="3" spans="1:2" x14ac:dyDescent="0.4">
      <c r="A3" t="s">
        <v>79</v>
      </c>
      <c r="B3" s="20"/>
    </row>
    <row r="4" spans="1:2" x14ac:dyDescent="0.4">
      <c r="A4" t="s">
        <v>75</v>
      </c>
      <c r="B4" s="21"/>
    </row>
    <row r="5" spans="1:2" x14ac:dyDescent="0.4">
      <c r="A5" t="s">
        <v>76</v>
      </c>
      <c r="B5" s="22"/>
    </row>
    <row r="6" spans="1:2" x14ac:dyDescent="0.4">
      <c r="A6" t="s">
        <v>77</v>
      </c>
      <c r="B6" s="23"/>
    </row>
    <row r="7" spans="1:2" x14ac:dyDescent="0.4">
      <c r="A7" t="s">
        <v>89</v>
      </c>
      <c r="B7" s="3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DFDS WBS</vt:lpstr>
      <vt:lpstr>COROL</vt:lpstr>
      <vt:lpstr>'DFDS WBS'!Print_Titles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이찬호</cp:lastModifiedBy>
  <dcterms:created xsi:type="dcterms:W3CDTF">2018-10-16T04:26:17Z</dcterms:created>
  <dcterms:modified xsi:type="dcterms:W3CDTF">2020-04-28T05:09:49Z</dcterms:modified>
</cp:coreProperties>
</file>