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1.xml" ContentType="application/vnd.openxmlformats-officedocument.spreadsheetml.pivotTable+xml"/>
  <Override PartName="/xl/drawings/drawing3.xml" ContentType="application/vnd.openxmlformats-officedocument.drawing+xml"/>
  <Override PartName="/xl/pivotTables/pivotTable2.xml" ContentType="application/vnd.openxmlformats-officedocument.spreadsheetml.pivotTable+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5.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hidePivotFieldList="1"/>
  <mc:AlternateContent xmlns:mc="http://schemas.openxmlformats.org/markup-compatibility/2006">
    <mc:Choice Requires="x15">
      <x15ac:absPath xmlns:x15ac="http://schemas.microsoft.com/office/spreadsheetml/2010/11/ac" url="C:\Users\dell\Desktop\Data science\ms excel\project\"/>
    </mc:Choice>
  </mc:AlternateContent>
  <xr:revisionPtr revIDLastSave="0" documentId="13_ncr:1_{EE3214E6-47CF-48E4-8784-70DB3BFEE378}" xr6:coauthVersionLast="47" xr6:coauthVersionMax="47" xr10:uidLastSave="{00000000-0000-0000-0000-000000000000}"/>
  <bookViews>
    <workbookView xWindow="-120" yWindow="-120" windowWidth="20730" windowHeight="11160" firstSheet="2" activeTab="4" xr2:uid="{00000000-000D-0000-FFFF-FFFF00000000}"/>
  </bookViews>
  <sheets>
    <sheet name="Task-1 Heart-Rate - Leanfit" sheetId="1" r:id="rId1"/>
    <sheet name="Task-1 BMI - Leanfit" sheetId="2" r:id="rId2"/>
    <sheet name="Task 2 - FitWear" sheetId="3" r:id="rId3"/>
    <sheet name="Task 3 - Sleepy-Nights" sheetId="4" r:id="rId4"/>
    <sheet name="Task 4 - Dashboard and Summary" sheetId="5" r:id="rId5"/>
    <sheet name="Sheet1" sheetId="6" r:id="rId6"/>
  </sheets>
  <definedNames>
    <definedName name="_xlnm._FilterDatabase" localSheetId="3" hidden="1">'Task 3 - Sleepy-Nights'!$B$13:$E$13</definedName>
    <definedName name="_xlnm._FilterDatabase" localSheetId="4" hidden="1">'Task 4 - Dashboard and Summary'!$B$12:$I$12</definedName>
    <definedName name="_xlnm._FilterDatabase" localSheetId="1" hidden="1">'Task-1 BMI - Leanfit'!$B$3:$I$36</definedName>
    <definedName name="_xlnm._FilterDatabase" localSheetId="0" hidden="1">'Task-1 Heart-Rate - Leanfit'!$B$5:$D$184</definedName>
  </definedNames>
  <calcPr calcId="181029" calcMode="manual"/>
  <pivotCaches>
    <pivotCache cacheId="0" r:id="rId7"/>
    <pivotCache cacheId="1" r:id="rId8"/>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35" i="6" l="1"/>
  <c r="L32" i="6"/>
  <c r="N28" i="6"/>
  <c r="L22" i="6"/>
  <c r="L20" i="6"/>
  <c r="H17" i="6"/>
  <c r="I7" i="6"/>
  <c r="E28" i="4"/>
  <c r="E29" i="4"/>
  <c r="E19" i="4"/>
  <c r="E32" i="4"/>
  <c r="E15" i="4"/>
  <c r="E31" i="4"/>
  <c r="E21" i="4"/>
  <c r="E35" i="4"/>
  <c r="E27" i="4"/>
  <c r="E33" i="4"/>
  <c r="E26" i="4"/>
  <c r="E16" i="4"/>
  <c r="E23" i="4"/>
  <c r="E24" i="4"/>
  <c r="E34" i="4"/>
  <c r="E20" i="4"/>
  <c r="E17" i="4"/>
  <c r="E30" i="4"/>
  <c r="E14" i="4"/>
  <c r="E36" i="4"/>
  <c r="E25" i="4"/>
  <c r="E37" i="4"/>
  <c r="E18" i="4"/>
  <c r="E22" i="4"/>
</calcChain>
</file>

<file path=xl/sharedStrings.xml><?xml version="1.0" encoding="utf-8"?>
<sst xmlns="http://schemas.openxmlformats.org/spreadsheetml/2006/main" count="302" uniqueCount="216">
  <si>
    <t>People with an unhealthy heart-rate during exercise</t>
  </si>
  <si>
    <t>Id</t>
  </si>
  <si>
    <t>Time</t>
  </si>
  <si>
    <t>Value</t>
  </si>
  <si>
    <t>4/21/2016 4:31:40 PM</t>
  </si>
  <si>
    <t>4/21/2016 4:32:00 PM</t>
  </si>
  <si>
    <t>4/21/2016 4:32:10 PM</t>
  </si>
  <si>
    <t>4/21/2016 4:32:20 PM</t>
  </si>
  <si>
    <t>4/21/2016 4:32:35 PM</t>
  </si>
  <si>
    <t>4/21/2016 5:05:50 PM</t>
  </si>
  <si>
    <t>4/21/2016 5:06:05 PM</t>
  </si>
  <si>
    <t>4/21/2016 5:06:20 PM</t>
  </si>
  <si>
    <t>4/21/2016 4:31:30 PM</t>
  </si>
  <si>
    <t>4/21/2016 4:31:50 PM</t>
  </si>
  <si>
    <t>4/21/2016 5:05:40 PM</t>
  </si>
  <si>
    <t>4/21/2016 5:06:30 PM</t>
  </si>
  <si>
    <t>4/21/2016 4:32:40 PM</t>
  </si>
  <si>
    <t>4/21/2016 4:31:20 PM</t>
  </si>
  <si>
    <t>4/21/2016 4:32:50 PM</t>
  </si>
  <si>
    <t>4/21/2016 4:33:05 PM</t>
  </si>
  <si>
    <t>4/21/2016 5:06:40 PM</t>
  </si>
  <si>
    <t>4/21/2016 4:33:10 PM</t>
  </si>
  <si>
    <t>4/21/2016 4:33:25 PM</t>
  </si>
  <si>
    <t>4/21/2016 4:33:40 PM</t>
  </si>
  <si>
    <t>4/21/2016 5:06:50 PM</t>
  </si>
  <si>
    <t>4/21/2016 4:33:50 PM</t>
  </si>
  <si>
    <t>4/21/2016 4:34:00 PM</t>
  </si>
  <si>
    <t>4/21/2016 4:34:15 PM</t>
  </si>
  <si>
    <t>4/21/2016 4:34:30 PM</t>
  </si>
  <si>
    <t>4/21/2016 4:34:45 PM</t>
  </si>
  <si>
    <t>4/21/2016 5:07:00 PM</t>
  </si>
  <si>
    <t>4/21/2016 4:35:00 PM</t>
  </si>
  <si>
    <t>4/21/2016 4:35:15 PM</t>
  </si>
  <si>
    <t>4/21/2016 5:07:10 PM</t>
  </si>
  <si>
    <t>4/19/2016 6:23:16 PM</t>
  </si>
  <si>
    <t>4/21/2016 4:35:30 PM</t>
  </si>
  <si>
    <t>4/21/2016 4:35:45 PM</t>
  </si>
  <si>
    <t>4/19/2016 6:23:01 PM</t>
  </si>
  <si>
    <t>4/21/2016 4:36:00 PM</t>
  </si>
  <si>
    <t>4/21/2016 5:07:20 PM</t>
  </si>
  <si>
    <t>4/21/2016 5:07:35 PM</t>
  </si>
  <si>
    <t>4/19/2016 6:23:21 PM</t>
  </si>
  <si>
    <t>4/15/2016 9:58:04 PM</t>
  </si>
  <si>
    <t>4/15/2016 9:58:05 PM</t>
  </si>
  <si>
    <t>4/15/2016 9:58:08 PM</t>
  </si>
  <si>
    <t>4/15/2016 9:58:11 PM</t>
  </si>
  <si>
    <t>4/15/2016 9:58:14 PM</t>
  </si>
  <si>
    <t>4/15/2016 9:58:17 PM</t>
  </si>
  <si>
    <t>4/15/2016 9:58:20 PM</t>
  </si>
  <si>
    <t>4/15/2016 9:58:23 PM</t>
  </si>
  <si>
    <t>4/15/2016 9:58:26 PM</t>
  </si>
  <si>
    <t>4/15/2016 9:58:29 PM</t>
  </si>
  <si>
    <t>4/15/2016 9:58:32 PM</t>
  </si>
  <si>
    <t>4/15/2016 9:58:35 PM</t>
  </si>
  <si>
    <t>4/15/2016 9:58:38 PM</t>
  </si>
  <si>
    <t>4/15/2016 9:58:41 PM</t>
  </si>
  <si>
    <t>4/15/2016 9:58:44 PM</t>
  </si>
  <si>
    <t>4/15/2016 9:58:47 PM</t>
  </si>
  <si>
    <t>4/15/2016 9:58:50 PM</t>
  </si>
  <si>
    <t>4/15/2016 9:58:53 PM</t>
  </si>
  <si>
    <t>4/15/2016 9:58:56 PM</t>
  </si>
  <si>
    <t>4/15/2016 9:58:59 PM</t>
  </si>
  <si>
    <t>4/15/2016 9:59:02 PM</t>
  </si>
  <si>
    <t>4/15/2016 9:59:05 PM</t>
  </si>
  <si>
    <t>4/15/2016 9:59:08 PM</t>
  </si>
  <si>
    <t>4/15/2016 9:59:11 PM</t>
  </si>
  <si>
    <t>4/15/2016 9:59:12 PM</t>
  </si>
  <si>
    <t>4/15/2016 9:59:15 PM</t>
  </si>
  <si>
    <t>4/15/2016 9:59:18 PM</t>
  </si>
  <si>
    <t>4/15/2016 9:59:21 PM</t>
  </si>
  <si>
    <t>4/15/2016 9:59:24 PM</t>
  </si>
  <si>
    <t>4/15/2016 9:59:27 PM</t>
  </si>
  <si>
    <t>4/15/2016 9:59:30 PM</t>
  </si>
  <si>
    <t>4/15/2016 9:59:33 PM</t>
  </si>
  <si>
    <t>4/15/2016 9:59:36 PM</t>
  </si>
  <si>
    <t>4/15/2016 9:59:39 PM</t>
  </si>
  <si>
    <t>4/15/2016 9:59:42 PM</t>
  </si>
  <si>
    <t>4/15/2016 9:59:45 PM</t>
  </si>
  <si>
    <t>4/15/2016 9:59:48 PM</t>
  </si>
  <si>
    <t>4/15/2016 9:59:51 PM</t>
  </si>
  <si>
    <t>4/15/2016 9:59:54 PM</t>
  </si>
  <si>
    <t>4/15/2016 9:59:57 PM</t>
  </si>
  <si>
    <t>4/15/2016 10:00:00 PM</t>
  </si>
  <si>
    <t>4/15/2016 10:00:03 PM</t>
  </si>
  <si>
    <t>4/15/2016 10:00:06 PM</t>
  </si>
  <si>
    <t>4/15/2016 10:00:09 PM</t>
  </si>
  <si>
    <t>4/15/2016 10:00:12 PM</t>
  </si>
  <si>
    <t>4/15/2016 10:00:15 PM</t>
  </si>
  <si>
    <t>4/15/2016 10:00:18 PM</t>
  </si>
  <si>
    <t>4/15/2016 10:00:21 PM</t>
  </si>
  <si>
    <t>4/15/2016 10:00:24 PM</t>
  </si>
  <si>
    <t>4/15/2016 10:00:27 PM</t>
  </si>
  <si>
    <t>4/15/2016 10:00:30 PM</t>
  </si>
  <si>
    <t>4/15/2016 10:00:31 PM</t>
  </si>
  <si>
    <t>4/15/2016 10:00:34 PM</t>
  </si>
  <si>
    <t>4/15/2016 10:00:37 PM</t>
  </si>
  <si>
    <t>4/15/2016 10:00:40 PM</t>
  </si>
  <si>
    <t>4/15/2016 10:00:43 PM</t>
  </si>
  <si>
    <t>4/15/2016 10:00:46 PM</t>
  </si>
  <si>
    <t>4/15/2016 10:00:49 PM</t>
  </si>
  <si>
    <t>4/15/2016 10:00:52 PM</t>
  </si>
  <si>
    <t>4/15/2016 10:00:55 PM</t>
  </si>
  <si>
    <t>4/15/2016 10:00:58 PM</t>
  </si>
  <si>
    <t>4/15/2016 10:01:01 PM</t>
  </si>
  <si>
    <t>4/15/2016 10:01:04 PM</t>
  </si>
  <si>
    <t>4/15/2016 10:01:07 PM</t>
  </si>
  <si>
    <t>4/15/2016 10:01:10 PM</t>
  </si>
  <si>
    <t>4/15/2016 10:01:12 PM</t>
  </si>
  <si>
    <t>4/15/2016 10:01:15 PM</t>
  </si>
  <si>
    <t>4/15/2016 10:01:18 PM</t>
  </si>
  <si>
    <t>4/15/2016 10:01:21 PM</t>
  </si>
  <si>
    <t>4/15/2016 9:36:45 AM</t>
  </si>
  <si>
    <t>4/21/2016 4:36:10 PM</t>
  </si>
  <si>
    <t>4/21/2016 4:36:25 PM</t>
  </si>
  <si>
    <t>4/21/2016 5:07:50 PM</t>
  </si>
  <si>
    <t>4/21/2016 5:08:05 PM</t>
  </si>
  <si>
    <t>4/19/2016 6:23:26 PM</t>
  </si>
  <si>
    <t>4/15/2016 10:01:24 PM</t>
  </si>
  <si>
    <t>4/15/2016 10:01:27 PM</t>
  </si>
  <si>
    <t>4/15/2016 9:36:50 AM</t>
  </si>
  <si>
    <t>4/21/2016 4:36:30 PM</t>
  </si>
  <si>
    <t>4/21/2016 5:08:10 PM</t>
  </si>
  <si>
    <t>4/19/2016 6:23:31 PM</t>
  </si>
  <si>
    <t>4/15/2016 10:01:29 PM</t>
  </si>
  <si>
    <t>4/19/2016 6:23:36 PM</t>
  </si>
  <si>
    <t>4/15/2016 10:01:32 PM</t>
  </si>
  <si>
    <t>4/15/2016 10:01:34 PM</t>
  </si>
  <si>
    <t>After furhther sorting we are left with 4 ids</t>
  </si>
  <si>
    <t>id</t>
  </si>
  <si>
    <t>4/17/2016 9:17:55 AM</t>
  </si>
  <si>
    <t>4/25/2016 11:59:59 PM</t>
  </si>
  <si>
    <t>4/17/2016 11:59:59 PM</t>
  </si>
  <si>
    <t>4/18/2016 11:59:59 PM</t>
  </si>
  <si>
    <t>4/18/2016 6:51:14 AM</t>
  </si>
  <si>
    <t>4/16/2016 1:39:25 PM</t>
  </si>
  <si>
    <t>4/23/2016 7:22:28 AM</t>
  </si>
  <si>
    <t>4/24/2016 7:38:05 AM</t>
  </si>
  <si>
    <t>4/30/2016 7:49:03 AM</t>
  </si>
  <si>
    <t>4/25/2016 6:40:16 AM</t>
  </si>
  <si>
    <t>4/27/2016 6:51:05 AM</t>
  </si>
  <si>
    <t>4/19/2016 6:39:31 AM</t>
  </si>
  <si>
    <t>4/26/2016 6:50:27 AM</t>
  </si>
  <si>
    <t>4/28/2016 6:50:03 AM</t>
  </si>
  <si>
    <t>4/13/2016 6:55:00 AM</t>
  </si>
  <si>
    <t>4/20/2016 6:44:54 AM</t>
  </si>
  <si>
    <t>4/29/2016 6:49:55 AM</t>
  </si>
  <si>
    <t>4/14/2016 6:48:43 AM</t>
  </si>
  <si>
    <t>4/21/2016 6:50:27 AM</t>
  </si>
  <si>
    <t>Date</t>
  </si>
  <si>
    <t>WeightKg</t>
  </si>
  <si>
    <t>WeightPounds</t>
  </si>
  <si>
    <t>Fat</t>
  </si>
  <si>
    <t>BMI</t>
  </si>
  <si>
    <t>IsManualReport</t>
  </si>
  <si>
    <t>LogId</t>
  </si>
  <si>
    <t>Ids</t>
  </si>
  <si>
    <t>4-13-2016 1:08:52 AM</t>
  </si>
  <si>
    <t>Row Labels</t>
  </si>
  <si>
    <t>Count of ActivityDate</t>
  </si>
  <si>
    <t>Average of VeryActiveMinutes</t>
  </si>
  <si>
    <t>Average of FairlyActiveMinutes</t>
  </si>
  <si>
    <t>Grand Total</t>
  </si>
  <si>
    <t>User Id</t>
  </si>
  <si>
    <t>Days-count</t>
  </si>
  <si>
    <t>Avg. VeryActiveMinutes</t>
  </si>
  <si>
    <t>Avg. FairlyActiveMinutes</t>
  </si>
  <si>
    <t>Total Sleep Day Count</t>
  </si>
  <si>
    <t>Average Sleep Minutes</t>
  </si>
  <si>
    <t>Average Sleep Hours (Approximate)</t>
  </si>
  <si>
    <t xml:space="preserve">Ids to consider </t>
  </si>
  <si>
    <t>Average of TotalMinutesAsleep</t>
  </si>
  <si>
    <t>Count of SleepDay</t>
  </si>
  <si>
    <t>Sum of LightlyActiveMinutes</t>
  </si>
  <si>
    <t>Sum of FairlyActiveMinutes</t>
  </si>
  <si>
    <t>Sum of Calories</t>
  </si>
  <si>
    <t>Sum of VeryActiveMinutes</t>
  </si>
  <si>
    <t>Sum of TotalSteps</t>
  </si>
  <si>
    <t>Active &gt; 20 days</t>
  </si>
  <si>
    <t>Moderate &lt;10,&gt;20 days</t>
  </si>
  <si>
    <t>Light &gt;10 days</t>
  </si>
  <si>
    <t>Moderate</t>
  </si>
  <si>
    <t>Active</t>
  </si>
  <si>
    <t>Light</t>
  </si>
  <si>
    <t>Average of TotalDistance (Approximate)</t>
  </si>
  <si>
    <t>Pro Users</t>
  </si>
  <si>
    <t>Intermediate</t>
  </si>
  <si>
    <t>Beginners</t>
  </si>
  <si>
    <t>Pro</t>
  </si>
  <si>
    <t>Beginner</t>
  </si>
  <si>
    <t>Intemediate</t>
  </si>
  <si>
    <t>4/13/2016</t>
  </si>
  <si>
    <t>4/14/2016</t>
  </si>
  <si>
    <t>4/15/2016</t>
  </si>
  <si>
    <t>4/16/2016</t>
  </si>
  <si>
    <t>4/17/2016</t>
  </si>
  <si>
    <t>4/18/2016</t>
  </si>
  <si>
    <t>4/19/2016</t>
  </si>
  <si>
    <t>4/20/2016</t>
  </si>
  <si>
    <t>4/21/2016</t>
  </si>
  <si>
    <t>4/22/2016</t>
  </si>
  <si>
    <t>4/23/2016</t>
  </si>
  <si>
    <t>4/24/2016</t>
  </si>
  <si>
    <t>4/25/2016</t>
  </si>
  <si>
    <t>4/26/2016</t>
  </si>
  <si>
    <t>4/27/2016</t>
  </si>
  <si>
    <t>4/28/2016</t>
  </si>
  <si>
    <t>4/29/2016</t>
  </si>
  <si>
    <t>4/30/2016</t>
  </si>
  <si>
    <t>Count of Id</t>
  </si>
  <si>
    <t>Sum of TotalDistance</t>
  </si>
  <si>
    <t>Dates</t>
  </si>
  <si>
    <t>henderson, Kentucky (United States)</t>
  </si>
  <si>
    <t>Ca-2016-124114</t>
  </si>
  <si>
    <t>a</t>
  </si>
  <si>
    <t>b</t>
  </si>
  <si>
    <t>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</si>
</sst>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F800]dddd\,\ mmmm\ dd\,\ yyyy"/>
    <numFmt numFmtId="165" formatCode="dd/mm/yyyy;@"/>
    <numFmt numFmtId="166" formatCode="yyyy/mm/dd;@"/>
    <numFmt numFmtId="167" formatCode="dd/mm/yy;@"/>
    <numFmt numFmtId="168" formatCode="d/m/yy;@"/>
    <numFmt numFmtId="169" formatCode="0.0"/>
  </numFmts>
  <fonts count="4">
    <font>
      <sz val="11"/>
      <color theme="1"/>
      <name val="Mangal"/>
      <family val="2"/>
      <scheme val="minor"/>
    </font>
    <font>
      <b/>
      <sz val="11"/>
      <color theme="1"/>
      <name val="Mangal"/>
      <family val="1"/>
      <scheme val="minor"/>
    </font>
    <font>
      <b/>
      <sz val="14"/>
      <color theme="1"/>
      <name val="Mangal"/>
      <family val="1"/>
      <scheme val="minor"/>
    </font>
    <font>
      <b/>
      <sz val="11"/>
      <color theme="1"/>
      <name val="Mangal"/>
      <scheme val="minor"/>
    </font>
  </fonts>
  <fills count="4">
    <fill>
      <patternFill patternType="none"/>
    </fill>
    <fill>
      <patternFill patternType="gray125"/>
    </fill>
    <fill>
      <patternFill patternType="solid">
        <fgColor theme="4" tint="0.59999389629810485"/>
        <bgColor indexed="64"/>
      </patternFill>
    </fill>
    <fill>
      <patternFill patternType="solid">
        <fgColor theme="3" tint="0.59999389629810485"/>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1">
    <xf numFmtId="0" fontId="0" fillId="0" borderId="0"/>
  </cellStyleXfs>
  <cellXfs count="28">
    <xf numFmtId="0" fontId="0" fillId="0" borderId="0" xfId="0"/>
    <xf numFmtId="0" fontId="2" fillId="0" borderId="0" xfId="0" applyFont="1"/>
    <xf numFmtId="0" fontId="0" fillId="0" borderId="1" xfId="0" applyBorder="1"/>
    <xf numFmtId="14" fontId="0" fillId="0" borderId="1" xfId="0" applyNumberFormat="1" applyBorder="1"/>
    <xf numFmtId="14" fontId="0" fillId="0" borderId="0" xfId="0" applyNumberFormat="1"/>
    <xf numFmtId="164" fontId="0" fillId="0" borderId="1" xfId="0" applyNumberFormat="1" applyBorder="1"/>
    <xf numFmtId="165" fontId="0" fillId="0" borderId="1" xfId="0" applyNumberFormat="1" applyBorder="1"/>
    <xf numFmtId="166" fontId="0" fillId="0" borderId="1" xfId="0" applyNumberFormat="1" applyBorder="1"/>
    <xf numFmtId="167" fontId="0" fillId="0" borderId="1" xfId="0" applyNumberFormat="1" applyBorder="1"/>
    <xf numFmtId="168" fontId="0" fillId="0" borderId="1" xfId="0" applyNumberFormat="1" applyBorder="1"/>
    <xf numFmtId="0" fontId="0" fillId="0" borderId="0" xfId="0" applyAlignment="1">
      <alignment wrapText="1"/>
    </xf>
    <xf numFmtId="0" fontId="0" fillId="0" borderId="1" xfId="0" applyBorder="1" applyAlignment="1">
      <alignment horizontal="left"/>
    </xf>
    <xf numFmtId="2" fontId="0" fillId="0" borderId="1" xfId="0" applyNumberFormat="1" applyBorder="1" applyAlignment="1">
      <alignment wrapText="1"/>
    </xf>
    <xf numFmtId="2" fontId="0" fillId="0" borderId="1" xfId="0" applyNumberFormat="1" applyBorder="1"/>
    <xf numFmtId="0" fontId="0" fillId="2" borderId="1" xfId="0" applyFill="1" applyBorder="1"/>
    <xf numFmtId="0" fontId="1" fillId="2" borderId="1" xfId="0" applyFont="1" applyFill="1" applyBorder="1"/>
    <xf numFmtId="169" fontId="0" fillId="0" borderId="1" xfId="0" applyNumberFormat="1" applyBorder="1"/>
    <xf numFmtId="1" fontId="0" fillId="0" borderId="1" xfId="0" applyNumberFormat="1" applyBorder="1"/>
    <xf numFmtId="0" fontId="0" fillId="0" borderId="1" xfId="0" applyBorder="1" applyAlignment="1">
      <alignment wrapText="1"/>
    </xf>
    <xf numFmtId="49" fontId="0" fillId="0" borderId="1" xfId="0" applyNumberFormat="1" applyBorder="1" applyAlignment="1">
      <alignment horizontal="left"/>
    </xf>
    <xf numFmtId="0" fontId="0" fillId="0" borderId="1" xfId="0" pivotButton="1" applyBorder="1"/>
    <xf numFmtId="0" fontId="0" fillId="3" borderId="1" xfId="0" applyFill="1" applyBorder="1"/>
    <xf numFmtId="0" fontId="3" fillId="0" borderId="0" xfId="0" applyFont="1"/>
    <xf numFmtId="0" fontId="0" fillId="3" borderId="1" xfId="0" applyFill="1" applyBorder="1" applyAlignment="1">
      <alignment wrapText="1"/>
    </xf>
    <xf numFmtId="0" fontId="3" fillId="3" borderId="1" xfId="0" applyFont="1" applyFill="1" applyBorder="1"/>
    <xf numFmtId="14" fontId="0" fillId="0" borderId="1" xfId="0" applyNumberFormat="1" applyBorder="1" applyAlignment="1">
      <alignment horizontal="left"/>
    </xf>
    <xf numFmtId="0" fontId="0" fillId="3" borderId="2" xfId="0" applyFill="1" applyBorder="1"/>
    <xf numFmtId="0" fontId="0" fillId="3" borderId="1" xfId="0" applyFill="1" applyBorder="1" applyAlignment="1">
      <alignment horizontal="center"/>
    </xf>
  </cellXfs>
  <cellStyles count="1">
    <cellStyle name="Normal" xfId="0" builtinId="0"/>
  </cellStyles>
  <dxfs count="12">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Heart</a:t>
            </a:r>
            <a:r>
              <a:rPr lang="en-GB" baseline="0"/>
              <a:t> Rate - </a:t>
            </a:r>
            <a:r>
              <a:rPr lang="en-GB" sz="1400" b="0" i="0" u="none" strike="noStrike" baseline="0">
                <a:effectLst/>
              </a:rPr>
              <a:t>2.02E+09</a:t>
            </a:r>
            <a:r>
              <a:rPr lang="en-GB" sz="1400" b="0" i="0" u="none" strike="noStrike" baseline="0"/>
              <a:t> </a:t>
            </a:r>
            <a:r>
              <a:rPr lang="en-GB" baseline="0"/>
              <a:t> </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hi-IN"/>
        </a:p>
      </c:txPr>
    </c:title>
    <c:autoTitleDeleted val="0"/>
    <c:plotArea>
      <c:layout/>
      <c:lineChart>
        <c:grouping val="standard"/>
        <c:varyColors val="0"/>
        <c:ser>
          <c:idx val="0"/>
          <c:order val="0"/>
          <c:tx>
            <c:strRef>
              <c:f>'Task-1 Heart-Rate - Leanfit'!$I$38</c:f>
              <c:strCache>
                <c:ptCount val="1"/>
                <c:pt idx="0">
                  <c:v>189</c:v>
                </c:pt>
              </c:strCache>
            </c:strRef>
          </c:tx>
          <c:spPr>
            <a:ln w="28575" cap="rnd">
              <a:solidFill>
                <a:schemeClr val="accent1"/>
              </a:solidFill>
              <a:round/>
            </a:ln>
            <a:effectLst/>
          </c:spPr>
          <c:marker>
            <c:symbol val="none"/>
          </c:marker>
          <c:cat>
            <c:strRef>
              <c:f>'Task-1 Heart-Rate - Leanfit'!$H$39:$H$81</c:f>
              <c:strCache>
                <c:ptCount val="43"/>
                <c:pt idx="0">
                  <c:v>4/15/2016 9:36:50 AM</c:v>
                </c:pt>
                <c:pt idx="1">
                  <c:v>4/21/2016 4:31:20 PM</c:v>
                </c:pt>
                <c:pt idx="2">
                  <c:v>4/21/2016 4:31:30 PM</c:v>
                </c:pt>
                <c:pt idx="3">
                  <c:v>4/21/2016 4:31:40 PM</c:v>
                </c:pt>
                <c:pt idx="4">
                  <c:v>4/21/2016 4:31:50 PM</c:v>
                </c:pt>
                <c:pt idx="5">
                  <c:v>4/21/2016 4:32:00 PM</c:v>
                </c:pt>
                <c:pt idx="6">
                  <c:v>4/21/2016 4:32:10 PM</c:v>
                </c:pt>
                <c:pt idx="7">
                  <c:v>4/21/2016 4:32:20 PM</c:v>
                </c:pt>
                <c:pt idx="8">
                  <c:v>4/21/2016 4:32:35 PM</c:v>
                </c:pt>
                <c:pt idx="9">
                  <c:v>4/21/2016 4:32:40 PM</c:v>
                </c:pt>
                <c:pt idx="10">
                  <c:v>4/21/2016 4:32:50 PM</c:v>
                </c:pt>
                <c:pt idx="11">
                  <c:v>4/21/2016 4:33:05 PM</c:v>
                </c:pt>
                <c:pt idx="12">
                  <c:v>4/21/2016 4:33:10 PM</c:v>
                </c:pt>
                <c:pt idx="13">
                  <c:v>4/21/2016 4:33:25 PM</c:v>
                </c:pt>
                <c:pt idx="14">
                  <c:v>4/21/2016 4:33:40 PM</c:v>
                </c:pt>
                <c:pt idx="15">
                  <c:v>4/21/2016 4:33:50 PM</c:v>
                </c:pt>
                <c:pt idx="16">
                  <c:v>4/21/2016 4:34:00 PM</c:v>
                </c:pt>
                <c:pt idx="17">
                  <c:v>4/21/2016 4:34:15 PM</c:v>
                </c:pt>
                <c:pt idx="18">
                  <c:v>4/21/2016 4:34:30 PM</c:v>
                </c:pt>
                <c:pt idx="19">
                  <c:v>4/21/2016 4:34:45 PM</c:v>
                </c:pt>
                <c:pt idx="20">
                  <c:v>4/21/2016 4:35:00 PM</c:v>
                </c:pt>
                <c:pt idx="21">
                  <c:v>4/21/2016 4:35:15 PM</c:v>
                </c:pt>
                <c:pt idx="22">
                  <c:v>4/21/2016 4:35:30 PM</c:v>
                </c:pt>
                <c:pt idx="23">
                  <c:v>4/21/2016 4:35:45 PM</c:v>
                </c:pt>
                <c:pt idx="24">
                  <c:v>4/21/2016 4:36:00 PM</c:v>
                </c:pt>
                <c:pt idx="25">
                  <c:v>4/21/2016 4:36:10 PM</c:v>
                </c:pt>
                <c:pt idx="26">
                  <c:v>4/21/2016 4:36:25 PM</c:v>
                </c:pt>
                <c:pt idx="27">
                  <c:v>4/21/2016 4:36:30 PM</c:v>
                </c:pt>
                <c:pt idx="28">
                  <c:v>4/21/2016 5:05:40 PM</c:v>
                </c:pt>
                <c:pt idx="29">
                  <c:v>4/21/2016 5:05:50 PM</c:v>
                </c:pt>
                <c:pt idx="30">
                  <c:v>4/21/2016 5:06:05 PM</c:v>
                </c:pt>
                <c:pt idx="31">
                  <c:v>4/21/2016 5:06:20 PM</c:v>
                </c:pt>
                <c:pt idx="32">
                  <c:v>4/21/2016 5:06:30 PM</c:v>
                </c:pt>
                <c:pt idx="33">
                  <c:v>4/21/2016 5:06:40 PM</c:v>
                </c:pt>
                <c:pt idx="34">
                  <c:v>4/21/2016 5:06:50 PM</c:v>
                </c:pt>
                <c:pt idx="35">
                  <c:v>4/21/2016 5:07:00 PM</c:v>
                </c:pt>
                <c:pt idx="36">
                  <c:v>4/21/2016 5:07:10 PM</c:v>
                </c:pt>
                <c:pt idx="37">
                  <c:v>4/21/2016 5:07:20 PM</c:v>
                </c:pt>
                <c:pt idx="38">
                  <c:v>4/21/2016 5:07:35 PM</c:v>
                </c:pt>
                <c:pt idx="39">
                  <c:v>4/21/2016 5:07:50 PM</c:v>
                </c:pt>
                <c:pt idx="40">
                  <c:v>4/21/2016 5:08:05 PM</c:v>
                </c:pt>
                <c:pt idx="41">
                  <c:v>4/21/2016 5:08:10 PM</c:v>
                </c:pt>
                <c:pt idx="42">
                  <c:v>4/21/2016 5:08:10 PM</c:v>
                </c:pt>
              </c:strCache>
            </c:strRef>
          </c:cat>
          <c:val>
            <c:numRef>
              <c:f>'Task-1 Heart-Rate - Leanfit'!$I$39:$I$81</c:f>
              <c:numCache>
                <c:formatCode>General</c:formatCode>
                <c:ptCount val="43"/>
                <c:pt idx="0">
                  <c:v>188</c:v>
                </c:pt>
                <c:pt idx="1">
                  <c:v>200</c:v>
                </c:pt>
                <c:pt idx="2">
                  <c:v>202</c:v>
                </c:pt>
                <c:pt idx="3">
                  <c:v>203</c:v>
                </c:pt>
                <c:pt idx="4">
                  <c:v>202</c:v>
                </c:pt>
                <c:pt idx="5">
                  <c:v>203</c:v>
                </c:pt>
                <c:pt idx="6">
                  <c:v>203</c:v>
                </c:pt>
                <c:pt idx="7">
                  <c:v>203</c:v>
                </c:pt>
                <c:pt idx="8">
                  <c:v>203</c:v>
                </c:pt>
                <c:pt idx="9">
                  <c:v>201</c:v>
                </c:pt>
                <c:pt idx="10">
                  <c:v>200</c:v>
                </c:pt>
                <c:pt idx="11">
                  <c:v>200</c:v>
                </c:pt>
                <c:pt idx="12">
                  <c:v>199</c:v>
                </c:pt>
                <c:pt idx="13">
                  <c:v>199</c:v>
                </c:pt>
                <c:pt idx="14">
                  <c:v>199</c:v>
                </c:pt>
                <c:pt idx="15">
                  <c:v>198</c:v>
                </c:pt>
                <c:pt idx="16">
                  <c:v>197</c:v>
                </c:pt>
                <c:pt idx="17">
                  <c:v>197</c:v>
                </c:pt>
                <c:pt idx="18">
                  <c:v>197</c:v>
                </c:pt>
                <c:pt idx="19">
                  <c:v>197</c:v>
                </c:pt>
                <c:pt idx="20">
                  <c:v>195</c:v>
                </c:pt>
                <c:pt idx="21">
                  <c:v>195</c:v>
                </c:pt>
                <c:pt idx="22">
                  <c:v>194</c:v>
                </c:pt>
                <c:pt idx="23">
                  <c:v>194</c:v>
                </c:pt>
                <c:pt idx="24">
                  <c:v>193</c:v>
                </c:pt>
                <c:pt idx="25">
                  <c:v>189</c:v>
                </c:pt>
                <c:pt idx="26">
                  <c:v>189</c:v>
                </c:pt>
                <c:pt idx="27">
                  <c:v>188</c:v>
                </c:pt>
                <c:pt idx="28">
                  <c:v>202</c:v>
                </c:pt>
                <c:pt idx="29">
                  <c:v>203</c:v>
                </c:pt>
                <c:pt idx="30">
                  <c:v>203</c:v>
                </c:pt>
                <c:pt idx="31">
                  <c:v>203</c:v>
                </c:pt>
                <c:pt idx="32">
                  <c:v>202</c:v>
                </c:pt>
                <c:pt idx="33">
                  <c:v>200</c:v>
                </c:pt>
                <c:pt idx="34">
                  <c:v>199</c:v>
                </c:pt>
                <c:pt idx="35">
                  <c:v>197</c:v>
                </c:pt>
                <c:pt idx="36">
                  <c:v>195</c:v>
                </c:pt>
                <c:pt idx="37">
                  <c:v>192</c:v>
                </c:pt>
                <c:pt idx="38">
                  <c:v>192</c:v>
                </c:pt>
                <c:pt idx="39">
                  <c:v>189</c:v>
                </c:pt>
                <c:pt idx="40">
                  <c:v>189</c:v>
                </c:pt>
                <c:pt idx="41">
                  <c:v>188</c:v>
                </c:pt>
                <c:pt idx="42">
                  <c:v>188</c:v>
                </c:pt>
              </c:numCache>
            </c:numRef>
          </c:val>
          <c:smooth val="0"/>
          <c:extLst>
            <c:ext xmlns:c16="http://schemas.microsoft.com/office/drawing/2014/chart" uri="{C3380CC4-5D6E-409C-BE32-E72D297353CC}">
              <c16:uniqueId val="{00000000-5E89-4AE3-AFC1-125929F20B46}"/>
            </c:ext>
          </c:extLst>
        </c:ser>
        <c:dLbls>
          <c:showLegendKey val="0"/>
          <c:showVal val="0"/>
          <c:showCatName val="0"/>
          <c:showSerName val="0"/>
          <c:showPercent val="0"/>
          <c:showBubbleSize val="0"/>
        </c:dLbls>
        <c:smooth val="0"/>
        <c:axId val="539853160"/>
        <c:axId val="539857120"/>
      </c:lineChart>
      <c:catAx>
        <c:axId val="5398531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i-IN"/>
          </a:p>
        </c:txPr>
        <c:crossAx val="539857120"/>
        <c:crosses val="autoZero"/>
        <c:auto val="1"/>
        <c:lblAlgn val="ctr"/>
        <c:lblOffset val="100"/>
        <c:noMultiLvlLbl val="0"/>
      </c:catAx>
      <c:valAx>
        <c:axId val="5398571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i-IN"/>
          </a:p>
        </c:txPr>
        <c:crossAx val="5398531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hi-IN"/>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hi-IN"/>
        </a:p>
      </c:txPr>
    </c:title>
    <c:autoTitleDeleted val="0"/>
    <c:plotArea>
      <c:layout/>
      <c:lineChart>
        <c:grouping val="standard"/>
        <c:varyColors val="0"/>
        <c:ser>
          <c:idx val="0"/>
          <c:order val="0"/>
          <c:tx>
            <c:strRef>
              <c:f>'Task-1 BMI - Leanfit'!$G$44</c:f>
              <c:strCache>
                <c:ptCount val="1"/>
                <c:pt idx="0">
                  <c:v>BMI</c:v>
                </c:pt>
              </c:strCache>
            </c:strRef>
          </c:tx>
          <c:spPr>
            <a:ln w="28575" cap="rnd">
              <a:solidFill>
                <a:schemeClr val="accent1"/>
              </a:solidFill>
              <a:round/>
            </a:ln>
            <a:effectLst/>
          </c:spPr>
          <c:marker>
            <c:symbol val="none"/>
          </c:marker>
          <c:cat>
            <c:strRef>
              <c:f>'Task-1 BMI - Leanfit'!$C$45:$C$68</c:f>
              <c:strCache>
                <c:ptCount val="24"/>
                <c:pt idx="0">
                  <c:v>4/30/2016 7:49:03 AM</c:v>
                </c:pt>
                <c:pt idx="1">
                  <c:v>4/29/2016 6:49:55 AM</c:v>
                </c:pt>
                <c:pt idx="2">
                  <c:v>4/28/2016 6:50:03 AM</c:v>
                </c:pt>
                <c:pt idx="3">
                  <c:v>4/27/2016 6:51:05 AM</c:v>
                </c:pt>
                <c:pt idx="4">
                  <c:v>4/26/2016 6:50:27 AM</c:v>
                </c:pt>
                <c:pt idx="5">
                  <c:v>4/25/2016 6:40:16 AM</c:v>
                </c:pt>
                <c:pt idx="6">
                  <c:v>4/24/2016 7:38:05 AM</c:v>
                </c:pt>
                <c:pt idx="7">
                  <c:v>4/23/2016 7:22:28 AM</c:v>
                </c:pt>
                <c:pt idx="8">
                  <c:v>4/21/2016 6:50:27 AM</c:v>
                </c:pt>
                <c:pt idx="9">
                  <c:v>4/20/2016 6:44:54 AM</c:v>
                </c:pt>
                <c:pt idx="10">
                  <c:v>4/19/2016 6:39:31 AM</c:v>
                </c:pt>
                <c:pt idx="11">
                  <c:v>4/18/2016 6:51:14 AM</c:v>
                </c:pt>
                <c:pt idx="12">
                  <c:v>4/16/2016 1:39:25 PM</c:v>
                </c:pt>
                <c:pt idx="13">
                  <c:v>4/14/2016 6:48:43 AM</c:v>
                </c:pt>
                <c:pt idx="14">
                  <c:v>4/13/2016 6:55:00 AM</c:v>
                </c:pt>
                <c:pt idx="15">
                  <c:v>05-12-2016</c:v>
                </c:pt>
                <c:pt idx="16">
                  <c:v>04-12-2016</c:v>
                </c:pt>
                <c:pt idx="17">
                  <c:v>05-11-2016</c:v>
                </c:pt>
                <c:pt idx="18">
                  <c:v>05-09-2016</c:v>
                </c:pt>
                <c:pt idx="19">
                  <c:v>05-08-2016</c:v>
                </c:pt>
                <c:pt idx="20">
                  <c:v>05-06-2016</c:v>
                </c:pt>
                <c:pt idx="21">
                  <c:v>05-04-2016</c:v>
                </c:pt>
                <c:pt idx="22">
                  <c:v>05-03-2016</c:v>
                </c:pt>
                <c:pt idx="23">
                  <c:v>05-01-2016</c:v>
                </c:pt>
              </c:strCache>
            </c:strRef>
          </c:cat>
          <c:val>
            <c:numRef>
              <c:f>'Task-1 BMI - Leanfit'!$G$45:$G$68</c:f>
              <c:numCache>
                <c:formatCode>General</c:formatCode>
                <c:ptCount val="24"/>
                <c:pt idx="0">
                  <c:v>25.590000152587901</c:v>
                </c:pt>
                <c:pt idx="1">
                  <c:v>25.409999847412099</c:v>
                </c:pt>
                <c:pt idx="2">
                  <c:v>25.4899997711182</c:v>
                </c:pt>
                <c:pt idx="3">
                  <c:v>25.559999465942401</c:v>
                </c:pt>
                <c:pt idx="4">
                  <c:v>25.4899997711182</c:v>
                </c:pt>
                <c:pt idx="5">
                  <c:v>25.559999465942401</c:v>
                </c:pt>
                <c:pt idx="6">
                  <c:v>25.590000152587901</c:v>
                </c:pt>
                <c:pt idx="7">
                  <c:v>25.590000152587901</c:v>
                </c:pt>
                <c:pt idx="8">
                  <c:v>25.290000915527301</c:v>
                </c:pt>
                <c:pt idx="9">
                  <c:v>25.409999847412099</c:v>
                </c:pt>
                <c:pt idx="10">
                  <c:v>25.530000686645501</c:v>
                </c:pt>
                <c:pt idx="11">
                  <c:v>25.680000305175799</c:v>
                </c:pt>
                <c:pt idx="12">
                  <c:v>25.590000152587901</c:v>
                </c:pt>
                <c:pt idx="13">
                  <c:v>25.309999465942401</c:v>
                </c:pt>
                <c:pt idx="14">
                  <c:v>25.409999847412099</c:v>
                </c:pt>
                <c:pt idx="15">
                  <c:v>25.139999389648398</c:v>
                </c:pt>
                <c:pt idx="16">
                  <c:v>25.680000305175799</c:v>
                </c:pt>
                <c:pt idx="17">
                  <c:v>25.559999465942401</c:v>
                </c:pt>
                <c:pt idx="18">
                  <c:v>25.610000610351602</c:v>
                </c:pt>
                <c:pt idx="19">
                  <c:v>25.559999465942401</c:v>
                </c:pt>
                <c:pt idx="20">
                  <c:v>25.440000534057599</c:v>
                </c:pt>
                <c:pt idx="21">
                  <c:v>25.2600002288818</c:v>
                </c:pt>
                <c:pt idx="22">
                  <c:v>25.409999847412099</c:v>
                </c:pt>
                <c:pt idx="23">
                  <c:v>25.530000686645501</c:v>
                </c:pt>
              </c:numCache>
            </c:numRef>
          </c:val>
          <c:smooth val="0"/>
          <c:extLst>
            <c:ext xmlns:c16="http://schemas.microsoft.com/office/drawing/2014/chart" uri="{C3380CC4-5D6E-409C-BE32-E72D297353CC}">
              <c16:uniqueId val="{00000000-C5A4-4EA6-AD4E-0589159ABAF8}"/>
            </c:ext>
          </c:extLst>
        </c:ser>
        <c:dLbls>
          <c:showLegendKey val="0"/>
          <c:showVal val="0"/>
          <c:showCatName val="0"/>
          <c:showSerName val="0"/>
          <c:showPercent val="0"/>
          <c:showBubbleSize val="0"/>
        </c:dLbls>
        <c:smooth val="0"/>
        <c:axId val="599260672"/>
        <c:axId val="599257072"/>
      </c:lineChart>
      <c:catAx>
        <c:axId val="599260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i-IN"/>
          </a:p>
        </c:txPr>
        <c:crossAx val="599257072"/>
        <c:crosses val="autoZero"/>
        <c:auto val="1"/>
        <c:lblAlgn val="ctr"/>
        <c:lblOffset val="100"/>
        <c:noMultiLvlLbl val="0"/>
      </c:catAx>
      <c:valAx>
        <c:axId val="5992570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i-IN"/>
          </a:p>
        </c:txPr>
        <c:crossAx val="5992606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hi-IN"/>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 Sleep Hours Per</a:t>
            </a:r>
            <a:r>
              <a:rPr lang="en-GB" baseline="0"/>
              <a:t> Id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hi-IN"/>
        </a:p>
      </c:txPr>
    </c:title>
    <c:autoTitleDeleted val="0"/>
    <c:plotArea>
      <c:layout/>
      <c:barChart>
        <c:barDir val="col"/>
        <c:grouping val="clustered"/>
        <c:varyColors val="0"/>
        <c:ser>
          <c:idx val="2"/>
          <c:order val="2"/>
          <c:tx>
            <c:strRef>
              <c:f>'Task 3 - Sleepy-Nights'!$I$19</c:f>
              <c:strCache>
                <c:ptCount val="1"/>
                <c:pt idx="0">
                  <c:v>Average Sleep Hours (Approximate)</c:v>
                </c:pt>
              </c:strCache>
            </c:strRef>
          </c:tx>
          <c:spPr>
            <a:solidFill>
              <a:schemeClr val="accent1"/>
            </a:solidFill>
            <a:ln>
              <a:noFill/>
            </a:ln>
            <a:effectLst/>
          </c:spPr>
          <c:invertIfNegative val="0"/>
          <c:cat>
            <c:numRef>
              <c:f>'Task 3 - Sleepy-Nights'!$G$20:$G$29</c:f>
              <c:numCache>
                <c:formatCode>@</c:formatCode>
                <c:ptCount val="10"/>
                <c:pt idx="0">
                  <c:v>2320127002</c:v>
                </c:pt>
                <c:pt idx="1">
                  <c:v>7007744171</c:v>
                </c:pt>
                <c:pt idx="2">
                  <c:v>4558609924</c:v>
                </c:pt>
                <c:pt idx="3">
                  <c:v>3977333714</c:v>
                </c:pt>
                <c:pt idx="4">
                  <c:v>1644430081</c:v>
                </c:pt>
                <c:pt idx="5">
                  <c:v>8053475328</c:v>
                </c:pt>
                <c:pt idx="6">
                  <c:v>4020332650</c:v>
                </c:pt>
                <c:pt idx="7">
                  <c:v>6775888955</c:v>
                </c:pt>
                <c:pt idx="8">
                  <c:v>1503960366</c:v>
                </c:pt>
                <c:pt idx="9">
                  <c:v>4445114986</c:v>
                </c:pt>
              </c:numCache>
            </c:numRef>
          </c:cat>
          <c:val>
            <c:numRef>
              <c:f>'Task 3 - Sleepy-Nights'!$I$20:$I$29</c:f>
              <c:numCache>
                <c:formatCode>0</c:formatCode>
                <c:ptCount val="10"/>
                <c:pt idx="0">
                  <c:v>1.0166666666666666</c:v>
                </c:pt>
                <c:pt idx="1">
                  <c:v>1.1416666666666666</c:v>
                </c:pt>
                <c:pt idx="2">
                  <c:v>2.1266666666666665</c:v>
                </c:pt>
                <c:pt idx="3">
                  <c:v>4.8940476190476199</c:v>
                </c:pt>
                <c:pt idx="4">
                  <c:v>4.9000000000000004</c:v>
                </c:pt>
                <c:pt idx="5">
                  <c:v>4.95</c:v>
                </c:pt>
                <c:pt idx="6">
                  <c:v>5.822916666666667</c:v>
                </c:pt>
                <c:pt idx="7">
                  <c:v>5.8277777777777784</c:v>
                </c:pt>
                <c:pt idx="8">
                  <c:v>6.0046666666666662</c:v>
                </c:pt>
                <c:pt idx="9">
                  <c:v>6.4196428571428577</c:v>
                </c:pt>
              </c:numCache>
            </c:numRef>
          </c:val>
          <c:extLst>
            <c:ext xmlns:c16="http://schemas.microsoft.com/office/drawing/2014/chart" uri="{C3380CC4-5D6E-409C-BE32-E72D297353CC}">
              <c16:uniqueId val="{00000002-3D55-41D7-AB7D-14727E7128C9}"/>
            </c:ext>
          </c:extLst>
        </c:ser>
        <c:dLbls>
          <c:showLegendKey val="0"/>
          <c:showVal val="0"/>
          <c:showCatName val="0"/>
          <c:showSerName val="0"/>
          <c:showPercent val="0"/>
          <c:showBubbleSize val="0"/>
        </c:dLbls>
        <c:gapWidth val="219"/>
        <c:overlap val="-27"/>
        <c:axId val="541981264"/>
        <c:axId val="541978744"/>
        <c:extLst>
          <c:ext xmlns:c15="http://schemas.microsoft.com/office/drawing/2012/chart" uri="{02D57815-91ED-43cb-92C2-25804820EDAC}">
            <c15:filteredBarSeries>
              <c15:ser>
                <c:idx val="0"/>
                <c:order val="0"/>
                <c:tx>
                  <c:strRef>
                    <c:extLst>
                      <c:ext uri="{02D57815-91ED-43cb-92C2-25804820EDAC}">
                        <c15:formulaRef>
                          <c15:sqref>'Task 3 - Sleepy-Nights'!$G$19</c15:sqref>
                        </c15:formulaRef>
                      </c:ext>
                    </c:extLst>
                    <c:strCache>
                      <c:ptCount val="1"/>
                      <c:pt idx="0">
                        <c:v>Id</c:v>
                      </c:pt>
                    </c:strCache>
                  </c:strRef>
                </c:tx>
                <c:spPr>
                  <a:solidFill>
                    <a:schemeClr val="accent1"/>
                  </a:solidFill>
                  <a:ln>
                    <a:noFill/>
                  </a:ln>
                  <a:effectLst/>
                </c:spPr>
                <c:invertIfNegative val="0"/>
                <c:cat>
                  <c:numRef>
                    <c:extLst>
                      <c:ext uri="{02D57815-91ED-43cb-92C2-25804820EDAC}">
                        <c15:formulaRef>
                          <c15:sqref>'Task 3 - Sleepy-Nights'!$G$20:$G$29</c15:sqref>
                        </c15:formulaRef>
                      </c:ext>
                    </c:extLst>
                    <c:numCache>
                      <c:formatCode>@</c:formatCode>
                      <c:ptCount val="10"/>
                      <c:pt idx="0">
                        <c:v>2320127002</c:v>
                      </c:pt>
                      <c:pt idx="1">
                        <c:v>7007744171</c:v>
                      </c:pt>
                      <c:pt idx="2">
                        <c:v>4558609924</c:v>
                      </c:pt>
                      <c:pt idx="3">
                        <c:v>3977333714</c:v>
                      </c:pt>
                      <c:pt idx="4">
                        <c:v>1644430081</c:v>
                      </c:pt>
                      <c:pt idx="5">
                        <c:v>8053475328</c:v>
                      </c:pt>
                      <c:pt idx="6">
                        <c:v>4020332650</c:v>
                      </c:pt>
                      <c:pt idx="7">
                        <c:v>6775888955</c:v>
                      </c:pt>
                      <c:pt idx="8">
                        <c:v>1503960366</c:v>
                      </c:pt>
                      <c:pt idx="9">
                        <c:v>4445114986</c:v>
                      </c:pt>
                    </c:numCache>
                  </c:numRef>
                </c:cat>
                <c:val>
                  <c:numRef>
                    <c:extLst>
                      <c:ext uri="{02D57815-91ED-43cb-92C2-25804820EDAC}">
                        <c15:formulaRef>
                          <c15:sqref>'Task 3 - Sleepy-Nights'!$G$20:$G$29</c15:sqref>
                        </c15:formulaRef>
                      </c:ext>
                    </c:extLst>
                    <c:numCache>
                      <c:formatCode>@</c:formatCode>
                      <c:ptCount val="10"/>
                      <c:pt idx="0">
                        <c:v>2320127002</c:v>
                      </c:pt>
                      <c:pt idx="1">
                        <c:v>7007744171</c:v>
                      </c:pt>
                      <c:pt idx="2">
                        <c:v>4558609924</c:v>
                      </c:pt>
                      <c:pt idx="3">
                        <c:v>3977333714</c:v>
                      </c:pt>
                      <c:pt idx="4">
                        <c:v>1644430081</c:v>
                      </c:pt>
                      <c:pt idx="5">
                        <c:v>8053475328</c:v>
                      </c:pt>
                      <c:pt idx="6">
                        <c:v>4020332650</c:v>
                      </c:pt>
                      <c:pt idx="7">
                        <c:v>6775888955</c:v>
                      </c:pt>
                      <c:pt idx="8">
                        <c:v>1503960366</c:v>
                      </c:pt>
                      <c:pt idx="9">
                        <c:v>4445114986</c:v>
                      </c:pt>
                    </c:numCache>
                  </c:numRef>
                </c:val>
                <c:extLst>
                  <c:ext xmlns:c16="http://schemas.microsoft.com/office/drawing/2014/chart" uri="{C3380CC4-5D6E-409C-BE32-E72D297353CC}">
                    <c16:uniqueId val="{00000000-3D55-41D7-AB7D-14727E7128C9}"/>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'Task 3 - Sleepy-Nights'!$H$19</c15:sqref>
                        </c15:formulaRef>
                      </c:ext>
                    </c:extLst>
                    <c:strCache>
                      <c:ptCount val="1"/>
                      <c:pt idx="0">
                        <c:v>Total Sleep Day Count</c:v>
                      </c:pt>
                    </c:strCache>
                  </c:strRef>
                </c:tx>
                <c:spPr>
                  <a:solidFill>
                    <a:schemeClr val="accent2"/>
                  </a:solidFill>
                  <a:ln>
                    <a:noFill/>
                  </a:ln>
                  <a:effectLst/>
                </c:spPr>
                <c:invertIfNegative val="0"/>
                <c:cat>
                  <c:numRef>
                    <c:extLst xmlns:c15="http://schemas.microsoft.com/office/drawing/2012/chart">
                      <c:ext xmlns:c15="http://schemas.microsoft.com/office/drawing/2012/chart" uri="{02D57815-91ED-43cb-92C2-25804820EDAC}">
                        <c15:formulaRef>
                          <c15:sqref>'Task 3 - Sleepy-Nights'!$G$20:$G$29</c15:sqref>
                        </c15:formulaRef>
                      </c:ext>
                    </c:extLst>
                    <c:numCache>
                      <c:formatCode>@</c:formatCode>
                      <c:ptCount val="10"/>
                      <c:pt idx="0">
                        <c:v>2320127002</c:v>
                      </c:pt>
                      <c:pt idx="1">
                        <c:v>7007744171</c:v>
                      </c:pt>
                      <c:pt idx="2">
                        <c:v>4558609924</c:v>
                      </c:pt>
                      <c:pt idx="3">
                        <c:v>3977333714</c:v>
                      </c:pt>
                      <c:pt idx="4">
                        <c:v>1644430081</c:v>
                      </c:pt>
                      <c:pt idx="5">
                        <c:v>8053475328</c:v>
                      </c:pt>
                      <c:pt idx="6">
                        <c:v>4020332650</c:v>
                      </c:pt>
                      <c:pt idx="7">
                        <c:v>6775888955</c:v>
                      </c:pt>
                      <c:pt idx="8">
                        <c:v>1503960366</c:v>
                      </c:pt>
                      <c:pt idx="9">
                        <c:v>4445114986</c:v>
                      </c:pt>
                    </c:numCache>
                  </c:numRef>
                </c:cat>
                <c:val>
                  <c:numRef>
                    <c:extLst xmlns:c15="http://schemas.microsoft.com/office/drawing/2012/chart">
                      <c:ext xmlns:c15="http://schemas.microsoft.com/office/drawing/2012/chart" uri="{02D57815-91ED-43cb-92C2-25804820EDAC}">
                        <c15:formulaRef>
                          <c15:sqref>'Task 3 - Sleepy-Nights'!$H$20:$H$29</c15:sqref>
                        </c15:formulaRef>
                      </c:ext>
                    </c:extLst>
                    <c:numCache>
                      <c:formatCode>General</c:formatCode>
                      <c:ptCount val="10"/>
                      <c:pt idx="0">
                        <c:v>1</c:v>
                      </c:pt>
                      <c:pt idx="1">
                        <c:v>2</c:v>
                      </c:pt>
                      <c:pt idx="2">
                        <c:v>5</c:v>
                      </c:pt>
                      <c:pt idx="3">
                        <c:v>28</c:v>
                      </c:pt>
                      <c:pt idx="4">
                        <c:v>4</c:v>
                      </c:pt>
                      <c:pt idx="5">
                        <c:v>3</c:v>
                      </c:pt>
                      <c:pt idx="6">
                        <c:v>8</c:v>
                      </c:pt>
                      <c:pt idx="7">
                        <c:v>3</c:v>
                      </c:pt>
                      <c:pt idx="8">
                        <c:v>25</c:v>
                      </c:pt>
                      <c:pt idx="9">
                        <c:v>28</c:v>
                      </c:pt>
                    </c:numCache>
                  </c:numRef>
                </c:val>
                <c:extLst xmlns:c15="http://schemas.microsoft.com/office/drawing/2012/chart">
                  <c:ext xmlns:c16="http://schemas.microsoft.com/office/drawing/2014/chart" uri="{C3380CC4-5D6E-409C-BE32-E72D297353CC}">
                    <c16:uniqueId val="{00000001-3D55-41D7-AB7D-14727E7128C9}"/>
                  </c:ext>
                </c:extLst>
              </c15:ser>
            </c15:filteredBarSeries>
            <c15:filteredBarSeries>
              <c15:ser>
                <c:idx val="3"/>
                <c:order val="3"/>
                <c:tx>
                  <c:v>ID</c:v>
                </c:tx>
                <c:spPr>
                  <a:solidFill>
                    <a:schemeClr val="accent4"/>
                  </a:solidFill>
                  <a:ln>
                    <a:noFill/>
                  </a:ln>
                  <a:effectLst/>
                </c:spPr>
                <c:invertIfNegative val="0"/>
                <c:cat>
                  <c:numRef>
                    <c:extLst xmlns:c15="http://schemas.microsoft.com/office/drawing/2012/chart">
                      <c:ext xmlns:c15="http://schemas.microsoft.com/office/drawing/2012/chart" uri="{02D57815-91ED-43cb-92C2-25804820EDAC}">
                        <c15:formulaRef>
                          <c15:sqref>'Task 3 - Sleepy-Nights'!$G$20:$G$29</c15:sqref>
                        </c15:formulaRef>
                      </c:ext>
                    </c:extLst>
                    <c:numCache>
                      <c:formatCode>@</c:formatCode>
                      <c:ptCount val="10"/>
                      <c:pt idx="0">
                        <c:v>2320127002</c:v>
                      </c:pt>
                      <c:pt idx="1">
                        <c:v>7007744171</c:v>
                      </c:pt>
                      <c:pt idx="2">
                        <c:v>4558609924</c:v>
                      </c:pt>
                      <c:pt idx="3">
                        <c:v>3977333714</c:v>
                      </c:pt>
                      <c:pt idx="4">
                        <c:v>1644430081</c:v>
                      </c:pt>
                      <c:pt idx="5">
                        <c:v>8053475328</c:v>
                      </c:pt>
                      <c:pt idx="6">
                        <c:v>4020332650</c:v>
                      </c:pt>
                      <c:pt idx="7">
                        <c:v>6775888955</c:v>
                      </c:pt>
                      <c:pt idx="8">
                        <c:v>1503960366</c:v>
                      </c:pt>
                      <c:pt idx="9">
                        <c:v>4445114986</c:v>
                      </c:pt>
                    </c:numCache>
                  </c:numRef>
                </c:cat>
                <c:val>
                  <c:numRef>
                    <c:extLst xmlns:c15="http://schemas.microsoft.com/office/drawing/2012/chart">
                      <c:ext xmlns:c15="http://schemas.microsoft.com/office/drawing/2012/chart" uri="{02D57815-91ED-43cb-92C2-25804820EDAC}">
                        <c15:formulaRef>
                          <c15:sqref>'Task 3 - Sleepy-Nights'!$G$20:$G$29</c15:sqref>
                        </c15:formulaRef>
                      </c:ext>
                    </c:extLst>
                    <c:numCache>
                      <c:formatCode>@</c:formatCode>
                      <c:ptCount val="10"/>
                      <c:pt idx="0">
                        <c:v>2320127002</c:v>
                      </c:pt>
                      <c:pt idx="1">
                        <c:v>7007744171</c:v>
                      </c:pt>
                      <c:pt idx="2">
                        <c:v>4558609924</c:v>
                      </c:pt>
                      <c:pt idx="3">
                        <c:v>3977333714</c:v>
                      </c:pt>
                      <c:pt idx="4">
                        <c:v>1644430081</c:v>
                      </c:pt>
                      <c:pt idx="5">
                        <c:v>8053475328</c:v>
                      </c:pt>
                      <c:pt idx="6">
                        <c:v>4020332650</c:v>
                      </c:pt>
                      <c:pt idx="7">
                        <c:v>6775888955</c:v>
                      </c:pt>
                      <c:pt idx="8">
                        <c:v>1503960366</c:v>
                      </c:pt>
                      <c:pt idx="9">
                        <c:v>4445114986</c:v>
                      </c:pt>
                    </c:numCache>
                  </c:numRef>
                </c:val>
                <c:extLst xmlns:c15="http://schemas.microsoft.com/office/drawing/2012/chart">
                  <c:ext xmlns:c16="http://schemas.microsoft.com/office/drawing/2014/chart" uri="{C3380CC4-5D6E-409C-BE32-E72D297353CC}">
                    <c16:uniqueId val="{00000003-3D55-41D7-AB7D-14727E7128C9}"/>
                  </c:ext>
                </c:extLst>
              </c15:ser>
            </c15:filteredBarSeries>
          </c:ext>
        </c:extLst>
      </c:barChart>
      <c:catAx>
        <c:axId val="541981264"/>
        <c:scaling>
          <c:orientation val="minMax"/>
        </c:scaling>
        <c:delete val="0"/>
        <c:axPos val="b"/>
        <c:numFmt formatCode="@"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i-IN"/>
          </a:p>
        </c:txPr>
        <c:crossAx val="541978744"/>
        <c:crosses val="autoZero"/>
        <c:auto val="1"/>
        <c:lblAlgn val="ctr"/>
        <c:lblOffset val="100"/>
        <c:noMultiLvlLbl val="0"/>
      </c:catAx>
      <c:valAx>
        <c:axId val="5419787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solidFill>
            <a:schemeClr val="bg1"/>
          </a:solid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i-IN"/>
          </a:p>
        </c:txPr>
        <c:crossAx val="5419812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i-I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20000"/>
        <a:lumOff val="80000"/>
      </a:schemeClr>
    </a:solidFill>
    <a:ln w="9525" cap="flat" cmpd="sng" algn="ctr">
      <a:solidFill>
        <a:schemeClr val="tx1">
          <a:lumMod val="15000"/>
          <a:lumOff val="85000"/>
        </a:schemeClr>
      </a:solidFill>
      <a:round/>
    </a:ln>
    <a:effectLst/>
  </c:spPr>
  <c:txPr>
    <a:bodyPr/>
    <a:lstStyle/>
    <a:p>
      <a:pPr>
        <a:defRPr/>
      </a:pPr>
      <a:endParaRPr lang="hi-IN"/>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aseline="0"/>
              <a:t>Classification on basis of days used</a:t>
            </a:r>
          </a:p>
        </c:rich>
      </c:tx>
      <c:layout>
        <c:manualLayout>
          <c:xMode val="edge"/>
          <c:yMode val="edge"/>
          <c:x val="0.20115966754155734"/>
          <c:y val="4.16666666666666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hi-IN"/>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942-4BB2-8759-088865ACEF3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942-4BB2-8759-088865ACEF3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0942-4BB2-8759-088865ACEF31}"/>
              </c:ext>
            </c:extLst>
          </c:dPt>
          <c:cat>
            <c:strRef>
              <c:f>'Task 4 - Dashboard and Summary'!$G$58:$I$58</c:f>
              <c:strCache>
                <c:ptCount val="3"/>
                <c:pt idx="0">
                  <c:v>Active</c:v>
                </c:pt>
                <c:pt idx="1">
                  <c:v>Moderate</c:v>
                </c:pt>
                <c:pt idx="2">
                  <c:v>Light</c:v>
                </c:pt>
              </c:strCache>
            </c:strRef>
          </c:cat>
          <c:val>
            <c:numRef>
              <c:f>'Task 4 - Dashboard and Summary'!$G$59:$I$59</c:f>
              <c:numCache>
                <c:formatCode>General</c:formatCode>
                <c:ptCount val="3"/>
                <c:pt idx="0">
                  <c:v>29</c:v>
                </c:pt>
                <c:pt idx="1">
                  <c:v>3</c:v>
                </c:pt>
                <c:pt idx="2">
                  <c:v>1</c:v>
                </c:pt>
              </c:numCache>
            </c:numRef>
          </c:val>
          <c:extLst>
            <c:ext xmlns:c16="http://schemas.microsoft.com/office/drawing/2014/chart" uri="{C3380CC4-5D6E-409C-BE32-E72D297353CC}">
              <c16:uniqueId val="{00000000-E2AC-47AE-9521-538D69589E42}"/>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i-IN"/>
        </a:p>
      </c:txPr>
    </c:legend>
    <c:plotVisOnly val="1"/>
    <c:dispBlanksAs val="gap"/>
    <c:showDLblsOverMax val="0"/>
  </c:chart>
  <c:spPr>
    <a:solidFill>
      <a:schemeClr val="accent2">
        <a:lumMod val="40000"/>
        <a:lumOff val="60000"/>
      </a:schemeClr>
    </a:solidFill>
    <a:ln w="9525" cap="flat" cmpd="sng" algn="ctr">
      <a:solidFill>
        <a:schemeClr val="tx1">
          <a:lumMod val="15000"/>
          <a:lumOff val="85000"/>
        </a:schemeClr>
      </a:solidFill>
      <a:round/>
    </a:ln>
    <a:effectLst/>
  </c:spPr>
  <c:txPr>
    <a:bodyPr/>
    <a:lstStyle/>
    <a:p>
      <a:pPr>
        <a:defRPr/>
      </a:pPr>
      <a:endParaRPr lang="hi-IN"/>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Classification on</a:t>
            </a:r>
            <a:r>
              <a:rPr lang="en-GB" baseline="0"/>
              <a:t> basis of mean distance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hi-IN"/>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0E0-476A-A13B-5E5AE502561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0E0-476A-A13B-5E5AE502561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00E0-476A-A13B-5E5AE502561E}"/>
              </c:ext>
            </c:extLst>
          </c:dPt>
          <c:cat>
            <c:strRef>
              <c:f>'Task 4 - Dashboard and Summary'!$G$101:$I$101</c:f>
              <c:strCache>
                <c:ptCount val="3"/>
                <c:pt idx="0">
                  <c:v>Pro</c:v>
                </c:pt>
                <c:pt idx="1">
                  <c:v>Intemediate</c:v>
                </c:pt>
                <c:pt idx="2">
                  <c:v>Beginner</c:v>
                </c:pt>
              </c:strCache>
            </c:strRef>
          </c:cat>
          <c:val>
            <c:numRef>
              <c:f>'Task 4 - Dashboard and Summary'!$G$102:$I$102</c:f>
              <c:numCache>
                <c:formatCode>General</c:formatCode>
                <c:ptCount val="3"/>
                <c:pt idx="0">
                  <c:v>2</c:v>
                </c:pt>
                <c:pt idx="1">
                  <c:v>20</c:v>
                </c:pt>
                <c:pt idx="2">
                  <c:v>11</c:v>
                </c:pt>
              </c:numCache>
            </c:numRef>
          </c:val>
          <c:extLst>
            <c:ext xmlns:c16="http://schemas.microsoft.com/office/drawing/2014/chart" uri="{C3380CC4-5D6E-409C-BE32-E72D297353CC}">
              <c16:uniqueId val="{00000000-BE1C-4506-BCA4-82DD106078CC}"/>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i-I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40000"/>
        <a:lumOff val="60000"/>
      </a:schemeClr>
    </a:solidFill>
    <a:ln w="9525" cap="flat" cmpd="sng" algn="ctr">
      <a:solidFill>
        <a:schemeClr val="tx1">
          <a:lumMod val="15000"/>
          <a:lumOff val="85000"/>
        </a:schemeClr>
      </a:solidFill>
      <a:round/>
    </a:ln>
    <a:effectLst/>
  </c:spPr>
  <c:txPr>
    <a:bodyPr/>
    <a:lstStyle/>
    <a:p>
      <a:pPr>
        <a:defRPr/>
      </a:pPr>
      <a:endParaRPr lang="hi-IN"/>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distace</a:t>
            </a:r>
            <a:r>
              <a:rPr lang="en-US" baseline="0"/>
              <a:t> travelled for every day of April</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hi-IN"/>
        </a:p>
      </c:txPr>
    </c:title>
    <c:autoTitleDeleted val="0"/>
    <c:plotArea>
      <c:layout/>
      <c:barChart>
        <c:barDir val="col"/>
        <c:grouping val="clustered"/>
        <c:varyColors val="0"/>
        <c:ser>
          <c:idx val="0"/>
          <c:order val="0"/>
          <c:tx>
            <c:strRef>
              <c:f>'Task 4 - Dashboard and Summary'!$E$131</c:f>
              <c:strCache>
                <c:ptCount val="1"/>
                <c:pt idx="0">
                  <c:v>Sum of TotalDistance</c:v>
                </c:pt>
              </c:strCache>
            </c:strRef>
          </c:tx>
          <c:spPr>
            <a:solidFill>
              <a:schemeClr val="accent1"/>
            </a:solidFill>
            <a:ln>
              <a:noFill/>
            </a:ln>
            <a:effectLst/>
          </c:spPr>
          <c:invertIfNegative val="0"/>
          <c:cat>
            <c:strRef>
              <c:f>'Task 4 - Dashboard and Summary'!$C$132:$C$149</c:f>
              <c:strCache>
                <c:ptCount val="18"/>
                <c:pt idx="0">
                  <c:v>4/13/2016</c:v>
                </c:pt>
                <c:pt idx="1">
                  <c:v>4/14/2016</c:v>
                </c:pt>
                <c:pt idx="2">
                  <c:v>4/15/2016</c:v>
                </c:pt>
                <c:pt idx="3">
                  <c:v>4/16/2016</c:v>
                </c:pt>
                <c:pt idx="4">
                  <c:v>4/17/2016</c:v>
                </c:pt>
                <c:pt idx="5">
                  <c:v>4/18/2016</c:v>
                </c:pt>
                <c:pt idx="6">
                  <c:v>4/19/2016</c:v>
                </c:pt>
                <c:pt idx="7">
                  <c:v>4/20/2016</c:v>
                </c:pt>
                <c:pt idx="8">
                  <c:v>4/21/2016</c:v>
                </c:pt>
                <c:pt idx="9">
                  <c:v>4/22/2016</c:v>
                </c:pt>
                <c:pt idx="10">
                  <c:v>4/23/2016</c:v>
                </c:pt>
                <c:pt idx="11">
                  <c:v>4/24/2016</c:v>
                </c:pt>
                <c:pt idx="12">
                  <c:v>4/25/2016</c:v>
                </c:pt>
                <c:pt idx="13">
                  <c:v>4/26/2016</c:v>
                </c:pt>
                <c:pt idx="14">
                  <c:v>4/27/2016</c:v>
                </c:pt>
                <c:pt idx="15">
                  <c:v>4/28/2016</c:v>
                </c:pt>
                <c:pt idx="16">
                  <c:v>4/29/2016</c:v>
                </c:pt>
                <c:pt idx="17">
                  <c:v>4/30/2016</c:v>
                </c:pt>
              </c:strCache>
            </c:strRef>
          </c:cat>
          <c:val>
            <c:numRef>
              <c:f>'Task 4 - Dashboard and Summary'!$E$132:$E$149</c:f>
              <c:numCache>
                <c:formatCode>0.0</c:formatCode>
                <c:ptCount val="18"/>
                <c:pt idx="0">
                  <c:v>168.40999943200001</c:v>
                </c:pt>
                <c:pt idx="1">
                  <c:v>184.78000076699996</c:v>
                </c:pt>
                <c:pt idx="2">
                  <c:v>174.499999645</c:v>
                </c:pt>
                <c:pt idx="3">
                  <c:v>201.33000057200002</c:v>
                </c:pt>
                <c:pt idx="4">
                  <c:v>145.29999872799999</c:v>
                </c:pt>
                <c:pt idx="5">
                  <c:v>181.04999919199997</c:v>
                </c:pt>
                <c:pt idx="6">
                  <c:v>187.89999759399998</c:v>
                </c:pt>
                <c:pt idx="7">
                  <c:v>190.41000140800003</c:v>
                </c:pt>
                <c:pt idx="8">
                  <c:v>192.96000215999996</c:v>
                </c:pt>
                <c:pt idx="9">
                  <c:v>170.48999912600004</c:v>
                </c:pt>
                <c:pt idx="10">
                  <c:v>186.92000127599999</c:v>
                </c:pt>
                <c:pt idx="11">
                  <c:v>174.96000086500001</c:v>
                </c:pt>
                <c:pt idx="12">
                  <c:v>180.25000057700004</c:v>
                </c:pt>
                <c:pt idx="13">
                  <c:v>177.11000084599996</c:v>
                </c:pt>
                <c:pt idx="14">
                  <c:v>189.28999996900001</c:v>
                </c:pt>
                <c:pt idx="15">
                  <c:v>171.57000053499996</c:v>
                </c:pt>
                <c:pt idx="16">
                  <c:v>165.79999961800004</c:v>
                </c:pt>
                <c:pt idx="17">
                  <c:v>189.11999821499998</c:v>
                </c:pt>
              </c:numCache>
            </c:numRef>
          </c:val>
          <c:extLst>
            <c:ext xmlns:c16="http://schemas.microsoft.com/office/drawing/2014/chart" uri="{C3380CC4-5D6E-409C-BE32-E72D297353CC}">
              <c16:uniqueId val="{00000000-DB0F-44AD-AEF5-C725ABD0144C}"/>
            </c:ext>
          </c:extLst>
        </c:ser>
        <c:dLbls>
          <c:showLegendKey val="0"/>
          <c:showVal val="0"/>
          <c:showCatName val="0"/>
          <c:showSerName val="0"/>
          <c:showPercent val="0"/>
          <c:showBubbleSize val="0"/>
        </c:dLbls>
        <c:gapWidth val="219"/>
        <c:overlap val="-27"/>
        <c:axId val="565931080"/>
        <c:axId val="565930360"/>
      </c:barChart>
      <c:catAx>
        <c:axId val="565931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hi-IN"/>
          </a:p>
        </c:txPr>
        <c:crossAx val="565930360"/>
        <c:crosses val="autoZero"/>
        <c:auto val="1"/>
        <c:lblAlgn val="ctr"/>
        <c:lblOffset val="100"/>
        <c:noMultiLvlLbl val="0"/>
      </c:catAx>
      <c:valAx>
        <c:axId val="565930360"/>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i-IN"/>
          </a:p>
        </c:txPr>
        <c:crossAx val="565931080"/>
        <c:crosses val="autoZero"/>
        <c:crossBetween val="between"/>
      </c:valAx>
      <c:spPr>
        <a:noFill/>
        <a:ln>
          <a:noFill/>
        </a:ln>
        <a:effectLst/>
      </c:spPr>
    </c:plotArea>
    <c:plotVisOnly val="1"/>
    <c:dispBlanksAs val="gap"/>
    <c:showDLblsOverMax val="0"/>
  </c:chart>
  <c:spPr>
    <a:solidFill>
      <a:schemeClr val="accent4">
        <a:lumMod val="40000"/>
        <a:lumOff val="60000"/>
      </a:schemeClr>
    </a:solidFill>
    <a:ln w="9525" cap="flat" cmpd="sng" algn="ctr">
      <a:solidFill>
        <a:schemeClr val="tx1">
          <a:lumMod val="15000"/>
          <a:lumOff val="85000"/>
        </a:schemeClr>
      </a:solidFill>
      <a:round/>
    </a:ln>
    <a:effectLst/>
  </c:spPr>
  <c:txPr>
    <a:bodyPr/>
    <a:lstStyle/>
    <a:p>
      <a:pPr>
        <a:defRPr/>
      </a:pPr>
      <a:endParaRPr lang="hi-IN"/>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11205</xdr:colOff>
      <xdr:row>7</xdr:row>
      <xdr:rowOff>145675</xdr:rowOff>
    </xdr:from>
    <xdr:to>
      <xdr:col>12</xdr:col>
      <xdr:colOff>425823</xdr:colOff>
      <xdr:row>15</xdr:row>
      <xdr:rowOff>145675</xdr:rowOff>
    </xdr:to>
    <xdr:sp macro="" textlink="">
      <xdr:nvSpPr>
        <xdr:cNvPr id="3" name="TextBox 2">
          <a:extLst>
            <a:ext uri="{FF2B5EF4-FFF2-40B4-BE49-F238E27FC236}">
              <a16:creationId xmlns:a16="http://schemas.microsoft.com/office/drawing/2014/main" id="{C01073DF-EC91-CDA1-B451-66B6297E58CA}"/>
            </a:ext>
          </a:extLst>
        </xdr:cNvPr>
        <xdr:cNvSpPr txBox="1"/>
      </xdr:nvSpPr>
      <xdr:spPr>
        <a:xfrm>
          <a:off x="4112558" y="1759322"/>
          <a:ext cx="4515971" cy="143435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a:t>Since an exceedingly elevated heart-rate</a:t>
          </a:r>
          <a:r>
            <a:rPr lang="en-IN" sz="1400" baseline="0"/>
            <a:t> is a potential symptom of diabetes, these people could really use our weight loss program. Of course, this list is still very long but the ids themselves appear repeatedly. This is also a matter of concern as it shows that their heart-rate increases to a dangerous level on a regular basis. </a:t>
          </a:r>
        </a:p>
        <a:p>
          <a:endParaRPr lang="hi-IN" sz="1400"/>
        </a:p>
      </xdr:txBody>
    </xdr:sp>
    <xdr:clientData/>
  </xdr:twoCellAnchor>
  <xdr:twoCellAnchor>
    <xdr:from>
      <xdr:col>5</xdr:col>
      <xdr:colOff>672354</xdr:colOff>
      <xdr:row>28</xdr:row>
      <xdr:rowOff>123264</xdr:rowOff>
    </xdr:from>
    <xdr:to>
      <xdr:col>8</xdr:col>
      <xdr:colOff>257736</xdr:colOff>
      <xdr:row>35</xdr:row>
      <xdr:rowOff>78441</xdr:rowOff>
    </xdr:to>
    <xdr:sp macro="" textlink="">
      <xdr:nvSpPr>
        <xdr:cNvPr id="6" name="TextBox 5">
          <a:extLst>
            <a:ext uri="{FF2B5EF4-FFF2-40B4-BE49-F238E27FC236}">
              <a16:creationId xmlns:a16="http://schemas.microsoft.com/office/drawing/2014/main" id="{256ADFA3-7617-ADCB-2F92-D294A384EAD9}"/>
            </a:ext>
          </a:extLst>
        </xdr:cNvPr>
        <xdr:cNvSpPr txBox="1"/>
      </xdr:nvSpPr>
      <xdr:spPr>
        <a:xfrm>
          <a:off x="4090148" y="5524499"/>
          <a:ext cx="2487706" cy="121023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a:t>Let us</a:t>
          </a:r>
          <a:r>
            <a:rPr lang="en-IN" sz="1400" baseline="0"/>
            <a:t> represent the data of </a:t>
          </a:r>
          <a:r>
            <a:rPr lang="en-GB" sz="1400" b="1" i="0" u="none" strike="noStrike">
              <a:solidFill>
                <a:schemeClr val="dk1"/>
              </a:solidFill>
              <a:effectLst/>
              <a:latin typeface="+mn-lt"/>
              <a:ea typeface="+mn-ea"/>
              <a:cs typeface="+mn-cs"/>
            </a:rPr>
            <a:t>2.02E+09</a:t>
          </a:r>
          <a:r>
            <a:rPr lang="en-GB" sz="1400" b="1"/>
            <a:t> </a:t>
          </a:r>
          <a:r>
            <a:rPr lang="en-GB" sz="1400" b="0"/>
            <a:t>in</a:t>
          </a:r>
          <a:r>
            <a:rPr lang="en-GB" sz="1400" b="0" baseline="0"/>
            <a:t> graphical form, since we have a large amount of data related to this user. </a:t>
          </a:r>
          <a:endParaRPr lang="hi-IN" sz="1400" b="1"/>
        </a:p>
      </xdr:txBody>
    </xdr:sp>
    <xdr:clientData/>
  </xdr:twoCellAnchor>
  <xdr:twoCellAnchor>
    <xdr:from>
      <xdr:col>9</xdr:col>
      <xdr:colOff>336177</xdr:colOff>
      <xdr:row>36</xdr:row>
      <xdr:rowOff>68037</xdr:rowOff>
    </xdr:from>
    <xdr:to>
      <xdr:col>17</xdr:col>
      <xdr:colOff>95250</xdr:colOff>
      <xdr:row>51</xdr:row>
      <xdr:rowOff>138954</xdr:rowOff>
    </xdr:to>
    <xdr:graphicFrame macro="">
      <xdr:nvGraphicFramePr>
        <xdr:cNvPr id="7" name="Chart 6">
          <a:extLst>
            <a:ext uri="{FF2B5EF4-FFF2-40B4-BE49-F238E27FC236}">
              <a16:creationId xmlns:a16="http://schemas.microsoft.com/office/drawing/2014/main" id="{4E79E884-11E1-1E8A-CAD6-A35D78DF69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380999</xdr:colOff>
      <xdr:row>54</xdr:row>
      <xdr:rowOff>11206</xdr:rowOff>
    </xdr:from>
    <xdr:to>
      <xdr:col>15</xdr:col>
      <xdr:colOff>201705</xdr:colOff>
      <xdr:row>59</xdr:row>
      <xdr:rowOff>33618</xdr:rowOff>
    </xdr:to>
    <xdr:sp macro="" textlink="">
      <xdr:nvSpPr>
        <xdr:cNvPr id="8" name="TextBox 7">
          <a:extLst>
            <a:ext uri="{FF2B5EF4-FFF2-40B4-BE49-F238E27FC236}">
              <a16:creationId xmlns:a16="http://schemas.microsoft.com/office/drawing/2014/main" id="{4103F94B-8B66-BC16-0577-979BC0420251}"/>
            </a:ext>
          </a:extLst>
        </xdr:cNvPr>
        <xdr:cNvSpPr txBox="1"/>
      </xdr:nvSpPr>
      <xdr:spPr>
        <a:xfrm>
          <a:off x="7384675" y="10174941"/>
          <a:ext cx="3922059" cy="91888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a:t>As we can see, while the heart</a:t>
          </a:r>
          <a:r>
            <a:rPr lang="en-IN" sz="1400" baseline="0"/>
            <a:t> rate fluctuates, it never goes below 185. The data spans several days which makes the situation even more concerning.  </a:t>
          </a:r>
          <a:endParaRPr lang="hi-IN" sz="14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9</xdr:col>
      <xdr:colOff>683558</xdr:colOff>
      <xdr:row>1</xdr:row>
      <xdr:rowOff>247327</xdr:rowOff>
    </xdr:from>
    <xdr:to>
      <xdr:col>17</xdr:col>
      <xdr:colOff>224116</xdr:colOff>
      <xdr:row>18</xdr:row>
      <xdr:rowOff>33617</xdr:rowOff>
    </xdr:to>
    <xdr:sp macro="" textlink="">
      <xdr:nvSpPr>
        <xdr:cNvPr id="2" name="TextBox 1">
          <a:extLst>
            <a:ext uri="{FF2B5EF4-FFF2-40B4-BE49-F238E27FC236}">
              <a16:creationId xmlns:a16="http://schemas.microsoft.com/office/drawing/2014/main" id="{5B639EAB-E103-79EE-7281-4E3E11509478}"/>
            </a:ext>
          </a:extLst>
        </xdr:cNvPr>
        <xdr:cNvSpPr txBox="1"/>
      </xdr:nvSpPr>
      <xdr:spPr>
        <a:xfrm>
          <a:off x="6947646" y="426621"/>
          <a:ext cx="5009029" cy="141114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a:t>As was specified in the problem</a:t>
          </a:r>
          <a:r>
            <a:rPr lang="en-IN" sz="1400" baseline="0"/>
            <a:t> statement, people with a BMI of 25 and more are classified as being overweight. With those with a BMI of over 30 being obese. Well, after going through the data provided, we were able to find out the ids of those people who have a BMI of over 25.</a:t>
          </a:r>
          <a:endParaRPr lang="hi-IN" sz="1400"/>
        </a:p>
      </xdr:txBody>
    </xdr:sp>
    <xdr:clientData/>
  </xdr:twoCellAnchor>
  <xdr:twoCellAnchor>
    <xdr:from>
      <xdr:col>9</xdr:col>
      <xdr:colOff>649944</xdr:colOff>
      <xdr:row>25</xdr:row>
      <xdr:rowOff>134471</xdr:rowOff>
    </xdr:from>
    <xdr:to>
      <xdr:col>16</xdr:col>
      <xdr:colOff>549089</xdr:colOff>
      <xdr:row>36</xdr:row>
      <xdr:rowOff>12007</xdr:rowOff>
    </xdr:to>
    <xdr:sp macro="" textlink="">
      <xdr:nvSpPr>
        <xdr:cNvPr id="4" name="TextBox 3">
          <a:extLst>
            <a:ext uri="{FF2B5EF4-FFF2-40B4-BE49-F238E27FC236}">
              <a16:creationId xmlns:a16="http://schemas.microsoft.com/office/drawing/2014/main" id="{57371A90-946F-E54D-1FE1-15AA41AB1B31}"/>
            </a:ext>
          </a:extLst>
        </xdr:cNvPr>
        <xdr:cNvSpPr txBox="1"/>
      </xdr:nvSpPr>
      <xdr:spPr>
        <a:xfrm>
          <a:off x="6914032" y="3193677"/>
          <a:ext cx="4684057" cy="184977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400" b="0" i="0" u="none" strike="noStrike">
              <a:solidFill>
                <a:schemeClr val="dk1"/>
              </a:solidFill>
              <a:effectLst/>
              <a:latin typeface="+mn-lt"/>
              <a:ea typeface="+mn-ea"/>
              <a:cs typeface="+mn-cs"/>
            </a:rPr>
            <a:t>These are the five ids we could target as potential customers. It should be noted that </a:t>
          </a:r>
          <a:r>
            <a:rPr lang="en-GB" sz="1400" b="1" i="0" u="none" strike="noStrike">
              <a:solidFill>
                <a:schemeClr val="dk1"/>
              </a:solidFill>
              <a:effectLst/>
              <a:latin typeface="+mn-lt"/>
              <a:ea typeface="+mn-ea"/>
              <a:cs typeface="+mn-cs"/>
            </a:rPr>
            <a:t>4.56E+09 </a:t>
          </a:r>
          <a:r>
            <a:rPr lang="en-GB" sz="1400" b="0" i="0" u="none" strike="noStrike">
              <a:solidFill>
                <a:schemeClr val="dk1"/>
              </a:solidFill>
              <a:effectLst/>
              <a:latin typeface="+mn-lt"/>
              <a:ea typeface="+mn-ea"/>
              <a:cs typeface="+mn-cs"/>
            </a:rPr>
            <a:t>was also present in the high heart-rate list. Clearly, this id is in</a:t>
          </a:r>
          <a:r>
            <a:rPr lang="en-GB" sz="1400" b="0" i="0" u="none" strike="noStrike" baseline="0">
              <a:solidFill>
                <a:schemeClr val="dk1"/>
              </a:solidFill>
              <a:effectLst/>
              <a:latin typeface="+mn-lt"/>
              <a:ea typeface="+mn-ea"/>
              <a:cs typeface="+mn-cs"/>
            </a:rPr>
            <a:t> </a:t>
          </a:r>
          <a:r>
            <a:rPr lang="en-GB" sz="1400" b="0" i="0" u="none" strike="noStrike">
              <a:solidFill>
                <a:schemeClr val="dk1"/>
              </a:solidFill>
              <a:effectLst/>
              <a:latin typeface="+mn-lt"/>
              <a:ea typeface="+mn-ea"/>
              <a:cs typeface="+mn-cs"/>
            </a:rPr>
            <a:t>urgent need of some weight loss</a:t>
          </a:r>
          <a:r>
            <a:rPr lang="en-GB" sz="1400" b="0" i="0" u="none" strike="noStrike" baseline="0">
              <a:solidFill>
                <a:schemeClr val="dk1"/>
              </a:solidFill>
              <a:effectLst/>
              <a:latin typeface="+mn-lt"/>
              <a:ea typeface="+mn-ea"/>
              <a:cs typeface="+mn-cs"/>
            </a:rPr>
            <a:t> and should be a high priority. There is another thing that should be kept in mind, for </a:t>
          </a:r>
          <a:r>
            <a:rPr lang="en-GB" sz="1400" b="1" i="0" u="none" strike="noStrike">
              <a:solidFill>
                <a:schemeClr val="dk1"/>
              </a:solidFill>
              <a:effectLst/>
              <a:latin typeface="+mn-lt"/>
              <a:ea typeface="+mn-ea"/>
              <a:cs typeface="+mn-cs"/>
            </a:rPr>
            <a:t>1.93E+09</a:t>
          </a:r>
          <a:r>
            <a:rPr lang="en-GB" sz="1400" b="1" i="0" u="none" strike="noStrike" baseline="0">
              <a:solidFill>
                <a:schemeClr val="dk1"/>
              </a:solidFill>
              <a:effectLst/>
              <a:latin typeface="+mn-lt"/>
              <a:ea typeface="+mn-ea"/>
              <a:cs typeface="+mn-cs"/>
            </a:rPr>
            <a:t> </a:t>
          </a:r>
          <a:r>
            <a:rPr lang="en-GB" sz="1400" b="0" i="0" u="none" strike="noStrike" baseline="0">
              <a:solidFill>
                <a:schemeClr val="dk1"/>
              </a:solidFill>
              <a:effectLst/>
              <a:latin typeface="+mn-lt"/>
              <a:ea typeface="+mn-ea"/>
              <a:cs typeface="+mn-cs"/>
            </a:rPr>
            <a:t>we only have one entry. That itself might not have been enough. However, this id also has a BMI of 47.54 which is the highest in the list. </a:t>
          </a:r>
          <a:r>
            <a:rPr lang="en-GB" sz="1400" b="1"/>
            <a:t> </a:t>
          </a:r>
          <a:endParaRPr lang="hi-IN" sz="1400" b="1"/>
        </a:p>
      </xdr:txBody>
    </xdr:sp>
    <xdr:clientData/>
  </xdr:twoCellAnchor>
  <xdr:twoCellAnchor>
    <xdr:from>
      <xdr:col>9</xdr:col>
      <xdr:colOff>653143</xdr:colOff>
      <xdr:row>62</xdr:row>
      <xdr:rowOff>149678</xdr:rowOff>
    </xdr:from>
    <xdr:to>
      <xdr:col>16</xdr:col>
      <xdr:colOff>81643</xdr:colOff>
      <xdr:row>73</xdr:row>
      <xdr:rowOff>163285</xdr:rowOff>
    </xdr:to>
    <xdr:sp macro="" textlink="">
      <xdr:nvSpPr>
        <xdr:cNvPr id="6" name="TextBox 5">
          <a:extLst>
            <a:ext uri="{FF2B5EF4-FFF2-40B4-BE49-F238E27FC236}">
              <a16:creationId xmlns:a16="http://schemas.microsoft.com/office/drawing/2014/main" id="{F3D43604-A81C-74A0-49A5-0FBE9F3CAED9}"/>
            </a:ext>
          </a:extLst>
        </xdr:cNvPr>
        <xdr:cNvSpPr txBox="1"/>
      </xdr:nvSpPr>
      <xdr:spPr>
        <a:xfrm>
          <a:off x="6776357" y="11307535"/>
          <a:ext cx="4191000" cy="195942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a:t>Out</a:t>
          </a:r>
          <a:r>
            <a:rPr lang="en-IN" sz="1400" baseline="0"/>
            <a:t> of all the ids available, we have the most amount of data for </a:t>
          </a:r>
          <a:r>
            <a:rPr lang="en-GB" sz="1400" b="1" i="0" u="none" strike="noStrike">
              <a:solidFill>
                <a:schemeClr val="dk1"/>
              </a:solidFill>
              <a:effectLst/>
              <a:latin typeface="+mn-lt"/>
              <a:ea typeface="+mn-ea"/>
              <a:cs typeface="+mn-cs"/>
            </a:rPr>
            <a:t>8.88E+09</a:t>
          </a:r>
          <a:r>
            <a:rPr lang="en-GB" sz="1400" b="0" i="0" u="none" strike="noStrike">
              <a:solidFill>
                <a:schemeClr val="dk1"/>
              </a:solidFill>
              <a:effectLst/>
              <a:latin typeface="+mn-lt"/>
              <a:ea typeface="+mn-ea"/>
              <a:cs typeface="+mn-cs"/>
            </a:rPr>
            <a:t>.</a:t>
          </a:r>
          <a:r>
            <a:rPr lang="en-GB" sz="1400" b="0" i="0" u="none" strike="noStrike" baseline="0">
              <a:solidFill>
                <a:schemeClr val="dk1"/>
              </a:solidFill>
              <a:effectLst/>
              <a:latin typeface="+mn-lt"/>
              <a:ea typeface="+mn-ea"/>
              <a:cs typeface="+mn-cs"/>
            </a:rPr>
            <a:t> If we take a look at the way the BMI of this person has progressed over time, it is obvious that this person has been working on improving themselves quite a bit. However, their BMI has increased a little recently. Also the fact that we have so much data on them means that they use our product on a regular basis. </a:t>
          </a:r>
          <a:endParaRPr lang="hi-IN" sz="1400" b="1"/>
        </a:p>
      </xdr:txBody>
    </xdr:sp>
    <xdr:clientData/>
  </xdr:twoCellAnchor>
  <xdr:twoCellAnchor>
    <xdr:from>
      <xdr:col>17</xdr:col>
      <xdr:colOff>503464</xdr:colOff>
      <xdr:row>45</xdr:row>
      <xdr:rowOff>108857</xdr:rowOff>
    </xdr:from>
    <xdr:to>
      <xdr:col>22</xdr:col>
      <xdr:colOff>585107</xdr:colOff>
      <xdr:row>50</xdr:row>
      <xdr:rowOff>108857</xdr:rowOff>
    </xdr:to>
    <xdr:sp macro="" textlink="">
      <xdr:nvSpPr>
        <xdr:cNvPr id="7" name="TextBox 6">
          <a:extLst>
            <a:ext uri="{FF2B5EF4-FFF2-40B4-BE49-F238E27FC236}">
              <a16:creationId xmlns:a16="http://schemas.microsoft.com/office/drawing/2014/main" id="{8344FEF5-F399-E7CA-4BDB-A47A5B28C9C4}"/>
            </a:ext>
          </a:extLst>
        </xdr:cNvPr>
        <xdr:cNvSpPr txBox="1"/>
      </xdr:nvSpPr>
      <xdr:spPr>
        <a:xfrm>
          <a:off x="12641035" y="8259536"/>
          <a:ext cx="3483429" cy="88446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a:t>For</a:t>
          </a:r>
          <a:r>
            <a:rPr lang="en-IN" sz="1400" baseline="0"/>
            <a:t> the sake of proper graphical representation, I have removed those entries which were without dates. </a:t>
          </a:r>
          <a:endParaRPr lang="hi-IN" sz="1400"/>
        </a:p>
      </xdr:txBody>
    </xdr:sp>
    <xdr:clientData/>
  </xdr:twoCellAnchor>
  <xdr:twoCellAnchor>
    <xdr:from>
      <xdr:col>9</xdr:col>
      <xdr:colOff>414617</xdr:colOff>
      <xdr:row>43</xdr:row>
      <xdr:rowOff>29134</xdr:rowOff>
    </xdr:from>
    <xdr:to>
      <xdr:col>16</xdr:col>
      <xdr:colOff>459441</xdr:colOff>
      <xdr:row>60</xdr:row>
      <xdr:rowOff>11205</xdr:rowOff>
    </xdr:to>
    <xdr:graphicFrame macro="">
      <xdr:nvGraphicFramePr>
        <xdr:cNvPr id="3" name="Chart 2">
          <a:extLst>
            <a:ext uri="{FF2B5EF4-FFF2-40B4-BE49-F238E27FC236}">
              <a16:creationId xmlns:a16="http://schemas.microsoft.com/office/drawing/2014/main" id="{040F3CEF-1F08-8E5B-847E-02B63D3CDB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44824</xdr:colOff>
      <xdr:row>2</xdr:row>
      <xdr:rowOff>22411</xdr:rowOff>
    </xdr:from>
    <xdr:to>
      <xdr:col>4</xdr:col>
      <xdr:colOff>1120588</xdr:colOff>
      <xdr:row>11</xdr:row>
      <xdr:rowOff>123265</xdr:rowOff>
    </xdr:to>
    <xdr:sp macro="" textlink="">
      <xdr:nvSpPr>
        <xdr:cNvPr id="2" name="TextBox 1">
          <a:extLst>
            <a:ext uri="{FF2B5EF4-FFF2-40B4-BE49-F238E27FC236}">
              <a16:creationId xmlns:a16="http://schemas.microsoft.com/office/drawing/2014/main" id="{0F1188A7-114F-F385-172C-76B5CA4D7EDE}"/>
            </a:ext>
          </a:extLst>
        </xdr:cNvPr>
        <xdr:cNvSpPr txBox="1"/>
      </xdr:nvSpPr>
      <xdr:spPr>
        <a:xfrm>
          <a:off x="728383" y="380999"/>
          <a:ext cx="4437529" cy="171450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a:t>The</a:t>
          </a:r>
          <a:r>
            <a:rPr lang="en-IN" sz="1400" baseline="0"/>
            <a:t> table below was created using a pivot table on the provided database. After sorting the average values from largest to smallest we can easily figure out which id spent the most time with the device. but before that, it makes more sense to simple eliminate those ids that have less than 20 days with the device. </a:t>
          </a:r>
          <a:endParaRPr lang="hi-IN" sz="1400"/>
        </a:p>
      </xdr:txBody>
    </xdr:sp>
    <xdr:clientData/>
  </xdr:twoCellAnchor>
  <xdr:twoCellAnchor>
    <xdr:from>
      <xdr:col>7</xdr:col>
      <xdr:colOff>11206</xdr:colOff>
      <xdr:row>16</xdr:row>
      <xdr:rowOff>11206</xdr:rowOff>
    </xdr:from>
    <xdr:to>
      <xdr:col>8</xdr:col>
      <xdr:colOff>1613647</xdr:colOff>
      <xdr:row>20</xdr:row>
      <xdr:rowOff>56030</xdr:rowOff>
    </xdr:to>
    <xdr:sp macro="" textlink="">
      <xdr:nvSpPr>
        <xdr:cNvPr id="3" name="TextBox 2">
          <a:extLst>
            <a:ext uri="{FF2B5EF4-FFF2-40B4-BE49-F238E27FC236}">
              <a16:creationId xmlns:a16="http://schemas.microsoft.com/office/drawing/2014/main" id="{59D53055-B3E9-3554-16EB-0E551939E20C}"/>
            </a:ext>
          </a:extLst>
        </xdr:cNvPr>
        <xdr:cNvSpPr txBox="1"/>
      </xdr:nvSpPr>
      <xdr:spPr>
        <a:xfrm>
          <a:off x="7563971" y="2879912"/>
          <a:ext cx="2286000" cy="762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a:t>The</a:t>
          </a:r>
          <a:r>
            <a:rPr lang="en-IN" sz="1400" baseline="0"/>
            <a:t> Ids listed below have more than 30 minutes in average very active minutes</a:t>
          </a:r>
        </a:p>
        <a:p>
          <a:endParaRPr lang="hi-IN" sz="1100"/>
        </a:p>
      </xdr:txBody>
    </xdr:sp>
    <xdr:clientData/>
  </xdr:twoCellAnchor>
  <xdr:twoCellAnchor>
    <xdr:from>
      <xdr:col>6</xdr:col>
      <xdr:colOff>672353</xdr:colOff>
      <xdr:row>31</xdr:row>
      <xdr:rowOff>112058</xdr:rowOff>
    </xdr:from>
    <xdr:to>
      <xdr:col>8</xdr:col>
      <xdr:colOff>1602441</xdr:colOff>
      <xdr:row>39</xdr:row>
      <xdr:rowOff>22411</xdr:rowOff>
    </xdr:to>
    <xdr:sp macro="" textlink="">
      <xdr:nvSpPr>
        <xdr:cNvPr id="4" name="TextBox 3">
          <a:extLst>
            <a:ext uri="{FF2B5EF4-FFF2-40B4-BE49-F238E27FC236}">
              <a16:creationId xmlns:a16="http://schemas.microsoft.com/office/drawing/2014/main" id="{A3987CC6-3228-2B9C-8CB4-1C89D2CEA02F}"/>
            </a:ext>
          </a:extLst>
        </xdr:cNvPr>
        <xdr:cNvSpPr txBox="1"/>
      </xdr:nvSpPr>
      <xdr:spPr>
        <a:xfrm>
          <a:off x="7541559" y="5670176"/>
          <a:ext cx="2297206" cy="134470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a:t>Apart</a:t>
          </a:r>
          <a:r>
            <a:rPr lang="en-IN" sz="1400" baseline="0"/>
            <a:t> from the Ids listed above, there is one id in the list that has an average FairlyActiveMinutes of over 60 minutes</a:t>
          </a:r>
          <a:endParaRPr lang="hi-IN" sz="1400"/>
        </a:p>
      </xdr:txBody>
    </xdr:sp>
    <xdr:clientData/>
  </xdr:twoCellAnchor>
  <xdr:twoCellAnchor>
    <xdr:from>
      <xdr:col>9</xdr:col>
      <xdr:colOff>481853</xdr:colOff>
      <xdr:row>20</xdr:row>
      <xdr:rowOff>56030</xdr:rowOff>
    </xdr:from>
    <xdr:to>
      <xdr:col>14</xdr:col>
      <xdr:colOff>324970</xdr:colOff>
      <xdr:row>37</xdr:row>
      <xdr:rowOff>27214</xdr:rowOff>
    </xdr:to>
    <xdr:sp macro="" textlink="">
      <xdr:nvSpPr>
        <xdr:cNvPr id="5" name="TextBox 4">
          <a:extLst>
            <a:ext uri="{FF2B5EF4-FFF2-40B4-BE49-F238E27FC236}">
              <a16:creationId xmlns:a16="http://schemas.microsoft.com/office/drawing/2014/main" id="{6CD88246-9147-65E7-FF6B-6581EE45B2FE}"/>
            </a:ext>
          </a:extLst>
        </xdr:cNvPr>
        <xdr:cNvSpPr txBox="1"/>
      </xdr:nvSpPr>
      <xdr:spPr>
        <a:xfrm>
          <a:off x="10347032" y="3593887"/>
          <a:ext cx="3244902" cy="297836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a:t>It is interesting to note that the id </a:t>
          </a:r>
          <a:r>
            <a:rPr lang="en-GB" sz="1400" b="1" i="0" u="none" strike="noStrike">
              <a:solidFill>
                <a:schemeClr val="dk1"/>
              </a:solidFill>
              <a:effectLst/>
              <a:latin typeface="+mn-lt"/>
              <a:ea typeface="+mn-ea"/>
              <a:cs typeface="+mn-cs"/>
            </a:rPr>
            <a:t>8.88E+9</a:t>
          </a:r>
          <a:r>
            <a:rPr lang="en-GB" sz="1400" b="0" i="0" u="none" strike="noStrike" baseline="0">
              <a:solidFill>
                <a:schemeClr val="dk1"/>
              </a:solidFill>
              <a:effectLst/>
              <a:latin typeface="+mn-lt"/>
              <a:ea typeface="+mn-ea"/>
              <a:cs typeface="+mn-cs"/>
            </a:rPr>
            <a:t> has a high average in this list. This ties in well with the BMI chart. This id had a high BMI that they managed to balance, but it increased a little recently. The fact that they have such high average means that they really do want to lose weight. Such a person would make for a good customer. On the other hand </a:t>
          </a:r>
          <a:r>
            <a:rPr lang="en-GB" sz="1400" b="1" i="0" u="none" strike="noStrike">
              <a:solidFill>
                <a:schemeClr val="dk1"/>
              </a:solidFill>
              <a:effectLst/>
              <a:latin typeface="+mn-lt"/>
              <a:ea typeface="+mn-ea"/>
              <a:cs typeface="+mn-cs"/>
            </a:rPr>
            <a:t>5.58E+09</a:t>
          </a:r>
          <a:r>
            <a:rPr lang="en-GB" sz="1400" b="1"/>
            <a:t> </a:t>
          </a:r>
          <a:r>
            <a:rPr lang="en-GB" sz="1400" b="0"/>
            <a:t>has</a:t>
          </a:r>
          <a:r>
            <a:rPr lang="en-GB" sz="1400" b="0" baseline="0"/>
            <a:t> about 87 minutes on average which is also a lot especially in just 30 days. These two ids should be targeted espcially.</a:t>
          </a:r>
          <a:endParaRPr lang="hi-IN" sz="1400" b="1"/>
        </a:p>
      </xdr:txBody>
    </xdr:sp>
    <xdr:clientData/>
  </xdr:twoCellAnchor>
  <xdr:twoCellAnchor>
    <xdr:from>
      <xdr:col>1</xdr:col>
      <xdr:colOff>0</xdr:colOff>
      <xdr:row>47</xdr:row>
      <xdr:rowOff>78442</xdr:rowOff>
    </xdr:from>
    <xdr:to>
      <xdr:col>4</xdr:col>
      <xdr:colOff>851647</xdr:colOff>
      <xdr:row>51</xdr:row>
      <xdr:rowOff>56029</xdr:rowOff>
    </xdr:to>
    <xdr:sp macro="" textlink="">
      <xdr:nvSpPr>
        <xdr:cNvPr id="6" name="TextBox 5">
          <a:extLst>
            <a:ext uri="{FF2B5EF4-FFF2-40B4-BE49-F238E27FC236}">
              <a16:creationId xmlns:a16="http://schemas.microsoft.com/office/drawing/2014/main" id="{F3226B2D-FA95-791F-338E-E443DA3ACB3C}"/>
            </a:ext>
          </a:extLst>
        </xdr:cNvPr>
        <xdr:cNvSpPr txBox="1"/>
      </xdr:nvSpPr>
      <xdr:spPr>
        <a:xfrm>
          <a:off x="683559" y="8516471"/>
          <a:ext cx="4213412" cy="69476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a:t>This here is the original</a:t>
          </a:r>
          <a:r>
            <a:rPr lang="en-IN" sz="1400" baseline="0"/>
            <a:t> pivot table that was created using the provided database.</a:t>
          </a:r>
          <a:endParaRPr lang="hi-IN" sz="14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11206</xdr:colOff>
      <xdr:row>2</xdr:row>
      <xdr:rowOff>22411</xdr:rowOff>
    </xdr:from>
    <xdr:to>
      <xdr:col>4</xdr:col>
      <xdr:colOff>0</xdr:colOff>
      <xdr:row>10</xdr:row>
      <xdr:rowOff>11205</xdr:rowOff>
    </xdr:to>
    <xdr:sp macro="" textlink="">
      <xdr:nvSpPr>
        <xdr:cNvPr id="2" name="TextBox 1">
          <a:extLst>
            <a:ext uri="{FF2B5EF4-FFF2-40B4-BE49-F238E27FC236}">
              <a16:creationId xmlns:a16="http://schemas.microsoft.com/office/drawing/2014/main" id="{3A4FB6BE-56BB-2356-29D2-2F28A7DC6237}"/>
            </a:ext>
          </a:extLst>
        </xdr:cNvPr>
        <xdr:cNvSpPr txBox="1"/>
      </xdr:nvSpPr>
      <xdr:spPr>
        <a:xfrm>
          <a:off x="694765" y="380999"/>
          <a:ext cx="4426323" cy="142314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a:t>Using</a:t>
          </a:r>
          <a:r>
            <a:rPr lang="en-IN" sz="1400" baseline="0"/>
            <a:t> a pivot table, we are easily able to find out the average minutes of sleep a user is getting per day. However, for the sake of convinience, it would be much better to get the average sleep time in hour format. This can easily be accomplished by dividing the value with 60.</a:t>
          </a:r>
          <a:endParaRPr lang="hi-IN" sz="1400"/>
        </a:p>
      </xdr:txBody>
    </xdr:sp>
    <xdr:clientData/>
  </xdr:twoCellAnchor>
  <xdr:twoCellAnchor>
    <xdr:from>
      <xdr:col>5</xdr:col>
      <xdr:colOff>649941</xdr:colOff>
      <xdr:row>11</xdr:row>
      <xdr:rowOff>22411</xdr:rowOff>
    </xdr:from>
    <xdr:to>
      <xdr:col>9</xdr:col>
      <xdr:colOff>1535207</xdr:colOff>
      <xdr:row>17</xdr:row>
      <xdr:rowOff>33617</xdr:rowOff>
    </xdr:to>
    <xdr:sp macro="" textlink="">
      <xdr:nvSpPr>
        <xdr:cNvPr id="3" name="TextBox 2">
          <a:extLst>
            <a:ext uri="{FF2B5EF4-FFF2-40B4-BE49-F238E27FC236}">
              <a16:creationId xmlns:a16="http://schemas.microsoft.com/office/drawing/2014/main" id="{08D29A80-254B-C843-CA31-179B43715975}"/>
            </a:ext>
          </a:extLst>
        </xdr:cNvPr>
        <xdr:cNvSpPr txBox="1"/>
      </xdr:nvSpPr>
      <xdr:spPr>
        <a:xfrm>
          <a:off x="8247529" y="1994646"/>
          <a:ext cx="5658972" cy="108697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a:t>Now that we have the average sleep time of every</a:t>
          </a:r>
          <a:r>
            <a:rPr lang="en-IN" sz="1400" baseline="0"/>
            <a:t> user in hour format, we can figure out which users are not getting adequate sleep and might be interested in a sleep scheduling app. This can all be accomplished using a filter. </a:t>
          </a:r>
          <a:endParaRPr lang="hi-IN" sz="1400"/>
        </a:p>
      </xdr:txBody>
    </xdr:sp>
    <xdr:clientData/>
  </xdr:twoCellAnchor>
  <xdr:twoCellAnchor>
    <xdr:from>
      <xdr:col>5</xdr:col>
      <xdr:colOff>661147</xdr:colOff>
      <xdr:row>31</xdr:row>
      <xdr:rowOff>0</xdr:rowOff>
    </xdr:from>
    <xdr:to>
      <xdr:col>9</xdr:col>
      <xdr:colOff>22412</xdr:colOff>
      <xdr:row>40</xdr:row>
      <xdr:rowOff>168088</xdr:rowOff>
    </xdr:to>
    <xdr:sp macro="" textlink="">
      <xdr:nvSpPr>
        <xdr:cNvPr id="4" name="TextBox 3">
          <a:extLst>
            <a:ext uri="{FF2B5EF4-FFF2-40B4-BE49-F238E27FC236}">
              <a16:creationId xmlns:a16="http://schemas.microsoft.com/office/drawing/2014/main" id="{854A5E46-D7D2-CB2A-96FB-5121F4302150}"/>
            </a:ext>
          </a:extLst>
        </xdr:cNvPr>
        <xdr:cNvSpPr txBox="1"/>
      </xdr:nvSpPr>
      <xdr:spPr>
        <a:xfrm>
          <a:off x="8258735" y="5558118"/>
          <a:ext cx="4134971" cy="178173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a:t>Now that we have the data we can</a:t>
          </a:r>
          <a:r>
            <a:rPr lang="en-IN" sz="1400" baseline="0"/>
            <a:t> see that the users listed above are not getting enough sleep. However, in this list, the first id, that is </a:t>
          </a:r>
          <a:r>
            <a:rPr lang="en-GB" sz="1400" b="1" i="0" u="none" strike="noStrike">
              <a:solidFill>
                <a:schemeClr val="dk1"/>
              </a:solidFill>
              <a:effectLst/>
              <a:latin typeface="+mn-lt"/>
              <a:ea typeface="+mn-ea"/>
              <a:cs typeface="+mn-cs"/>
            </a:rPr>
            <a:t>2.32E+09</a:t>
          </a:r>
          <a:r>
            <a:rPr lang="en-GB" sz="1400" b="1"/>
            <a:t> </a:t>
          </a:r>
          <a:r>
            <a:rPr lang="en-GB" sz="1400"/>
            <a:t>can</a:t>
          </a:r>
          <a:r>
            <a:rPr lang="en-GB" sz="1400" baseline="0"/>
            <a:t> be considered an outlier because we only have a day's worth of data on them. While an hour's sleep is quite bad, it could be a one day occurance and there is no way for us to say for sure. </a:t>
          </a:r>
          <a:endParaRPr lang="hi-IN" sz="1400"/>
        </a:p>
      </xdr:txBody>
    </xdr:sp>
    <xdr:clientData/>
  </xdr:twoCellAnchor>
  <xdr:twoCellAnchor>
    <xdr:from>
      <xdr:col>8</xdr:col>
      <xdr:colOff>11206</xdr:colOff>
      <xdr:row>43</xdr:row>
      <xdr:rowOff>11206</xdr:rowOff>
    </xdr:from>
    <xdr:to>
      <xdr:col>9</xdr:col>
      <xdr:colOff>78441</xdr:colOff>
      <xdr:row>55</xdr:row>
      <xdr:rowOff>22411</xdr:rowOff>
    </xdr:to>
    <xdr:sp macro="" textlink="">
      <xdr:nvSpPr>
        <xdr:cNvPr id="9" name="TextBox 8">
          <a:extLst>
            <a:ext uri="{FF2B5EF4-FFF2-40B4-BE49-F238E27FC236}">
              <a16:creationId xmlns:a16="http://schemas.microsoft.com/office/drawing/2014/main" id="{0FC5D359-A17F-01FC-617F-59D36D82D42F}"/>
            </a:ext>
          </a:extLst>
        </xdr:cNvPr>
        <xdr:cNvSpPr txBox="1"/>
      </xdr:nvSpPr>
      <xdr:spPr>
        <a:xfrm>
          <a:off x="9906000" y="7720853"/>
          <a:ext cx="2543735" cy="234202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a:t>There is</a:t>
          </a:r>
          <a:r>
            <a:rPr lang="en-IN" sz="1400" baseline="0"/>
            <a:t> another special entry in this list. The id </a:t>
          </a:r>
          <a:r>
            <a:rPr lang="en-GB" sz="1400" b="1" i="0" u="none" strike="noStrike">
              <a:solidFill>
                <a:schemeClr val="dk1"/>
              </a:solidFill>
              <a:effectLst/>
              <a:latin typeface="+mn-lt"/>
              <a:ea typeface="+mn-ea"/>
              <a:cs typeface="+mn-cs"/>
            </a:rPr>
            <a:t>4.559E+09.</a:t>
          </a:r>
          <a:r>
            <a:rPr lang="en-GB" sz="1400" b="1" i="0" u="none" strike="noStrike" baseline="0">
              <a:solidFill>
                <a:schemeClr val="dk1"/>
              </a:solidFill>
              <a:effectLst/>
              <a:latin typeface="+mn-lt"/>
              <a:ea typeface="+mn-ea"/>
              <a:cs typeface="+mn-cs"/>
            </a:rPr>
            <a:t> </a:t>
          </a:r>
          <a:r>
            <a:rPr lang="en-GB" sz="1400" b="0" i="0" u="none" strike="noStrike" baseline="0">
              <a:solidFill>
                <a:schemeClr val="dk1"/>
              </a:solidFill>
              <a:effectLst/>
              <a:latin typeface="+mn-lt"/>
              <a:ea typeface="+mn-ea"/>
              <a:cs typeface="+mn-cs"/>
            </a:rPr>
            <a:t>If the reader may recall, this id was also present in the high BMI and high heart-rate list. This user has terrible BMI, their heart-rate is high, and they have a horrible sleep schedule. They should be a top priority.</a:t>
          </a:r>
          <a:endParaRPr lang="hi-IN" sz="1400" b="1"/>
        </a:p>
      </xdr:txBody>
    </xdr:sp>
    <xdr:clientData/>
  </xdr:twoCellAnchor>
  <xdr:twoCellAnchor>
    <xdr:from>
      <xdr:col>1</xdr:col>
      <xdr:colOff>78439</xdr:colOff>
      <xdr:row>39</xdr:row>
      <xdr:rowOff>56031</xdr:rowOff>
    </xdr:from>
    <xdr:to>
      <xdr:col>4</xdr:col>
      <xdr:colOff>1378323</xdr:colOff>
      <xdr:row>55</xdr:row>
      <xdr:rowOff>123265</xdr:rowOff>
    </xdr:to>
    <xdr:graphicFrame macro="">
      <xdr:nvGraphicFramePr>
        <xdr:cNvPr id="10" name="Chart 9">
          <a:extLst>
            <a:ext uri="{FF2B5EF4-FFF2-40B4-BE49-F238E27FC236}">
              <a16:creationId xmlns:a16="http://schemas.microsoft.com/office/drawing/2014/main" id="{BCDE85DB-2320-4BE5-63E1-9980C27381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67235</xdr:colOff>
      <xdr:row>59</xdr:row>
      <xdr:rowOff>123266</xdr:rowOff>
    </xdr:from>
    <xdr:to>
      <xdr:col>3</xdr:col>
      <xdr:colOff>2005853</xdr:colOff>
      <xdr:row>63</xdr:row>
      <xdr:rowOff>33617</xdr:rowOff>
    </xdr:to>
    <xdr:sp macro="" textlink="">
      <xdr:nvSpPr>
        <xdr:cNvPr id="11" name="TextBox 10">
          <a:extLst>
            <a:ext uri="{FF2B5EF4-FFF2-40B4-BE49-F238E27FC236}">
              <a16:creationId xmlns:a16="http://schemas.microsoft.com/office/drawing/2014/main" id="{2DF08ADB-5757-69C0-2F39-452B18F301BB}"/>
            </a:ext>
          </a:extLst>
        </xdr:cNvPr>
        <xdr:cNvSpPr txBox="1"/>
      </xdr:nvSpPr>
      <xdr:spPr>
        <a:xfrm>
          <a:off x="750794" y="10880913"/>
          <a:ext cx="4336677" cy="62752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Below I have also provided the reader</a:t>
          </a:r>
          <a:r>
            <a:rPr lang="en-IN" sz="1100" baseline="0"/>
            <a:t> with the original unfiltered pivot table.</a:t>
          </a:r>
          <a:endParaRPr lang="hi-IN"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11206</xdr:colOff>
      <xdr:row>1</xdr:row>
      <xdr:rowOff>145677</xdr:rowOff>
    </xdr:from>
    <xdr:to>
      <xdr:col>4</xdr:col>
      <xdr:colOff>1098176</xdr:colOff>
      <xdr:row>9</xdr:row>
      <xdr:rowOff>67235</xdr:rowOff>
    </xdr:to>
    <xdr:sp macro="" textlink="">
      <xdr:nvSpPr>
        <xdr:cNvPr id="2" name="TextBox 1">
          <a:extLst>
            <a:ext uri="{FF2B5EF4-FFF2-40B4-BE49-F238E27FC236}">
              <a16:creationId xmlns:a16="http://schemas.microsoft.com/office/drawing/2014/main" id="{99A4C888-F12C-C5CD-F314-DCF5F6403C2B}"/>
            </a:ext>
          </a:extLst>
        </xdr:cNvPr>
        <xdr:cNvSpPr txBox="1"/>
      </xdr:nvSpPr>
      <xdr:spPr>
        <a:xfrm>
          <a:off x="694765" y="324971"/>
          <a:ext cx="5558117" cy="135591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a:t>Using pivot tables</a:t>
          </a:r>
          <a:r>
            <a:rPr lang="en-IN" sz="1400" baseline="0"/>
            <a:t> we can easily find out the data required. As you can see, we now have the unique ids of every user, along with their active times at various degrees, the number of days they have used our device, total calories they've burned, etc. We can now go about using filters and sorting this data as required by the problem statement.</a:t>
          </a:r>
          <a:endParaRPr lang="hi-IN" sz="1400"/>
        </a:p>
      </xdr:txBody>
    </xdr:sp>
    <xdr:clientData/>
  </xdr:twoCellAnchor>
  <xdr:twoCellAnchor>
    <xdr:from>
      <xdr:col>2</xdr:col>
      <xdr:colOff>1</xdr:colOff>
      <xdr:row>47</xdr:row>
      <xdr:rowOff>134469</xdr:rowOff>
    </xdr:from>
    <xdr:to>
      <xdr:col>5</xdr:col>
      <xdr:colOff>392207</xdr:colOff>
      <xdr:row>52</xdr:row>
      <xdr:rowOff>156882</xdr:rowOff>
    </xdr:to>
    <xdr:sp macro="" textlink="">
      <xdr:nvSpPr>
        <xdr:cNvPr id="3" name="TextBox 2">
          <a:extLst>
            <a:ext uri="{FF2B5EF4-FFF2-40B4-BE49-F238E27FC236}">
              <a16:creationId xmlns:a16="http://schemas.microsoft.com/office/drawing/2014/main" id="{903686B6-AEC0-2E89-584A-0DD9D7A8323F}"/>
            </a:ext>
          </a:extLst>
        </xdr:cNvPr>
        <xdr:cNvSpPr txBox="1"/>
      </xdr:nvSpPr>
      <xdr:spPr>
        <a:xfrm>
          <a:off x="1546413" y="8740587"/>
          <a:ext cx="3171265" cy="91888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a:t>Classification on the basis of the number of days</a:t>
          </a:r>
          <a:r>
            <a:rPr lang="en-IN" sz="1400" baseline="0"/>
            <a:t> a user uses the device.</a:t>
          </a:r>
          <a:endParaRPr lang="hi-IN" sz="1400"/>
        </a:p>
      </xdr:txBody>
    </xdr:sp>
    <xdr:clientData/>
  </xdr:twoCellAnchor>
  <xdr:twoCellAnchor>
    <xdr:from>
      <xdr:col>6</xdr:col>
      <xdr:colOff>0</xdr:colOff>
      <xdr:row>54</xdr:row>
      <xdr:rowOff>0</xdr:rowOff>
    </xdr:from>
    <xdr:to>
      <xdr:col>8</xdr:col>
      <xdr:colOff>661147</xdr:colOff>
      <xdr:row>56</xdr:row>
      <xdr:rowOff>89647</xdr:rowOff>
    </xdr:to>
    <xdr:sp macro="" textlink="">
      <xdr:nvSpPr>
        <xdr:cNvPr id="12" name="TextBox 11">
          <a:extLst>
            <a:ext uri="{FF2B5EF4-FFF2-40B4-BE49-F238E27FC236}">
              <a16:creationId xmlns:a16="http://schemas.microsoft.com/office/drawing/2014/main" id="{75CC7EFC-B6DA-ED65-CA4B-2FD7541CE703}"/>
            </a:ext>
          </a:extLst>
        </xdr:cNvPr>
        <xdr:cNvSpPr txBox="1"/>
      </xdr:nvSpPr>
      <xdr:spPr>
        <a:xfrm>
          <a:off x="5558118" y="9861176"/>
          <a:ext cx="2274794" cy="571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a:t>Summary</a:t>
          </a:r>
          <a:r>
            <a:rPr lang="en-IN" sz="1400" baseline="0"/>
            <a:t> of the number of days our product was used</a:t>
          </a:r>
        </a:p>
        <a:p>
          <a:endParaRPr lang="en-IN" sz="1400" baseline="0"/>
        </a:p>
        <a:p>
          <a:endParaRPr lang="hi-IN" sz="1100"/>
        </a:p>
      </xdr:txBody>
    </xdr:sp>
    <xdr:clientData/>
  </xdr:twoCellAnchor>
  <xdr:twoCellAnchor>
    <xdr:from>
      <xdr:col>10</xdr:col>
      <xdr:colOff>0</xdr:colOff>
      <xdr:row>53</xdr:row>
      <xdr:rowOff>174811</xdr:rowOff>
    </xdr:from>
    <xdr:to>
      <xdr:col>16</xdr:col>
      <xdr:colOff>470647</xdr:colOff>
      <xdr:row>68</xdr:row>
      <xdr:rowOff>105334</xdr:rowOff>
    </xdr:to>
    <xdr:graphicFrame macro="">
      <xdr:nvGraphicFramePr>
        <xdr:cNvPr id="13" name="Chart 12">
          <a:extLst>
            <a:ext uri="{FF2B5EF4-FFF2-40B4-BE49-F238E27FC236}">
              <a16:creationId xmlns:a16="http://schemas.microsoft.com/office/drawing/2014/main" id="{6B335A0D-10FD-192F-7682-09579A9035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851646</xdr:colOff>
      <xdr:row>85</xdr:row>
      <xdr:rowOff>179293</xdr:rowOff>
    </xdr:from>
    <xdr:to>
      <xdr:col>7</xdr:col>
      <xdr:colOff>392205</xdr:colOff>
      <xdr:row>94</xdr:row>
      <xdr:rowOff>78441</xdr:rowOff>
    </xdr:to>
    <xdr:sp macro="" textlink="">
      <xdr:nvSpPr>
        <xdr:cNvPr id="14" name="TextBox 13">
          <a:extLst>
            <a:ext uri="{FF2B5EF4-FFF2-40B4-BE49-F238E27FC236}">
              <a16:creationId xmlns:a16="http://schemas.microsoft.com/office/drawing/2014/main" id="{E6CEC144-042E-1332-75FB-FB1AB35EC7FD}"/>
            </a:ext>
          </a:extLst>
        </xdr:cNvPr>
        <xdr:cNvSpPr txBox="1"/>
      </xdr:nvSpPr>
      <xdr:spPr>
        <a:xfrm>
          <a:off x="1535205" y="15721852"/>
          <a:ext cx="5221941" cy="151279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a:t>As per the problem</a:t>
          </a:r>
          <a:r>
            <a:rPr lang="en-IN" sz="1400" baseline="0"/>
            <a:t> statement, we are required to classify the users as pro, intermediate, and beginners based on the amount of average distance they have travelled. This too can be easily accomplished using filters. Since we were asked to set the criteria ourselves, the criteria for this sorting is: Pro: &gt; 10, Intermediate: =&lt;5/&gt;=10, beginner: &gt;5</a:t>
          </a:r>
          <a:endParaRPr lang="hi-IN" sz="1400"/>
        </a:p>
      </xdr:txBody>
    </xdr:sp>
    <xdr:clientData/>
  </xdr:twoCellAnchor>
  <xdr:twoCellAnchor>
    <xdr:from>
      <xdr:col>5</xdr:col>
      <xdr:colOff>1221441</xdr:colOff>
      <xdr:row>96</xdr:row>
      <xdr:rowOff>11205</xdr:rowOff>
    </xdr:from>
    <xdr:to>
      <xdr:col>9</xdr:col>
      <xdr:colOff>22412</xdr:colOff>
      <xdr:row>99</xdr:row>
      <xdr:rowOff>11206</xdr:rowOff>
    </xdr:to>
    <xdr:sp macro="" textlink="">
      <xdr:nvSpPr>
        <xdr:cNvPr id="15" name="TextBox 14">
          <a:extLst>
            <a:ext uri="{FF2B5EF4-FFF2-40B4-BE49-F238E27FC236}">
              <a16:creationId xmlns:a16="http://schemas.microsoft.com/office/drawing/2014/main" id="{EDF879B1-268B-3D99-5123-07A2A356DDBA}"/>
            </a:ext>
          </a:extLst>
        </xdr:cNvPr>
        <xdr:cNvSpPr txBox="1"/>
      </xdr:nvSpPr>
      <xdr:spPr>
        <a:xfrm>
          <a:off x="5546912" y="17525999"/>
          <a:ext cx="2487706" cy="53788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a:t>Summary</a:t>
          </a:r>
          <a:r>
            <a:rPr lang="en-IN" sz="1400" baseline="0"/>
            <a:t> of distance travelled by users</a:t>
          </a:r>
          <a:endParaRPr lang="hi-IN" sz="1400"/>
        </a:p>
      </xdr:txBody>
    </xdr:sp>
    <xdr:clientData/>
  </xdr:twoCellAnchor>
  <xdr:twoCellAnchor>
    <xdr:from>
      <xdr:col>9</xdr:col>
      <xdr:colOff>683558</xdr:colOff>
      <xdr:row>95</xdr:row>
      <xdr:rowOff>163606</xdr:rowOff>
    </xdr:from>
    <xdr:to>
      <xdr:col>16</xdr:col>
      <xdr:colOff>470646</xdr:colOff>
      <xdr:row>111</xdr:row>
      <xdr:rowOff>38100</xdr:rowOff>
    </xdr:to>
    <xdr:graphicFrame macro="">
      <xdr:nvGraphicFramePr>
        <xdr:cNvPr id="16" name="Chart 15">
          <a:extLst>
            <a:ext uri="{FF2B5EF4-FFF2-40B4-BE49-F238E27FC236}">
              <a16:creationId xmlns:a16="http://schemas.microsoft.com/office/drawing/2014/main" id="{F9DB4135-22E4-2A5E-5D50-526C4D6B8B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853327</xdr:colOff>
      <xdr:row>120</xdr:row>
      <xdr:rowOff>11204</xdr:rowOff>
    </xdr:from>
    <xdr:to>
      <xdr:col>5</xdr:col>
      <xdr:colOff>683557</xdr:colOff>
      <xdr:row>128</xdr:row>
      <xdr:rowOff>123264</xdr:rowOff>
    </xdr:to>
    <xdr:sp macro="" textlink="">
      <xdr:nvSpPr>
        <xdr:cNvPr id="17" name="TextBox 16">
          <a:extLst>
            <a:ext uri="{FF2B5EF4-FFF2-40B4-BE49-F238E27FC236}">
              <a16:creationId xmlns:a16="http://schemas.microsoft.com/office/drawing/2014/main" id="{9E7CA9DA-2A8B-AD81-7E12-2DB94AA59D2E}"/>
            </a:ext>
          </a:extLst>
        </xdr:cNvPr>
        <xdr:cNvSpPr txBox="1"/>
      </xdr:nvSpPr>
      <xdr:spPr>
        <a:xfrm>
          <a:off x="1536886" y="21829057"/>
          <a:ext cx="3472142" cy="154641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a:t>As per the problem statement,</a:t>
          </a:r>
          <a:r>
            <a:rPr lang="en-IN" sz="1400" baseline="0"/>
            <a:t> we are required to perform an analysis on the basis of dates as well as opposed to user ids, which is how we've been doing it so far. This task can also easily be performed using a pivot table. </a:t>
          </a:r>
          <a:endParaRPr lang="hi-IN" sz="1400"/>
        </a:p>
      </xdr:txBody>
    </xdr:sp>
    <xdr:clientData/>
  </xdr:twoCellAnchor>
  <xdr:twoCellAnchor>
    <xdr:from>
      <xdr:col>9</xdr:col>
      <xdr:colOff>672353</xdr:colOff>
      <xdr:row>130</xdr:row>
      <xdr:rowOff>11206</xdr:rowOff>
    </xdr:from>
    <xdr:to>
      <xdr:col>14</xdr:col>
      <xdr:colOff>212912</xdr:colOff>
      <xdr:row>137</xdr:row>
      <xdr:rowOff>56029</xdr:rowOff>
    </xdr:to>
    <xdr:sp macro="" textlink="">
      <xdr:nvSpPr>
        <xdr:cNvPr id="18" name="TextBox 17">
          <a:extLst>
            <a:ext uri="{FF2B5EF4-FFF2-40B4-BE49-F238E27FC236}">
              <a16:creationId xmlns:a16="http://schemas.microsoft.com/office/drawing/2014/main" id="{C1CA8B3F-516B-1BF0-9527-A3F80E1FCBF1}"/>
            </a:ext>
          </a:extLst>
        </xdr:cNvPr>
        <xdr:cNvSpPr txBox="1"/>
      </xdr:nvSpPr>
      <xdr:spPr>
        <a:xfrm>
          <a:off x="9020735" y="23622000"/>
          <a:ext cx="2958353" cy="129988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a:t>As</a:t>
          </a:r>
          <a:r>
            <a:rPr lang="en-IN" sz="1400" baseline="0"/>
            <a:t> can be seen, using a pivot table, we have gathered a whole bunch of data for every date. We can now simply pick a date and analyze the data corresponding to it. </a:t>
          </a:r>
          <a:endParaRPr lang="hi-IN" sz="1400"/>
        </a:p>
      </xdr:txBody>
    </xdr:sp>
    <xdr:clientData/>
  </xdr:twoCellAnchor>
  <xdr:twoCellAnchor>
    <xdr:from>
      <xdr:col>9</xdr:col>
      <xdr:colOff>683558</xdr:colOff>
      <xdr:row>138</xdr:row>
      <xdr:rowOff>174811</xdr:rowOff>
    </xdr:from>
    <xdr:to>
      <xdr:col>17</xdr:col>
      <xdr:colOff>257734</xdr:colOff>
      <xdr:row>156</xdr:row>
      <xdr:rowOff>156882</xdr:rowOff>
    </xdr:to>
    <xdr:graphicFrame macro="">
      <xdr:nvGraphicFramePr>
        <xdr:cNvPr id="19" name="Chart 18">
          <a:extLst>
            <a:ext uri="{FF2B5EF4-FFF2-40B4-BE49-F238E27FC236}">
              <a16:creationId xmlns:a16="http://schemas.microsoft.com/office/drawing/2014/main" id="{3DB62A5B-FB05-1D53-3189-E8539669E8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0</xdr:colOff>
      <xdr:row>159</xdr:row>
      <xdr:rowOff>11205</xdr:rowOff>
    </xdr:from>
    <xdr:to>
      <xdr:col>15</xdr:col>
      <xdr:colOff>190500</xdr:colOff>
      <xdr:row>167</xdr:row>
      <xdr:rowOff>11206</xdr:rowOff>
    </xdr:to>
    <xdr:sp macro="" textlink="">
      <xdr:nvSpPr>
        <xdr:cNvPr id="20" name="TextBox 19">
          <a:extLst>
            <a:ext uri="{FF2B5EF4-FFF2-40B4-BE49-F238E27FC236}">
              <a16:creationId xmlns:a16="http://schemas.microsoft.com/office/drawing/2014/main" id="{75EA965C-63B0-8B4F-8BC5-5E5360B295B6}"/>
            </a:ext>
          </a:extLst>
        </xdr:cNvPr>
        <xdr:cNvSpPr txBox="1"/>
      </xdr:nvSpPr>
      <xdr:spPr>
        <a:xfrm>
          <a:off x="9031941" y="28821529"/>
          <a:ext cx="3608294" cy="143435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a:t>The chart drawn above for example,</a:t>
          </a:r>
          <a:r>
            <a:rPr lang="en-IN" sz="1400" baseline="0"/>
            <a:t> represents the amount of distance travelled by every user for every day in the month of April. We can clearly see that the most distance was travelled on the 16th of April.</a:t>
          </a:r>
          <a:endParaRPr lang="hi-IN" sz="1400"/>
        </a:p>
      </xdr:txBody>
    </xdr:sp>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FitBit%20Dataset/dailyActivity_merged.xlsx" TargetMode="External"/><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2" Type="http://schemas.openxmlformats.org/officeDocument/2006/relationships/externalLinkPath" Target="FitBit%20Dataset/sleepDay_merged.csv" TargetMode="External"/><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077.607094212966" createdVersion="8" refreshedVersion="8" minRefreshableVersion="3" recordCount="940" xr:uid="{C02A5A49-71AE-4DE9-BC61-491850EFF0AD}">
  <cacheSource type="worksheet">
    <worksheetSource ref="A1:O941" sheet="dailyActivity_merged" r:id="rId2"/>
  </cacheSource>
  <cacheFields count="15">
    <cacheField name="Id" numFmtId="0">
      <sharedItems containsSemiMixedTypes="0" containsString="0" containsNumber="1" containsInteger="1" minValue="1503960366" maxValue="8877689391" count="33">
        <n v="1503960366"/>
        <n v="1624580081"/>
        <n v="1644430081"/>
        <n v="1844505072"/>
        <n v="1927972279"/>
        <n v="2022484408"/>
        <n v="2026352035"/>
        <n v="2320127002"/>
        <n v="2347167796"/>
        <n v="2873212765"/>
        <n v="3372868164"/>
        <n v="3977333714"/>
        <n v="4020332650"/>
        <n v="4057192912"/>
        <n v="4319703577"/>
        <n v="4388161847"/>
        <n v="4445114986"/>
        <n v="4558609924"/>
        <n v="4702921684"/>
        <n v="5553957443"/>
        <n v="5577150313"/>
        <n v="6117666160"/>
        <n v="6290855005"/>
        <n v="6775888955"/>
        <n v="6962181067"/>
        <n v="7007744171"/>
        <n v="7086361926"/>
        <n v="8053475328"/>
        <n v="8253242879"/>
        <n v="8378563200"/>
        <n v="8583815059"/>
        <n v="8792009665"/>
        <n v="8877689391"/>
      </sharedItems>
    </cacheField>
    <cacheField name="ActivityDate" numFmtId="0">
      <sharedItems containsDate="1" containsMixedTypes="1" minDate="2016-01-05T00:00:00" maxDate="2016-12-06T00:00:00" count="31">
        <d v="2016-12-04T00:00:00"/>
        <s v="4/13/2016"/>
        <s v="4/14/2016"/>
        <s v="4/15/2016"/>
        <s v="4/16/2016"/>
        <s v="4/17/2016"/>
        <s v="4/18/2016"/>
        <s v="4/19/2016"/>
        <s v="4/20/2016"/>
        <s v="4/21/2016"/>
        <s v="4/22/2016"/>
        <s v="4/23/2016"/>
        <s v="4/24/2016"/>
        <s v="4/25/2016"/>
        <s v="4/26/2016"/>
        <s v="4/27/2016"/>
        <s v="4/28/2016"/>
        <s v="4/29/2016"/>
        <s v="4/30/2016"/>
        <d v="2016-01-05T00:00:00"/>
        <d v="2016-02-05T00:00:00"/>
        <d v="2016-03-05T00:00:00"/>
        <d v="2016-04-05T00:00:00"/>
        <d v="2016-05-05T00:00:00"/>
        <d v="2016-06-05T00:00:00"/>
        <d v="2016-07-05T00:00:00"/>
        <d v="2016-08-05T00:00:00"/>
        <d v="2016-09-05T00:00:00"/>
        <d v="2016-10-05T00:00:00"/>
        <d v="2016-11-05T00:00:00"/>
        <d v="2016-12-05T00:00:00"/>
      </sharedItems>
    </cacheField>
    <cacheField name="TotalSteps" numFmtId="0">
      <sharedItems containsSemiMixedTypes="0" containsString="0" containsNumber="1" containsInteger="1" minValue="0" maxValue="36019"/>
    </cacheField>
    <cacheField name="TotalDistance" numFmtId="0">
      <sharedItems containsSemiMixedTypes="0" containsString="0" containsNumber="1" minValue="0" maxValue="28.030000690000001"/>
    </cacheField>
    <cacheField name="TrackerDistance" numFmtId="0">
      <sharedItems containsSemiMixedTypes="0" containsString="0" containsNumber="1" minValue="0" maxValue="28.030000690000001"/>
    </cacheField>
    <cacheField name="LoggedActivitiesDistance" numFmtId="0">
      <sharedItems containsSemiMixedTypes="0" containsString="0" containsNumber="1" minValue="0" maxValue="4.9421420100000004"/>
    </cacheField>
    <cacheField name="VeryActiveDistance" numFmtId="0">
      <sharedItems containsSemiMixedTypes="0" containsString="0" containsNumber="1" minValue="0" maxValue="21.920000080000001"/>
    </cacheField>
    <cacheField name="ModeratelyActiveDistance" numFmtId="0">
      <sharedItems containsSemiMixedTypes="0" containsString="0" containsNumber="1" minValue="0" maxValue="6.4800000190000002"/>
    </cacheField>
    <cacheField name="LightActiveDistance" numFmtId="0">
      <sharedItems containsSemiMixedTypes="0" containsString="0" containsNumber="1" minValue="0" maxValue="10.710000040000001"/>
    </cacheField>
    <cacheField name="SedentaryActiveDistance" numFmtId="0">
      <sharedItems containsSemiMixedTypes="0" containsString="0" containsNumber="1" minValue="0" maxValue="0.109999999"/>
    </cacheField>
    <cacheField name="VeryActiveMinutes" numFmtId="0">
      <sharedItems containsSemiMixedTypes="0" containsString="0" containsNumber="1" containsInteger="1" minValue="0" maxValue="210"/>
    </cacheField>
    <cacheField name="FairlyActiveMinutes" numFmtId="0">
      <sharedItems containsSemiMixedTypes="0" containsString="0" containsNumber="1" containsInteger="1" minValue="0" maxValue="143"/>
    </cacheField>
    <cacheField name="LightlyActiveMinutes" numFmtId="0">
      <sharedItems containsSemiMixedTypes="0" containsString="0" containsNumber="1" containsInteger="1" minValue="0" maxValue="518"/>
    </cacheField>
    <cacheField name="SedentaryMinutes" numFmtId="0">
      <sharedItems containsSemiMixedTypes="0" containsString="0" containsNumber="1" containsInteger="1" minValue="0" maxValue="1440"/>
    </cacheField>
    <cacheField name="Calories" numFmtId="0">
      <sharedItems containsSemiMixedTypes="0" containsString="0" containsNumber="1" containsInteger="1" minValue="0" maxValue="4900"/>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077.831314236108" createdVersion="8" refreshedVersion="8" minRefreshableVersion="3" recordCount="413" xr:uid="{8842A361-E428-4389-ACAF-F94EB0B51A08}">
  <cacheSource type="worksheet">
    <worksheetSource ref="A1:E414" sheet="sleepDay_merged" r:id="rId2"/>
  </cacheSource>
  <cacheFields count="5">
    <cacheField name="Id" numFmtId="0">
      <sharedItems containsSemiMixedTypes="0" containsString="0" containsNumber="1" containsInteger="1" minValue="1503960366" maxValue="8792009665" count="24">
        <n v="1503960366"/>
        <n v="1644430081"/>
        <n v="1844505072"/>
        <n v="1927972279"/>
        <n v="2026352035"/>
        <n v="2320127002"/>
        <n v="2347167796"/>
        <n v="3977333714"/>
        <n v="4020332650"/>
        <n v="4319703577"/>
        <n v="4388161847"/>
        <n v="4445114986"/>
        <n v="4558609924"/>
        <n v="4702921684"/>
        <n v="5553957443"/>
        <n v="5577150313"/>
        <n v="6117666160"/>
        <n v="6775888955"/>
        <n v="6962181067"/>
        <n v="7007744171"/>
        <n v="7086361926"/>
        <n v="8053475328"/>
        <n v="8378563200"/>
        <n v="8792009665"/>
      </sharedItems>
    </cacheField>
    <cacheField name="SleepDay" numFmtId="0">
      <sharedItems containsDate="1" containsMixedTypes="1" minDate="2016-01-05T00:00:00" maxDate="2016-12-06T00:00:00" count="31">
        <d v="2016-12-04T00:00:00"/>
        <s v="4/13/2016 12:00:00 AM"/>
        <s v="4/15/2016 12:00:00 AM"/>
        <s v="4/16/2016 12:00:00 AM"/>
        <s v="4/17/2016 12:00:00 AM"/>
        <s v="4/19/2016 12:00:00 AM"/>
        <s v="4/20/2016 12:00:00 AM"/>
        <s v="4/21/2016 12:00:00 AM"/>
        <s v="4/23/2016 12:00:00 AM"/>
        <s v="4/24/2016 12:00:00 AM"/>
        <s v="4/25/2016 12:00:00 AM"/>
        <s v="4/26/2016 12:00:00 AM"/>
        <s v="4/28/2016 12:00:00 AM"/>
        <s v="4/29/2016 12:00:00 AM"/>
        <s v="4/30/2016 12:00:00 AM"/>
        <d v="2016-01-05T00:00:00"/>
        <d v="2016-02-05T00:00:00"/>
        <d v="2016-03-05T00:00:00"/>
        <d v="2016-05-05T00:00:00"/>
        <d v="2016-06-05T00:00:00"/>
        <d v="2016-07-05T00:00:00"/>
        <d v="2016-08-05T00:00:00"/>
        <d v="2016-09-05T00:00:00"/>
        <d v="2016-10-05T00:00:00"/>
        <d v="2016-11-05T00:00:00"/>
        <s v="4/14/2016 12:00:00 AM"/>
        <s v="4/22/2016 12:00:00 AM"/>
        <s v="4/27/2016 12:00:00 AM"/>
        <d v="2016-04-05T00:00:00"/>
        <d v="2016-12-05T00:00:00"/>
        <s v="4/18/2016 12:00:00 AM"/>
      </sharedItems>
    </cacheField>
    <cacheField name="TotalSleepRecords" numFmtId="0">
      <sharedItems containsSemiMixedTypes="0" containsString="0" containsNumber="1" containsInteger="1" minValue="1" maxValue="3"/>
    </cacheField>
    <cacheField name="TotalMinutesAsleep" numFmtId="0">
      <sharedItems containsSemiMixedTypes="0" containsString="0" containsNumber="1" containsInteger="1" minValue="58" maxValue="796"/>
    </cacheField>
    <cacheField name="TotalTimeInBed" numFmtId="0">
      <sharedItems containsSemiMixedTypes="0" containsString="0" containsNumber="1" containsInteger="1" minValue="61" maxValue="96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40">
  <r>
    <x v="0"/>
    <x v="0"/>
    <n v="13162"/>
    <n v="8.5"/>
    <n v="8.5"/>
    <n v="0"/>
    <n v="1.8799999949999999"/>
    <n v="0.55000001200000004"/>
    <n v="6.0599999430000002"/>
    <n v="0"/>
    <n v="25"/>
    <n v="13"/>
    <n v="328"/>
    <n v="728"/>
    <n v="1985"/>
  </r>
  <r>
    <x v="0"/>
    <x v="1"/>
    <n v="10735"/>
    <n v="6.9699997900000001"/>
    <n v="6.9699997900000001"/>
    <n v="0"/>
    <n v="1.5700000519999999"/>
    <n v="0.689999998"/>
    <n v="4.7100000380000004"/>
    <n v="0"/>
    <n v="21"/>
    <n v="19"/>
    <n v="217"/>
    <n v="776"/>
    <n v="1797"/>
  </r>
  <r>
    <x v="0"/>
    <x v="2"/>
    <n v="10460"/>
    <n v="6.7399997709999999"/>
    <n v="6.7399997709999999"/>
    <n v="0"/>
    <n v="2.4400000569999998"/>
    <n v="0.40000000600000002"/>
    <n v="3.9100000860000002"/>
    <n v="0"/>
    <n v="30"/>
    <n v="11"/>
    <n v="181"/>
    <n v="1218"/>
    <n v="1776"/>
  </r>
  <r>
    <x v="0"/>
    <x v="3"/>
    <n v="9762"/>
    <n v="6.2800002099999999"/>
    <n v="6.2800002099999999"/>
    <n v="0"/>
    <n v="2.1400001049999999"/>
    <n v="1.2599999900000001"/>
    <n v="2.829999924"/>
    <n v="0"/>
    <n v="29"/>
    <n v="34"/>
    <n v="209"/>
    <n v="726"/>
    <n v="1745"/>
  </r>
  <r>
    <x v="0"/>
    <x v="4"/>
    <n v="12669"/>
    <n v="8.1599998469999999"/>
    <n v="8.1599998469999999"/>
    <n v="0"/>
    <n v="2.710000038"/>
    <n v="0.40999999599999998"/>
    <n v="5.0399999619999996"/>
    <n v="0"/>
    <n v="36"/>
    <n v="10"/>
    <n v="221"/>
    <n v="773"/>
    <n v="1863"/>
  </r>
  <r>
    <x v="0"/>
    <x v="5"/>
    <n v="9705"/>
    <n v="6.4800000190000002"/>
    <n v="6.4800000190000002"/>
    <n v="0"/>
    <n v="3.1900000569999998"/>
    <n v="0.77999997099999996"/>
    <n v="2.5099999899999998"/>
    <n v="0"/>
    <n v="38"/>
    <n v="20"/>
    <n v="164"/>
    <n v="539"/>
    <n v="1728"/>
  </r>
  <r>
    <x v="0"/>
    <x v="6"/>
    <n v="13019"/>
    <n v="8.5900001530000001"/>
    <n v="8.5900001530000001"/>
    <n v="0"/>
    <n v="3.25"/>
    <n v="0.63999998599999997"/>
    <n v="4.7100000380000004"/>
    <n v="0"/>
    <n v="42"/>
    <n v="16"/>
    <n v="233"/>
    <n v="1149"/>
    <n v="1921"/>
  </r>
  <r>
    <x v="0"/>
    <x v="7"/>
    <n v="15506"/>
    <n v="9.8800001139999996"/>
    <n v="9.8800001139999996"/>
    <n v="0"/>
    <n v="3.5299999710000001"/>
    <n v="1.3200000519999999"/>
    <n v="5.0300002099999999"/>
    <n v="0"/>
    <n v="50"/>
    <n v="31"/>
    <n v="264"/>
    <n v="775"/>
    <n v="2035"/>
  </r>
  <r>
    <x v="0"/>
    <x v="8"/>
    <n v="10544"/>
    <n v="6.6799998279999997"/>
    <n v="6.6799998279999997"/>
    <n v="0"/>
    <n v="1.960000038"/>
    <n v="0.47999998900000002"/>
    <n v="4.2399997709999999"/>
    <n v="0"/>
    <n v="28"/>
    <n v="12"/>
    <n v="205"/>
    <n v="818"/>
    <n v="1786"/>
  </r>
  <r>
    <x v="0"/>
    <x v="9"/>
    <n v="9819"/>
    <n v="6.3400001530000001"/>
    <n v="6.3400001530000001"/>
    <n v="0"/>
    <n v="1.3400000329999999"/>
    <n v="0.34999999399999998"/>
    <n v="4.6500000950000002"/>
    <n v="0"/>
    <n v="19"/>
    <n v="8"/>
    <n v="211"/>
    <n v="838"/>
    <n v="1775"/>
  </r>
  <r>
    <x v="0"/>
    <x v="10"/>
    <n v="12764"/>
    <n v="8.1300001139999996"/>
    <n v="8.1300001139999996"/>
    <n v="0"/>
    <n v="4.7600002290000001"/>
    <n v="1.1200000050000001"/>
    <n v="2.2400000100000002"/>
    <n v="0"/>
    <n v="66"/>
    <n v="27"/>
    <n v="130"/>
    <n v="1217"/>
    <n v="1827"/>
  </r>
  <r>
    <x v="0"/>
    <x v="11"/>
    <n v="14371"/>
    <n v="9.0399999619999996"/>
    <n v="9.0399999619999996"/>
    <n v="0"/>
    <n v="2.8099999430000002"/>
    <n v="0.87000000499999997"/>
    <n v="5.3600001339999999"/>
    <n v="0"/>
    <n v="41"/>
    <n v="21"/>
    <n v="262"/>
    <n v="732"/>
    <n v="1949"/>
  </r>
  <r>
    <x v="0"/>
    <x v="12"/>
    <n v="10039"/>
    <n v="6.4099998469999999"/>
    <n v="6.4099998469999999"/>
    <n v="0"/>
    <n v="2.920000076"/>
    <n v="0.209999993"/>
    <n v="3.2799999710000001"/>
    <n v="0"/>
    <n v="39"/>
    <n v="5"/>
    <n v="238"/>
    <n v="709"/>
    <n v="1788"/>
  </r>
  <r>
    <x v="0"/>
    <x v="13"/>
    <n v="15355"/>
    <n v="9.8000001910000005"/>
    <n v="9.8000001910000005"/>
    <n v="0"/>
    <n v="5.2899999619999996"/>
    <n v="0.56999999300000004"/>
    <n v="3.9400000569999998"/>
    <n v="0"/>
    <n v="73"/>
    <n v="14"/>
    <n v="216"/>
    <n v="814"/>
    <n v="2013"/>
  </r>
  <r>
    <x v="0"/>
    <x v="14"/>
    <n v="13755"/>
    <n v="8.7899999619999996"/>
    <n v="8.7899999619999996"/>
    <n v="0"/>
    <n v="2.329999924"/>
    <n v="0.920000017"/>
    <n v="5.5399999619999996"/>
    <n v="0"/>
    <n v="31"/>
    <n v="23"/>
    <n v="279"/>
    <n v="833"/>
    <n v="1970"/>
  </r>
  <r>
    <x v="0"/>
    <x v="15"/>
    <n v="18134"/>
    <n v="12.210000040000001"/>
    <n v="12.210000040000001"/>
    <n v="0"/>
    <n v="6.4000000950000002"/>
    <n v="0.40999999599999998"/>
    <n v="5.4099998469999999"/>
    <n v="0"/>
    <n v="78"/>
    <n v="11"/>
    <n v="243"/>
    <n v="1108"/>
    <n v="2159"/>
  </r>
  <r>
    <x v="0"/>
    <x v="16"/>
    <n v="13154"/>
    <n v="8.5299997330000004"/>
    <n v="8.5299997330000004"/>
    <n v="0"/>
    <n v="3.539999962"/>
    <n v="1.1599999670000001"/>
    <n v="3.789999962"/>
    <n v="0"/>
    <n v="48"/>
    <n v="28"/>
    <n v="189"/>
    <n v="782"/>
    <n v="1898"/>
  </r>
  <r>
    <x v="0"/>
    <x v="17"/>
    <n v="11181"/>
    <n v="7.1500000950000002"/>
    <n v="7.1500000950000002"/>
    <n v="0"/>
    <n v="1.059999943"/>
    <n v="0.5"/>
    <n v="5.579999924"/>
    <n v="0"/>
    <n v="16"/>
    <n v="12"/>
    <n v="243"/>
    <n v="815"/>
    <n v="1837"/>
  </r>
  <r>
    <x v="0"/>
    <x v="18"/>
    <n v="14673"/>
    <n v="9.25"/>
    <n v="9.25"/>
    <n v="0"/>
    <n v="3.5599999430000002"/>
    <n v="1.4199999569999999"/>
    <n v="4.2699999809999998"/>
    <n v="0"/>
    <n v="52"/>
    <n v="34"/>
    <n v="217"/>
    <n v="712"/>
    <n v="1947"/>
  </r>
  <r>
    <x v="0"/>
    <x v="19"/>
    <n v="10602"/>
    <n v="6.8099999430000002"/>
    <n v="6.8099999430000002"/>
    <n v="0"/>
    <n v="2.289999962"/>
    <n v="1.6000000240000001"/>
    <n v="2.920000076"/>
    <n v="0"/>
    <n v="33"/>
    <n v="35"/>
    <n v="246"/>
    <n v="730"/>
    <n v="1820"/>
  </r>
  <r>
    <x v="0"/>
    <x v="20"/>
    <n v="14727"/>
    <n v="9.7100000380000004"/>
    <n v="9.7100000380000004"/>
    <n v="0"/>
    <n v="3.210000038"/>
    <n v="0.56999999300000004"/>
    <n v="5.920000076"/>
    <n v="0"/>
    <n v="41"/>
    <n v="15"/>
    <n v="277"/>
    <n v="798"/>
    <n v="2004"/>
  </r>
  <r>
    <x v="0"/>
    <x v="21"/>
    <n v="15103"/>
    <n v="9.6599998469999999"/>
    <n v="9.6599998469999999"/>
    <n v="0"/>
    <n v="3.7300000190000002"/>
    <n v="1.0499999520000001"/>
    <n v="4.8800001139999996"/>
    <n v="0"/>
    <n v="50"/>
    <n v="24"/>
    <n v="254"/>
    <n v="816"/>
    <n v="1990"/>
  </r>
  <r>
    <x v="0"/>
    <x v="22"/>
    <n v="11100"/>
    <n v="7.1500000950000002"/>
    <n v="7.1500000950000002"/>
    <n v="0"/>
    <n v="2.460000038"/>
    <n v="0.87000000499999997"/>
    <n v="3.8199999330000001"/>
    <n v="0"/>
    <n v="36"/>
    <n v="22"/>
    <n v="203"/>
    <n v="1179"/>
    <n v="1819"/>
  </r>
  <r>
    <x v="0"/>
    <x v="23"/>
    <n v="14070"/>
    <n v="8.8999996190000008"/>
    <n v="8.8999996190000008"/>
    <n v="0"/>
    <n v="2.920000076"/>
    <n v="1.0800000430000001"/>
    <n v="4.8800001139999996"/>
    <n v="0"/>
    <n v="45"/>
    <n v="24"/>
    <n v="250"/>
    <n v="857"/>
    <n v="1959"/>
  </r>
  <r>
    <x v="0"/>
    <x v="24"/>
    <n v="12159"/>
    <n v="8.0299997330000004"/>
    <n v="8.0299997330000004"/>
    <n v="0"/>
    <n v="1.9700000289999999"/>
    <n v="0.25"/>
    <n v="5.8099999430000002"/>
    <n v="0"/>
    <n v="24"/>
    <n v="6"/>
    <n v="289"/>
    <n v="754"/>
    <n v="1896"/>
  </r>
  <r>
    <x v="0"/>
    <x v="25"/>
    <n v="11992"/>
    <n v="7.7100000380000004"/>
    <n v="7.7100000380000004"/>
    <n v="0"/>
    <n v="2.460000038"/>
    <n v="2.119999886"/>
    <n v="3.130000114"/>
    <n v="0"/>
    <n v="37"/>
    <n v="46"/>
    <n v="175"/>
    <n v="833"/>
    <n v="1821"/>
  </r>
  <r>
    <x v="0"/>
    <x v="26"/>
    <n v="10060"/>
    <n v="6.579999924"/>
    <n v="6.579999924"/>
    <n v="0"/>
    <n v="3.5299999710000001"/>
    <n v="0.31999999299999998"/>
    <n v="2.7300000190000002"/>
    <n v="0"/>
    <n v="44"/>
    <n v="8"/>
    <n v="203"/>
    <n v="574"/>
    <n v="1740"/>
  </r>
  <r>
    <x v="0"/>
    <x v="27"/>
    <n v="12022"/>
    <n v="7.7199997900000001"/>
    <n v="7.7199997900000001"/>
    <n v="0"/>
    <n v="3.4500000480000002"/>
    <n v="0.52999997099999996"/>
    <n v="3.7400000100000002"/>
    <n v="0"/>
    <n v="46"/>
    <n v="11"/>
    <n v="206"/>
    <n v="835"/>
    <n v="1819"/>
  </r>
  <r>
    <x v="0"/>
    <x v="28"/>
    <n v="12207"/>
    <n v="7.7699999809999998"/>
    <n v="7.7699999809999998"/>
    <n v="0"/>
    <n v="3.3499999049999998"/>
    <n v="1.1599999670000001"/>
    <n v="3.2599999899999998"/>
    <n v="0"/>
    <n v="46"/>
    <n v="31"/>
    <n v="214"/>
    <n v="746"/>
    <n v="1859"/>
  </r>
  <r>
    <x v="0"/>
    <x v="29"/>
    <n v="12770"/>
    <n v="8.1300001139999996"/>
    <n v="8.1300001139999996"/>
    <n v="0"/>
    <n v="2.5599999430000002"/>
    <n v="1.0099999900000001"/>
    <n v="4.5500001909999996"/>
    <n v="0"/>
    <n v="36"/>
    <n v="23"/>
    <n v="251"/>
    <n v="669"/>
    <n v="1783"/>
  </r>
  <r>
    <x v="0"/>
    <x v="30"/>
    <n v="0"/>
    <n v="0"/>
    <n v="0"/>
    <n v="0"/>
    <n v="0"/>
    <n v="0"/>
    <n v="0"/>
    <n v="0"/>
    <n v="0"/>
    <n v="0"/>
    <n v="0"/>
    <n v="1440"/>
    <n v="0"/>
  </r>
  <r>
    <x v="1"/>
    <x v="0"/>
    <n v="8163"/>
    <n v="5.3099999430000002"/>
    <n v="5.3099999430000002"/>
    <n v="0"/>
    <n v="0"/>
    <n v="0"/>
    <n v="5.3099999430000002"/>
    <n v="0"/>
    <n v="0"/>
    <n v="0"/>
    <n v="146"/>
    <n v="1294"/>
    <n v="1432"/>
  </r>
  <r>
    <x v="1"/>
    <x v="1"/>
    <n v="7007"/>
    <n v="4.5500001909999996"/>
    <n v="4.5500001909999996"/>
    <n v="0"/>
    <n v="0"/>
    <n v="0"/>
    <n v="4.5500001909999996"/>
    <n v="0"/>
    <n v="0"/>
    <n v="0"/>
    <n v="148"/>
    <n v="1292"/>
    <n v="1411"/>
  </r>
  <r>
    <x v="1"/>
    <x v="2"/>
    <n v="9107"/>
    <n v="5.920000076"/>
    <n v="5.920000076"/>
    <n v="0"/>
    <n v="0"/>
    <n v="0"/>
    <n v="5.9099998469999999"/>
    <n v="0.01"/>
    <n v="0"/>
    <n v="0"/>
    <n v="236"/>
    <n v="1204"/>
    <n v="1572"/>
  </r>
  <r>
    <x v="1"/>
    <x v="3"/>
    <n v="1510"/>
    <n v="0.980000019"/>
    <n v="0.980000019"/>
    <n v="0"/>
    <n v="0"/>
    <n v="0"/>
    <n v="0.97000002900000004"/>
    <n v="0"/>
    <n v="0"/>
    <n v="0"/>
    <n v="96"/>
    <n v="1344"/>
    <n v="1344"/>
  </r>
  <r>
    <x v="1"/>
    <x v="4"/>
    <n v="5370"/>
    <n v="3.4900000100000002"/>
    <n v="3.4900000100000002"/>
    <n v="0"/>
    <n v="0"/>
    <n v="0"/>
    <n v="3.4900000100000002"/>
    <n v="0"/>
    <n v="0"/>
    <n v="0"/>
    <n v="176"/>
    <n v="1264"/>
    <n v="1463"/>
  </r>
  <r>
    <x v="1"/>
    <x v="5"/>
    <n v="6175"/>
    <n v="4.0599999430000002"/>
    <n v="4.0599999430000002"/>
    <n v="0"/>
    <n v="1.0299999710000001"/>
    <n v="1.519999981"/>
    <n v="1.4900000099999999"/>
    <n v="0.01"/>
    <n v="15"/>
    <n v="22"/>
    <n v="127"/>
    <n v="1276"/>
    <n v="1554"/>
  </r>
  <r>
    <x v="1"/>
    <x v="6"/>
    <n v="10536"/>
    <n v="7.4099998469999999"/>
    <n v="7.4099998469999999"/>
    <n v="0"/>
    <n v="2.1500000950000002"/>
    <n v="0.62000000499999997"/>
    <n v="4.6199998860000004"/>
    <n v="0.01"/>
    <n v="17"/>
    <n v="7"/>
    <n v="202"/>
    <n v="1214"/>
    <n v="1604"/>
  </r>
  <r>
    <x v="1"/>
    <x v="7"/>
    <n v="2916"/>
    <n v="1.8999999759999999"/>
    <n v="1.8999999759999999"/>
    <n v="0"/>
    <n v="0"/>
    <n v="0"/>
    <n v="1.8999999759999999"/>
    <n v="0"/>
    <n v="0"/>
    <n v="0"/>
    <n v="141"/>
    <n v="1299"/>
    <n v="1435"/>
  </r>
  <r>
    <x v="1"/>
    <x v="8"/>
    <n v="4974"/>
    <n v="3.2300000190000002"/>
    <n v="3.2300000190000002"/>
    <n v="0"/>
    <n v="0"/>
    <n v="0"/>
    <n v="3.2300000190000002"/>
    <n v="0"/>
    <n v="0"/>
    <n v="0"/>
    <n v="151"/>
    <n v="1289"/>
    <n v="1446"/>
  </r>
  <r>
    <x v="1"/>
    <x v="9"/>
    <n v="6349"/>
    <n v="4.1300001139999996"/>
    <n v="4.1300001139999996"/>
    <n v="0"/>
    <n v="0"/>
    <n v="0"/>
    <n v="4.1100001339999999"/>
    <n v="0.02"/>
    <n v="0"/>
    <n v="0"/>
    <n v="186"/>
    <n v="1254"/>
    <n v="1467"/>
  </r>
  <r>
    <x v="1"/>
    <x v="10"/>
    <n v="4026"/>
    <n v="2.619999886"/>
    <n v="2.619999886"/>
    <n v="0"/>
    <n v="0"/>
    <n v="0"/>
    <n v="2.5999999049999998"/>
    <n v="0"/>
    <n v="0"/>
    <n v="0"/>
    <n v="199"/>
    <n v="1241"/>
    <n v="1470"/>
  </r>
  <r>
    <x v="1"/>
    <x v="11"/>
    <n v="8538"/>
    <n v="5.5500001909999996"/>
    <n v="5.5500001909999996"/>
    <n v="0"/>
    <n v="0"/>
    <n v="0"/>
    <n v="5.5399999619999996"/>
    <n v="0.01"/>
    <n v="0"/>
    <n v="0"/>
    <n v="227"/>
    <n v="1213"/>
    <n v="1562"/>
  </r>
  <r>
    <x v="1"/>
    <x v="12"/>
    <n v="6076"/>
    <n v="3.9500000480000002"/>
    <n v="3.9500000480000002"/>
    <n v="0"/>
    <n v="1.1499999759999999"/>
    <n v="0.91000002599999996"/>
    <n v="1.8899999860000001"/>
    <n v="0"/>
    <n v="16"/>
    <n v="18"/>
    <n v="185"/>
    <n v="1221"/>
    <n v="1617"/>
  </r>
  <r>
    <x v="1"/>
    <x v="13"/>
    <n v="6497"/>
    <n v="4.2199997900000001"/>
    <n v="4.2199997900000001"/>
    <n v="0"/>
    <n v="0"/>
    <n v="0"/>
    <n v="4.1999998090000004"/>
    <n v="0.02"/>
    <n v="0"/>
    <n v="0"/>
    <n v="202"/>
    <n v="1238"/>
    <n v="1492"/>
  </r>
  <r>
    <x v="1"/>
    <x v="14"/>
    <n v="2826"/>
    <n v="1.8400000329999999"/>
    <n v="1.8400000329999999"/>
    <n v="0"/>
    <n v="0"/>
    <n v="0"/>
    <n v="1.8300000430000001"/>
    <n v="0.01"/>
    <n v="0"/>
    <n v="0"/>
    <n v="140"/>
    <n v="1300"/>
    <n v="1402"/>
  </r>
  <r>
    <x v="1"/>
    <x v="15"/>
    <n v="8367"/>
    <n v="5.4400000569999998"/>
    <n v="5.4400000569999998"/>
    <n v="0"/>
    <n v="1.1100000139999999"/>
    <n v="1.8700000050000001"/>
    <n v="2.460000038"/>
    <n v="0"/>
    <n v="17"/>
    <n v="36"/>
    <n v="154"/>
    <n v="1233"/>
    <n v="1670"/>
  </r>
  <r>
    <x v="1"/>
    <x v="16"/>
    <n v="2759"/>
    <n v="1.789999962"/>
    <n v="1.789999962"/>
    <n v="0"/>
    <n v="0"/>
    <n v="0.20000000300000001"/>
    <n v="1.6000000240000001"/>
    <n v="0"/>
    <n v="0"/>
    <n v="5"/>
    <n v="115"/>
    <n v="1320"/>
    <n v="1401"/>
  </r>
  <r>
    <x v="1"/>
    <x v="17"/>
    <n v="2390"/>
    <n v="1.5499999520000001"/>
    <n v="1.5499999520000001"/>
    <n v="0"/>
    <n v="0"/>
    <n v="0"/>
    <n v="1.5499999520000001"/>
    <n v="0"/>
    <n v="0"/>
    <n v="0"/>
    <n v="150"/>
    <n v="1290"/>
    <n v="1404"/>
  </r>
  <r>
    <x v="1"/>
    <x v="18"/>
    <n v="6474"/>
    <n v="4.3000001909999996"/>
    <n v="4.3000001909999996"/>
    <n v="0"/>
    <n v="0.89999997600000003"/>
    <n v="1.2799999710000001"/>
    <n v="2.119999886"/>
    <n v="0.01"/>
    <n v="11"/>
    <n v="23"/>
    <n v="224"/>
    <n v="1182"/>
    <n v="1655"/>
  </r>
  <r>
    <x v="1"/>
    <x v="19"/>
    <n v="36019"/>
    <n v="28.030000690000001"/>
    <n v="28.030000690000001"/>
    <n v="0"/>
    <n v="21.920000080000001"/>
    <n v="4.1900000569999998"/>
    <n v="1.9099999670000001"/>
    <n v="0.02"/>
    <n v="186"/>
    <n v="63"/>
    <n v="171"/>
    <n v="1020"/>
    <n v="2690"/>
  </r>
  <r>
    <x v="1"/>
    <x v="20"/>
    <n v="7155"/>
    <n v="4.9299998279999997"/>
    <n v="4.9299998279999997"/>
    <n v="0"/>
    <n v="0.86000001400000003"/>
    <n v="0.58999997400000004"/>
    <n v="3.4700000289999999"/>
    <n v="0"/>
    <n v="7"/>
    <n v="6"/>
    <n v="166"/>
    <n v="1261"/>
    <n v="1497"/>
  </r>
  <r>
    <x v="1"/>
    <x v="21"/>
    <n v="2100"/>
    <n v="1.3700000050000001"/>
    <n v="1.3700000050000001"/>
    <n v="0"/>
    <n v="0"/>
    <n v="0"/>
    <n v="1.3400000329999999"/>
    <n v="0.02"/>
    <n v="0"/>
    <n v="0"/>
    <n v="96"/>
    <n v="1344"/>
    <n v="1334"/>
  </r>
  <r>
    <x v="1"/>
    <x v="22"/>
    <n v="2193"/>
    <n v="1.4299999480000001"/>
    <n v="1.4299999480000001"/>
    <n v="0"/>
    <n v="0"/>
    <n v="0"/>
    <n v="1.4199999569999999"/>
    <n v="0"/>
    <n v="0"/>
    <n v="0"/>
    <n v="118"/>
    <n v="1322"/>
    <n v="1368"/>
  </r>
  <r>
    <x v="1"/>
    <x v="23"/>
    <n v="2470"/>
    <n v="1.6100000139999999"/>
    <n v="1.6100000139999999"/>
    <n v="0"/>
    <n v="0"/>
    <n v="0"/>
    <n v="1.5800000430000001"/>
    <n v="0.02"/>
    <n v="0"/>
    <n v="0"/>
    <n v="117"/>
    <n v="1323"/>
    <n v="1370"/>
  </r>
  <r>
    <x v="1"/>
    <x v="24"/>
    <n v="1727"/>
    <n v="1.1200000050000001"/>
    <n v="1.1200000050000001"/>
    <n v="0"/>
    <n v="0"/>
    <n v="0"/>
    <n v="1.1200000050000001"/>
    <n v="0.01"/>
    <n v="0"/>
    <n v="0"/>
    <n v="102"/>
    <n v="1338"/>
    <n v="1341"/>
  </r>
  <r>
    <x v="1"/>
    <x v="25"/>
    <n v="2104"/>
    <n v="1.3700000050000001"/>
    <n v="1.3700000050000001"/>
    <n v="0"/>
    <n v="0"/>
    <n v="0"/>
    <n v="1.3700000050000001"/>
    <n v="0"/>
    <n v="0"/>
    <n v="0"/>
    <n v="182"/>
    <n v="1258"/>
    <n v="1474"/>
  </r>
  <r>
    <x v="1"/>
    <x v="26"/>
    <n v="3427"/>
    <n v="2.2300000190000002"/>
    <n v="2.2300000190000002"/>
    <n v="0"/>
    <n v="0"/>
    <n v="0"/>
    <n v="2.2200000289999999"/>
    <n v="0"/>
    <n v="0"/>
    <n v="0"/>
    <n v="152"/>
    <n v="1288"/>
    <n v="1427"/>
  </r>
  <r>
    <x v="1"/>
    <x v="27"/>
    <n v="1732"/>
    <n v="1.1299999949999999"/>
    <n v="1.1299999949999999"/>
    <n v="0"/>
    <n v="0"/>
    <n v="0"/>
    <n v="1.1299999949999999"/>
    <n v="0"/>
    <n v="0"/>
    <n v="0"/>
    <n v="91"/>
    <n v="1349"/>
    <n v="1328"/>
  </r>
  <r>
    <x v="1"/>
    <x v="28"/>
    <n v="2969"/>
    <n v="1.9299999480000001"/>
    <n v="1.9299999480000001"/>
    <n v="0"/>
    <n v="0"/>
    <n v="0"/>
    <n v="1.9199999569999999"/>
    <n v="0.01"/>
    <n v="0"/>
    <n v="0"/>
    <n v="139"/>
    <n v="1301"/>
    <n v="1393"/>
  </r>
  <r>
    <x v="1"/>
    <x v="29"/>
    <n v="3134"/>
    <n v="2.039999962"/>
    <n v="2.039999962"/>
    <n v="0"/>
    <n v="0"/>
    <n v="0"/>
    <n v="2.039999962"/>
    <n v="0"/>
    <n v="0"/>
    <n v="0"/>
    <n v="112"/>
    <n v="1328"/>
    <n v="1359"/>
  </r>
  <r>
    <x v="1"/>
    <x v="30"/>
    <n v="2971"/>
    <n v="1.9299999480000001"/>
    <n v="1.9299999480000001"/>
    <n v="0"/>
    <n v="0"/>
    <n v="0"/>
    <n v="1.9199999569999999"/>
    <n v="0.01"/>
    <n v="0"/>
    <n v="0"/>
    <n v="107"/>
    <n v="890"/>
    <n v="1002"/>
  </r>
  <r>
    <x v="2"/>
    <x v="0"/>
    <n v="10694"/>
    <n v="7.7699999809999998"/>
    <n v="7.7699999809999998"/>
    <n v="0"/>
    <n v="0.14000000100000001"/>
    <n v="2.2999999519999998"/>
    <n v="5.329999924"/>
    <n v="0"/>
    <n v="2"/>
    <n v="51"/>
    <n v="256"/>
    <n v="1131"/>
    <n v="3199"/>
  </r>
  <r>
    <x v="2"/>
    <x v="1"/>
    <n v="8001"/>
    <n v="5.8200001720000003"/>
    <n v="5.8200001720000003"/>
    <n v="0"/>
    <n v="2.2799999710000001"/>
    <n v="0.89999997600000003"/>
    <n v="2.6400001049999999"/>
    <n v="0"/>
    <n v="30"/>
    <n v="16"/>
    <n v="135"/>
    <n v="1259"/>
    <n v="2902"/>
  </r>
  <r>
    <x v="2"/>
    <x v="2"/>
    <n v="11037"/>
    <n v="8.0200004580000002"/>
    <n v="8.0200004580000002"/>
    <n v="0"/>
    <n v="0.36000001399999998"/>
    <n v="2.5599999430000002"/>
    <n v="5.0999999049999998"/>
    <n v="0"/>
    <n v="5"/>
    <n v="58"/>
    <n v="252"/>
    <n v="1125"/>
    <n v="3226"/>
  </r>
  <r>
    <x v="2"/>
    <x v="3"/>
    <n v="5263"/>
    <n v="3.829999924"/>
    <n v="3.829999924"/>
    <n v="0"/>
    <n v="0.219999999"/>
    <n v="0.15000000599999999"/>
    <n v="3.4500000480000002"/>
    <n v="0"/>
    <n v="3"/>
    <n v="4"/>
    <n v="170"/>
    <n v="1263"/>
    <n v="2750"/>
  </r>
  <r>
    <x v="2"/>
    <x v="4"/>
    <n v="15300"/>
    <n v="11.119999890000001"/>
    <n v="11.119999890000001"/>
    <n v="0"/>
    <n v="4.0999999049999998"/>
    <n v="1.8799999949999999"/>
    <n v="5.0900001530000001"/>
    <n v="0"/>
    <n v="51"/>
    <n v="42"/>
    <n v="212"/>
    <n v="1135"/>
    <n v="3493"/>
  </r>
  <r>
    <x v="2"/>
    <x v="5"/>
    <n v="8757"/>
    <n v="6.3699998860000004"/>
    <n v="6.3699998860000004"/>
    <n v="0"/>
    <n v="2.25"/>
    <n v="0.56999999300000004"/>
    <n v="3.5499999519999998"/>
    <n v="0"/>
    <n v="29"/>
    <n v="13"/>
    <n v="186"/>
    <n v="1212"/>
    <n v="3011"/>
  </r>
  <r>
    <x v="2"/>
    <x v="6"/>
    <n v="7132"/>
    <n v="5.1900000569999998"/>
    <n v="5.1900000569999998"/>
    <n v="0"/>
    <n v="1.0700000519999999"/>
    <n v="1.6699999569999999"/>
    <n v="2.4500000480000002"/>
    <n v="0"/>
    <n v="15"/>
    <n v="33"/>
    <n v="121"/>
    <n v="1271"/>
    <n v="2806"/>
  </r>
  <r>
    <x v="2"/>
    <x v="7"/>
    <n v="11256"/>
    <n v="8.1800003050000001"/>
    <n v="8.1800003050000001"/>
    <n v="0"/>
    <n v="0.36000001399999998"/>
    <n v="2.5299999710000001"/>
    <n v="5.3000001909999996"/>
    <n v="0"/>
    <n v="5"/>
    <n v="58"/>
    <n v="278"/>
    <n v="1099"/>
    <n v="3300"/>
  </r>
  <r>
    <x v="2"/>
    <x v="8"/>
    <n v="2436"/>
    <n v="1.769999981"/>
    <n v="1.769999981"/>
    <n v="0"/>
    <n v="0"/>
    <n v="0"/>
    <n v="1.7599999900000001"/>
    <n v="0.01"/>
    <n v="0"/>
    <n v="0"/>
    <n v="125"/>
    <n v="1315"/>
    <n v="2430"/>
  </r>
  <r>
    <x v="2"/>
    <x v="9"/>
    <n v="1223"/>
    <n v="0.88999998599999997"/>
    <n v="0.88999998599999997"/>
    <n v="0"/>
    <n v="0"/>
    <n v="0"/>
    <n v="0.87999999500000003"/>
    <n v="0.01"/>
    <n v="0"/>
    <n v="0"/>
    <n v="38"/>
    <n v="1402"/>
    <n v="2140"/>
  </r>
  <r>
    <x v="2"/>
    <x v="10"/>
    <n v="3673"/>
    <n v="2.670000076"/>
    <n v="2.670000076"/>
    <n v="0"/>
    <n v="0"/>
    <n v="0"/>
    <n v="2.6600000860000002"/>
    <n v="0.01"/>
    <n v="0"/>
    <n v="0"/>
    <n v="86"/>
    <n v="1354"/>
    <n v="2344"/>
  </r>
  <r>
    <x v="2"/>
    <x v="11"/>
    <n v="6637"/>
    <n v="4.829999924"/>
    <n v="4.829999924"/>
    <n v="0"/>
    <n v="0"/>
    <n v="0.579999983"/>
    <n v="4.25"/>
    <n v="0"/>
    <n v="0"/>
    <n v="15"/>
    <n v="160"/>
    <n v="1265"/>
    <n v="2677"/>
  </r>
  <r>
    <x v="2"/>
    <x v="12"/>
    <n v="3321"/>
    <n v="2.4100000860000002"/>
    <n v="2.4100000860000002"/>
    <n v="0"/>
    <n v="0"/>
    <n v="0"/>
    <n v="2.4100000860000002"/>
    <n v="0"/>
    <n v="0"/>
    <n v="0"/>
    <n v="89"/>
    <n v="1351"/>
    <n v="2413"/>
  </r>
  <r>
    <x v="2"/>
    <x v="13"/>
    <n v="3580"/>
    <n v="2.5999999049999998"/>
    <n v="2.5999999049999998"/>
    <n v="0"/>
    <n v="0.58999997400000004"/>
    <n v="5.9999998999999998E-2"/>
    <n v="1.9500000479999999"/>
    <n v="0"/>
    <n v="8"/>
    <n v="1"/>
    <n v="94"/>
    <n v="1337"/>
    <n v="2497"/>
  </r>
  <r>
    <x v="2"/>
    <x v="14"/>
    <n v="9919"/>
    <n v="7.2100000380000004"/>
    <n v="7.2100000380000004"/>
    <n v="0"/>
    <n v="0.80000001200000004"/>
    <n v="1.7200000289999999"/>
    <n v="4.6900000569999998"/>
    <n v="0"/>
    <n v="11"/>
    <n v="41"/>
    <n v="223"/>
    <n v="1165"/>
    <n v="3123"/>
  </r>
  <r>
    <x v="2"/>
    <x v="15"/>
    <n v="3032"/>
    <n v="2.2000000480000002"/>
    <n v="2.2000000480000002"/>
    <n v="0"/>
    <n v="0"/>
    <n v="0"/>
    <n v="2.2000000480000002"/>
    <n v="0"/>
    <n v="0"/>
    <n v="0"/>
    <n v="118"/>
    <n v="1322"/>
    <n v="2489"/>
  </r>
  <r>
    <x v="2"/>
    <x v="16"/>
    <n v="9405"/>
    <n v="6.8400001530000001"/>
    <n v="6.8400001530000001"/>
    <n v="0"/>
    <n v="0.20000000300000001"/>
    <n v="2.3199999330000001"/>
    <n v="4.3099999430000002"/>
    <n v="0"/>
    <n v="3"/>
    <n v="53"/>
    <n v="227"/>
    <n v="1157"/>
    <n v="3108"/>
  </r>
  <r>
    <x v="2"/>
    <x v="17"/>
    <n v="3176"/>
    <n v="2.3099999430000002"/>
    <n v="2.3099999430000002"/>
    <n v="0"/>
    <n v="0"/>
    <n v="0"/>
    <n v="2.3099999430000002"/>
    <n v="0"/>
    <n v="0"/>
    <n v="0"/>
    <n v="120"/>
    <n v="1193"/>
    <n v="2498"/>
  </r>
  <r>
    <x v="2"/>
    <x v="18"/>
    <n v="18213"/>
    <n v="13.239999770000001"/>
    <n v="13.239999770000001"/>
    <n v="0"/>
    <n v="0.62999999500000003"/>
    <n v="3.1400001049999999"/>
    <n v="9.4600000380000004"/>
    <n v="0"/>
    <n v="9"/>
    <n v="71"/>
    <n v="402"/>
    <n v="816"/>
    <n v="3846"/>
  </r>
  <r>
    <x v="2"/>
    <x v="19"/>
    <n v="6132"/>
    <n v="4.4600000380000004"/>
    <n v="4.4600000380000004"/>
    <n v="0"/>
    <n v="0.23999999499999999"/>
    <n v="0.99000001000000004"/>
    <n v="3.2300000190000002"/>
    <n v="0"/>
    <n v="3"/>
    <n v="24"/>
    <n v="146"/>
    <n v="908"/>
    <n v="2696"/>
  </r>
  <r>
    <x v="2"/>
    <x v="20"/>
    <n v="3758"/>
    <n v="2.7300000190000002"/>
    <n v="2.7300000190000002"/>
    <n v="0"/>
    <n v="7.0000000000000007E-2"/>
    <n v="0.310000002"/>
    <n v="2.3499999049999998"/>
    <n v="0"/>
    <n v="1"/>
    <n v="7"/>
    <n v="148"/>
    <n v="682"/>
    <n v="2580"/>
  </r>
  <r>
    <x v="2"/>
    <x v="21"/>
    <n v="12850"/>
    <n v="9.3400001530000001"/>
    <n v="9.3400001530000001"/>
    <n v="0"/>
    <n v="0.72000002900000004"/>
    <n v="4.0900001530000001"/>
    <n v="4.5399999619999996"/>
    <n v="0"/>
    <n v="10"/>
    <n v="94"/>
    <n v="221"/>
    <n v="1115"/>
    <n v="3324"/>
  </r>
  <r>
    <x v="2"/>
    <x v="22"/>
    <n v="2309"/>
    <n v="1.6799999480000001"/>
    <n v="1.6799999480000001"/>
    <n v="0"/>
    <n v="0"/>
    <n v="0"/>
    <n v="1.6599999670000001"/>
    <n v="0.02"/>
    <n v="0"/>
    <n v="0"/>
    <n v="52"/>
    <n v="1388"/>
    <n v="2222"/>
  </r>
  <r>
    <x v="2"/>
    <x v="23"/>
    <n v="4363"/>
    <n v="3.1900000569999998"/>
    <n v="3.1900000569999998"/>
    <n v="0"/>
    <n v="0.519999981"/>
    <n v="0.540000021"/>
    <n v="2.130000114"/>
    <n v="0.01"/>
    <n v="6"/>
    <n v="12"/>
    <n v="81"/>
    <n v="1341"/>
    <n v="2463"/>
  </r>
  <r>
    <x v="2"/>
    <x v="24"/>
    <n v="9787"/>
    <n v="7.1199998860000004"/>
    <n v="7.1199998860000004"/>
    <n v="0"/>
    <n v="0.81999999300000004"/>
    <n v="0.27000001099999998"/>
    <n v="6.0100002290000001"/>
    <n v="0.02"/>
    <n v="11"/>
    <n v="6"/>
    <n v="369"/>
    <n v="1054"/>
    <n v="3328"/>
  </r>
  <r>
    <x v="2"/>
    <x v="25"/>
    <n v="13372"/>
    <n v="9.7200002669999996"/>
    <n v="9.7200002669999996"/>
    <n v="0"/>
    <n v="3.2599999899999998"/>
    <n v="0.790000021"/>
    <n v="5.670000076"/>
    <n v="0.01"/>
    <n v="41"/>
    <n v="17"/>
    <n v="243"/>
    <n v="1139"/>
    <n v="3404"/>
  </r>
  <r>
    <x v="2"/>
    <x v="26"/>
    <n v="6724"/>
    <n v="4.8899998660000001"/>
    <n v="4.8899998660000001"/>
    <n v="0"/>
    <n v="0"/>
    <n v="0"/>
    <n v="4.8800001139999996"/>
    <n v="0"/>
    <n v="0"/>
    <n v="0"/>
    <n v="295"/>
    <n v="991"/>
    <n v="2987"/>
  </r>
  <r>
    <x v="2"/>
    <x v="27"/>
    <n v="6643"/>
    <n v="4.829999924"/>
    <n v="4.829999924"/>
    <n v="0"/>
    <n v="2.3900001049999999"/>
    <n v="0.34999999399999998"/>
    <n v="2.0899999139999998"/>
    <n v="0.01"/>
    <n v="32"/>
    <n v="6"/>
    <n v="303"/>
    <n v="1099"/>
    <n v="3008"/>
  </r>
  <r>
    <x v="2"/>
    <x v="28"/>
    <n v="9167"/>
    <n v="6.6599998469999999"/>
    <n v="6.6599998469999999"/>
    <n v="0"/>
    <n v="0.87999999500000003"/>
    <n v="0.810000002"/>
    <n v="4.9699997900000001"/>
    <n v="0.01"/>
    <n v="12"/>
    <n v="19"/>
    <n v="155"/>
    <n v="1254"/>
    <n v="2799"/>
  </r>
  <r>
    <x v="2"/>
    <x v="29"/>
    <n v="1329"/>
    <n v="0.97000002900000004"/>
    <n v="0.97000002900000004"/>
    <n v="0"/>
    <n v="0"/>
    <n v="0"/>
    <n v="0.94999998799999996"/>
    <n v="0.01"/>
    <n v="0"/>
    <n v="0"/>
    <n v="49"/>
    <n v="713"/>
    <n v="1276"/>
  </r>
  <r>
    <x v="3"/>
    <x v="0"/>
    <n v="6697"/>
    <n v="4.4299998279999997"/>
    <n v="4.4299998279999997"/>
    <n v="0"/>
    <n v="0"/>
    <n v="0"/>
    <n v="4.4299998279999997"/>
    <n v="0"/>
    <n v="0"/>
    <n v="0"/>
    <n v="339"/>
    <n v="1101"/>
    <n v="2030"/>
  </r>
  <r>
    <x v="3"/>
    <x v="1"/>
    <n v="4929"/>
    <n v="3.2599999899999998"/>
    <n v="3.2599999899999998"/>
    <n v="0"/>
    <n v="0"/>
    <n v="0"/>
    <n v="3.2599999899999998"/>
    <n v="0"/>
    <n v="0"/>
    <n v="0"/>
    <n v="248"/>
    <n v="1192"/>
    <n v="1860"/>
  </r>
  <r>
    <x v="3"/>
    <x v="2"/>
    <n v="7937"/>
    <n v="5.25"/>
    <n v="5.25"/>
    <n v="0"/>
    <n v="0"/>
    <n v="0"/>
    <n v="5.2300000190000002"/>
    <n v="0"/>
    <n v="0"/>
    <n v="0"/>
    <n v="373"/>
    <n v="843"/>
    <n v="2130"/>
  </r>
  <r>
    <x v="3"/>
    <x v="3"/>
    <n v="3844"/>
    <n v="2.539999962"/>
    <n v="2.539999962"/>
    <n v="0"/>
    <n v="0"/>
    <n v="0"/>
    <n v="2.539999962"/>
    <n v="0"/>
    <n v="0"/>
    <n v="0"/>
    <n v="176"/>
    <n v="527"/>
    <n v="1725"/>
  </r>
  <r>
    <x v="3"/>
    <x v="4"/>
    <n v="3414"/>
    <n v="2.2599999899999998"/>
    <n v="2.2599999899999998"/>
    <n v="0"/>
    <n v="0"/>
    <n v="0"/>
    <n v="2.2599999899999998"/>
    <n v="0"/>
    <n v="0"/>
    <n v="0"/>
    <n v="147"/>
    <n v="1293"/>
    <n v="1657"/>
  </r>
  <r>
    <x v="3"/>
    <x v="5"/>
    <n v="4525"/>
    <n v="2.9900000100000002"/>
    <n v="2.9900000100000002"/>
    <n v="0"/>
    <n v="0.14000000100000001"/>
    <n v="0.25999999000000001"/>
    <n v="2.5899999139999998"/>
    <n v="0"/>
    <n v="2"/>
    <n v="8"/>
    <n v="199"/>
    <n v="1231"/>
    <n v="1793"/>
  </r>
  <r>
    <x v="3"/>
    <x v="6"/>
    <n v="4597"/>
    <n v="3.039999962"/>
    <n v="3.039999962"/>
    <n v="0"/>
    <n v="0"/>
    <n v="0.47999998900000002"/>
    <n v="2.5599999430000002"/>
    <n v="0"/>
    <n v="0"/>
    <n v="12"/>
    <n v="217"/>
    <n v="1211"/>
    <n v="1814"/>
  </r>
  <r>
    <x v="3"/>
    <x v="7"/>
    <n v="197"/>
    <n v="0.12999999500000001"/>
    <n v="0.12999999500000001"/>
    <n v="0"/>
    <n v="0"/>
    <n v="0"/>
    <n v="0.12999999500000001"/>
    <n v="0"/>
    <n v="0"/>
    <n v="0"/>
    <n v="10"/>
    <n v="1430"/>
    <n v="1366"/>
  </r>
  <r>
    <x v="3"/>
    <x v="8"/>
    <n v="8"/>
    <n v="0.01"/>
    <n v="0.01"/>
    <n v="0"/>
    <n v="0"/>
    <n v="0"/>
    <n v="0.01"/>
    <n v="0"/>
    <n v="0"/>
    <n v="0"/>
    <n v="1"/>
    <n v="1439"/>
    <n v="1349"/>
  </r>
  <r>
    <x v="3"/>
    <x v="9"/>
    <n v="8054"/>
    <n v="5.3200001720000003"/>
    <n v="5.3200001720000003"/>
    <n v="0"/>
    <n v="0.119999997"/>
    <n v="0.519999981"/>
    <n v="4.6799998279999997"/>
    <n v="0"/>
    <n v="2"/>
    <n v="13"/>
    <n v="308"/>
    <n v="1117"/>
    <n v="2062"/>
  </r>
  <r>
    <x v="3"/>
    <x v="10"/>
    <n v="5372"/>
    <n v="3.5499999519999998"/>
    <n v="3.5499999519999998"/>
    <n v="0"/>
    <n v="0"/>
    <n v="0"/>
    <n v="3.5499999519999998"/>
    <n v="0"/>
    <n v="0"/>
    <n v="0"/>
    <n v="220"/>
    <n v="1220"/>
    <n v="1827"/>
  </r>
  <r>
    <x v="3"/>
    <x v="11"/>
    <n v="3570"/>
    <n v="2.3599998950000001"/>
    <n v="2.3599998950000001"/>
    <n v="0"/>
    <n v="0"/>
    <n v="0"/>
    <n v="2.3599998950000001"/>
    <n v="0"/>
    <n v="0"/>
    <n v="0"/>
    <n v="139"/>
    <n v="1301"/>
    <n v="1645"/>
  </r>
  <r>
    <x v="3"/>
    <x v="12"/>
    <n v="0"/>
    <n v="0"/>
    <n v="0"/>
    <n v="0"/>
    <n v="0"/>
    <n v="0"/>
    <n v="0"/>
    <n v="0"/>
    <n v="0"/>
    <n v="0"/>
    <n v="0"/>
    <n v="1440"/>
    <n v="1347"/>
  </r>
  <r>
    <x v="3"/>
    <x v="13"/>
    <n v="0"/>
    <n v="0"/>
    <n v="0"/>
    <n v="0"/>
    <n v="0"/>
    <n v="0"/>
    <n v="0"/>
    <n v="0"/>
    <n v="0"/>
    <n v="0"/>
    <n v="0"/>
    <n v="1440"/>
    <n v="1347"/>
  </r>
  <r>
    <x v="3"/>
    <x v="14"/>
    <n v="0"/>
    <n v="0"/>
    <n v="0"/>
    <n v="0"/>
    <n v="0"/>
    <n v="0"/>
    <n v="0"/>
    <n v="0"/>
    <n v="0"/>
    <n v="0"/>
    <n v="0"/>
    <n v="1440"/>
    <n v="1347"/>
  </r>
  <r>
    <x v="3"/>
    <x v="15"/>
    <n v="4"/>
    <n v="0"/>
    <n v="0"/>
    <n v="0"/>
    <n v="0"/>
    <n v="0"/>
    <n v="0"/>
    <n v="0"/>
    <n v="0"/>
    <n v="0"/>
    <n v="1"/>
    <n v="1439"/>
    <n v="1348"/>
  </r>
  <r>
    <x v="3"/>
    <x v="16"/>
    <n v="6907"/>
    <n v="4.5700001720000003"/>
    <n v="4.5700001720000003"/>
    <n v="0"/>
    <n v="0"/>
    <n v="0"/>
    <n v="4.5599999430000002"/>
    <n v="0"/>
    <n v="0"/>
    <n v="0"/>
    <n v="302"/>
    <n v="1138"/>
    <n v="1992"/>
  </r>
  <r>
    <x v="3"/>
    <x v="17"/>
    <n v="4920"/>
    <n v="3.25"/>
    <n v="3.25"/>
    <n v="0"/>
    <n v="0"/>
    <n v="0"/>
    <n v="3.25"/>
    <n v="0"/>
    <n v="0"/>
    <n v="0"/>
    <n v="247"/>
    <n v="1082"/>
    <n v="1856"/>
  </r>
  <r>
    <x v="3"/>
    <x v="18"/>
    <n v="4014"/>
    <n v="2.670000076"/>
    <n v="2.670000076"/>
    <n v="0"/>
    <n v="0"/>
    <n v="0"/>
    <n v="2.6500000950000002"/>
    <n v="0"/>
    <n v="0"/>
    <n v="0"/>
    <n v="184"/>
    <n v="218"/>
    <n v="1763"/>
  </r>
  <r>
    <x v="3"/>
    <x v="19"/>
    <n v="2573"/>
    <n v="1.7000000479999999"/>
    <n v="1.7000000479999999"/>
    <n v="0"/>
    <n v="0"/>
    <n v="0.25999999000000001"/>
    <n v="1.4500000479999999"/>
    <n v="0"/>
    <n v="0"/>
    <n v="7"/>
    <n v="75"/>
    <n v="585"/>
    <n v="1541"/>
  </r>
  <r>
    <x v="3"/>
    <x v="20"/>
    <n v="0"/>
    <n v="0"/>
    <n v="0"/>
    <n v="0"/>
    <n v="0"/>
    <n v="0"/>
    <n v="0"/>
    <n v="0"/>
    <n v="0"/>
    <n v="0"/>
    <n v="0"/>
    <n v="1440"/>
    <n v="1348"/>
  </r>
  <r>
    <x v="3"/>
    <x v="21"/>
    <n v="4059"/>
    <n v="2.6800000669999999"/>
    <n v="2.6800000669999999"/>
    <n v="0"/>
    <n v="0"/>
    <n v="0"/>
    <n v="2.6800000669999999"/>
    <n v="0"/>
    <n v="0"/>
    <n v="0"/>
    <n v="184"/>
    <n v="1256"/>
    <n v="1742"/>
  </r>
  <r>
    <x v="3"/>
    <x v="22"/>
    <n v="2080"/>
    <n v="1.3700000050000001"/>
    <n v="1.3700000050000001"/>
    <n v="0"/>
    <n v="0"/>
    <n v="0"/>
    <n v="1.3700000050000001"/>
    <n v="0"/>
    <n v="0"/>
    <n v="0"/>
    <n v="87"/>
    <n v="1353"/>
    <n v="1549"/>
  </r>
  <r>
    <x v="3"/>
    <x v="23"/>
    <n v="2237"/>
    <n v="1.480000019"/>
    <n v="1.480000019"/>
    <n v="0"/>
    <n v="0"/>
    <n v="0"/>
    <n v="1.480000019"/>
    <n v="0"/>
    <n v="0"/>
    <n v="0"/>
    <n v="120"/>
    <n v="1320"/>
    <n v="1589"/>
  </r>
  <r>
    <x v="3"/>
    <x v="24"/>
    <n v="44"/>
    <n v="2.9999998999999999E-2"/>
    <n v="2.9999998999999999E-2"/>
    <n v="0"/>
    <n v="0"/>
    <n v="0"/>
    <n v="2.9999998999999999E-2"/>
    <n v="0"/>
    <n v="0"/>
    <n v="0"/>
    <n v="2"/>
    <n v="1438"/>
    <n v="1351"/>
  </r>
  <r>
    <x v="3"/>
    <x v="25"/>
    <n v="0"/>
    <n v="0"/>
    <n v="0"/>
    <n v="0"/>
    <n v="0"/>
    <n v="0"/>
    <n v="0"/>
    <n v="0"/>
    <n v="0"/>
    <n v="0"/>
    <n v="0"/>
    <n v="1440"/>
    <n v="1347"/>
  </r>
  <r>
    <x v="3"/>
    <x v="26"/>
    <n v="0"/>
    <n v="0"/>
    <n v="0"/>
    <n v="0"/>
    <n v="0"/>
    <n v="0"/>
    <n v="0"/>
    <n v="0"/>
    <n v="0"/>
    <n v="0"/>
    <n v="0"/>
    <n v="1440"/>
    <n v="1347"/>
  </r>
  <r>
    <x v="3"/>
    <x v="27"/>
    <n v="0"/>
    <n v="0"/>
    <n v="0"/>
    <n v="0"/>
    <n v="0"/>
    <n v="0"/>
    <n v="0"/>
    <n v="0"/>
    <n v="0"/>
    <n v="0"/>
    <n v="0"/>
    <n v="1440"/>
    <n v="1347"/>
  </r>
  <r>
    <x v="3"/>
    <x v="28"/>
    <n v="0"/>
    <n v="0"/>
    <n v="0"/>
    <n v="0"/>
    <n v="0"/>
    <n v="0"/>
    <n v="0"/>
    <n v="0"/>
    <n v="0"/>
    <n v="0"/>
    <n v="0"/>
    <n v="1440"/>
    <n v="1347"/>
  </r>
  <r>
    <x v="3"/>
    <x v="29"/>
    <n v="0"/>
    <n v="0"/>
    <n v="0"/>
    <n v="0"/>
    <n v="0"/>
    <n v="0"/>
    <n v="0"/>
    <n v="0"/>
    <n v="0"/>
    <n v="0"/>
    <n v="0"/>
    <n v="1440"/>
    <n v="1347"/>
  </r>
  <r>
    <x v="3"/>
    <x v="30"/>
    <n v="0"/>
    <n v="0"/>
    <n v="0"/>
    <n v="0"/>
    <n v="0"/>
    <n v="0"/>
    <n v="0"/>
    <n v="0"/>
    <n v="0"/>
    <n v="0"/>
    <n v="0"/>
    <n v="711"/>
    <n v="665"/>
  </r>
  <r>
    <x v="4"/>
    <x v="0"/>
    <n v="678"/>
    <n v="0.469999999"/>
    <n v="0.469999999"/>
    <n v="0"/>
    <n v="0"/>
    <n v="0"/>
    <n v="0.469999999"/>
    <n v="0"/>
    <n v="0"/>
    <n v="0"/>
    <n v="55"/>
    <n v="734"/>
    <n v="2220"/>
  </r>
  <r>
    <x v="4"/>
    <x v="1"/>
    <n v="356"/>
    <n v="0.25"/>
    <n v="0.25"/>
    <n v="0"/>
    <n v="0"/>
    <n v="0"/>
    <n v="0.25"/>
    <n v="0"/>
    <n v="0"/>
    <n v="0"/>
    <n v="32"/>
    <n v="986"/>
    <n v="2151"/>
  </r>
  <r>
    <x v="4"/>
    <x v="2"/>
    <n v="2163"/>
    <n v="1.5"/>
    <n v="1.5"/>
    <n v="0"/>
    <n v="0"/>
    <n v="0.40000000600000002"/>
    <n v="1.1000000240000001"/>
    <n v="0"/>
    <n v="0"/>
    <n v="9"/>
    <n v="88"/>
    <n v="1292"/>
    <n v="2383"/>
  </r>
  <r>
    <x v="4"/>
    <x v="3"/>
    <n v="980"/>
    <n v="0.68000000699999996"/>
    <n v="0.68000000699999996"/>
    <n v="0"/>
    <n v="0"/>
    <n v="0"/>
    <n v="0.68000000699999996"/>
    <n v="0"/>
    <n v="0"/>
    <n v="0"/>
    <n v="51"/>
    <n v="941"/>
    <n v="2221"/>
  </r>
  <r>
    <x v="4"/>
    <x v="4"/>
    <n v="0"/>
    <n v="0"/>
    <n v="0"/>
    <n v="0"/>
    <n v="0"/>
    <n v="0"/>
    <n v="0"/>
    <n v="0"/>
    <n v="0"/>
    <n v="0"/>
    <n v="0"/>
    <n v="1440"/>
    <n v="2064"/>
  </r>
  <r>
    <x v="4"/>
    <x v="5"/>
    <n v="0"/>
    <n v="0"/>
    <n v="0"/>
    <n v="0"/>
    <n v="0"/>
    <n v="0"/>
    <n v="0"/>
    <n v="0"/>
    <n v="0"/>
    <n v="0"/>
    <n v="0"/>
    <n v="1440"/>
    <n v="2063"/>
  </r>
  <r>
    <x v="4"/>
    <x v="6"/>
    <n v="244"/>
    <n v="0.17000000200000001"/>
    <n v="0.17000000200000001"/>
    <n v="0"/>
    <n v="0"/>
    <n v="0"/>
    <n v="0.17000000200000001"/>
    <n v="0"/>
    <n v="0"/>
    <n v="0"/>
    <n v="17"/>
    <n v="1423"/>
    <n v="2111"/>
  </r>
  <r>
    <x v="4"/>
    <x v="7"/>
    <n v="0"/>
    <n v="0"/>
    <n v="0"/>
    <n v="0"/>
    <n v="0"/>
    <n v="0"/>
    <n v="0"/>
    <n v="0"/>
    <n v="0"/>
    <n v="0"/>
    <n v="0"/>
    <n v="1440"/>
    <n v="2063"/>
  </r>
  <r>
    <x v="4"/>
    <x v="8"/>
    <n v="0"/>
    <n v="0"/>
    <n v="0"/>
    <n v="0"/>
    <n v="0"/>
    <n v="0"/>
    <n v="0"/>
    <n v="0"/>
    <n v="0"/>
    <n v="0"/>
    <n v="0"/>
    <n v="1440"/>
    <n v="2063"/>
  </r>
  <r>
    <x v="4"/>
    <x v="9"/>
    <n v="0"/>
    <n v="0"/>
    <n v="0"/>
    <n v="0"/>
    <n v="0"/>
    <n v="0"/>
    <n v="0"/>
    <n v="0"/>
    <n v="0"/>
    <n v="0"/>
    <n v="0"/>
    <n v="1440"/>
    <n v="2064"/>
  </r>
  <r>
    <x v="4"/>
    <x v="10"/>
    <n v="149"/>
    <n v="0.10000000100000001"/>
    <n v="0.10000000100000001"/>
    <n v="0"/>
    <n v="0"/>
    <n v="0"/>
    <n v="0.10000000100000001"/>
    <n v="0"/>
    <n v="0"/>
    <n v="0"/>
    <n v="10"/>
    <n v="1430"/>
    <n v="2093"/>
  </r>
  <r>
    <x v="4"/>
    <x v="11"/>
    <n v="2945"/>
    <n v="2.039999962"/>
    <n v="2.039999962"/>
    <n v="0"/>
    <n v="0"/>
    <n v="0"/>
    <n v="2.039999962"/>
    <n v="0"/>
    <n v="0"/>
    <n v="0"/>
    <n v="145"/>
    <n v="1295"/>
    <n v="2499"/>
  </r>
  <r>
    <x v="4"/>
    <x v="12"/>
    <n v="2090"/>
    <n v="1.4500000479999999"/>
    <n v="1.4500000479999999"/>
    <n v="0"/>
    <n v="7.0000000000000007E-2"/>
    <n v="0.23999999499999999"/>
    <n v="1.1399999860000001"/>
    <n v="0"/>
    <n v="1"/>
    <n v="6"/>
    <n v="75"/>
    <n v="1358"/>
    <n v="2324"/>
  </r>
  <r>
    <x v="4"/>
    <x v="13"/>
    <n v="152"/>
    <n v="0.109999999"/>
    <n v="0.109999999"/>
    <n v="0"/>
    <n v="0"/>
    <n v="0"/>
    <n v="0.109999999"/>
    <n v="0"/>
    <n v="0"/>
    <n v="0"/>
    <n v="12"/>
    <n v="1303"/>
    <n v="2100"/>
  </r>
  <r>
    <x v="4"/>
    <x v="14"/>
    <n v="3761"/>
    <n v="2.5999999049999998"/>
    <n v="2.5999999049999998"/>
    <n v="0"/>
    <n v="0"/>
    <n v="0"/>
    <n v="2.5999999049999998"/>
    <n v="0"/>
    <n v="0"/>
    <n v="0"/>
    <n v="192"/>
    <n v="1058"/>
    <n v="2638"/>
  </r>
  <r>
    <x v="4"/>
    <x v="15"/>
    <n v="0"/>
    <n v="0"/>
    <n v="0"/>
    <n v="0"/>
    <n v="0"/>
    <n v="0"/>
    <n v="0"/>
    <n v="0"/>
    <n v="0"/>
    <n v="0"/>
    <n v="0"/>
    <n v="1440"/>
    <n v="2063"/>
  </r>
  <r>
    <x v="4"/>
    <x v="16"/>
    <n v="1675"/>
    <n v="1.1599999670000001"/>
    <n v="1.1599999670000001"/>
    <n v="0"/>
    <n v="0"/>
    <n v="0"/>
    <n v="1.1599999670000001"/>
    <n v="0"/>
    <n v="0"/>
    <n v="0"/>
    <n v="95"/>
    <n v="1167"/>
    <n v="2351"/>
  </r>
  <r>
    <x v="4"/>
    <x v="17"/>
    <n v="0"/>
    <n v="0"/>
    <n v="0"/>
    <n v="0"/>
    <n v="0"/>
    <n v="0"/>
    <n v="0"/>
    <n v="0"/>
    <n v="0"/>
    <n v="0"/>
    <n v="0"/>
    <n v="1440"/>
    <n v="2063"/>
  </r>
  <r>
    <x v="4"/>
    <x v="18"/>
    <n v="0"/>
    <n v="0"/>
    <n v="0"/>
    <n v="0"/>
    <n v="0"/>
    <n v="0"/>
    <n v="0"/>
    <n v="0"/>
    <n v="0"/>
    <n v="0"/>
    <n v="0"/>
    <n v="1440"/>
    <n v="2064"/>
  </r>
  <r>
    <x v="4"/>
    <x v="19"/>
    <n v="2704"/>
    <n v="1.8700000050000001"/>
    <n v="1.8700000050000001"/>
    <n v="0"/>
    <n v="1.0099999900000001"/>
    <n v="2.9999998999999999E-2"/>
    <n v="0.829999983"/>
    <n v="0"/>
    <n v="14"/>
    <n v="1"/>
    <n v="70"/>
    <n v="1355"/>
    <n v="2411"/>
  </r>
  <r>
    <x v="4"/>
    <x v="20"/>
    <n v="3790"/>
    <n v="2.619999886"/>
    <n v="2.619999886"/>
    <n v="0"/>
    <n v="1.1599999670000001"/>
    <n v="0.30000001199999998"/>
    <n v="1.1599999670000001"/>
    <n v="0"/>
    <n v="16"/>
    <n v="8"/>
    <n v="94"/>
    <n v="1322"/>
    <n v="2505"/>
  </r>
  <r>
    <x v="4"/>
    <x v="21"/>
    <n v="1326"/>
    <n v="0.920000017"/>
    <n v="0.920000017"/>
    <n v="0"/>
    <n v="0.730000019"/>
    <n v="0"/>
    <n v="0.18000000699999999"/>
    <n v="0"/>
    <n v="10"/>
    <n v="0"/>
    <n v="17"/>
    <n v="1413"/>
    <n v="2195"/>
  </r>
  <r>
    <x v="4"/>
    <x v="22"/>
    <n v="1786"/>
    <n v="1.2400000099999999"/>
    <n v="1.2400000099999999"/>
    <n v="0"/>
    <n v="0"/>
    <n v="0"/>
    <n v="1.2400000099999999"/>
    <n v="0"/>
    <n v="0"/>
    <n v="0"/>
    <n v="87"/>
    <n v="1353"/>
    <n v="2338"/>
  </r>
  <r>
    <x v="4"/>
    <x v="23"/>
    <n v="0"/>
    <n v="0"/>
    <n v="0"/>
    <n v="0"/>
    <n v="0"/>
    <n v="0"/>
    <n v="0"/>
    <n v="0"/>
    <n v="0"/>
    <n v="0"/>
    <n v="0"/>
    <n v="1440"/>
    <n v="2063"/>
  </r>
  <r>
    <x v="4"/>
    <x v="24"/>
    <n v="2091"/>
    <n v="1.4500000479999999"/>
    <n v="1.4500000479999999"/>
    <n v="0"/>
    <n v="0"/>
    <n v="0"/>
    <n v="1.4500000479999999"/>
    <n v="0"/>
    <n v="0"/>
    <n v="0"/>
    <n v="108"/>
    <n v="1332"/>
    <n v="2383"/>
  </r>
  <r>
    <x v="4"/>
    <x v="25"/>
    <n v="1510"/>
    <n v="1.039999962"/>
    <n v="1.039999962"/>
    <n v="0"/>
    <n v="0"/>
    <n v="0"/>
    <n v="1.039999962"/>
    <n v="0"/>
    <n v="0"/>
    <n v="0"/>
    <n v="48"/>
    <n v="1392"/>
    <n v="2229"/>
  </r>
  <r>
    <x v="4"/>
    <x v="26"/>
    <n v="0"/>
    <n v="0"/>
    <n v="0"/>
    <n v="0"/>
    <n v="0"/>
    <n v="0"/>
    <n v="0"/>
    <n v="0"/>
    <n v="0"/>
    <n v="0"/>
    <n v="0"/>
    <n v="1440"/>
    <n v="2063"/>
  </r>
  <r>
    <x v="4"/>
    <x v="27"/>
    <n v="0"/>
    <n v="0"/>
    <n v="0"/>
    <n v="0"/>
    <n v="0"/>
    <n v="0"/>
    <n v="0"/>
    <n v="0"/>
    <n v="0"/>
    <n v="0"/>
    <n v="0"/>
    <n v="1440"/>
    <n v="2063"/>
  </r>
  <r>
    <x v="4"/>
    <x v="28"/>
    <n v="0"/>
    <n v="0"/>
    <n v="0"/>
    <n v="0"/>
    <n v="0"/>
    <n v="0"/>
    <n v="0"/>
    <n v="0"/>
    <n v="0"/>
    <n v="0"/>
    <n v="0"/>
    <n v="1440"/>
    <n v="2063"/>
  </r>
  <r>
    <x v="4"/>
    <x v="29"/>
    <n v="0"/>
    <n v="0"/>
    <n v="0"/>
    <n v="0"/>
    <n v="0"/>
    <n v="0"/>
    <n v="0"/>
    <n v="0"/>
    <n v="0"/>
    <n v="0"/>
    <n v="0"/>
    <n v="1440"/>
    <n v="2063"/>
  </r>
  <r>
    <x v="4"/>
    <x v="30"/>
    <n v="0"/>
    <n v="0"/>
    <n v="0"/>
    <n v="0"/>
    <n v="0"/>
    <n v="0"/>
    <n v="0"/>
    <n v="0"/>
    <n v="0"/>
    <n v="0"/>
    <n v="0"/>
    <n v="966"/>
    <n v="1383"/>
  </r>
  <r>
    <x v="5"/>
    <x v="0"/>
    <n v="11875"/>
    <n v="8.3400001530000001"/>
    <n v="8.3400001530000001"/>
    <n v="0"/>
    <n v="3.3099999430000002"/>
    <n v="0.769999981"/>
    <n v="4.2600002290000001"/>
    <n v="0"/>
    <n v="42"/>
    <n v="14"/>
    <n v="227"/>
    <n v="1157"/>
    <n v="2390"/>
  </r>
  <r>
    <x v="5"/>
    <x v="1"/>
    <n v="12024"/>
    <n v="8.5"/>
    <n v="8.5"/>
    <n v="0"/>
    <n v="2.9900000100000002"/>
    <n v="0.10000000100000001"/>
    <n v="5.4099998469999999"/>
    <n v="0"/>
    <n v="43"/>
    <n v="5"/>
    <n v="292"/>
    <n v="1100"/>
    <n v="2601"/>
  </r>
  <r>
    <x v="5"/>
    <x v="2"/>
    <n v="10690"/>
    <n v="7.5"/>
    <n v="7.5"/>
    <n v="0"/>
    <n v="2.4800000190000002"/>
    <n v="0.209999993"/>
    <n v="4.8200001720000003"/>
    <n v="0"/>
    <n v="32"/>
    <n v="3"/>
    <n v="257"/>
    <n v="1148"/>
    <n v="2312"/>
  </r>
  <r>
    <x v="5"/>
    <x v="3"/>
    <n v="11034"/>
    <n v="8.0299997330000004"/>
    <n v="8.0299997330000004"/>
    <n v="0"/>
    <n v="1.940000057"/>
    <n v="0.310000002"/>
    <n v="5.7800002099999999"/>
    <n v="0"/>
    <n v="27"/>
    <n v="9"/>
    <n v="282"/>
    <n v="1122"/>
    <n v="2525"/>
  </r>
  <r>
    <x v="5"/>
    <x v="4"/>
    <n v="10100"/>
    <n v="7.0900001530000001"/>
    <n v="7.0900001530000001"/>
    <n v="0"/>
    <n v="3.1500000950000002"/>
    <n v="0.55000001200000004"/>
    <n v="3.3900001049999999"/>
    <n v="0"/>
    <n v="41"/>
    <n v="11"/>
    <n v="151"/>
    <n v="1237"/>
    <n v="2177"/>
  </r>
  <r>
    <x v="5"/>
    <x v="5"/>
    <n v="15112"/>
    <n v="11.399999619999999"/>
    <n v="11.399999619999999"/>
    <n v="0"/>
    <n v="3.869999886"/>
    <n v="0.66000002599999996"/>
    <n v="6.8800001139999996"/>
    <n v="0"/>
    <n v="28"/>
    <n v="29"/>
    <n v="331"/>
    <n v="1052"/>
    <n v="2782"/>
  </r>
  <r>
    <x v="5"/>
    <x v="6"/>
    <n v="14131"/>
    <n v="10.06999969"/>
    <n v="10.06999969"/>
    <n v="0"/>
    <n v="3.6400001049999999"/>
    <n v="0.119999997"/>
    <n v="6.3000001909999996"/>
    <n v="0"/>
    <n v="48"/>
    <n v="3"/>
    <n v="311"/>
    <n v="1078"/>
    <n v="2770"/>
  </r>
  <r>
    <x v="5"/>
    <x v="7"/>
    <n v="11548"/>
    <n v="8.5299997330000004"/>
    <n v="8.5299997330000004"/>
    <n v="0"/>
    <n v="3.289999962"/>
    <n v="0.23999999499999999"/>
    <n v="5"/>
    <n v="0"/>
    <n v="31"/>
    <n v="7"/>
    <n v="250"/>
    <n v="1152"/>
    <n v="2489"/>
  </r>
  <r>
    <x v="5"/>
    <x v="8"/>
    <n v="15112"/>
    <n v="10.670000079999999"/>
    <n v="10.670000079999999"/>
    <n v="0"/>
    <n v="3.3399999139999998"/>
    <n v="1.9299999480000001"/>
    <n v="5.4000000950000002"/>
    <n v="0"/>
    <n v="48"/>
    <n v="63"/>
    <n v="276"/>
    <n v="1053"/>
    <n v="2897"/>
  </r>
  <r>
    <x v="5"/>
    <x v="9"/>
    <n v="12453"/>
    <n v="8.7399997710000008"/>
    <n v="8.7399997710000008"/>
    <n v="0"/>
    <n v="3.329999924"/>
    <n v="1.1100000139999999"/>
    <n v="4.3099999430000002"/>
    <n v="0"/>
    <n v="104"/>
    <n v="53"/>
    <n v="255"/>
    <n v="1028"/>
    <n v="3158"/>
  </r>
  <r>
    <x v="5"/>
    <x v="10"/>
    <n v="12954"/>
    <n v="9.3299999239999991"/>
    <n v="9.3299999239999991"/>
    <n v="0"/>
    <n v="4.4299998279999997"/>
    <n v="0.41999998700000002"/>
    <n v="4.4699997900000001"/>
    <n v="0"/>
    <n v="52"/>
    <n v="10"/>
    <n v="273"/>
    <n v="1105"/>
    <n v="2638"/>
  </r>
  <r>
    <x v="5"/>
    <x v="11"/>
    <n v="6001"/>
    <n v="4.2100000380000004"/>
    <n v="4.2100000380000004"/>
    <n v="0"/>
    <n v="0"/>
    <n v="0"/>
    <n v="4.2100000380000004"/>
    <n v="0"/>
    <n v="0"/>
    <n v="0"/>
    <n v="249"/>
    <n v="1191"/>
    <n v="2069"/>
  </r>
  <r>
    <x v="5"/>
    <x v="12"/>
    <n v="13481"/>
    <n v="10.27999973"/>
    <n v="10.27999973"/>
    <n v="0"/>
    <n v="4.5500001909999996"/>
    <n v="1.1499999759999999"/>
    <n v="4.579999924"/>
    <n v="0"/>
    <n v="37"/>
    <n v="26"/>
    <n v="216"/>
    <n v="1161"/>
    <n v="2529"/>
  </r>
  <r>
    <x v="5"/>
    <x v="13"/>
    <n v="11369"/>
    <n v="8.0100002289999992"/>
    <n v="8.0100002289999992"/>
    <n v="0"/>
    <n v="3.329999924"/>
    <n v="0.219999999"/>
    <n v="4.4600000380000004"/>
    <n v="0"/>
    <n v="44"/>
    <n v="8"/>
    <n v="217"/>
    <n v="1171"/>
    <n v="2470"/>
  </r>
  <r>
    <x v="5"/>
    <x v="14"/>
    <n v="10119"/>
    <n v="7.1900000569999998"/>
    <n v="7.1900000569999998"/>
    <n v="0"/>
    <n v="1.4299999480000001"/>
    <n v="0.66000002599999996"/>
    <n v="5.1100001339999999"/>
    <n v="0"/>
    <n v="55"/>
    <n v="24"/>
    <n v="275"/>
    <n v="1086"/>
    <n v="2793"/>
  </r>
  <r>
    <x v="5"/>
    <x v="15"/>
    <n v="10159"/>
    <n v="7.1300001139999996"/>
    <n v="7.1300001139999996"/>
    <n v="0"/>
    <n v="1.039999962"/>
    <n v="0.97000002900000004"/>
    <n v="5.1199998860000004"/>
    <n v="0"/>
    <n v="19"/>
    <n v="20"/>
    <n v="282"/>
    <n v="1119"/>
    <n v="2463"/>
  </r>
  <r>
    <x v="5"/>
    <x v="16"/>
    <n v="10140"/>
    <n v="7.1199998860000004"/>
    <n v="7.1199998860000004"/>
    <n v="0"/>
    <n v="0.40999999599999998"/>
    <n v="1.3300000430000001"/>
    <n v="5.3899998660000001"/>
    <n v="0"/>
    <n v="6"/>
    <n v="20"/>
    <n v="291"/>
    <n v="1123"/>
    <n v="2296"/>
  </r>
  <r>
    <x v="5"/>
    <x v="17"/>
    <n v="10245"/>
    <n v="7.1900000569999998"/>
    <n v="7.1900000569999998"/>
    <n v="0"/>
    <n v="0.47999998900000002"/>
    <n v="1.210000038"/>
    <n v="5.5"/>
    <n v="0"/>
    <n v="21"/>
    <n v="40"/>
    <n v="281"/>
    <n v="1098"/>
    <n v="2611"/>
  </r>
  <r>
    <x v="5"/>
    <x v="18"/>
    <n v="18387"/>
    <n v="12.90999985"/>
    <n v="12.90999985"/>
    <n v="0"/>
    <n v="0.939999998"/>
    <n v="1.3999999759999999"/>
    <n v="10.56999969"/>
    <n v="0"/>
    <n v="13"/>
    <n v="23"/>
    <n v="361"/>
    <n v="1043"/>
    <n v="2732"/>
  </r>
  <r>
    <x v="5"/>
    <x v="19"/>
    <n v="10538"/>
    <n v="7.4000000950000002"/>
    <n v="7.4000000950000002"/>
    <n v="0"/>
    <n v="1.940000057"/>
    <n v="0.959999979"/>
    <n v="4.5"/>
    <n v="0"/>
    <n v="25"/>
    <n v="28"/>
    <n v="245"/>
    <n v="1142"/>
    <n v="2380"/>
  </r>
  <r>
    <x v="5"/>
    <x v="20"/>
    <n v="10379"/>
    <n v="7.2899999619999996"/>
    <n v="7.2899999619999996"/>
    <n v="0"/>
    <n v="2.6099998950000001"/>
    <n v="0.34000000400000002"/>
    <n v="4.329999924"/>
    <n v="0"/>
    <n v="36"/>
    <n v="8"/>
    <n v="277"/>
    <n v="1119"/>
    <n v="2473"/>
  </r>
  <r>
    <x v="5"/>
    <x v="21"/>
    <n v="12183"/>
    <n v="8.7399997710000008"/>
    <n v="8.7399997710000008"/>
    <n v="0"/>
    <n v="3.9900000100000002"/>
    <n v="0.46000000800000002"/>
    <n v="4.2800002099999999"/>
    <n v="0"/>
    <n v="72"/>
    <n v="14"/>
    <n v="250"/>
    <n v="1104"/>
    <n v="2752"/>
  </r>
  <r>
    <x v="5"/>
    <x v="22"/>
    <n v="11768"/>
    <n v="8.2899999619999996"/>
    <n v="8.2899999619999996"/>
    <n v="0"/>
    <n v="2.5099999899999998"/>
    <n v="0.93000000699999996"/>
    <n v="4.8499999049999998"/>
    <n v="0"/>
    <n v="36"/>
    <n v="27"/>
    <n v="272"/>
    <n v="1105"/>
    <n v="2649"/>
  </r>
  <r>
    <x v="5"/>
    <x v="23"/>
    <n v="11895"/>
    <n v="8.3500003809999992"/>
    <n v="8.3500003809999992"/>
    <n v="0"/>
    <n v="2.789999962"/>
    <n v="0.86000001400000003"/>
    <n v="4.6999998090000004"/>
    <n v="0"/>
    <n v="55"/>
    <n v="20"/>
    <n v="253"/>
    <n v="1112"/>
    <n v="2609"/>
  </r>
  <r>
    <x v="5"/>
    <x v="24"/>
    <n v="10227"/>
    <n v="7.1799998279999997"/>
    <n v="7.1799998279999997"/>
    <n v="0"/>
    <n v="1.8700000050000001"/>
    <n v="0.670000017"/>
    <n v="4.6399998660000001"/>
    <n v="0"/>
    <n v="24"/>
    <n v="17"/>
    <n v="295"/>
    <n v="1104"/>
    <n v="2498"/>
  </r>
  <r>
    <x v="5"/>
    <x v="25"/>
    <n v="6708"/>
    <n v="4.7100000380000004"/>
    <n v="4.7100000380000004"/>
    <n v="0"/>
    <n v="1.6100000139999999"/>
    <n v="7.9999998000000003E-2"/>
    <n v="3.0199999809999998"/>
    <n v="0"/>
    <n v="20"/>
    <n v="2"/>
    <n v="149"/>
    <n v="1269"/>
    <n v="1995"/>
  </r>
  <r>
    <x v="5"/>
    <x v="26"/>
    <n v="3292"/>
    <n v="2.3099999430000002"/>
    <n v="2.3099999430000002"/>
    <n v="0"/>
    <n v="0"/>
    <n v="0"/>
    <n v="2.3099999430000002"/>
    <n v="0"/>
    <n v="0"/>
    <n v="0"/>
    <n v="135"/>
    <n v="1305"/>
    <n v="1848"/>
  </r>
  <r>
    <x v="5"/>
    <x v="27"/>
    <n v="13379"/>
    <n v="9.3900003430000005"/>
    <n v="9.3900003430000005"/>
    <n v="0"/>
    <n v="2.119999886"/>
    <n v="1.6299999949999999"/>
    <n v="5.6399998660000001"/>
    <n v="0"/>
    <n v="35"/>
    <n v="47"/>
    <n v="297"/>
    <n v="1061"/>
    <n v="2709"/>
  </r>
  <r>
    <x v="5"/>
    <x v="28"/>
    <n v="12798"/>
    <n v="8.9799995419999998"/>
    <n v="8.9799995419999998"/>
    <n v="0"/>
    <n v="2.2200000289999999"/>
    <n v="1.210000038"/>
    <n v="5.5599999430000002"/>
    <n v="0"/>
    <n v="57"/>
    <n v="28"/>
    <n v="271"/>
    <n v="1084"/>
    <n v="2797"/>
  </r>
  <r>
    <x v="5"/>
    <x v="29"/>
    <n v="13272"/>
    <n v="9.3199996949999999"/>
    <n v="9.3199996949999999"/>
    <n v="0"/>
    <n v="4.1799998279999997"/>
    <n v="1.1499999759999999"/>
    <n v="3.9900000100000002"/>
    <n v="0"/>
    <n v="58"/>
    <n v="25"/>
    <n v="224"/>
    <n v="1133"/>
    <n v="2544"/>
  </r>
  <r>
    <x v="5"/>
    <x v="30"/>
    <n v="9117"/>
    <n v="6.4099998469999999"/>
    <n v="6.4099998469999999"/>
    <n v="0"/>
    <n v="1.2799999710000001"/>
    <n v="0.670000017"/>
    <n v="4.4400000569999998"/>
    <n v="0"/>
    <n v="16"/>
    <n v="16"/>
    <n v="236"/>
    <n v="728"/>
    <n v="1853"/>
  </r>
  <r>
    <x v="6"/>
    <x v="0"/>
    <n v="4414"/>
    <n v="2.7400000100000002"/>
    <n v="2.7400000100000002"/>
    <n v="0"/>
    <n v="0.189999998"/>
    <n v="0.34999999399999998"/>
    <n v="2.2000000480000002"/>
    <n v="0"/>
    <n v="3"/>
    <n v="8"/>
    <n v="181"/>
    <n v="706"/>
    <n v="1459"/>
  </r>
  <r>
    <x v="6"/>
    <x v="1"/>
    <n v="4993"/>
    <n v="3.0999999049999998"/>
    <n v="3.0999999049999998"/>
    <n v="0"/>
    <n v="0"/>
    <n v="0"/>
    <n v="3.0999999049999998"/>
    <n v="0"/>
    <n v="0"/>
    <n v="0"/>
    <n v="238"/>
    <n v="663"/>
    <n v="1521"/>
  </r>
  <r>
    <x v="6"/>
    <x v="2"/>
    <n v="3335"/>
    <n v="2.0699999330000001"/>
    <n v="2.0699999330000001"/>
    <n v="0"/>
    <n v="0"/>
    <n v="0"/>
    <n v="2.0499999519999998"/>
    <n v="0"/>
    <n v="0"/>
    <n v="0"/>
    <n v="197"/>
    <n v="653"/>
    <n v="1431"/>
  </r>
  <r>
    <x v="6"/>
    <x v="3"/>
    <n v="3821"/>
    <n v="2.369999886"/>
    <n v="2.369999886"/>
    <n v="0"/>
    <n v="0"/>
    <n v="0"/>
    <n v="2.369999886"/>
    <n v="0"/>
    <n v="0"/>
    <n v="0"/>
    <n v="188"/>
    <n v="687"/>
    <n v="1444"/>
  </r>
  <r>
    <x v="6"/>
    <x v="4"/>
    <n v="2547"/>
    <n v="1.5800000430000001"/>
    <n v="1.5800000430000001"/>
    <n v="0"/>
    <n v="0"/>
    <n v="0"/>
    <n v="1.5800000430000001"/>
    <n v="0"/>
    <n v="0"/>
    <n v="0"/>
    <n v="150"/>
    <n v="728"/>
    <n v="1373"/>
  </r>
  <r>
    <x v="6"/>
    <x v="5"/>
    <n v="838"/>
    <n v="0.519999981"/>
    <n v="0.519999981"/>
    <n v="0"/>
    <n v="0"/>
    <n v="0"/>
    <n v="0.519999981"/>
    <n v="0"/>
    <n v="0"/>
    <n v="0"/>
    <n v="60"/>
    <n v="1053"/>
    <n v="1214"/>
  </r>
  <r>
    <x v="6"/>
    <x v="6"/>
    <n v="3325"/>
    <n v="2.0599999430000002"/>
    <n v="2.0599999430000002"/>
    <n v="0"/>
    <n v="0"/>
    <n v="0"/>
    <n v="2.0599999430000002"/>
    <n v="0"/>
    <n v="0"/>
    <n v="0"/>
    <n v="182"/>
    <n v="1062"/>
    <n v="1419"/>
  </r>
  <r>
    <x v="6"/>
    <x v="7"/>
    <n v="2424"/>
    <n v="1.5"/>
    <n v="1.5"/>
    <n v="0"/>
    <n v="0"/>
    <n v="0"/>
    <n v="1.5"/>
    <n v="0"/>
    <n v="0"/>
    <n v="0"/>
    <n v="141"/>
    <n v="785"/>
    <n v="1356"/>
  </r>
  <r>
    <x v="6"/>
    <x v="8"/>
    <n v="7222"/>
    <n v="4.4800000190000002"/>
    <n v="4.4800000190000002"/>
    <n v="0"/>
    <n v="0"/>
    <n v="0"/>
    <n v="4.4800000190000002"/>
    <n v="0"/>
    <n v="0"/>
    <n v="0"/>
    <n v="327"/>
    <n v="623"/>
    <n v="1667"/>
  </r>
  <r>
    <x v="6"/>
    <x v="9"/>
    <n v="2467"/>
    <n v="1.5299999710000001"/>
    <n v="1.5299999710000001"/>
    <n v="0"/>
    <n v="0"/>
    <n v="0"/>
    <n v="1.5299999710000001"/>
    <n v="0"/>
    <n v="0"/>
    <n v="0"/>
    <n v="153"/>
    <n v="749"/>
    <n v="1370"/>
  </r>
  <r>
    <x v="6"/>
    <x v="10"/>
    <n v="2915"/>
    <n v="1.809999943"/>
    <n v="1.809999943"/>
    <n v="0"/>
    <n v="0"/>
    <n v="0"/>
    <n v="1.809999943"/>
    <n v="0"/>
    <n v="0"/>
    <n v="0"/>
    <n v="162"/>
    <n v="712"/>
    <n v="1399"/>
  </r>
  <r>
    <x v="6"/>
    <x v="11"/>
    <n v="12357"/>
    <n v="7.7100000380000004"/>
    <n v="7.7100000380000004"/>
    <n v="0"/>
    <n v="0"/>
    <n v="0"/>
    <n v="7.7100000380000004"/>
    <n v="0"/>
    <n v="0"/>
    <n v="0"/>
    <n v="432"/>
    <n v="458"/>
    <n v="1916"/>
  </r>
  <r>
    <x v="6"/>
    <x v="12"/>
    <n v="3490"/>
    <n v="2.1600000860000002"/>
    <n v="2.1600000860000002"/>
    <n v="0"/>
    <n v="0"/>
    <n v="0"/>
    <n v="2.1600000860000002"/>
    <n v="0"/>
    <n v="0"/>
    <n v="0"/>
    <n v="164"/>
    <n v="704"/>
    <n v="1401"/>
  </r>
  <r>
    <x v="6"/>
    <x v="13"/>
    <n v="6017"/>
    <n v="3.7300000190000002"/>
    <n v="3.7300000190000002"/>
    <n v="0"/>
    <n v="0"/>
    <n v="0"/>
    <n v="3.7300000190000002"/>
    <n v="0"/>
    <n v="0"/>
    <n v="0"/>
    <n v="260"/>
    <n v="821"/>
    <n v="1576"/>
  </r>
  <r>
    <x v="6"/>
    <x v="14"/>
    <n v="5933"/>
    <n v="3.6800000669999999"/>
    <n v="3.6800000669999999"/>
    <n v="0"/>
    <n v="0"/>
    <n v="0"/>
    <n v="3.6800000669999999"/>
    <n v="0"/>
    <n v="0"/>
    <n v="0"/>
    <n v="288"/>
    <n v="1018"/>
    <n v="1595"/>
  </r>
  <r>
    <x v="6"/>
    <x v="15"/>
    <n v="6088"/>
    <n v="3.7699999809999998"/>
    <n v="3.7699999809999998"/>
    <n v="0"/>
    <n v="0"/>
    <n v="0"/>
    <n v="3.7699999809999998"/>
    <n v="0"/>
    <n v="0"/>
    <n v="0"/>
    <n v="286"/>
    <n v="586"/>
    <n v="1593"/>
  </r>
  <r>
    <x v="6"/>
    <x v="16"/>
    <n v="6375"/>
    <n v="3.9500000480000002"/>
    <n v="3.9500000480000002"/>
    <n v="0"/>
    <n v="0"/>
    <n v="0"/>
    <n v="3.9500000480000002"/>
    <n v="0"/>
    <n v="0"/>
    <n v="0"/>
    <n v="331"/>
    <n v="626"/>
    <n v="1649"/>
  </r>
  <r>
    <x v="6"/>
    <x v="17"/>
    <n v="7604"/>
    <n v="4.7100000380000004"/>
    <n v="4.7100000380000004"/>
    <n v="0"/>
    <n v="0"/>
    <n v="0"/>
    <n v="4.7100000380000004"/>
    <n v="0"/>
    <n v="0"/>
    <n v="0"/>
    <n v="352"/>
    <n v="492"/>
    <n v="1692"/>
  </r>
  <r>
    <x v="6"/>
    <x v="18"/>
    <n v="4729"/>
    <n v="2.9300000669999999"/>
    <n v="2.9300000669999999"/>
    <n v="0"/>
    <n v="0"/>
    <n v="0"/>
    <n v="2.9300000669999999"/>
    <n v="0"/>
    <n v="0"/>
    <n v="0"/>
    <n v="233"/>
    <n v="594"/>
    <n v="1506"/>
  </r>
  <r>
    <x v="6"/>
    <x v="19"/>
    <n v="3609"/>
    <n v="2.2799999710000001"/>
    <n v="2.2799999710000001"/>
    <n v="0"/>
    <n v="0"/>
    <n v="0"/>
    <n v="2.2799999710000001"/>
    <n v="0"/>
    <n v="0"/>
    <n v="0"/>
    <n v="191"/>
    <n v="716"/>
    <n v="1447"/>
  </r>
  <r>
    <x v="6"/>
    <x v="20"/>
    <n v="7018"/>
    <n v="4.3499999049999998"/>
    <n v="4.3499999049999998"/>
    <n v="0"/>
    <n v="0"/>
    <n v="0"/>
    <n v="4.3499999049999998"/>
    <n v="0"/>
    <n v="0"/>
    <n v="0"/>
    <n v="355"/>
    <n v="716"/>
    <n v="1690"/>
  </r>
  <r>
    <x v="6"/>
    <x v="21"/>
    <n v="5992"/>
    <n v="3.7200000289999999"/>
    <n v="3.7200000289999999"/>
    <n v="0"/>
    <n v="0"/>
    <n v="0"/>
    <n v="3.7200000289999999"/>
    <n v="0"/>
    <n v="0"/>
    <n v="0"/>
    <n v="304"/>
    <n v="981"/>
    <n v="1604"/>
  </r>
  <r>
    <x v="6"/>
    <x v="22"/>
    <n v="6564"/>
    <n v="4.0700001720000003"/>
    <n v="4.0700001720000003"/>
    <n v="0"/>
    <n v="0"/>
    <n v="0"/>
    <n v="4.0700001720000003"/>
    <n v="0"/>
    <n v="0"/>
    <n v="0"/>
    <n v="345"/>
    <n v="530"/>
    <n v="1658"/>
  </r>
  <r>
    <x v="6"/>
    <x v="23"/>
    <n v="12167"/>
    <n v="7.5399999619999996"/>
    <n v="7.5399999619999996"/>
    <n v="0"/>
    <n v="0"/>
    <n v="0"/>
    <n v="7.5399999619999996"/>
    <n v="0"/>
    <n v="0"/>
    <n v="0"/>
    <n v="475"/>
    <n v="479"/>
    <n v="1926"/>
  </r>
  <r>
    <x v="6"/>
    <x v="24"/>
    <n v="8198"/>
    <n v="5.079999924"/>
    <n v="5.079999924"/>
    <n v="0"/>
    <n v="0"/>
    <n v="0"/>
    <n v="5.079999924"/>
    <n v="0"/>
    <n v="0"/>
    <n v="0"/>
    <n v="383"/>
    <n v="511"/>
    <n v="1736"/>
  </r>
  <r>
    <x v="6"/>
    <x v="25"/>
    <n v="4193"/>
    <n v="2.5999999049999998"/>
    <n v="2.5999999049999998"/>
    <n v="0"/>
    <n v="0"/>
    <n v="0"/>
    <n v="2.5999999049999998"/>
    <n v="0"/>
    <n v="0"/>
    <n v="0"/>
    <n v="229"/>
    <n v="665"/>
    <n v="1491"/>
  </r>
  <r>
    <x v="6"/>
    <x v="26"/>
    <n v="5528"/>
    <n v="3.4500000480000002"/>
    <n v="3.4500000480000002"/>
    <n v="0"/>
    <n v="0"/>
    <n v="0"/>
    <n v="3.4500000480000002"/>
    <n v="0"/>
    <n v="0"/>
    <n v="0"/>
    <n v="258"/>
    <n v="610"/>
    <n v="1555"/>
  </r>
  <r>
    <x v="6"/>
    <x v="27"/>
    <n v="10685"/>
    <n v="6.6199998860000004"/>
    <n v="6.6199998860000004"/>
    <n v="0"/>
    <n v="0"/>
    <n v="0"/>
    <n v="6.5999999049999998"/>
    <n v="0"/>
    <n v="0"/>
    <n v="0"/>
    <n v="401"/>
    <n v="543"/>
    <n v="1869"/>
  </r>
  <r>
    <x v="6"/>
    <x v="28"/>
    <n v="254"/>
    <n v="0.15999999600000001"/>
    <n v="0.15999999600000001"/>
    <n v="0"/>
    <n v="0"/>
    <n v="0"/>
    <n v="0.15999999600000001"/>
    <n v="0"/>
    <n v="0"/>
    <n v="0"/>
    <n v="17"/>
    <n v="1002"/>
    <n v="1141"/>
  </r>
  <r>
    <x v="6"/>
    <x v="29"/>
    <n v="8580"/>
    <n v="5.3200001720000003"/>
    <n v="5.3200001720000003"/>
    <n v="0"/>
    <n v="0"/>
    <n v="0"/>
    <n v="5.3200001720000003"/>
    <n v="0"/>
    <n v="0"/>
    <n v="0"/>
    <n v="330"/>
    <n v="569"/>
    <n v="1698"/>
  </r>
  <r>
    <x v="6"/>
    <x v="30"/>
    <n v="8891"/>
    <n v="5.5100002290000001"/>
    <n v="5.5100002290000001"/>
    <n v="0"/>
    <n v="0"/>
    <n v="0"/>
    <n v="5.5100002290000001"/>
    <n v="0"/>
    <n v="0"/>
    <n v="0"/>
    <n v="343"/>
    <n v="330"/>
    <n v="1364"/>
  </r>
  <r>
    <x v="7"/>
    <x v="0"/>
    <n v="10725"/>
    <n v="7.4899997709999999"/>
    <n v="7.4899997709999999"/>
    <n v="0"/>
    <n v="1.1699999569999999"/>
    <n v="0.310000002"/>
    <n v="6.0100002290000001"/>
    <n v="0"/>
    <n v="13"/>
    <n v="9"/>
    <n v="306"/>
    <n v="1112"/>
    <n v="2124"/>
  </r>
  <r>
    <x v="7"/>
    <x v="1"/>
    <n v="7275"/>
    <n v="4.9000000950000002"/>
    <n v="4.9000000950000002"/>
    <n v="0"/>
    <n v="0"/>
    <n v="0"/>
    <n v="4.9000000950000002"/>
    <n v="0"/>
    <n v="0"/>
    <n v="0"/>
    <n v="335"/>
    <n v="1105"/>
    <n v="2003"/>
  </r>
  <r>
    <x v="7"/>
    <x v="2"/>
    <n v="3973"/>
    <n v="2.6800000669999999"/>
    <n v="2.6800000669999999"/>
    <n v="0"/>
    <n v="0"/>
    <n v="0"/>
    <n v="2.6800000669999999"/>
    <n v="0"/>
    <n v="0"/>
    <n v="0"/>
    <n v="191"/>
    <n v="1249"/>
    <n v="1696"/>
  </r>
  <r>
    <x v="7"/>
    <x v="3"/>
    <n v="5205"/>
    <n v="3.5099999899999998"/>
    <n v="3.5099999899999998"/>
    <n v="0"/>
    <n v="0"/>
    <n v="0"/>
    <n v="3.5099999899999998"/>
    <n v="0"/>
    <n v="0"/>
    <n v="0"/>
    <n v="245"/>
    <n v="1195"/>
    <n v="1801"/>
  </r>
  <r>
    <x v="7"/>
    <x v="4"/>
    <n v="5057"/>
    <n v="3.4100000860000002"/>
    <n v="3.4100000860000002"/>
    <n v="0"/>
    <n v="0"/>
    <n v="0"/>
    <n v="3.4000000950000002"/>
    <n v="0"/>
    <n v="0"/>
    <n v="0"/>
    <n v="195"/>
    <n v="1245"/>
    <n v="1724"/>
  </r>
  <r>
    <x v="7"/>
    <x v="5"/>
    <n v="6198"/>
    <n v="4.1799998279999997"/>
    <n v="4.1799998279999997"/>
    <n v="0"/>
    <n v="0"/>
    <n v="0"/>
    <n v="4.1799998279999997"/>
    <n v="0"/>
    <n v="0"/>
    <n v="0"/>
    <n v="249"/>
    <n v="1191"/>
    <n v="1852"/>
  </r>
  <r>
    <x v="7"/>
    <x v="6"/>
    <n v="6559"/>
    <n v="4.420000076"/>
    <n v="4.420000076"/>
    <n v="0"/>
    <n v="0"/>
    <n v="0.25999999000000001"/>
    <n v="4.1399998660000001"/>
    <n v="0"/>
    <n v="0"/>
    <n v="7"/>
    <n v="260"/>
    <n v="1173"/>
    <n v="1905"/>
  </r>
  <r>
    <x v="7"/>
    <x v="7"/>
    <n v="5997"/>
    <n v="4.0399999619999996"/>
    <n v="4.0399999619999996"/>
    <n v="0"/>
    <n v="0"/>
    <n v="0.37999999499999998"/>
    <n v="3.6600000860000002"/>
    <n v="0"/>
    <n v="0"/>
    <n v="11"/>
    <n v="228"/>
    <n v="1201"/>
    <n v="1811"/>
  </r>
  <r>
    <x v="7"/>
    <x v="8"/>
    <n v="7192"/>
    <n v="4.8499999049999998"/>
    <n v="4.8499999049999998"/>
    <n v="0"/>
    <n v="0"/>
    <n v="0.49000000999999999"/>
    <n v="4.3400001530000001"/>
    <n v="0"/>
    <n v="0"/>
    <n v="11"/>
    <n v="283"/>
    <n v="1146"/>
    <n v="1922"/>
  </r>
  <r>
    <x v="7"/>
    <x v="9"/>
    <n v="3404"/>
    <n v="2.289999962"/>
    <n v="2.289999962"/>
    <n v="0"/>
    <n v="5.9999998999999998E-2"/>
    <n v="0.41999998700000002"/>
    <n v="1.809999943"/>
    <n v="0"/>
    <n v="1"/>
    <n v="10"/>
    <n v="127"/>
    <n v="1302"/>
    <n v="1610"/>
  </r>
  <r>
    <x v="7"/>
    <x v="10"/>
    <n v="5583"/>
    <n v="3.7599999899999998"/>
    <n v="3.7599999899999998"/>
    <n v="0"/>
    <n v="0"/>
    <n v="0"/>
    <n v="3.7599999899999998"/>
    <n v="0"/>
    <n v="0"/>
    <n v="0"/>
    <n v="266"/>
    <n v="1174"/>
    <n v="1851"/>
  </r>
  <r>
    <x v="7"/>
    <x v="11"/>
    <n v="5079"/>
    <n v="3.420000076"/>
    <n v="3.420000076"/>
    <n v="0"/>
    <n v="0"/>
    <n v="0"/>
    <n v="3.420000076"/>
    <n v="0"/>
    <n v="0"/>
    <n v="0"/>
    <n v="242"/>
    <n v="1129"/>
    <n v="1804"/>
  </r>
  <r>
    <x v="7"/>
    <x v="12"/>
    <n v="4165"/>
    <n v="2.8099999430000002"/>
    <n v="2.8099999430000002"/>
    <n v="0"/>
    <n v="0"/>
    <n v="0"/>
    <n v="2.7999999519999998"/>
    <n v="0"/>
    <n v="0"/>
    <n v="0"/>
    <n v="204"/>
    <n v="1236"/>
    <n v="1725"/>
  </r>
  <r>
    <x v="7"/>
    <x v="13"/>
    <n v="3588"/>
    <n v="2.420000076"/>
    <n v="2.420000076"/>
    <n v="0"/>
    <n v="0.23000000400000001"/>
    <n v="0.20000000300000001"/>
    <n v="1.9900000099999999"/>
    <n v="0"/>
    <n v="3"/>
    <n v="5"/>
    <n v="152"/>
    <n v="1280"/>
    <n v="1654"/>
  </r>
  <r>
    <x v="7"/>
    <x v="14"/>
    <n v="3409"/>
    <n v="2.2999999519999998"/>
    <n v="2.2999999519999998"/>
    <n v="0"/>
    <n v="0"/>
    <n v="0"/>
    <n v="2.2999999519999998"/>
    <n v="0"/>
    <n v="0"/>
    <n v="0"/>
    <n v="147"/>
    <n v="1293"/>
    <n v="1632"/>
  </r>
  <r>
    <x v="7"/>
    <x v="15"/>
    <n v="1715"/>
    <n v="1.1599999670000001"/>
    <n v="1.1599999670000001"/>
    <n v="0"/>
    <n v="0"/>
    <n v="0"/>
    <n v="1.1599999670000001"/>
    <n v="0"/>
    <n v="0"/>
    <n v="0"/>
    <n v="82"/>
    <n v="1358"/>
    <n v="1481"/>
  </r>
  <r>
    <x v="7"/>
    <x v="16"/>
    <n v="1532"/>
    <n v="1.0299999710000001"/>
    <n v="1.0299999710000001"/>
    <n v="0"/>
    <n v="0"/>
    <n v="0"/>
    <n v="1.0299999710000001"/>
    <n v="0"/>
    <n v="0"/>
    <n v="0"/>
    <n v="76"/>
    <n v="1364"/>
    <n v="1473"/>
  </r>
  <r>
    <x v="7"/>
    <x v="17"/>
    <n v="924"/>
    <n v="0.62000000499999997"/>
    <n v="0.62000000499999997"/>
    <n v="0"/>
    <n v="0"/>
    <n v="0"/>
    <n v="0.62000000499999997"/>
    <n v="0"/>
    <n v="0"/>
    <n v="0"/>
    <n v="45"/>
    <n v="1395"/>
    <n v="1410"/>
  </r>
  <r>
    <x v="7"/>
    <x v="18"/>
    <n v="4571"/>
    <n v="3.079999924"/>
    <n v="3.079999924"/>
    <n v="0"/>
    <n v="0"/>
    <n v="0"/>
    <n v="3.0699999330000001"/>
    <n v="0"/>
    <n v="0"/>
    <n v="0"/>
    <n v="234"/>
    <n v="1206"/>
    <n v="1779"/>
  </r>
  <r>
    <x v="7"/>
    <x v="19"/>
    <n v="772"/>
    <n v="0.519999981"/>
    <n v="0.519999981"/>
    <n v="0"/>
    <n v="0"/>
    <n v="0"/>
    <n v="0.519999981"/>
    <n v="0"/>
    <n v="0"/>
    <n v="0"/>
    <n v="40"/>
    <n v="1400"/>
    <n v="1403"/>
  </r>
  <r>
    <x v="7"/>
    <x v="20"/>
    <n v="3634"/>
    <n v="2.4500000480000002"/>
    <n v="2.4500000480000002"/>
    <n v="0"/>
    <n v="0.36000001399999998"/>
    <n v="0.209999993"/>
    <n v="1.8799999949999999"/>
    <n v="0"/>
    <n v="5"/>
    <n v="6"/>
    <n v="123"/>
    <n v="1306"/>
    <n v="1613"/>
  </r>
  <r>
    <x v="7"/>
    <x v="21"/>
    <n v="7443"/>
    <n v="5.0199999809999998"/>
    <n v="5.0199999809999998"/>
    <n v="0"/>
    <n v="1.4900000099999999"/>
    <n v="0.37000000500000002"/>
    <n v="3.1600000860000002"/>
    <n v="0"/>
    <n v="20"/>
    <n v="10"/>
    <n v="206"/>
    <n v="1204"/>
    <n v="1878"/>
  </r>
  <r>
    <x v="7"/>
    <x v="22"/>
    <n v="1201"/>
    <n v="0.810000002"/>
    <n v="0.810000002"/>
    <n v="0"/>
    <n v="0"/>
    <n v="0"/>
    <n v="0.810000002"/>
    <n v="0"/>
    <n v="0"/>
    <n v="0"/>
    <n v="52"/>
    <n v="1388"/>
    <n v="1426"/>
  </r>
  <r>
    <x v="7"/>
    <x v="23"/>
    <n v="5202"/>
    <n v="3.5099999899999998"/>
    <n v="3.5099999899999998"/>
    <n v="0"/>
    <n v="0"/>
    <n v="0.38999998600000002"/>
    <n v="3.1099998950000001"/>
    <n v="0"/>
    <n v="0"/>
    <n v="11"/>
    <n v="223"/>
    <n v="1206"/>
    <n v="1780"/>
  </r>
  <r>
    <x v="7"/>
    <x v="24"/>
    <n v="4878"/>
    <n v="3.289999962"/>
    <n v="3.289999962"/>
    <n v="0"/>
    <n v="0"/>
    <n v="0"/>
    <n v="3.289999962"/>
    <n v="0"/>
    <n v="0"/>
    <n v="0"/>
    <n v="204"/>
    <n v="1236"/>
    <n v="1742"/>
  </r>
  <r>
    <x v="7"/>
    <x v="25"/>
    <n v="7379"/>
    <n v="4.9699997900000001"/>
    <n v="4.9699997900000001"/>
    <n v="0"/>
    <n v="0"/>
    <n v="0"/>
    <n v="4.9699997900000001"/>
    <n v="0"/>
    <n v="0"/>
    <n v="0"/>
    <n v="319"/>
    <n v="1121"/>
    <n v="1972"/>
  </r>
  <r>
    <x v="7"/>
    <x v="26"/>
    <n v="5161"/>
    <n v="3.4800000190000002"/>
    <n v="3.4800000190000002"/>
    <n v="0"/>
    <n v="0"/>
    <n v="0"/>
    <n v="3.4700000289999999"/>
    <n v="0"/>
    <n v="0"/>
    <n v="0"/>
    <n v="247"/>
    <n v="1193"/>
    <n v="1821"/>
  </r>
  <r>
    <x v="7"/>
    <x v="27"/>
    <n v="3090"/>
    <n v="2.079999924"/>
    <n v="2.079999924"/>
    <n v="0"/>
    <n v="0"/>
    <n v="0"/>
    <n v="2.079999924"/>
    <n v="0"/>
    <n v="0"/>
    <n v="0"/>
    <n v="145"/>
    <n v="1295"/>
    <n v="1630"/>
  </r>
  <r>
    <x v="7"/>
    <x v="28"/>
    <n v="6227"/>
    <n v="4.1999998090000004"/>
    <n v="4.1999998090000004"/>
    <n v="0"/>
    <n v="0"/>
    <n v="0"/>
    <n v="4.1999998090000004"/>
    <n v="0"/>
    <n v="0"/>
    <n v="0"/>
    <n v="290"/>
    <n v="1150"/>
    <n v="1899"/>
  </r>
  <r>
    <x v="7"/>
    <x v="29"/>
    <n v="6424"/>
    <n v="4.329999924"/>
    <n v="4.329999924"/>
    <n v="0"/>
    <n v="0"/>
    <n v="0"/>
    <n v="4.329999924"/>
    <n v="0"/>
    <n v="0"/>
    <n v="0"/>
    <n v="300"/>
    <n v="1140"/>
    <n v="1903"/>
  </r>
  <r>
    <x v="7"/>
    <x v="30"/>
    <n v="2661"/>
    <n v="1.789999962"/>
    <n v="1.789999962"/>
    <n v="0"/>
    <n v="0"/>
    <n v="0"/>
    <n v="1.789999962"/>
    <n v="0"/>
    <n v="0"/>
    <n v="0"/>
    <n v="128"/>
    <n v="830"/>
    <n v="1125"/>
  </r>
  <r>
    <x v="8"/>
    <x v="0"/>
    <n v="10113"/>
    <n v="6.829999924"/>
    <n v="6.829999924"/>
    <n v="0"/>
    <n v="2"/>
    <n v="0.62000000499999997"/>
    <n v="4.1999998090000004"/>
    <n v="0"/>
    <n v="28"/>
    <n v="13"/>
    <n v="320"/>
    <n v="964"/>
    <n v="2344"/>
  </r>
  <r>
    <x v="8"/>
    <x v="1"/>
    <n v="10352"/>
    <n v="7.0100002290000001"/>
    <n v="7.0100002290000001"/>
    <n v="0"/>
    <n v="1.6599999670000001"/>
    <n v="1.940000057"/>
    <n v="3.4100000860000002"/>
    <n v="0"/>
    <n v="19"/>
    <n v="32"/>
    <n v="195"/>
    <n v="676"/>
    <n v="2038"/>
  </r>
  <r>
    <x v="8"/>
    <x v="2"/>
    <n v="10129"/>
    <n v="6.6999998090000004"/>
    <n v="6.6999998090000004"/>
    <n v="0"/>
    <n v="0.02"/>
    <n v="2.7400000100000002"/>
    <n v="3.9400000569999998"/>
    <n v="0"/>
    <n v="1"/>
    <n v="48"/>
    <n v="206"/>
    <n v="705"/>
    <n v="2010"/>
  </r>
  <r>
    <x v="8"/>
    <x v="3"/>
    <n v="10465"/>
    <n v="6.920000076"/>
    <n v="6.920000076"/>
    <n v="0"/>
    <n v="7.0000000000000007E-2"/>
    <n v="1.4199999569999999"/>
    <n v="5.4299998279999997"/>
    <n v="0"/>
    <n v="1"/>
    <n v="24"/>
    <n v="284"/>
    <n v="720"/>
    <n v="2133"/>
  </r>
  <r>
    <x v="8"/>
    <x v="4"/>
    <n v="22244"/>
    <n v="15.079999920000001"/>
    <n v="15.079999920000001"/>
    <n v="0"/>
    <n v="5.4499998090000004"/>
    <n v="4.0999999049999998"/>
    <n v="5.5300002099999999"/>
    <n v="0"/>
    <n v="66"/>
    <n v="72"/>
    <n v="268"/>
    <n v="968"/>
    <n v="2670"/>
  </r>
  <r>
    <x v="8"/>
    <x v="5"/>
    <n v="5472"/>
    <n v="3.619999886"/>
    <n v="3.619999886"/>
    <n v="0"/>
    <n v="7.9999998000000003E-2"/>
    <n v="0.280000001"/>
    <n v="3.2599999899999998"/>
    <n v="0"/>
    <n v="1"/>
    <n v="7"/>
    <n v="249"/>
    <n v="508"/>
    <n v="1882"/>
  </r>
  <r>
    <x v="8"/>
    <x v="6"/>
    <n v="8247"/>
    <n v="5.4499998090000004"/>
    <n v="5.4499998090000004"/>
    <n v="0"/>
    <n v="0.790000021"/>
    <n v="0.86000001400000003"/>
    <n v="3.789999962"/>
    <n v="0"/>
    <n v="11"/>
    <n v="16"/>
    <n v="206"/>
    <n v="678"/>
    <n v="1944"/>
  </r>
  <r>
    <x v="8"/>
    <x v="7"/>
    <n v="6711"/>
    <n v="4.4400000569999998"/>
    <n v="4.4400000569999998"/>
    <n v="0"/>
    <n v="0"/>
    <n v="0"/>
    <n v="4.4400000569999998"/>
    <n v="0"/>
    <n v="0"/>
    <n v="7"/>
    <n v="382"/>
    <n v="648"/>
    <n v="2346"/>
  </r>
  <r>
    <x v="8"/>
    <x v="8"/>
    <n v="10999"/>
    <n v="7.2699999809999998"/>
    <n v="7.2699999809999998"/>
    <n v="0"/>
    <n v="0.68000000699999996"/>
    <n v="1.809999943"/>
    <n v="4.7800002099999999"/>
    <n v="0"/>
    <n v="11"/>
    <n v="43"/>
    <n v="269"/>
    <n v="1011"/>
    <n v="2198"/>
  </r>
  <r>
    <x v="8"/>
    <x v="9"/>
    <n v="10080"/>
    <n v="6.75"/>
    <n v="6.75"/>
    <n v="0"/>
    <n v="1.8500000240000001"/>
    <n v="1.5299999710000001"/>
    <n v="3.380000114"/>
    <n v="0"/>
    <n v="23"/>
    <n v="26"/>
    <n v="208"/>
    <n v="761"/>
    <n v="2048"/>
  </r>
  <r>
    <x v="8"/>
    <x v="10"/>
    <n v="7804"/>
    <n v="5.1599998469999999"/>
    <n v="5.1599998469999999"/>
    <n v="0"/>
    <n v="0.560000002"/>
    <n v="1.6799999480000001"/>
    <n v="2.920000076"/>
    <n v="0"/>
    <n v="9"/>
    <n v="27"/>
    <n v="206"/>
    <n v="781"/>
    <n v="1946"/>
  </r>
  <r>
    <x v="8"/>
    <x v="11"/>
    <n v="16901"/>
    <n v="11.369999890000001"/>
    <n v="11.369999890000001"/>
    <n v="0"/>
    <n v="2.7799999710000001"/>
    <n v="1.4500000479999999"/>
    <n v="7.1500000950000002"/>
    <n v="0"/>
    <n v="32"/>
    <n v="35"/>
    <n v="360"/>
    <n v="591"/>
    <n v="2629"/>
  </r>
  <r>
    <x v="8"/>
    <x v="12"/>
    <n v="9471"/>
    <n v="6.2600002290000001"/>
    <n v="6.2600002290000001"/>
    <n v="0"/>
    <n v="0"/>
    <n v="0"/>
    <n v="6.2600002290000001"/>
    <n v="0"/>
    <n v="0"/>
    <n v="0"/>
    <n v="360"/>
    <n v="584"/>
    <n v="2187"/>
  </r>
  <r>
    <x v="8"/>
    <x v="13"/>
    <n v="9482"/>
    <n v="6.3800001139999996"/>
    <n v="6.3800001139999996"/>
    <n v="0"/>
    <n v="1.269999981"/>
    <n v="0.519999981"/>
    <n v="4.5999999049999998"/>
    <n v="0"/>
    <n v="15"/>
    <n v="11"/>
    <n v="277"/>
    <n v="653"/>
    <n v="2095"/>
  </r>
  <r>
    <x v="8"/>
    <x v="14"/>
    <n v="5980"/>
    <n v="3.9500000480000002"/>
    <n v="3.9500000480000002"/>
    <n v="0"/>
    <n v="0"/>
    <n v="0"/>
    <n v="3.9500000480000002"/>
    <n v="0"/>
    <n v="0"/>
    <n v="0"/>
    <n v="227"/>
    <n v="732"/>
    <n v="1861"/>
  </r>
  <r>
    <x v="8"/>
    <x v="15"/>
    <n v="11423"/>
    <n v="7.579999924"/>
    <n v="7.579999924"/>
    <n v="0"/>
    <n v="1.8600000139999999"/>
    <n v="0.40000000600000002"/>
    <n v="5.3200001720000003"/>
    <n v="0"/>
    <n v="26"/>
    <n v="9"/>
    <n v="295"/>
    <n v="623"/>
    <n v="2194"/>
  </r>
  <r>
    <x v="8"/>
    <x v="16"/>
    <n v="5439"/>
    <n v="3.5999999049999998"/>
    <n v="3.5999999049999998"/>
    <n v="0"/>
    <n v="0"/>
    <n v="0"/>
    <n v="3.5999999049999998"/>
    <n v="0"/>
    <n v="0"/>
    <n v="0"/>
    <n v="229"/>
    <n v="764"/>
    <n v="1854"/>
  </r>
  <r>
    <x v="8"/>
    <x v="17"/>
    <n v="42"/>
    <n v="2.9999998999999999E-2"/>
    <n v="2.9999998999999999E-2"/>
    <n v="0"/>
    <n v="0"/>
    <n v="0"/>
    <n v="2.9999998999999999E-2"/>
    <n v="0"/>
    <n v="0"/>
    <n v="0"/>
    <n v="4"/>
    <n v="2"/>
    <n v="403"/>
  </r>
  <r>
    <x v="9"/>
    <x v="0"/>
    <n v="8796"/>
    <n v="5.9099998469999999"/>
    <n v="5.9099998469999999"/>
    <n v="0"/>
    <n v="0.109999999"/>
    <n v="0.93000000699999996"/>
    <n v="4.8800001139999996"/>
    <n v="0"/>
    <n v="2"/>
    <n v="21"/>
    <n v="356"/>
    <n v="1061"/>
    <n v="1982"/>
  </r>
  <r>
    <x v="9"/>
    <x v="1"/>
    <n v="7618"/>
    <n v="5.1199998860000004"/>
    <n v="5.1199998860000004"/>
    <n v="0"/>
    <n v="0"/>
    <n v="0.219999999"/>
    <n v="4.8800001139999996"/>
    <n v="0.02"/>
    <n v="0"/>
    <n v="8"/>
    <n v="404"/>
    <n v="1028"/>
    <n v="2004"/>
  </r>
  <r>
    <x v="9"/>
    <x v="2"/>
    <n v="7910"/>
    <n v="5.3200001720000003"/>
    <n v="5.3200001720000003"/>
    <n v="0"/>
    <n v="0"/>
    <n v="0"/>
    <n v="5.3200001720000003"/>
    <n v="0"/>
    <n v="0"/>
    <n v="0"/>
    <n v="331"/>
    <n v="1109"/>
    <n v="1893"/>
  </r>
  <r>
    <x v="9"/>
    <x v="3"/>
    <n v="8482"/>
    <n v="5.6999998090000004"/>
    <n v="5.6999998090000004"/>
    <n v="0"/>
    <n v="0"/>
    <n v="0"/>
    <n v="5.6900000569999998"/>
    <n v="0.01"/>
    <n v="0"/>
    <n v="0"/>
    <n v="448"/>
    <n v="992"/>
    <n v="2063"/>
  </r>
  <r>
    <x v="9"/>
    <x v="4"/>
    <n v="9685"/>
    <n v="6.6500000950000002"/>
    <n v="6.6500000950000002"/>
    <n v="0"/>
    <n v="3.1099998950000001"/>
    <n v="0.02"/>
    <n v="3.5099999899999998"/>
    <n v="0.01"/>
    <n v="47"/>
    <n v="1"/>
    <n v="305"/>
    <n v="1087"/>
    <n v="2148"/>
  </r>
  <r>
    <x v="9"/>
    <x v="5"/>
    <n v="2524"/>
    <n v="1.7000000479999999"/>
    <n v="1.7000000479999999"/>
    <n v="0"/>
    <n v="0"/>
    <n v="0.34999999399999998"/>
    <n v="1.3400000329999999"/>
    <n v="0"/>
    <n v="0"/>
    <n v="8"/>
    <n v="160"/>
    <n v="1272"/>
    <n v="1529"/>
  </r>
  <r>
    <x v="9"/>
    <x v="6"/>
    <n v="7762"/>
    <n v="5.2399997709999999"/>
    <n v="5.2399997709999999"/>
    <n v="0"/>
    <n v="7.0000000000000007E-2"/>
    <n v="0.280000001"/>
    <n v="4.8899998660000001"/>
    <n v="0"/>
    <n v="1"/>
    <n v="6"/>
    <n v="311"/>
    <n v="1122"/>
    <n v="1890"/>
  </r>
  <r>
    <x v="9"/>
    <x v="7"/>
    <n v="7948"/>
    <n v="5.3699998860000004"/>
    <n v="5.3699998860000004"/>
    <n v="0"/>
    <n v="0"/>
    <n v="0"/>
    <n v="5.3600001339999999"/>
    <n v="0"/>
    <n v="0"/>
    <n v="0"/>
    <n v="389"/>
    <n v="1051"/>
    <n v="1956"/>
  </r>
  <r>
    <x v="9"/>
    <x v="8"/>
    <n v="9202"/>
    <n v="6.3000001909999996"/>
    <n v="6.3000001909999996"/>
    <n v="0"/>
    <n v="1.5099999900000001"/>
    <n v="0.119999997"/>
    <n v="4.6599998469999999"/>
    <n v="0.01"/>
    <n v="22"/>
    <n v="5"/>
    <n v="378"/>
    <n v="1035"/>
    <n v="2094"/>
  </r>
  <r>
    <x v="9"/>
    <x v="9"/>
    <n v="8859"/>
    <n v="5.9800000190000002"/>
    <n v="5.9800000190000002"/>
    <n v="0"/>
    <n v="0.12999999500000001"/>
    <n v="0.37000000500000002"/>
    <n v="5.4699997900000001"/>
    <n v="0.01"/>
    <n v="2"/>
    <n v="10"/>
    <n v="371"/>
    <n v="1057"/>
    <n v="1970"/>
  </r>
  <r>
    <x v="9"/>
    <x v="10"/>
    <n v="7286"/>
    <n v="4.9000000950000002"/>
    <n v="4.9000000950000002"/>
    <n v="0"/>
    <n v="0.46000000800000002"/>
    <n v="0"/>
    <n v="4.420000076"/>
    <n v="0.02"/>
    <n v="46"/>
    <n v="0"/>
    <n v="366"/>
    <n v="1028"/>
    <n v="2241"/>
  </r>
  <r>
    <x v="9"/>
    <x v="11"/>
    <n v="9317"/>
    <n v="6.3499999049999998"/>
    <n v="6.3499999049999998"/>
    <n v="0"/>
    <n v="2.0899999139999998"/>
    <n v="0.23000000400000001"/>
    <n v="4.0199999809999998"/>
    <n v="0.01"/>
    <n v="28"/>
    <n v="5"/>
    <n v="330"/>
    <n v="1077"/>
    <n v="2021"/>
  </r>
  <r>
    <x v="9"/>
    <x v="12"/>
    <n v="6873"/>
    <n v="4.6799998279999997"/>
    <n v="4.6799998279999997"/>
    <n v="0"/>
    <n v="3"/>
    <n v="5.9999998999999998E-2"/>
    <n v="1.6200000050000001"/>
    <n v="0"/>
    <n v="46"/>
    <n v="1"/>
    <n v="190"/>
    <n v="1203"/>
    <n v="1898"/>
  </r>
  <r>
    <x v="9"/>
    <x v="13"/>
    <n v="7373"/>
    <n v="4.9499998090000004"/>
    <n v="4.9499998090000004"/>
    <n v="0"/>
    <n v="0"/>
    <n v="0"/>
    <n v="4.9499998090000004"/>
    <n v="0"/>
    <n v="0"/>
    <n v="0"/>
    <n v="359"/>
    <n v="1081"/>
    <n v="1907"/>
  </r>
  <r>
    <x v="9"/>
    <x v="14"/>
    <n v="8242"/>
    <n v="5.5399999619999996"/>
    <n v="5.5399999619999996"/>
    <n v="0"/>
    <n v="0.119999997"/>
    <n v="0.18000000699999999"/>
    <n v="5.2399997709999999"/>
    <n v="0"/>
    <n v="2"/>
    <n v="5"/>
    <n v="309"/>
    <n v="1124"/>
    <n v="1882"/>
  </r>
  <r>
    <x v="9"/>
    <x v="15"/>
    <n v="3516"/>
    <n v="2.3599998950000001"/>
    <n v="2.3599998950000001"/>
    <n v="0"/>
    <n v="0"/>
    <n v="0"/>
    <n v="2.3599998950000001"/>
    <n v="0"/>
    <n v="46"/>
    <n v="0"/>
    <n v="197"/>
    <n v="1197"/>
    <n v="1966"/>
  </r>
  <r>
    <x v="9"/>
    <x v="16"/>
    <n v="7913"/>
    <n v="5.4099998469999999"/>
    <n v="5.4099998469999999"/>
    <n v="0"/>
    <n v="2.1600000860000002"/>
    <n v="0.34000000400000002"/>
    <n v="2.9100000860000002"/>
    <n v="0"/>
    <n v="28"/>
    <n v="7"/>
    <n v="213"/>
    <n v="1192"/>
    <n v="1835"/>
  </r>
  <r>
    <x v="9"/>
    <x v="17"/>
    <n v="7365"/>
    <n v="4.9499998090000004"/>
    <n v="4.9499998090000004"/>
    <n v="0"/>
    <n v="1.3600000139999999"/>
    <n v="1.4099999670000001"/>
    <n v="2.1800000669999999"/>
    <n v="0"/>
    <n v="20"/>
    <n v="23"/>
    <n v="206"/>
    <n v="1191"/>
    <n v="1780"/>
  </r>
  <r>
    <x v="9"/>
    <x v="18"/>
    <n v="8452"/>
    <n v="5.6799998279999997"/>
    <n v="5.6799998279999997"/>
    <n v="0"/>
    <n v="0.33000001299999998"/>
    <n v="1.0800000430000001"/>
    <n v="4.2600002290000001"/>
    <n v="0.01"/>
    <n v="5"/>
    <n v="20"/>
    <n v="248"/>
    <n v="1167"/>
    <n v="1830"/>
  </r>
  <r>
    <x v="9"/>
    <x v="19"/>
    <n v="7399"/>
    <n v="4.9699997900000001"/>
    <n v="4.9699997900000001"/>
    <n v="0"/>
    <n v="0.49000000999999999"/>
    <n v="1.039999962"/>
    <n v="3.4400000569999998"/>
    <n v="0"/>
    <n v="7"/>
    <n v="18"/>
    <n v="196"/>
    <n v="1219"/>
    <n v="1739"/>
  </r>
  <r>
    <x v="9"/>
    <x v="20"/>
    <n v="7525"/>
    <n v="5.0599999430000002"/>
    <n v="5.0599999430000002"/>
    <n v="0"/>
    <n v="0"/>
    <n v="0.209999993"/>
    <n v="4.829999924"/>
    <n v="0.02"/>
    <n v="0"/>
    <n v="7"/>
    <n v="334"/>
    <n v="1099"/>
    <n v="1878"/>
  </r>
  <r>
    <x v="9"/>
    <x v="21"/>
    <n v="7412"/>
    <n v="4.9800000190000002"/>
    <n v="4.9800000190000002"/>
    <n v="0"/>
    <n v="5.9999998999999998E-2"/>
    <n v="0.25"/>
    <n v="4.6599998469999999"/>
    <n v="0.01"/>
    <n v="1"/>
    <n v="6"/>
    <n v="363"/>
    <n v="1070"/>
    <n v="1906"/>
  </r>
  <r>
    <x v="9"/>
    <x v="22"/>
    <n v="8278"/>
    <n v="5.5599999430000002"/>
    <n v="5.5599999430000002"/>
    <n v="0"/>
    <n v="0"/>
    <n v="0"/>
    <n v="5.5599999430000002"/>
    <n v="0"/>
    <n v="0"/>
    <n v="0"/>
    <n v="420"/>
    <n v="1020"/>
    <n v="2015"/>
  </r>
  <r>
    <x v="9"/>
    <x v="23"/>
    <n v="8314"/>
    <n v="5.6100001339999999"/>
    <n v="5.6100001339999999"/>
    <n v="0"/>
    <n v="0.77999997099999996"/>
    <n v="0.80000001200000004"/>
    <n v="4.0300002099999999"/>
    <n v="0"/>
    <n v="13"/>
    <n v="23"/>
    <n v="311"/>
    <n v="1093"/>
    <n v="1971"/>
  </r>
  <r>
    <x v="9"/>
    <x v="24"/>
    <n v="7063"/>
    <n v="4.75"/>
    <n v="4.75"/>
    <n v="0"/>
    <n v="0"/>
    <n v="0.119999997"/>
    <n v="4.6100001339999999"/>
    <n v="0.01"/>
    <n v="0"/>
    <n v="5"/>
    <n v="370"/>
    <n v="1065"/>
    <n v="1910"/>
  </r>
  <r>
    <x v="9"/>
    <x v="25"/>
    <n v="4940"/>
    <n v="3.380000114"/>
    <n v="3.380000114"/>
    <n v="0"/>
    <n v="2.2799999710000001"/>
    <n v="0.55000001200000004"/>
    <n v="0.55000001200000004"/>
    <n v="0"/>
    <n v="75"/>
    <n v="11"/>
    <n v="52"/>
    <n v="1302"/>
    <n v="1897"/>
  </r>
  <r>
    <x v="9"/>
    <x v="26"/>
    <n v="8168"/>
    <n v="5.5399999619999996"/>
    <n v="5.5399999619999996"/>
    <n v="0"/>
    <n v="2.9000000950000002"/>
    <n v="0"/>
    <n v="2.6400001049999999"/>
    <n v="0"/>
    <n v="46"/>
    <n v="0"/>
    <n v="326"/>
    <n v="1068"/>
    <n v="2096"/>
  </r>
  <r>
    <x v="9"/>
    <x v="27"/>
    <n v="7726"/>
    <n v="5.1900000569999998"/>
    <n v="5.1900000569999998"/>
    <n v="0"/>
    <n v="0"/>
    <n v="0"/>
    <n v="5.1900000569999998"/>
    <n v="0"/>
    <n v="0"/>
    <n v="0"/>
    <n v="345"/>
    <n v="1095"/>
    <n v="1906"/>
  </r>
  <r>
    <x v="9"/>
    <x v="28"/>
    <n v="8275"/>
    <n v="5.5599999430000002"/>
    <n v="5.5599999430000002"/>
    <n v="0"/>
    <n v="0"/>
    <n v="0"/>
    <n v="5.5500001909999996"/>
    <n v="0.01"/>
    <n v="0"/>
    <n v="0"/>
    <n v="373"/>
    <n v="1067"/>
    <n v="1962"/>
  </r>
  <r>
    <x v="9"/>
    <x v="29"/>
    <n v="6440"/>
    <n v="4.329999924"/>
    <n v="4.329999924"/>
    <n v="0"/>
    <n v="0"/>
    <n v="0"/>
    <n v="4.3200001720000003"/>
    <n v="0.01"/>
    <n v="0"/>
    <n v="0"/>
    <n v="319"/>
    <n v="1121"/>
    <n v="1826"/>
  </r>
  <r>
    <x v="9"/>
    <x v="30"/>
    <n v="7566"/>
    <n v="5.1100001339999999"/>
    <n v="5.1100001339999999"/>
    <n v="0"/>
    <n v="0"/>
    <n v="0"/>
    <n v="5.1100001339999999"/>
    <n v="0"/>
    <n v="0"/>
    <n v="0"/>
    <n v="268"/>
    <n v="720"/>
    <n v="1431"/>
  </r>
  <r>
    <x v="10"/>
    <x v="0"/>
    <n v="4747"/>
    <n v="3.2400000100000002"/>
    <n v="3.2400000100000002"/>
    <n v="0"/>
    <n v="0"/>
    <n v="0"/>
    <n v="3.2300000190000002"/>
    <n v="0.01"/>
    <n v="0"/>
    <n v="0"/>
    <n v="280"/>
    <n v="1160"/>
    <n v="1788"/>
  </r>
  <r>
    <x v="10"/>
    <x v="1"/>
    <n v="9715"/>
    <n v="6.6300001139999996"/>
    <n v="6.6300001139999996"/>
    <n v="0"/>
    <n v="0.99000001000000004"/>
    <n v="0.34000000400000002"/>
    <n v="5.2699999809999998"/>
    <n v="0.02"/>
    <n v="16"/>
    <n v="8"/>
    <n v="371"/>
    <n v="1045"/>
    <n v="2093"/>
  </r>
  <r>
    <x v="10"/>
    <x v="2"/>
    <n v="8844"/>
    <n v="6.0300002099999999"/>
    <n v="6.0300002099999999"/>
    <n v="0"/>
    <n v="0.34000000400000002"/>
    <n v="1.0299999710000001"/>
    <n v="4.6500000950000002"/>
    <n v="0.01"/>
    <n v="6"/>
    <n v="25"/>
    <n v="370"/>
    <n v="1039"/>
    <n v="2065"/>
  </r>
  <r>
    <x v="10"/>
    <x v="3"/>
    <n v="7451"/>
    <n v="5.079999924"/>
    <n v="5.079999924"/>
    <n v="0"/>
    <n v="0"/>
    <n v="0"/>
    <n v="5.0599999430000002"/>
    <n v="0.02"/>
    <n v="0"/>
    <n v="0"/>
    <n v="335"/>
    <n v="1105"/>
    <n v="1908"/>
  </r>
  <r>
    <x v="10"/>
    <x v="4"/>
    <n v="6905"/>
    <n v="4.7300000190000002"/>
    <n v="4.7300000190000002"/>
    <n v="0"/>
    <n v="0"/>
    <n v="0"/>
    <n v="4.6999998090000004"/>
    <n v="2.9999998999999999E-2"/>
    <n v="0"/>
    <n v="0"/>
    <n v="356"/>
    <n v="1084"/>
    <n v="1908"/>
  </r>
  <r>
    <x v="10"/>
    <x v="5"/>
    <n v="8199"/>
    <n v="5.8800001139999996"/>
    <n v="5.8800001139999996"/>
    <n v="0"/>
    <n v="1.4099999670000001"/>
    <n v="0.10000000100000001"/>
    <n v="4.3600001339999999"/>
    <n v="0.01"/>
    <n v="11"/>
    <n v="2"/>
    <n v="322"/>
    <n v="1105"/>
    <n v="1964"/>
  </r>
  <r>
    <x v="10"/>
    <x v="6"/>
    <n v="6798"/>
    <n v="4.6399998660000001"/>
    <n v="4.6399998660000001"/>
    <n v="0"/>
    <n v="1.0800000430000001"/>
    <n v="0.20000000300000001"/>
    <n v="3.3499999049999998"/>
    <n v="0"/>
    <n v="20"/>
    <n v="7"/>
    <n v="343"/>
    <n v="1070"/>
    <n v="2014"/>
  </r>
  <r>
    <x v="10"/>
    <x v="7"/>
    <n v="7711"/>
    <n v="5.2600002290000001"/>
    <n v="5.2600002290000001"/>
    <n v="0"/>
    <n v="0"/>
    <n v="0"/>
    <n v="5.2399997709999999"/>
    <n v="0.02"/>
    <n v="0"/>
    <n v="0"/>
    <n v="376"/>
    <n v="1064"/>
    <n v="1985"/>
  </r>
  <r>
    <x v="10"/>
    <x v="8"/>
    <n v="4880"/>
    <n v="3.329999924"/>
    <n v="3.329999924"/>
    <n v="0"/>
    <n v="0.83999997400000004"/>
    <n v="9.0000003999999995E-2"/>
    <n v="2.380000114"/>
    <n v="0.02"/>
    <n v="15"/>
    <n v="3"/>
    <n v="274"/>
    <n v="1148"/>
    <n v="1867"/>
  </r>
  <r>
    <x v="10"/>
    <x v="9"/>
    <n v="8857"/>
    <n v="6.0700001720000003"/>
    <n v="6.0700001720000003"/>
    <n v="0"/>
    <n v="1.1499999759999999"/>
    <n v="0.25999999000000001"/>
    <n v="4.6399998660000001"/>
    <n v="0.01"/>
    <n v="18"/>
    <n v="9"/>
    <n v="376"/>
    <n v="1037"/>
    <n v="2124"/>
  </r>
  <r>
    <x v="10"/>
    <x v="10"/>
    <n v="3843"/>
    <n v="2.619999886"/>
    <n v="2.619999886"/>
    <n v="0"/>
    <n v="0"/>
    <n v="0"/>
    <n v="2.6099998950000001"/>
    <n v="0.01"/>
    <n v="0"/>
    <n v="0"/>
    <n v="206"/>
    <n v="1234"/>
    <n v="1669"/>
  </r>
  <r>
    <x v="10"/>
    <x v="11"/>
    <n v="7396"/>
    <n v="5.0700001720000003"/>
    <n v="5.0700001720000003"/>
    <n v="0"/>
    <n v="1.3999999759999999"/>
    <n v="7.9999998000000003E-2"/>
    <n v="3.579999924"/>
    <n v="0"/>
    <n v="20"/>
    <n v="2"/>
    <n v="303"/>
    <n v="1115"/>
    <n v="1995"/>
  </r>
  <r>
    <x v="10"/>
    <x v="12"/>
    <n v="6731"/>
    <n v="4.5900001530000001"/>
    <n v="4.5900001530000001"/>
    <n v="0"/>
    <n v="0.88999998599999997"/>
    <n v="0.189999998"/>
    <n v="3.4900000100000002"/>
    <n v="0.02"/>
    <n v="14"/>
    <n v="7"/>
    <n v="292"/>
    <n v="1127"/>
    <n v="1921"/>
  </r>
  <r>
    <x v="10"/>
    <x v="13"/>
    <n v="5995"/>
    <n v="4.0900001530000001"/>
    <n v="4.0900001530000001"/>
    <n v="0"/>
    <n v="0"/>
    <n v="0"/>
    <n v="4.0900001530000001"/>
    <n v="0"/>
    <n v="0"/>
    <n v="0"/>
    <n v="416"/>
    <n v="1024"/>
    <n v="2010"/>
  </r>
  <r>
    <x v="10"/>
    <x v="14"/>
    <n v="8283"/>
    <n v="5.7899999619999996"/>
    <n v="5.7899999619999996"/>
    <n v="0"/>
    <n v="1.8500000240000001"/>
    <n v="5.0000001000000002E-2"/>
    <n v="3.869999886"/>
    <n v="0.01"/>
    <n v="22"/>
    <n v="2"/>
    <n v="333"/>
    <n v="1083"/>
    <n v="2057"/>
  </r>
  <r>
    <x v="10"/>
    <x v="15"/>
    <n v="7904"/>
    <n v="5.420000076"/>
    <n v="5.420000076"/>
    <n v="0"/>
    <n v="1.5800000430000001"/>
    <n v="0.62999999500000003"/>
    <n v="3.1900000569999998"/>
    <n v="0.01"/>
    <n v="24"/>
    <n v="13"/>
    <n v="346"/>
    <n v="1057"/>
    <n v="2095"/>
  </r>
  <r>
    <x v="10"/>
    <x v="16"/>
    <n v="5512"/>
    <n v="3.7599999899999998"/>
    <n v="3.7599999899999998"/>
    <n v="0"/>
    <n v="0"/>
    <n v="0"/>
    <n v="3.7599999899999998"/>
    <n v="0"/>
    <n v="0"/>
    <n v="0"/>
    <n v="385"/>
    <n v="1055"/>
    <n v="1972"/>
  </r>
  <r>
    <x v="10"/>
    <x v="17"/>
    <n v="9135"/>
    <n v="6.2300000190000002"/>
    <n v="6.2300000190000002"/>
    <n v="0"/>
    <n v="0"/>
    <n v="0"/>
    <n v="6.2199997900000001"/>
    <n v="0.01"/>
    <n v="0"/>
    <n v="0"/>
    <n v="402"/>
    <n v="1038"/>
    <n v="2044"/>
  </r>
  <r>
    <x v="10"/>
    <x v="18"/>
    <n v="5250"/>
    <n v="3.579999924"/>
    <n v="3.579999924"/>
    <n v="0"/>
    <n v="1.059999943"/>
    <n v="9.0000003999999995E-2"/>
    <n v="2.420000076"/>
    <n v="0.01"/>
    <n v="17"/>
    <n v="4"/>
    <n v="300"/>
    <n v="1119"/>
    <n v="1946"/>
  </r>
  <r>
    <x v="10"/>
    <x v="19"/>
    <n v="3077"/>
    <n v="2.0999999049999998"/>
    <n v="2.0999999049999998"/>
    <n v="0"/>
    <n v="0"/>
    <n v="0"/>
    <n v="2.0899999139999998"/>
    <n v="0"/>
    <n v="0"/>
    <n v="0"/>
    <n v="172"/>
    <n v="842"/>
    <n v="1237"/>
  </r>
  <r>
    <x v="11"/>
    <x v="0"/>
    <n v="8856"/>
    <n v="5.9800000190000002"/>
    <n v="5.9800000190000002"/>
    <n v="0"/>
    <n v="3.0599999430000002"/>
    <n v="0.91000002599999996"/>
    <n v="2.0099999899999998"/>
    <n v="0"/>
    <n v="44"/>
    <n v="19"/>
    <n v="131"/>
    <n v="777"/>
    <n v="1450"/>
  </r>
  <r>
    <x v="11"/>
    <x v="1"/>
    <n v="10035"/>
    <n v="6.7100000380000004"/>
    <n v="6.7100000380000004"/>
    <n v="0"/>
    <n v="2.0299999710000001"/>
    <n v="2.130000114"/>
    <n v="2.5499999519999998"/>
    <n v="0"/>
    <n v="31"/>
    <n v="46"/>
    <n v="153"/>
    <n v="754"/>
    <n v="1495"/>
  </r>
  <r>
    <x v="11"/>
    <x v="2"/>
    <n v="7641"/>
    <n v="5.1100001339999999"/>
    <n v="5.1100001339999999"/>
    <n v="0"/>
    <n v="0.31999999299999998"/>
    <n v="0.97000002900000004"/>
    <n v="3.8199999330000001"/>
    <n v="0"/>
    <n v="5"/>
    <n v="23"/>
    <n v="214"/>
    <n v="801"/>
    <n v="1433"/>
  </r>
  <r>
    <x v="11"/>
    <x v="3"/>
    <n v="9010"/>
    <n v="6.0599999430000002"/>
    <n v="6.0599999430000002"/>
    <n v="0"/>
    <n v="1.0499999520000001"/>
    <n v="1.75"/>
    <n v="3.2599999899999998"/>
    <n v="0"/>
    <n v="15"/>
    <n v="42"/>
    <n v="183"/>
    <n v="644"/>
    <n v="1468"/>
  </r>
  <r>
    <x v="11"/>
    <x v="4"/>
    <n v="13459"/>
    <n v="9"/>
    <n v="9"/>
    <n v="0"/>
    <n v="2.0299999710000001"/>
    <n v="4"/>
    <n v="2.9700000289999999"/>
    <n v="0"/>
    <n v="31"/>
    <n v="83"/>
    <n v="153"/>
    <n v="663"/>
    <n v="1625"/>
  </r>
  <r>
    <x v="11"/>
    <x v="5"/>
    <n v="10415"/>
    <n v="6.9699997900000001"/>
    <n v="6.9699997900000001"/>
    <n v="0"/>
    <n v="0.69999998799999996"/>
    <n v="2.3499999049999998"/>
    <n v="3.920000076"/>
    <n v="0"/>
    <n v="11"/>
    <n v="58"/>
    <n v="205"/>
    <n v="600"/>
    <n v="1529"/>
  </r>
  <r>
    <x v="11"/>
    <x v="6"/>
    <n v="11663"/>
    <n v="7.8000001909999996"/>
    <n v="7.8000001909999996"/>
    <n v="0"/>
    <n v="0.25"/>
    <n v="3.7300000190000002"/>
    <n v="3.8199999330000001"/>
    <n v="0"/>
    <n v="4"/>
    <n v="95"/>
    <n v="214"/>
    <n v="605"/>
    <n v="1584"/>
  </r>
  <r>
    <x v="11"/>
    <x v="7"/>
    <n v="12414"/>
    <n v="8.7799997330000004"/>
    <n v="8.7799997330000004"/>
    <n v="0"/>
    <n v="2.2400000100000002"/>
    <n v="2.4500000480000002"/>
    <n v="3.960000038"/>
    <n v="0"/>
    <n v="19"/>
    <n v="67"/>
    <n v="221"/>
    <n v="738"/>
    <n v="1638"/>
  </r>
  <r>
    <x v="11"/>
    <x v="8"/>
    <n v="11658"/>
    <n v="7.829999924"/>
    <n v="7.829999924"/>
    <n v="0"/>
    <n v="0.20000000300000001"/>
    <n v="4.3499999049999998"/>
    <n v="3.2799999710000001"/>
    <n v="0"/>
    <n v="2"/>
    <n v="98"/>
    <n v="164"/>
    <n v="845"/>
    <n v="1554"/>
  </r>
  <r>
    <x v="11"/>
    <x v="9"/>
    <n v="6093"/>
    <n v="4.079999924"/>
    <n v="4.079999924"/>
    <n v="0"/>
    <n v="0"/>
    <n v="0"/>
    <n v="4.0599999430000002"/>
    <n v="0"/>
    <n v="0"/>
    <n v="0"/>
    <n v="242"/>
    <n v="712"/>
    <n v="1397"/>
  </r>
  <r>
    <x v="11"/>
    <x v="10"/>
    <n v="8911"/>
    <n v="5.9600000380000004"/>
    <n v="5.9600000380000004"/>
    <n v="0"/>
    <n v="2.329999924"/>
    <n v="0.579999983"/>
    <n v="3.0599999430000002"/>
    <n v="0"/>
    <n v="33"/>
    <n v="12"/>
    <n v="188"/>
    <n v="731"/>
    <n v="1481"/>
  </r>
  <r>
    <x v="11"/>
    <x v="11"/>
    <n v="12058"/>
    <n v="8.0699996949999999"/>
    <n v="8.0699996949999999"/>
    <n v="0"/>
    <n v="0"/>
    <n v="4.2199997900000001"/>
    <n v="3.8499999049999998"/>
    <n v="0"/>
    <n v="0"/>
    <n v="92"/>
    <n v="252"/>
    <n v="724"/>
    <n v="1638"/>
  </r>
  <r>
    <x v="11"/>
    <x v="12"/>
    <n v="14112"/>
    <n v="10"/>
    <n v="10"/>
    <n v="0"/>
    <n v="3.2699999809999998"/>
    <n v="4.5599999430000002"/>
    <n v="2.170000076"/>
    <n v="0"/>
    <n v="30"/>
    <n v="95"/>
    <n v="129"/>
    <n v="660"/>
    <n v="1655"/>
  </r>
  <r>
    <x v="11"/>
    <x v="13"/>
    <n v="11177"/>
    <n v="8.4799995419999998"/>
    <n v="8.4799995419999998"/>
    <n v="0"/>
    <n v="5.6199998860000004"/>
    <n v="0.43000000700000002"/>
    <n v="2.4100000860000002"/>
    <n v="0"/>
    <n v="50"/>
    <n v="9"/>
    <n v="133"/>
    <n v="781"/>
    <n v="1570"/>
  </r>
  <r>
    <x v="11"/>
    <x v="14"/>
    <n v="11388"/>
    <n v="7.6199998860000004"/>
    <n v="7.6199998860000004"/>
    <n v="0"/>
    <n v="0.44999998800000002"/>
    <n v="4.2199997900000001"/>
    <n v="2.9500000480000002"/>
    <n v="0"/>
    <n v="7"/>
    <n v="95"/>
    <n v="170"/>
    <n v="797"/>
    <n v="1551"/>
  </r>
  <r>
    <x v="11"/>
    <x v="15"/>
    <n v="7193"/>
    <n v="5.0399999619999996"/>
    <n v="5.0399999619999996"/>
    <n v="0"/>
    <n v="0"/>
    <n v="0.41999998700000002"/>
    <n v="4.6199998860000004"/>
    <n v="0"/>
    <n v="0"/>
    <n v="10"/>
    <n v="176"/>
    <n v="714"/>
    <n v="1377"/>
  </r>
  <r>
    <x v="11"/>
    <x v="16"/>
    <n v="7114"/>
    <n v="4.8800001139999996"/>
    <n v="4.8800001139999996"/>
    <n v="0"/>
    <n v="1.3700000050000001"/>
    <n v="0.28999999199999998"/>
    <n v="3.2200000289999999"/>
    <n v="0"/>
    <n v="15"/>
    <n v="8"/>
    <n v="190"/>
    <n v="804"/>
    <n v="1407"/>
  </r>
  <r>
    <x v="11"/>
    <x v="17"/>
    <n v="10645"/>
    <n v="7.75"/>
    <n v="7.75"/>
    <n v="0"/>
    <n v="3.7400000100000002"/>
    <n v="1.2999999520000001"/>
    <n v="2.710000038"/>
    <n v="0"/>
    <n v="36"/>
    <n v="32"/>
    <n v="150"/>
    <n v="744"/>
    <n v="1545"/>
  </r>
  <r>
    <x v="11"/>
    <x v="18"/>
    <n v="13238"/>
    <n v="9.1999998089999995"/>
    <n v="9.1999998089999995"/>
    <n v="0"/>
    <n v="3.6900000569999998"/>
    <n v="2.0999999049999998"/>
    <n v="3.4100000860000002"/>
    <n v="0"/>
    <n v="43"/>
    <n v="52"/>
    <n v="194"/>
    <n v="687"/>
    <n v="1650"/>
  </r>
  <r>
    <x v="11"/>
    <x v="19"/>
    <n v="10414"/>
    <n v="7.0700001720000003"/>
    <n v="7.0700001720000003"/>
    <n v="0"/>
    <n v="2.670000076"/>
    <n v="1.980000019"/>
    <n v="2.4100000860000002"/>
    <n v="0"/>
    <n v="41"/>
    <n v="40"/>
    <n v="124"/>
    <n v="691"/>
    <n v="1501"/>
  </r>
  <r>
    <x v="11"/>
    <x v="20"/>
    <n v="16520"/>
    <n v="11.05000019"/>
    <n v="11.05000019"/>
    <n v="0"/>
    <n v="1.539999962"/>
    <n v="6.4800000190000002"/>
    <n v="3.0199999809999998"/>
    <n v="0"/>
    <n v="24"/>
    <n v="143"/>
    <n v="176"/>
    <n v="713"/>
    <n v="1760"/>
  </r>
  <r>
    <x v="11"/>
    <x v="21"/>
    <n v="14335"/>
    <n v="9.5900001530000001"/>
    <n v="9.5900001530000001"/>
    <n v="0"/>
    <n v="3.3199999330000001"/>
    <n v="1.7400000099999999"/>
    <n v="4.5300002099999999"/>
    <n v="0"/>
    <n v="47"/>
    <n v="41"/>
    <n v="258"/>
    <n v="594"/>
    <n v="1710"/>
  </r>
  <r>
    <x v="11"/>
    <x v="22"/>
    <n v="13559"/>
    <n v="9.4399995800000003"/>
    <n v="9.4399995800000003"/>
    <n v="0"/>
    <n v="1.809999943"/>
    <n v="4.579999924"/>
    <n v="2.8900001049999999"/>
    <n v="0"/>
    <n v="14"/>
    <n v="96"/>
    <n v="142"/>
    <n v="852"/>
    <n v="1628"/>
  </r>
  <r>
    <x v="11"/>
    <x v="23"/>
    <n v="12312"/>
    <n v="8.5799999239999991"/>
    <n v="8.5799999239999991"/>
    <n v="0"/>
    <n v="1.7599999900000001"/>
    <n v="4.1100001339999999"/>
    <n v="2.710000038"/>
    <n v="0"/>
    <n v="14"/>
    <n v="88"/>
    <n v="178"/>
    <n v="680"/>
    <n v="1618"/>
  </r>
  <r>
    <x v="11"/>
    <x v="24"/>
    <n v="11677"/>
    <n v="8.2799997330000004"/>
    <n v="8.2799997330000004"/>
    <n v="0"/>
    <n v="3.1099998950000001"/>
    <n v="2.5099999899999998"/>
    <n v="2.670000076"/>
    <n v="0"/>
    <n v="29"/>
    <n v="55"/>
    <n v="168"/>
    <n v="676"/>
    <n v="1590"/>
  </r>
  <r>
    <x v="11"/>
    <x v="25"/>
    <n v="11550"/>
    <n v="7.7300000190000002"/>
    <n v="7.7300000190000002"/>
    <n v="0"/>
    <n v="0"/>
    <n v="4.1300001139999996"/>
    <n v="3.5899999139999998"/>
    <n v="0"/>
    <n v="0"/>
    <n v="86"/>
    <n v="208"/>
    <n v="703"/>
    <n v="1574"/>
  </r>
  <r>
    <x v="11"/>
    <x v="26"/>
    <n v="13585"/>
    <n v="9.0900001530000001"/>
    <n v="9.0900001530000001"/>
    <n v="0"/>
    <n v="0.68000000699999996"/>
    <n v="5.2399997709999999"/>
    <n v="3.170000076"/>
    <n v="0"/>
    <n v="9"/>
    <n v="116"/>
    <n v="171"/>
    <n v="688"/>
    <n v="1633"/>
  </r>
  <r>
    <x v="11"/>
    <x v="27"/>
    <n v="14687"/>
    <n v="10.079999920000001"/>
    <n v="10.079999920000001"/>
    <n v="0"/>
    <n v="0.769999981"/>
    <n v="5.5999999049999998"/>
    <n v="3.5499999519999998"/>
    <n v="0"/>
    <n v="8"/>
    <n v="122"/>
    <n v="151"/>
    <n v="1159"/>
    <n v="1667"/>
  </r>
  <r>
    <x v="11"/>
    <x v="28"/>
    <n v="13072"/>
    <n v="8.7799997330000004"/>
    <n v="8.7799997330000004"/>
    <n v="0"/>
    <n v="7.0000000000000007E-2"/>
    <n v="5.4000000950000002"/>
    <n v="3.3099999430000002"/>
    <n v="0"/>
    <n v="1"/>
    <n v="115"/>
    <n v="196"/>
    <n v="676"/>
    <n v="1630"/>
  </r>
  <r>
    <x v="11"/>
    <x v="29"/>
    <n v="746"/>
    <n v="0.5"/>
    <n v="0.5"/>
    <n v="0"/>
    <n v="0.37000000500000002"/>
    <n v="0"/>
    <n v="0.12999999500000001"/>
    <n v="0"/>
    <n v="4"/>
    <n v="0"/>
    <n v="9"/>
    <n v="13"/>
    <n v="52"/>
  </r>
  <r>
    <x v="12"/>
    <x v="0"/>
    <n v="8539"/>
    <n v="6.1199998860000004"/>
    <n v="6.1199998860000004"/>
    <n v="0"/>
    <n v="0.15000000599999999"/>
    <n v="0.23999999499999999"/>
    <n v="5.6799998279999997"/>
    <n v="0"/>
    <n v="4"/>
    <n v="15"/>
    <n v="331"/>
    <n v="712"/>
    <n v="3654"/>
  </r>
  <r>
    <x v="12"/>
    <x v="1"/>
    <n v="0"/>
    <n v="0"/>
    <n v="0"/>
    <n v="0"/>
    <n v="0"/>
    <n v="0"/>
    <n v="0"/>
    <n v="0"/>
    <n v="0"/>
    <n v="0"/>
    <n v="0"/>
    <n v="1440"/>
    <n v="1981"/>
  </r>
  <r>
    <x v="12"/>
    <x v="2"/>
    <n v="108"/>
    <n v="7.9999998000000003E-2"/>
    <n v="7.9999998000000003E-2"/>
    <n v="0"/>
    <n v="0"/>
    <n v="0"/>
    <n v="2.9999998999999999E-2"/>
    <n v="0"/>
    <n v="0"/>
    <n v="0"/>
    <n v="3"/>
    <n v="1437"/>
    <n v="2011"/>
  </r>
  <r>
    <x v="12"/>
    <x v="3"/>
    <n v="1882"/>
    <n v="1.3500000240000001"/>
    <n v="1.3500000240000001"/>
    <n v="0"/>
    <n v="0.209999993"/>
    <n v="0.36000001399999998"/>
    <n v="0.769999981"/>
    <n v="0"/>
    <n v="36"/>
    <n v="18"/>
    <n v="87"/>
    <n v="1299"/>
    <n v="2951"/>
  </r>
  <r>
    <x v="12"/>
    <x v="4"/>
    <n v="1982"/>
    <n v="1.4199999569999999"/>
    <n v="1.4199999569999999"/>
    <n v="0"/>
    <n v="0.44999998800000002"/>
    <n v="0.37000000500000002"/>
    <n v="0.58999997400000004"/>
    <n v="0"/>
    <n v="65"/>
    <n v="21"/>
    <n v="55"/>
    <n v="1222"/>
    <n v="3051"/>
  </r>
  <r>
    <x v="12"/>
    <x v="5"/>
    <n v="16"/>
    <n v="0.01"/>
    <n v="0.01"/>
    <n v="0"/>
    <n v="0"/>
    <n v="0"/>
    <n v="0.01"/>
    <n v="0"/>
    <n v="0"/>
    <n v="0"/>
    <n v="2"/>
    <n v="1438"/>
    <n v="1990"/>
  </r>
  <r>
    <x v="12"/>
    <x v="6"/>
    <n v="62"/>
    <n v="3.9999999000000001E-2"/>
    <n v="3.9999999000000001E-2"/>
    <n v="0"/>
    <n v="0"/>
    <n v="0"/>
    <n v="3.9999999000000001E-2"/>
    <n v="0"/>
    <n v="0"/>
    <n v="0"/>
    <n v="2"/>
    <n v="1438"/>
    <n v="1995"/>
  </r>
  <r>
    <x v="12"/>
    <x v="7"/>
    <n v="0"/>
    <n v="0"/>
    <n v="0"/>
    <n v="0"/>
    <n v="0"/>
    <n v="0"/>
    <n v="0"/>
    <n v="0"/>
    <n v="0"/>
    <n v="0"/>
    <n v="0"/>
    <n v="1440"/>
    <n v="1980"/>
  </r>
  <r>
    <x v="12"/>
    <x v="8"/>
    <n v="0"/>
    <n v="0"/>
    <n v="0"/>
    <n v="0"/>
    <n v="0"/>
    <n v="0"/>
    <n v="0"/>
    <n v="0"/>
    <n v="0"/>
    <n v="0"/>
    <n v="0"/>
    <n v="1440"/>
    <n v="1980"/>
  </r>
  <r>
    <x v="12"/>
    <x v="9"/>
    <n v="0"/>
    <n v="0"/>
    <n v="0"/>
    <n v="0"/>
    <n v="0"/>
    <n v="0"/>
    <n v="0"/>
    <n v="0"/>
    <n v="0"/>
    <n v="0"/>
    <n v="0"/>
    <n v="1440"/>
    <n v="1980"/>
  </r>
  <r>
    <x v="12"/>
    <x v="10"/>
    <n v="0"/>
    <n v="0"/>
    <n v="0"/>
    <n v="0"/>
    <n v="0"/>
    <n v="0"/>
    <n v="0"/>
    <n v="0"/>
    <n v="0"/>
    <n v="0"/>
    <n v="0"/>
    <n v="1440"/>
    <n v="1980"/>
  </r>
  <r>
    <x v="12"/>
    <x v="11"/>
    <n v="0"/>
    <n v="0"/>
    <n v="0"/>
    <n v="0"/>
    <n v="0"/>
    <n v="0"/>
    <n v="0"/>
    <n v="0"/>
    <n v="0"/>
    <n v="0"/>
    <n v="0"/>
    <n v="1440"/>
    <n v="1980"/>
  </r>
  <r>
    <x v="12"/>
    <x v="12"/>
    <n v="0"/>
    <n v="0"/>
    <n v="0"/>
    <n v="0"/>
    <n v="0"/>
    <n v="0"/>
    <n v="0"/>
    <n v="0"/>
    <n v="0"/>
    <n v="0"/>
    <n v="0"/>
    <n v="1440"/>
    <n v="1980"/>
  </r>
  <r>
    <x v="12"/>
    <x v="13"/>
    <n v="0"/>
    <n v="0"/>
    <n v="0"/>
    <n v="0"/>
    <n v="0"/>
    <n v="0"/>
    <n v="0"/>
    <n v="0"/>
    <n v="0"/>
    <n v="0"/>
    <n v="0"/>
    <n v="1440"/>
    <n v="1980"/>
  </r>
  <r>
    <x v="12"/>
    <x v="14"/>
    <n v="0"/>
    <n v="0"/>
    <n v="0"/>
    <n v="0"/>
    <n v="0"/>
    <n v="0"/>
    <n v="0"/>
    <n v="0"/>
    <n v="0"/>
    <n v="0"/>
    <n v="0"/>
    <n v="1440"/>
    <n v="1980"/>
  </r>
  <r>
    <x v="12"/>
    <x v="15"/>
    <n v="0"/>
    <n v="0"/>
    <n v="0"/>
    <n v="0"/>
    <n v="0"/>
    <n v="0"/>
    <n v="0"/>
    <n v="0"/>
    <n v="0"/>
    <n v="0"/>
    <n v="0"/>
    <n v="1440"/>
    <n v="1980"/>
  </r>
  <r>
    <x v="12"/>
    <x v="16"/>
    <n v="0"/>
    <n v="0"/>
    <n v="0"/>
    <n v="0"/>
    <n v="0"/>
    <n v="0"/>
    <n v="0"/>
    <n v="0"/>
    <n v="0"/>
    <n v="0"/>
    <n v="0"/>
    <n v="1440"/>
    <n v="1980"/>
  </r>
  <r>
    <x v="12"/>
    <x v="17"/>
    <n v="0"/>
    <n v="0"/>
    <n v="0"/>
    <n v="0"/>
    <n v="0"/>
    <n v="0"/>
    <n v="0"/>
    <n v="0"/>
    <n v="0"/>
    <n v="0"/>
    <n v="0"/>
    <n v="1440"/>
    <n v="1980"/>
  </r>
  <r>
    <x v="12"/>
    <x v="18"/>
    <n v="0"/>
    <n v="0"/>
    <n v="0"/>
    <n v="0"/>
    <n v="0"/>
    <n v="0"/>
    <n v="0"/>
    <n v="0"/>
    <n v="0"/>
    <n v="0"/>
    <n v="0"/>
    <n v="1440"/>
    <n v="1980"/>
  </r>
  <r>
    <x v="12"/>
    <x v="19"/>
    <n v="0"/>
    <n v="0"/>
    <n v="0"/>
    <n v="0"/>
    <n v="0"/>
    <n v="0"/>
    <n v="0"/>
    <n v="0"/>
    <n v="0"/>
    <n v="0"/>
    <n v="0"/>
    <n v="1440"/>
    <n v="1980"/>
  </r>
  <r>
    <x v="12"/>
    <x v="20"/>
    <n v="475"/>
    <n v="0.34000000400000002"/>
    <n v="0.34000000400000002"/>
    <n v="0"/>
    <n v="0"/>
    <n v="3.9999999000000001E-2"/>
    <n v="0.28999999199999998"/>
    <n v="0"/>
    <n v="0"/>
    <n v="11"/>
    <n v="31"/>
    <n v="1350"/>
    <n v="2207"/>
  </r>
  <r>
    <x v="12"/>
    <x v="21"/>
    <n v="4496"/>
    <n v="3.2200000289999999"/>
    <n v="3.2200000289999999"/>
    <n v="0"/>
    <n v="0"/>
    <n v="0"/>
    <n v="3.1500000950000002"/>
    <n v="5.0000001000000002E-2"/>
    <n v="0"/>
    <n v="0"/>
    <n v="174"/>
    <n v="950"/>
    <n v="2828"/>
  </r>
  <r>
    <x v="12"/>
    <x v="22"/>
    <n v="10252"/>
    <n v="7.3499999049999998"/>
    <n v="7.3499999049999998"/>
    <n v="0"/>
    <n v="0.670000017"/>
    <n v="1.039999962"/>
    <n v="5.579999924"/>
    <n v="0"/>
    <n v="13"/>
    <n v="46"/>
    <n v="346"/>
    <n v="531"/>
    <n v="3879"/>
  </r>
  <r>
    <x v="12"/>
    <x v="23"/>
    <n v="11728"/>
    <n v="8.4300003050000001"/>
    <n v="8.4300003050000001"/>
    <n v="0"/>
    <n v="2.619999886"/>
    <n v="1.6799999480000001"/>
    <n v="4.0399999619999996"/>
    <n v="7.0000000000000007E-2"/>
    <n v="38"/>
    <n v="42"/>
    <n v="196"/>
    <n v="916"/>
    <n v="3429"/>
  </r>
  <r>
    <x v="12"/>
    <x v="24"/>
    <n v="4369"/>
    <n v="3.130000114"/>
    <n v="3.130000114"/>
    <n v="0"/>
    <n v="0"/>
    <n v="0"/>
    <n v="3.0999999049999998"/>
    <n v="0.01"/>
    <n v="0"/>
    <n v="0"/>
    <n v="177"/>
    <n v="855"/>
    <n v="2704"/>
  </r>
  <r>
    <x v="12"/>
    <x v="25"/>
    <n v="6132"/>
    <n v="4.4000000950000002"/>
    <n v="4.4000000950000002"/>
    <n v="0"/>
    <n v="0"/>
    <n v="0"/>
    <n v="3.579999924"/>
    <n v="0"/>
    <n v="0"/>
    <n v="0"/>
    <n v="184"/>
    <n v="1256"/>
    <n v="2975"/>
  </r>
  <r>
    <x v="12"/>
    <x v="26"/>
    <n v="5862"/>
    <n v="4.1999998090000004"/>
    <n v="4.1999998090000004"/>
    <n v="0"/>
    <n v="0"/>
    <n v="0"/>
    <n v="4.1500000950000002"/>
    <n v="0"/>
    <n v="0"/>
    <n v="0"/>
    <n v="263"/>
    <n v="775"/>
    <n v="3089"/>
  </r>
  <r>
    <x v="12"/>
    <x v="27"/>
    <n v="4556"/>
    <n v="3.2699999809999998"/>
    <n v="3.2699999809999998"/>
    <n v="0"/>
    <n v="0.20000000300000001"/>
    <n v="0.119999997"/>
    <n v="2.9400000569999998"/>
    <n v="0"/>
    <n v="3"/>
    <n v="5"/>
    <n v="173"/>
    <n v="1225"/>
    <n v="2785"/>
  </r>
  <r>
    <x v="12"/>
    <x v="28"/>
    <n v="5546"/>
    <n v="3.9800000190000002"/>
    <n v="3.9800000190000002"/>
    <n v="0"/>
    <n v="0"/>
    <n v="0"/>
    <n v="3.869999886"/>
    <n v="3.9999999000000001E-2"/>
    <n v="0"/>
    <n v="0"/>
    <n v="206"/>
    <n v="774"/>
    <n v="2926"/>
  </r>
  <r>
    <x v="12"/>
    <x v="29"/>
    <n v="3689"/>
    <n v="2.6500000950000002"/>
    <n v="2.6500000950000002"/>
    <n v="0"/>
    <n v="0.109999999"/>
    <n v="0.17000000200000001"/>
    <n v="2.329999924"/>
    <n v="0"/>
    <n v="2"/>
    <n v="8"/>
    <n v="134"/>
    <n v="1296"/>
    <n v="2645"/>
  </r>
  <r>
    <x v="12"/>
    <x v="30"/>
    <n v="590"/>
    <n v="0.41999998700000002"/>
    <n v="0.41999998700000002"/>
    <n v="0"/>
    <n v="0"/>
    <n v="0"/>
    <n v="0.40999999599999998"/>
    <n v="0"/>
    <n v="0"/>
    <n v="0"/>
    <n v="21"/>
    <n v="721"/>
    <n v="1120"/>
  </r>
  <r>
    <x v="13"/>
    <x v="0"/>
    <n v="5394"/>
    <n v="4.0300002099999999"/>
    <n v="4.0300002099999999"/>
    <n v="0"/>
    <n v="0"/>
    <n v="0"/>
    <n v="3.9400000569999998"/>
    <n v="0"/>
    <n v="0"/>
    <n v="0"/>
    <n v="164"/>
    <n v="1276"/>
    <n v="2286"/>
  </r>
  <r>
    <x v="13"/>
    <x v="1"/>
    <n v="5974"/>
    <n v="4.4699997900000001"/>
    <n v="4.4699997900000001"/>
    <n v="0"/>
    <n v="0"/>
    <n v="0"/>
    <n v="4.3699998860000004"/>
    <n v="0"/>
    <n v="0"/>
    <n v="0"/>
    <n v="160"/>
    <n v="1280"/>
    <n v="2306"/>
  </r>
  <r>
    <x v="13"/>
    <x v="2"/>
    <n v="0"/>
    <n v="0"/>
    <n v="0"/>
    <n v="0"/>
    <n v="0"/>
    <n v="0"/>
    <n v="0"/>
    <n v="0"/>
    <n v="0"/>
    <n v="0"/>
    <n v="0"/>
    <n v="1440"/>
    <n v="1776"/>
  </r>
  <r>
    <x v="13"/>
    <x v="3"/>
    <n v="3984"/>
    <n v="2.9500000480000002"/>
    <n v="2.9500000480000002"/>
    <n v="0"/>
    <n v="0.209999993"/>
    <n v="0.25999999000000001"/>
    <n v="2.4400000569999998"/>
    <n v="0"/>
    <n v="3"/>
    <n v="6"/>
    <n v="88"/>
    <n v="873"/>
    <n v="1527"/>
  </r>
  <r>
    <x v="14"/>
    <x v="0"/>
    <n v="7753"/>
    <n v="5.1999998090000004"/>
    <n v="5.1999998090000004"/>
    <n v="0"/>
    <n v="0"/>
    <n v="0"/>
    <n v="0"/>
    <n v="0"/>
    <n v="0"/>
    <n v="0"/>
    <n v="0"/>
    <n v="1440"/>
    <n v="2115"/>
  </r>
  <r>
    <x v="14"/>
    <x v="1"/>
    <n v="8204"/>
    <n v="5.5"/>
    <n v="5.5"/>
    <n v="0"/>
    <n v="0.52999997099999996"/>
    <n v="0.58999997400000004"/>
    <n v="1.309999943"/>
    <n v="0"/>
    <n v="8"/>
    <n v="15"/>
    <n v="96"/>
    <n v="1234"/>
    <n v="2135"/>
  </r>
  <r>
    <x v="14"/>
    <x v="2"/>
    <n v="10210"/>
    <n v="6.8800001139999996"/>
    <n v="6.8800001139999996"/>
    <n v="0"/>
    <n v="0.109999999"/>
    <n v="0.33000001299999998"/>
    <n v="6.4400000569999998"/>
    <n v="0"/>
    <n v="1"/>
    <n v="9"/>
    <n v="339"/>
    <n v="589"/>
    <n v="2302"/>
  </r>
  <r>
    <x v="14"/>
    <x v="3"/>
    <n v="5664"/>
    <n v="3.7999999519999998"/>
    <n v="3.7999999519999998"/>
    <n v="0"/>
    <n v="0"/>
    <n v="0"/>
    <n v="3.7999999519999998"/>
    <n v="0"/>
    <n v="0"/>
    <n v="0"/>
    <n v="228"/>
    <n v="752"/>
    <n v="1985"/>
  </r>
  <r>
    <x v="14"/>
    <x v="4"/>
    <n v="4744"/>
    <n v="3.1800000669999999"/>
    <n v="3.1800000669999999"/>
    <n v="0"/>
    <n v="0"/>
    <n v="0"/>
    <n v="3.1800000669999999"/>
    <n v="0"/>
    <n v="0"/>
    <n v="0"/>
    <n v="194"/>
    <n v="724"/>
    <n v="1884"/>
  </r>
  <r>
    <x v="14"/>
    <x v="5"/>
    <n v="29"/>
    <n v="0.02"/>
    <n v="0.02"/>
    <n v="0"/>
    <n v="0"/>
    <n v="0"/>
    <n v="0.02"/>
    <n v="0"/>
    <n v="0"/>
    <n v="0"/>
    <n v="3"/>
    <n v="1363"/>
    <n v="1464"/>
  </r>
  <r>
    <x v="14"/>
    <x v="6"/>
    <n v="2276"/>
    <n v="1.5499999520000001"/>
    <n v="1.5499999520000001"/>
    <n v="0"/>
    <n v="7.0000000000000007E-2"/>
    <n v="0.33000001299999998"/>
    <n v="1.1200000050000001"/>
    <n v="0"/>
    <n v="1"/>
    <n v="9"/>
    <n v="58"/>
    <n v="824"/>
    <n v="1632"/>
  </r>
  <r>
    <x v="14"/>
    <x v="7"/>
    <n v="8925"/>
    <n v="5.9899997709999999"/>
    <n v="5.9899997709999999"/>
    <n v="0"/>
    <n v="0"/>
    <n v="0"/>
    <n v="5.9899997709999999"/>
    <n v="0"/>
    <n v="0"/>
    <n v="0"/>
    <n v="311"/>
    <n v="604"/>
    <n v="2200"/>
  </r>
  <r>
    <x v="14"/>
    <x v="8"/>
    <n v="8954"/>
    <n v="6.0100002290000001"/>
    <n v="6.0100002290000001"/>
    <n v="0"/>
    <n v="0"/>
    <n v="0.68000000699999996"/>
    <n v="5.3099999430000002"/>
    <n v="0"/>
    <n v="0"/>
    <n v="18"/>
    <n v="306"/>
    <n v="671"/>
    <n v="2220"/>
  </r>
  <r>
    <x v="14"/>
    <x v="9"/>
    <n v="3702"/>
    <n v="2.4800000190000002"/>
    <n v="2.4800000190000002"/>
    <n v="0"/>
    <n v="0"/>
    <n v="0"/>
    <n v="0.34999999399999998"/>
    <n v="0"/>
    <n v="0"/>
    <n v="0"/>
    <n v="34"/>
    <n v="1265"/>
    <n v="1792"/>
  </r>
  <r>
    <x v="14"/>
    <x v="10"/>
    <n v="4500"/>
    <n v="3.0199999809999998"/>
    <n v="3.0199999809999998"/>
    <n v="0"/>
    <n v="5.9999998999999998E-2"/>
    <n v="0.810000002"/>
    <n v="2.1500000950000002"/>
    <n v="0"/>
    <n v="1"/>
    <n v="19"/>
    <n v="176"/>
    <n v="709"/>
    <n v="1886"/>
  </r>
  <r>
    <x v="14"/>
    <x v="11"/>
    <n v="4935"/>
    <n v="3.3099999430000002"/>
    <n v="3.3099999430000002"/>
    <n v="0"/>
    <n v="0"/>
    <n v="0"/>
    <n v="3.3099999430000002"/>
    <n v="0"/>
    <n v="0"/>
    <n v="0"/>
    <n v="233"/>
    <n v="546"/>
    <n v="1945"/>
  </r>
  <r>
    <x v="14"/>
    <x v="12"/>
    <n v="4081"/>
    <n v="2.7400000100000002"/>
    <n v="2.7400000100000002"/>
    <n v="0"/>
    <n v="5.9999998999999998E-2"/>
    <n v="0.20000000300000001"/>
    <n v="2.4700000289999999"/>
    <n v="0"/>
    <n v="1"/>
    <n v="5"/>
    <n v="191"/>
    <n v="692"/>
    <n v="1880"/>
  </r>
  <r>
    <x v="14"/>
    <x v="13"/>
    <n v="9259"/>
    <n v="6.2100000380000004"/>
    <n v="6.2100000380000004"/>
    <n v="0"/>
    <n v="0"/>
    <n v="0.280000001"/>
    <n v="5.9299998279999997"/>
    <n v="0"/>
    <n v="0"/>
    <n v="8"/>
    <n v="390"/>
    <n v="544"/>
    <n v="2314"/>
  </r>
  <r>
    <x v="14"/>
    <x v="14"/>
    <n v="9899"/>
    <n v="6.6399998660000001"/>
    <n v="6.6399998660000001"/>
    <n v="0"/>
    <n v="0.56999999300000004"/>
    <n v="0.920000017"/>
    <n v="5.1500000950000002"/>
    <n v="0"/>
    <n v="8"/>
    <n v="21"/>
    <n v="288"/>
    <n v="649"/>
    <n v="2236"/>
  </r>
  <r>
    <x v="14"/>
    <x v="15"/>
    <n v="10780"/>
    <n v="7.2300000190000002"/>
    <n v="7.2300000190000002"/>
    <n v="0"/>
    <n v="0.40999999599999998"/>
    <n v="1.9199999569999999"/>
    <n v="4.9099998469999999"/>
    <n v="0"/>
    <n v="6"/>
    <n v="47"/>
    <n v="300"/>
    <n v="680"/>
    <n v="2324"/>
  </r>
  <r>
    <x v="14"/>
    <x v="16"/>
    <n v="10817"/>
    <n v="7.2800002099999999"/>
    <n v="7.2800002099999999"/>
    <n v="0"/>
    <n v="1.0099999900000001"/>
    <n v="0.33000001299999998"/>
    <n v="5.9400000569999998"/>
    <n v="0"/>
    <n v="13"/>
    <n v="8"/>
    <n v="359"/>
    <n v="552"/>
    <n v="2367"/>
  </r>
  <r>
    <x v="14"/>
    <x v="17"/>
    <n v="7990"/>
    <n v="5.3600001339999999"/>
    <n v="5.3600001339999999"/>
    <n v="0"/>
    <n v="0.44999998800000002"/>
    <n v="0.790000021"/>
    <n v="4.1199998860000004"/>
    <n v="0"/>
    <n v="6"/>
    <n v="18"/>
    <n v="289"/>
    <n v="624"/>
    <n v="2175"/>
  </r>
  <r>
    <x v="14"/>
    <x v="18"/>
    <n v="8221"/>
    <n v="5.5199999809999998"/>
    <n v="5.5199999809999998"/>
    <n v="0"/>
    <n v="0.40000000600000002"/>
    <n v="1.6100000139999999"/>
    <n v="3.5099999899999998"/>
    <n v="0"/>
    <n v="6"/>
    <n v="38"/>
    <n v="196"/>
    <n v="695"/>
    <n v="2092"/>
  </r>
  <r>
    <x v="14"/>
    <x v="19"/>
    <n v="1251"/>
    <n v="0.83999997400000004"/>
    <n v="0.83999997400000004"/>
    <n v="0"/>
    <n v="0"/>
    <n v="0"/>
    <n v="0.83999997400000004"/>
    <n v="0"/>
    <n v="0"/>
    <n v="0"/>
    <n v="67"/>
    <n v="836"/>
    <n v="1593"/>
  </r>
  <r>
    <x v="14"/>
    <x v="20"/>
    <n v="9261"/>
    <n v="6.2399997709999999"/>
    <n v="6.2399997709999999"/>
    <n v="0"/>
    <n v="0"/>
    <n v="0.439999998"/>
    <n v="5.7100000380000004"/>
    <n v="0"/>
    <n v="0"/>
    <n v="11"/>
    <n v="344"/>
    <n v="585"/>
    <n v="2270"/>
  </r>
  <r>
    <x v="14"/>
    <x v="21"/>
    <n v="9648"/>
    <n v="6.4699997900000001"/>
    <n v="6.4699997900000001"/>
    <n v="0"/>
    <n v="0.579999983"/>
    <n v="1.0700000519999999"/>
    <n v="4.829999924"/>
    <n v="0"/>
    <n v="8"/>
    <n v="26"/>
    <n v="287"/>
    <n v="669"/>
    <n v="2235"/>
  </r>
  <r>
    <x v="14"/>
    <x v="22"/>
    <n v="10429"/>
    <n v="7.0199999809999998"/>
    <n v="7.0199999809999998"/>
    <n v="0"/>
    <n v="0.58999997400000004"/>
    <n v="0.579999983"/>
    <n v="5.8499999049999998"/>
    <n v="0"/>
    <n v="8"/>
    <n v="13"/>
    <n v="313"/>
    <n v="1106"/>
    <n v="2282"/>
  </r>
  <r>
    <x v="14"/>
    <x v="23"/>
    <n v="13658"/>
    <n v="9.4899997710000008"/>
    <n v="9.4899997710000008"/>
    <n v="0"/>
    <n v="2.630000114"/>
    <n v="1.4099999670000001"/>
    <n v="5.4499998090000004"/>
    <n v="0"/>
    <n v="27"/>
    <n v="34"/>
    <n v="328"/>
    <n v="957"/>
    <n v="2530"/>
  </r>
  <r>
    <x v="14"/>
    <x v="24"/>
    <n v="9524"/>
    <n v="6.420000076"/>
    <n v="6.420000076"/>
    <n v="0"/>
    <n v="0.40999999599999998"/>
    <n v="0.469999999"/>
    <n v="5.4600000380000004"/>
    <n v="0"/>
    <n v="6"/>
    <n v="11"/>
    <n v="314"/>
    <n v="692"/>
    <n v="2266"/>
  </r>
  <r>
    <x v="14"/>
    <x v="25"/>
    <n v="7937"/>
    <n v="5.329999924"/>
    <n v="5.329999924"/>
    <n v="0"/>
    <n v="0.189999998"/>
    <n v="1.0499999520000001"/>
    <n v="4.079999924"/>
    <n v="0"/>
    <n v="3"/>
    <n v="28"/>
    <n v="279"/>
    <n v="586"/>
    <n v="2158"/>
  </r>
  <r>
    <x v="14"/>
    <x v="26"/>
    <n v="3672"/>
    <n v="2.460000038"/>
    <n v="2.460000038"/>
    <n v="0"/>
    <n v="0"/>
    <n v="0"/>
    <n v="2.460000038"/>
    <n v="0"/>
    <n v="0"/>
    <n v="0"/>
    <n v="153"/>
    <n v="603"/>
    <n v="1792"/>
  </r>
  <r>
    <x v="14"/>
    <x v="27"/>
    <n v="10378"/>
    <n v="6.9600000380000004"/>
    <n v="6.9600000380000004"/>
    <n v="0"/>
    <n v="0.14000000100000001"/>
    <n v="0.560000002"/>
    <n v="6.25"/>
    <n v="0"/>
    <n v="2"/>
    <n v="14"/>
    <n v="374"/>
    <n v="490"/>
    <n v="2345"/>
  </r>
  <r>
    <x v="14"/>
    <x v="28"/>
    <n v="9487"/>
    <n v="6.3699998860000004"/>
    <n v="6.3699998860000004"/>
    <n v="0"/>
    <n v="0.209999993"/>
    <n v="0.46000000800000002"/>
    <n v="5.6999998090000004"/>
    <n v="0"/>
    <n v="3"/>
    <n v="12"/>
    <n v="329"/>
    <n v="555"/>
    <n v="2260"/>
  </r>
  <r>
    <x v="14"/>
    <x v="29"/>
    <n v="9129"/>
    <n v="6.1300001139999996"/>
    <n v="6.1300001139999996"/>
    <n v="0"/>
    <n v="0.20000000300000001"/>
    <n v="0.74000001000000004"/>
    <n v="5.1799998279999997"/>
    <n v="0"/>
    <n v="3"/>
    <n v="18"/>
    <n v="311"/>
    <n v="574"/>
    <n v="2232"/>
  </r>
  <r>
    <x v="14"/>
    <x v="30"/>
    <n v="17"/>
    <n v="0.01"/>
    <n v="0.01"/>
    <n v="0"/>
    <n v="0"/>
    <n v="0"/>
    <n v="0.01"/>
    <n v="0"/>
    <n v="0"/>
    <n v="0"/>
    <n v="2"/>
    <n v="0"/>
    <n v="257"/>
  </r>
  <r>
    <x v="15"/>
    <x v="0"/>
    <n v="10122"/>
    <n v="7.7800002099999999"/>
    <n v="7.7800002099999999"/>
    <n v="0"/>
    <n v="0"/>
    <n v="0"/>
    <n v="0"/>
    <n v="0"/>
    <n v="0"/>
    <n v="0"/>
    <n v="0"/>
    <n v="1440"/>
    <n v="2955"/>
  </r>
  <r>
    <x v="15"/>
    <x v="1"/>
    <n v="10993"/>
    <n v="8.4499998089999995"/>
    <n v="8.4499998089999995"/>
    <n v="0"/>
    <n v="5.9999998999999998E-2"/>
    <n v="0.62999999500000003"/>
    <n v="3.880000114"/>
    <n v="0"/>
    <n v="1"/>
    <n v="14"/>
    <n v="150"/>
    <n v="1275"/>
    <n v="3092"/>
  </r>
  <r>
    <x v="15"/>
    <x v="2"/>
    <n v="8863"/>
    <n v="6.8200001720000003"/>
    <n v="6.8200001720000003"/>
    <n v="0"/>
    <n v="0.12999999500000001"/>
    <n v="1.0700000519999999"/>
    <n v="5.6199998860000004"/>
    <n v="0"/>
    <n v="10"/>
    <n v="35"/>
    <n v="219"/>
    <n v="945"/>
    <n v="2998"/>
  </r>
  <r>
    <x v="15"/>
    <x v="3"/>
    <n v="8758"/>
    <n v="6.7300000190000002"/>
    <n v="6.7300000190000002"/>
    <n v="0"/>
    <n v="0"/>
    <n v="0"/>
    <n v="6.7300000190000002"/>
    <n v="0"/>
    <n v="0"/>
    <n v="0"/>
    <n v="299"/>
    <n v="837"/>
    <n v="3066"/>
  </r>
  <r>
    <x v="15"/>
    <x v="4"/>
    <n v="6580"/>
    <n v="5.0599999430000002"/>
    <n v="5.0599999430000002"/>
    <n v="0"/>
    <n v="0.209999993"/>
    <n v="0.40000000600000002"/>
    <n v="4.4499998090000004"/>
    <n v="0"/>
    <n v="6"/>
    <n v="9"/>
    <n v="253"/>
    <n v="609"/>
    <n v="3073"/>
  </r>
  <r>
    <x v="15"/>
    <x v="5"/>
    <n v="4660"/>
    <n v="3.579999924"/>
    <n v="3.579999924"/>
    <n v="0"/>
    <n v="0"/>
    <n v="0"/>
    <n v="3.579999924"/>
    <n v="0"/>
    <n v="0"/>
    <n v="0"/>
    <n v="201"/>
    <n v="721"/>
    <n v="2572"/>
  </r>
  <r>
    <x v="15"/>
    <x v="6"/>
    <n v="11009"/>
    <n v="9.1000003809999992"/>
    <n v="9.1000003809999992"/>
    <n v="0"/>
    <n v="3.5599999430000002"/>
    <n v="0.40000000600000002"/>
    <n v="5.1399998660000001"/>
    <n v="0"/>
    <n v="27"/>
    <n v="8"/>
    <n v="239"/>
    <n v="1017"/>
    <n v="3274"/>
  </r>
  <r>
    <x v="15"/>
    <x v="7"/>
    <n v="10181"/>
    <n v="7.829999924"/>
    <n v="7.829999924"/>
    <n v="0"/>
    <n v="1.3700000050000001"/>
    <n v="0.689999998"/>
    <n v="5.7699999809999998"/>
    <n v="0"/>
    <n v="20"/>
    <n v="16"/>
    <n v="249"/>
    <n v="704"/>
    <n v="3015"/>
  </r>
  <r>
    <x v="15"/>
    <x v="8"/>
    <n v="10553"/>
    <n v="8.1199998860000004"/>
    <n v="8.1199998860000004"/>
    <n v="0"/>
    <n v="1.1000000240000001"/>
    <n v="1.7200000289999999"/>
    <n v="5.2899999619999996"/>
    <n v="0"/>
    <n v="19"/>
    <n v="42"/>
    <n v="228"/>
    <n v="696"/>
    <n v="3083"/>
  </r>
  <r>
    <x v="15"/>
    <x v="9"/>
    <n v="10055"/>
    <n v="7.7300000190000002"/>
    <n v="7.7300000190000002"/>
    <n v="0"/>
    <n v="0.37000000500000002"/>
    <n v="0.38999998600000002"/>
    <n v="6.9800000190000002"/>
    <n v="0"/>
    <n v="7"/>
    <n v="12"/>
    <n v="272"/>
    <n v="853"/>
    <n v="3069"/>
  </r>
  <r>
    <x v="15"/>
    <x v="10"/>
    <n v="12139"/>
    <n v="9.3400001530000001"/>
    <n v="9.3400001530000001"/>
    <n v="0"/>
    <n v="3.2999999519999998"/>
    <n v="1.1100000139999999"/>
    <n v="4.920000076"/>
    <n v="0"/>
    <n v="77"/>
    <n v="25"/>
    <n v="220"/>
    <n v="945"/>
    <n v="3544"/>
  </r>
  <r>
    <x v="15"/>
    <x v="11"/>
    <n v="13236"/>
    <n v="10.18000031"/>
    <n v="10.18000031"/>
    <n v="0"/>
    <n v="4.5"/>
    <n v="0.31999999299999998"/>
    <n v="5.3499999049999998"/>
    <n v="0"/>
    <n v="58"/>
    <n v="5"/>
    <n v="215"/>
    <n v="749"/>
    <n v="3306"/>
  </r>
  <r>
    <x v="15"/>
    <x v="12"/>
    <n v="10243"/>
    <n v="7.8800001139999996"/>
    <n v="7.8800001139999996"/>
    <n v="0"/>
    <n v="1.0800000430000001"/>
    <n v="0.50999998999999996"/>
    <n v="6.3000001909999996"/>
    <n v="0"/>
    <n v="14"/>
    <n v="8"/>
    <n v="239"/>
    <n v="584"/>
    <n v="2885"/>
  </r>
  <r>
    <x v="15"/>
    <x v="13"/>
    <n v="12961"/>
    <n v="9.9700002669999996"/>
    <n v="9.9700002669999996"/>
    <n v="0"/>
    <n v="0.730000019"/>
    <n v="1.3999999759999999"/>
    <n v="7.8400001530000001"/>
    <n v="0"/>
    <n v="11"/>
    <n v="31"/>
    <n v="301"/>
    <n v="1054"/>
    <n v="3288"/>
  </r>
  <r>
    <x v="15"/>
    <x v="14"/>
    <n v="9461"/>
    <n v="7.2800002099999999"/>
    <n v="7.2800002099999999"/>
    <n v="0"/>
    <n v="0.939999998"/>
    <n v="1.059999943"/>
    <n v="5.2699999809999998"/>
    <n v="0"/>
    <n v="14"/>
    <n v="23"/>
    <n v="224"/>
    <n v="673"/>
    <n v="2929"/>
  </r>
  <r>
    <x v="15"/>
    <x v="15"/>
    <n v="11193"/>
    <n v="8.6099996569999995"/>
    <n v="8.6099996569999995"/>
    <n v="0"/>
    <n v="0.69999998799999996"/>
    <n v="2.5099999899999998"/>
    <n v="5.3899998660000001"/>
    <n v="0"/>
    <n v="11"/>
    <n v="48"/>
    <n v="241"/>
    <n v="684"/>
    <n v="3074"/>
  </r>
  <r>
    <x v="15"/>
    <x v="16"/>
    <n v="10074"/>
    <n v="7.75"/>
    <n v="7.75"/>
    <n v="0"/>
    <n v="1.289999962"/>
    <n v="0.43000000700000002"/>
    <n v="6.0300002099999999"/>
    <n v="0"/>
    <n v="19"/>
    <n v="9"/>
    <n v="234"/>
    <n v="878"/>
    <n v="2969"/>
  </r>
  <r>
    <x v="15"/>
    <x v="17"/>
    <n v="9232"/>
    <n v="7.0999999049999998"/>
    <n v="7.0999999049999998"/>
    <n v="0"/>
    <n v="0.80000001200000004"/>
    <n v="0.88999998599999997"/>
    <n v="5.420000076"/>
    <n v="0"/>
    <n v="13"/>
    <n v="16"/>
    <n v="236"/>
    <n v="1175"/>
    <n v="2979"/>
  </r>
  <r>
    <x v="15"/>
    <x v="18"/>
    <n v="12533"/>
    <n v="9.6400003430000005"/>
    <n v="9.6400003430000005"/>
    <n v="0"/>
    <n v="0.69999998799999996"/>
    <n v="2"/>
    <n v="6.9400000569999998"/>
    <n v="0"/>
    <n v="14"/>
    <n v="43"/>
    <n v="300"/>
    <n v="537"/>
    <n v="3283"/>
  </r>
  <r>
    <x v="15"/>
    <x v="19"/>
    <n v="10255"/>
    <n v="7.8899998660000001"/>
    <n v="7.8899998660000001"/>
    <n v="0"/>
    <n v="1.0099999900000001"/>
    <n v="0.68000000699999996"/>
    <n v="6.1999998090000004"/>
    <n v="0"/>
    <n v="12"/>
    <n v="15"/>
    <n v="241"/>
    <n v="579"/>
    <n v="2926"/>
  </r>
  <r>
    <x v="15"/>
    <x v="20"/>
    <n v="10096"/>
    <n v="8.3999996190000008"/>
    <n v="8.3999996190000008"/>
    <n v="0"/>
    <n v="3.7699999809999998"/>
    <n v="7.9999998000000003E-2"/>
    <n v="4.5500001909999996"/>
    <n v="0"/>
    <n v="33"/>
    <n v="4"/>
    <n v="204"/>
    <n v="935"/>
    <n v="3147"/>
  </r>
  <r>
    <x v="15"/>
    <x v="21"/>
    <n v="12727"/>
    <n v="9.7899999619999996"/>
    <n v="9.7899999619999996"/>
    <n v="0"/>
    <n v="1.1299999949999999"/>
    <n v="0.77999997099999996"/>
    <n v="7.8800001139999996"/>
    <n v="0"/>
    <n v="18"/>
    <n v="18"/>
    <n v="306"/>
    <n v="984"/>
    <n v="3290"/>
  </r>
  <r>
    <x v="15"/>
    <x v="22"/>
    <n v="12375"/>
    <n v="9.5200004580000002"/>
    <n v="9.5200004580000002"/>
    <n v="0"/>
    <n v="2.789999962"/>
    <n v="0.93000000699999996"/>
    <n v="5.8000001909999996"/>
    <n v="0"/>
    <n v="35"/>
    <n v="21"/>
    <n v="251"/>
    <n v="632"/>
    <n v="3162"/>
  </r>
  <r>
    <x v="15"/>
    <x v="23"/>
    <n v="9603"/>
    <n v="7.3800001139999996"/>
    <n v="7.3800001139999996"/>
    <n v="0"/>
    <n v="0.62999999500000003"/>
    <n v="1.6699999569999999"/>
    <n v="5.0900001530000001"/>
    <n v="0"/>
    <n v="12"/>
    <n v="39"/>
    <n v="199"/>
    <n v="896"/>
    <n v="2899"/>
  </r>
  <r>
    <x v="15"/>
    <x v="24"/>
    <n v="13175"/>
    <n v="10.130000109999999"/>
    <n v="10.130000109999999"/>
    <n v="0"/>
    <n v="2.1099998950000001"/>
    <n v="2.0899999139999998"/>
    <n v="5.9299998279999997"/>
    <n v="0"/>
    <n v="33"/>
    <n v="45"/>
    <n v="262"/>
    <n v="1100"/>
    <n v="3425"/>
  </r>
  <r>
    <x v="15"/>
    <x v="25"/>
    <n v="22770"/>
    <n v="17.540000920000001"/>
    <n v="17.540000920000001"/>
    <n v="0"/>
    <n v="9.4499998089999995"/>
    <n v="2.7699999809999998"/>
    <n v="5.329999924"/>
    <n v="0"/>
    <n v="120"/>
    <n v="56"/>
    <n v="260"/>
    <n v="508"/>
    <n v="4022"/>
  </r>
  <r>
    <x v="15"/>
    <x v="26"/>
    <n v="17298"/>
    <n v="14.380000109999999"/>
    <n v="14.380000109999999"/>
    <n v="0"/>
    <n v="9.8900003430000005"/>
    <n v="1.2599999900000001"/>
    <n v="3.2300000190000002"/>
    <n v="0"/>
    <n v="107"/>
    <n v="38"/>
    <n v="178"/>
    <n v="576"/>
    <n v="3934"/>
  </r>
  <r>
    <x v="15"/>
    <x v="27"/>
    <n v="10218"/>
    <n v="7.8600001339999999"/>
    <n v="7.8600001339999999"/>
    <n v="0"/>
    <n v="0.34000000400000002"/>
    <n v="0.730000019"/>
    <n v="6.7899999619999996"/>
    <n v="0"/>
    <n v="6"/>
    <n v="19"/>
    <n v="258"/>
    <n v="1020"/>
    <n v="3013"/>
  </r>
  <r>
    <x v="15"/>
    <x v="28"/>
    <n v="10299"/>
    <n v="7.920000076"/>
    <n v="7.920000076"/>
    <n v="0"/>
    <n v="0.810000002"/>
    <n v="0.64999997600000003"/>
    <n v="6.4600000380000004"/>
    <n v="0"/>
    <n v="13"/>
    <n v="14"/>
    <n v="267"/>
    <n v="648"/>
    <n v="3061"/>
  </r>
  <r>
    <x v="15"/>
    <x v="29"/>
    <n v="10201"/>
    <n v="7.8400001530000001"/>
    <n v="7.8400001530000001"/>
    <n v="0"/>
    <n v="0.52999997099999996"/>
    <n v="0.790000021"/>
    <n v="6.5300002099999999"/>
    <n v="0"/>
    <n v="8"/>
    <n v="18"/>
    <n v="256"/>
    <n v="858"/>
    <n v="2954"/>
  </r>
  <r>
    <x v="15"/>
    <x v="30"/>
    <n v="3369"/>
    <n v="2.5899999139999998"/>
    <n v="2.5899999139999998"/>
    <n v="0"/>
    <n v="0"/>
    <n v="0"/>
    <n v="2.5899999139999998"/>
    <n v="0"/>
    <n v="0"/>
    <n v="0"/>
    <n v="108"/>
    <n v="825"/>
    <n v="1623"/>
  </r>
  <r>
    <x v="16"/>
    <x v="0"/>
    <n v="3276"/>
    <n v="2.2000000480000002"/>
    <n v="2.2000000480000002"/>
    <n v="0"/>
    <n v="0"/>
    <n v="0"/>
    <n v="2.2000000480000002"/>
    <n v="0"/>
    <n v="0"/>
    <n v="0"/>
    <n v="196"/>
    <n v="787"/>
    <n v="2113"/>
  </r>
  <r>
    <x v="16"/>
    <x v="1"/>
    <n v="2961"/>
    <n v="1.9900000099999999"/>
    <n v="1.9900000099999999"/>
    <n v="0"/>
    <n v="0"/>
    <n v="0"/>
    <n v="1.9900000099999999"/>
    <n v="0"/>
    <n v="0"/>
    <n v="0"/>
    <n v="194"/>
    <n v="840"/>
    <n v="2095"/>
  </r>
  <r>
    <x v="16"/>
    <x v="2"/>
    <n v="3974"/>
    <n v="2.670000076"/>
    <n v="2.670000076"/>
    <n v="0"/>
    <n v="0"/>
    <n v="0"/>
    <n v="2.670000076"/>
    <n v="0"/>
    <n v="0"/>
    <n v="0"/>
    <n v="231"/>
    <n v="717"/>
    <n v="2194"/>
  </r>
  <r>
    <x v="16"/>
    <x v="3"/>
    <n v="7198"/>
    <n v="4.829999924"/>
    <n v="4.829999924"/>
    <n v="0"/>
    <n v="0"/>
    <n v="0"/>
    <n v="4.829999924"/>
    <n v="0"/>
    <n v="0"/>
    <n v="0"/>
    <n v="350"/>
    <n v="711"/>
    <n v="2496"/>
  </r>
  <r>
    <x v="16"/>
    <x v="4"/>
    <n v="3945"/>
    <n v="2.6500000950000002"/>
    <n v="2.6500000950000002"/>
    <n v="0"/>
    <n v="0"/>
    <n v="0"/>
    <n v="2.6500000950000002"/>
    <n v="0"/>
    <n v="0"/>
    <n v="0"/>
    <n v="225"/>
    <n v="716"/>
    <n v="2180"/>
  </r>
  <r>
    <x v="16"/>
    <x v="5"/>
    <n v="2268"/>
    <n v="1.519999981"/>
    <n v="1.519999981"/>
    <n v="0"/>
    <n v="0"/>
    <n v="0"/>
    <n v="1.519999981"/>
    <n v="0"/>
    <n v="0"/>
    <n v="0"/>
    <n v="114"/>
    <n v="1219"/>
    <n v="1933"/>
  </r>
  <r>
    <x v="16"/>
    <x v="6"/>
    <n v="6155"/>
    <n v="4.2399997709999999"/>
    <n v="4.2399997709999999"/>
    <n v="0"/>
    <n v="2"/>
    <n v="0.28999999199999998"/>
    <n v="1.9500000479999999"/>
    <n v="0"/>
    <n v="25"/>
    <n v="6"/>
    <n v="162"/>
    <n v="1247"/>
    <n v="2248"/>
  </r>
  <r>
    <x v="16"/>
    <x v="7"/>
    <n v="2064"/>
    <n v="1.3899999860000001"/>
    <n v="1.3899999860000001"/>
    <n v="0"/>
    <n v="0"/>
    <n v="0"/>
    <n v="1.3899999860000001"/>
    <n v="0"/>
    <n v="0"/>
    <n v="0"/>
    <n v="121"/>
    <n v="895"/>
    <n v="1954"/>
  </r>
  <r>
    <x v="16"/>
    <x v="8"/>
    <n v="2072"/>
    <n v="1.3899999860000001"/>
    <n v="1.3899999860000001"/>
    <n v="0"/>
    <n v="0"/>
    <n v="0"/>
    <n v="1.3899999860000001"/>
    <n v="0"/>
    <n v="0"/>
    <n v="0"/>
    <n v="137"/>
    <n v="841"/>
    <n v="1974"/>
  </r>
  <r>
    <x v="16"/>
    <x v="9"/>
    <n v="3809"/>
    <n v="2.5599999430000002"/>
    <n v="2.5599999430000002"/>
    <n v="0"/>
    <n v="0"/>
    <n v="0"/>
    <n v="2.539999962"/>
    <n v="0"/>
    <n v="0"/>
    <n v="0"/>
    <n v="215"/>
    <n v="756"/>
    <n v="2150"/>
  </r>
  <r>
    <x v="16"/>
    <x v="10"/>
    <n v="6831"/>
    <n v="4.579999924"/>
    <n v="4.579999924"/>
    <n v="0"/>
    <n v="0"/>
    <n v="0"/>
    <n v="4.579999924"/>
    <n v="0"/>
    <n v="0"/>
    <n v="0"/>
    <n v="317"/>
    <n v="706"/>
    <n v="2432"/>
  </r>
  <r>
    <x v="16"/>
    <x v="11"/>
    <n v="4363"/>
    <n v="2.9300000669999999"/>
    <n v="2.9300000669999999"/>
    <n v="0"/>
    <n v="0"/>
    <n v="0"/>
    <n v="2.9300000669999999"/>
    <n v="0"/>
    <n v="0"/>
    <n v="0"/>
    <n v="201"/>
    <n v="1239"/>
    <n v="2149"/>
  </r>
  <r>
    <x v="16"/>
    <x v="12"/>
    <n v="5002"/>
    <n v="3.3599998950000001"/>
    <n v="3.3599998950000001"/>
    <n v="0"/>
    <n v="0"/>
    <n v="0"/>
    <n v="3.3599998950000001"/>
    <n v="0"/>
    <n v="0"/>
    <n v="0"/>
    <n v="244"/>
    <n v="1196"/>
    <n v="2247"/>
  </r>
  <r>
    <x v="16"/>
    <x v="13"/>
    <n v="3385"/>
    <n v="2.2699999809999998"/>
    <n v="2.2699999809999998"/>
    <n v="0"/>
    <n v="0"/>
    <n v="0"/>
    <n v="2.2699999809999998"/>
    <n v="0"/>
    <n v="0"/>
    <n v="0"/>
    <n v="179"/>
    <n v="916"/>
    <n v="2070"/>
  </r>
  <r>
    <x v="16"/>
    <x v="14"/>
    <n v="6326"/>
    <n v="4.4099998469999999"/>
    <n v="4.4099998469999999"/>
    <n v="0"/>
    <n v="2.4100000860000002"/>
    <n v="3.9999999000000001E-2"/>
    <n v="1.960000038"/>
    <n v="0"/>
    <n v="29"/>
    <n v="1"/>
    <n v="180"/>
    <n v="839"/>
    <n v="2291"/>
  </r>
  <r>
    <x v="16"/>
    <x v="15"/>
    <n v="7243"/>
    <n v="5.0300002099999999"/>
    <n v="5.0300002099999999"/>
    <n v="0"/>
    <n v="2.619999886"/>
    <n v="2.9999998999999999E-2"/>
    <n v="2.380000114"/>
    <n v="0"/>
    <n v="32"/>
    <n v="1"/>
    <n v="194"/>
    <n v="839"/>
    <n v="2361"/>
  </r>
  <r>
    <x v="16"/>
    <x v="16"/>
    <n v="4493"/>
    <n v="3.0099999899999998"/>
    <n v="3.0099999899999998"/>
    <n v="0"/>
    <n v="0"/>
    <n v="0"/>
    <n v="3.0099999899999998"/>
    <n v="0"/>
    <n v="0"/>
    <n v="0"/>
    <n v="236"/>
    <n v="762"/>
    <n v="2203"/>
  </r>
  <r>
    <x v="16"/>
    <x v="17"/>
    <n v="4676"/>
    <n v="3.1400001049999999"/>
    <n v="3.1400001049999999"/>
    <n v="0"/>
    <n v="0"/>
    <n v="0"/>
    <n v="3.130000114"/>
    <n v="0"/>
    <n v="0"/>
    <n v="0"/>
    <n v="226"/>
    <n v="1106"/>
    <n v="2196"/>
  </r>
  <r>
    <x v="16"/>
    <x v="18"/>
    <n v="6222"/>
    <n v="4.1799998279999997"/>
    <n v="4.1799998279999997"/>
    <n v="0"/>
    <n v="0"/>
    <n v="0"/>
    <n v="4.1799998279999997"/>
    <n v="0"/>
    <n v="0"/>
    <n v="0"/>
    <n v="290"/>
    <n v="797"/>
    <n v="2363"/>
  </r>
  <r>
    <x v="16"/>
    <x v="19"/>
    <n v="5232"/>
    <n v="3.5099999899999998"/>
    <n v="3.5099999899999998"/>
    <n v="0"/>
    <n v="0"/>
    <n v="0"/>
    <n v="3.5099999899999998"/>
    <n v="0"/>
    <n v="0"/>
    <n v="0"/>
    <n v="240"/>
    <n v="741"/>
    <n v="2246"/>
  </r>
  <r>
    <x v="16"/>
    <x v="20"/>
    <n v="6910"/>
    <n v="4.75"/>
    <n v="4.75"/>
    <n v="0"/>
    <n v="2.210000038"/>
    <n v="0.189999998"/>
    <n v="2.3499999049999998"/>
    <n v="0"/>
    <n v="27"/>
    <n v="4"/>
    <n v="200"/>
    <n v="667"/>
    <n v="2336"/>
  </r>
  <r>
    <x v="16"/>
    <x v="21"/>
    <n v="7502"/>
    <n v="5.1799998279999997"/>
    <n v="5.1799998279999997"/>
    <n v="0"/>
    <n v="2.4800000190000002"/>
    <n v="0.109999999"/>
    <n v="2.579999924"/>
    <n v="0"/>
    <n v="30"/>
    <n v="2"/>
    <n v="233"/>
    <n v="725"/>
    <n v="2421"/>
  </r>
  <r>
    <x v="16"/>
    <x v="22"/>
    <n v="2923"/>
    <n v="1.960000038"/>
    <n v="1.960000038"/>
    <n v="0"/>
    <n v="0"/>
    <n v="0"/>
    <n v="1.960000038"/>
    <n v="0"/>
    <n v="0"/>
    <n v="0"/>
    <n v="180"/>
    <n v="897"/>
    <n v="2070"/>
  </r>
  <r>
    <x v="16"/>
    <x v="23"/>
    <n v="3800"/>
    <n v="2.5499999519999998"/>
    <n v="2.5499999519999998"/>
    <n v="0"/>
    <n v="0.119999997"/>
    <n v="0.23999999499999999"/>
    <n v="2.1800000669999999"/>
    <n v="0"/>
    <n v="2"/>
    <n v="6"/>
    <n v="185"/>
    <n v="734"/>
    <n v="2120"/>
  </r>
  <r>
    <x v="16"/>
    <x v="24"/>
    <n v="4514"/>
    <n v="3.0299999710000001"/>
    <n v="3.0299999710000001"/>
    <n v="0"/>
    <n v="0"/>
    <n v="0"/>
    <n v="3.0299999710000001"/>
    <n v="0"/>
    <n v="0"/>
    <n v="0"/>
    <n v="229"/>
    <n v="809"/>
    <n v="2211"/>
  </r>
  <r>
    <x v="16"/>
    <x v="25"/>
    <n v="5183"/>
    <n v="3.5899999139999998"/>
    <n v="3.5899999139999998"/>
    <n v="0"/>
    <n v="2.130000114"/>
    <n v="0.189999998"/>
    <n v="1.25"/>
    <n v="0"/>
    <n v="26"/>
    <n v="4"/>
    <n v="108"/>
    <n v="866"/>
    <n v="2123"/>
  </r>
  <r>
    <x v="16"/>
    <x v="26"/>
    <n v="7303"/>
    <n v="4.9000000950000002"/>
    <n v="4.9000000950000002"/>
    <n v="0"/>
    <n v="0"/>
    <n v="0.25"/>
    <n v="4.6500000950000002"/>
    <n v="0"/>
    <n v="0"/>
    <n v="8"/>
    <n v="308"/>
    <n v="733"/>
    <n v="2423"/>
  </r>
  <r>
    <x v="16"/>
    <x v="27"/>
    <n v="5275"/>
    <n v="3.539999962"/>
    <n v="3.539999962"/>
    <n v="0"/>
    <n v="0"/>
    <n v="0"/>
    <n v="3.539999962"/>
    <n v="0"/>
    <n v="0"/>
    <n v="0"/>
    <n v="266"/>
    <n v="641"/>
    <n v="2281"/>
  </r>
  <r>
    <x v="16"/>
    <x v="28"/>
    <n v="3915"/>
    <n v="2.630000114"/>
    <n v="2.630000114"/>
    <n v="0"/>
    <n v="0"/>
    <n v="0"/>
    <n v="2.630000114"/>
    <n v="0"/>
    <n v="0"/>
    <n v="0"/>
    <n v="231"/>
    <n v="783"/>
    <n v="2181"/>
  </r>
  <r>
    <x v="16"/>
    <x v="29"/>
    <n v="9105"/>
    <n v="6.1100001339999999"/>
    <n v="6.1100001339999999"/>
    <n v="0"/>
    <n v="2.25"/>
    <n v="1"/>
    <n v="2.8599998950000001"/>
    <n v="0"/>
    <n v="34"/>
    <n v="22"/>
    <n v="232"/>
    <n v="622"/>
    <n v="2499"/>
  </r>
  <r>
    <x v="16"/>
    <x v="30"/>
    <n v="768"/>
    <n v="0.519999981"/>
    <n v="0.519999981"/>
    <n v="0"/>
    <n v="0"/>
    <n v="0"/>
    <n v="0.519999981"/>
    <n v="0"/>
    <n v="0"/>
    <n v="0"/>
    <n v="58"/>
    <n v="380"/>
    <n v="1212"/>
  </r>
  <r>
    <x v="17"/>
    <x v="0"/>
    <n v="5135"/>
    <n v="3.3900001049999999"/>
    <n v="3.3900001049999999"/>
    <n v="0"/>
    <n v="0"/>
    <n v="0"/>
    <n v="3.3900001049999999"/>
    <n v="0"/>
    <n v="0"/>
    <n v="0"/>
    <n v="318"/>
    <n v="1122"/>
    <n v="1909"/>
  </r>
  <r>
    <x v="17"/>
    <x v="1"/>
    <n v="4978"/>
    <n v="3.289999962"/>
    <n v="3.289999962"/>
    <n v="0"/>
    <n v="1.2400000099999999"/>
    <n v="0.439999998"/>
    <n v="1.6100000139999999"/>
    <n v="0"/>
    <n v="19"/>
    <n v="7"/>
    <n v="127"/>
    <n v="1287"/>
    <n v="1722"/>
  </r>
  <r>
    <x v="17"/>
    <x v="2"/>
    <n v="6799"/>
    <n v="4.4899997709999999"/>
    <n v="4.4899997709999999"/>
    <n v="0"/>
    <n v="0"/>
    <n v="0"/>
    <n v="4.4899997709999999"/>
    <n v="0"/>
    <n v="0"/>
    <n v="0"/>
    <n v="279"/>
    <n v="1161"/>
    <n v="1922"/>
  </r>
  <r>
    <x v="17"/>
    <x v="3"/>
    <n v="7795"/>
    <n v="5.1500000950000002"/>
    <n v="5.1500000950000002"/>
    <n v="0"/>
    <n v="0.58999997400000004"/>
    <n v="0.83999997400000004"/>
    <n v="3.7300000190000002"/>
    <n v="0"/>
    <n v="17"/>
    <n v="30"/>
    <n v="262"/>
    <n v="1131"/>
    <n v="2121"/>
  </r>
  <r>
    <x v="17"/>
    <x v="4"/>
    <n v="7289"/>
    <n v="4.8200001720000003"/>
    <n v="4.8200001720000003"/>
    <n v="0"/>
    <n v="0.55000001200000004"/>
    <n v="0.75"/>
    <n v="3.5"/>
    <n v="0"/>
    <n v="8"/>
    <n v="12"/>
    <n v="308"/>
    <n v="1112"/>
    <n v="1997"/>
  </r>
  <r>
    <x v="17"/>
    <x v="5"/>
    <n v="9634"/>
    <n v="6.4000000950000002"/>
    <n v="6.4000000950000002"/>
    <n v="0"/>
    <n v="0.55000001200000004"/>
    <n v="1.1399999860000001"/>
    <n v="4.7100000380000004"/>
    <n v="0"/>
    <n v="7"/>
    <n v="19"/>
    <n v="304"/>
    <n v="1110"/>
    <n v="2117"/>
  </r>
  <r>
    <x v="17"/>
    <x v="6"/>
    <n v="8940"/>
    <n v="5.9099998469999999"/>
    <n v="5.9099998469999999"/>
    <n v="0"/>
    <n v="0.980000019"/>
    <n v="0.93000000699999996"/>
    <n v="4"/>
    <n v="0"/>
    <n v="14"/>
    <n v="15"/>
    <n v="331"/>
    <n v="1080"/>
    <n v="2116"/>
  </r>
  <r>
    <x v="17"/>
    <x v="7"/>
    <n v="5401"/>
    <n v="3.5699999330000001"/>
    <n v="3.5699999330000001"/>
    <n v="0"/>
    <n v="5.0000001000000002E-2"/>
    <n v="0.36000001399999998"/>
    <n v="3.1600000860000002"/>
    <n v="0"/>
    <n v="1"/>
    <n v="9"/>
    <n v="248"/>
    <n v="1182"/>
    <n v="1876"/>
  </r>
  <r>
    <x v="17"/>
    <x v="8"/>
    <n v="4803"/>
    <n v="3.170000076"/>
    <n v="3.170000076"/>
    <n v="0"/>
    <n v="0"/>
    <n v="0"/>
    <n v="3.170000076"/>
    <n v="0"/>
    <n v="0"/>
    <n v="0"/>
    <n v="222"/>
    <n v="1218"/>
    <n v="1788"/>
  </r>
  <r>
    <x v="17"/>
    <x v="9"/>
    <n v="13743"/>
    <n v="9.0799999239999991"/>
    <n v="9.0799999239999991"/>
    <n v="0"/>
    <n v="0.41999998700000002"/>
    <n v="0.97000002900000004"/>
    <n v="7.6999998090000004"/>
    <n v="0"/>
    <n v="6"/>
    <n v="21"/>
    <n v="432"/>
    <n v="844"/>
    <n v="2486"/>
  </r>
  <r>
    <x v="17"/>
    <x v="10"/>
    <n v="9601"/>
    <n v="6.3499999049999998"/>
    <n v="6.3499999049999998"/>
    <n v="0"/>
    <n v="1.3700000050000001"/>
    <n v="1.5"/>
    <n v="3.4700000289999999"/>
    <n v="0"/>
    <n v="20"/>
    <n v="25"/>
    <n v="273"/>
    <n v="1122"/>
    <n v="2094"/>
  </r>
  <r>
    <x v="17"/>
    <x v="11"/>
    <n v="6890"/>
    <n v="4.5500001909999996"/>
    <n v="4.5500001909999996"/>
    <n v="0"/>
    <n v="0.34000000400000002"/>
    <n v="0.20000000300000001"/>
    <n v="4.0100002290000001"/>
    <n v="0"/>
    <n v="5"/>
    <n v="5"/>
    <n v="308"/>
    <n v="1122"/>
    <n v="2085"/>
  </r>
  <r>
    <x v="17"/>
    <x v="12"/>
    <n v="8563"/>
    <n v="5.6599998469999999"/>
    <n v="5.6599998469999999"/>
    <n v="0"/>
    <n v="0"/>
    <n v="0"/>
    <n v="5.6500000950000002"/>
    <n v="0"/>
    <n v="0"/>
    <n v="0"/>
    <n v="395"/>
    <n v="1045"/>
    <n v="2173"/>
  </r>
  <r>
    <x v="17"/>
    <x v="13"/>
    <n v="8095"/>
    <n v="5.3499999049999998"/>
    <n v="5.3499999049999998"/>
    <n v="0"/>
    <n v="0.58999997400000004"/>
    <n v="0.25"/>
    <n v="4.5100002290000001"/>
    <n v="0"/>
    <n v="18"/>
    <n v="10"/>
    <n v="340"/>
    <n v="993"/>
    <n v="2225"/>
  </r>
  <r>
    <x v="17"/>
    <x v="14"/>
    <n v="9148"/>
    <n v="6.0500001909999996"/>
    <n v="6.0500001909999996"/>
    <n v="0"/>
    <n v="0.43000000700000002"/>
    <n v="2.0299999710000001"/>
    <n v="3.5899999139999998"/>
    <n v="0"/>
    <n v="12"/>
    <n v="41"/>
    <n v="283"/>
    <n v="1062"/>
    <n v="2223"/>
  </r>
  <r>
    <x v="17"/>
    <x v="15"/>
    <n v="9557"/>
    <n v="6.3200001720000003"/>
    <n v="6.3200001720000003"/>
    <n v="0"/>
    <n v="1.960000038"/>
    <n v="0.88999998599999997"/>
    <n v="3.460000038"/>
    <n v="0"/>
    <n v="27"/>
    <n v="14"/>
    <n v="312"/>
    <n v="1087"/>
    <n v="2098"/>
  </r>
  <r>
    <x v="17"/>
    <x v="16"/>
    <n v="9451"/>
    <n v="6.25"/>
    <n v="6.25"/>
    <n v="0"/>
    <n v="0.02"/>
    <n v="0.27000001099999998"/>
    <n v="5.9499998090000004"/>
    <n v="0"/>
    <n v="1"/>
    <n v="11"/>
    <n v="367"/>
    <n v="985"/>
    <n v="2185"/>
  </r>
  <r>
    <x v="17"/>
    <x v="17"/>
    <n v="7833"/>
    <n v="5.1799998279999997"/>
    <n v="5.1799998279999997"/>
    <n v="0"/>
    <n v="1.019999981"/>
    <n v="1.8500000240000001"/>
    <n v="2.3099999430000002"/>
    <n v="0"/>
    <n v="15"/>
    <n v="29"/>
    <n v="197"/>
    <n v="1096"/>
    <n v="1918"/>
  </r>
  <r>
    <x v="17"/>
    <x v="18"/>
    <n v="10319"/>
    <n v="6.8200001720000003"/>
    <n v="6.8200001720000003"/>
    <n v="0"/>
    <n v="0.469999999"/>
    <n v="1.8899999860000001"/>
    <n v="4.4600000380000004"/>
    <n v="0"/>
    <n v="7"/>
    <n v="29"/>
    <n v="293"/>
    <n v="1111"/>
    <n v="2105"/>
  </r>
  <r>
    <x v="17"/>
    <x v="19"/>
    <n v="3428"/>
    <n v="2.2699999809999998"/>
    <n v="2.2699999809999998"/>
    <n v="0"/>
    <n v="0"/>
    <n v="0"/>
    <n v="2.2699999809999998"/>
    <n v="0"/>
    <n v="0"/>
    <n v="0"/>
    <n v="190"/>
    <n v="1121"/>
    <n v="1692"/>
  </r>
  <r>
    <x v="17"/>
    <x v="20"/>
    <n v="7891"/>
    <n v="5.2199997900000001"/>
    <n v="5.2199997900000001"/>
    <n v="0"/>
    <n v="0"/>
    <n v="0"/>
    <n v="5.2199997900000001"/>
    <n v="0"/>
    <n v="0"/>
    <n v="0"/>
    <n v="383"/>
    <n v="1057"/>
    <n v="2066"/>
  </r>
  <r>
    <x v="17"/>
    <x v="21"/>
    <n v="5267"/>
    <n v="3.4800000190000002"/>
    <n v="3.4800000190000002"/>
    <n v="0"/>
    <n v="0.60000002399999997"/>
    <n v="0.280000001"/>
    <n v="2.5999999049999998"/>
    <n v="0"/>
    <n v="21"/>
    <n v="10"/>
    <n v="237"/>
    <n v="1172"/>
    <n v="1953"/>
  </r>
  <r>
    <x v="17"/>
    <x v="22"/>
    <n v="5232"/>
    <n v="3.460000038"/>
    <n v="3.460000038"/>
    <n v="0"/>
    <n v="0"/>
    <n v="0"/>
    <n v="3.460000038"/>
    <n v="0"/>
    <n v="0"/>
    <n v="0"/>
    <n v="252"/>
    <n v="1188"/>
    <n v="1842"/>
  </r>
  <r>
    <x v="17"/>
    <x v="23"/>
    <n v="10611"/>
    <n v="7.0100002290000001"/>
    <n v="7.0100002290000001"/>
    <n v="0"/>
    <n v="1.0099999900000001"/>
    <n v="0.5"/>
    <n v="5.5100002290000001"/>
    <n v="0"/>
    <n v="14"/>
    <n v="8"/>
    <n v="370"/>
    <n v="1048"/>
    <n v="2262"/>
  </r>
  <r>
    <x v="17"/>
    <x v="24"/>
    <n v="3755"/>
    <n v="2.4800000190000002"/>
    <n v="2.4800000190000002"/>
    <n v="0"/>
    <n v="0"/>
    <n v="0"/>
    <n v="2.4800000190000002"/>
    <n v="0"/>
    <n v="0"/>
    <n v="0"/>
    <n v="202"/>
    <n v="1238"/>
    <n v="1722"/>
  </r>
  <r>
    <x v="17"/>
    <x v="25"/>
    <n v="8237"/>
    <n v="5.4400000569999998"/>
    <n v="5.4400000569999998"/>
    <n v="0"/>
    <n v="1.6100000139999999"/>
    <n v="1"/>
    <n v="2.829999924"/>
    <n v="0"/>
    <n v="23"/>
    <n v="16"/>
    <n v="233"/>
    <n v="1116"/>
    <n v="1973"/>
  </r>
  <r>
    <x v="17"/>
    <x v="26"/>
    <n v="6543"/>
    <n v="4.329999924"/>
    <n v="4.329999924"/>
    <n v="0"/>
    <n v="1.7999999520000001"/>
    <n v="0.5"/>
    <n v="2.0199999809999998"/>
    <n v="0"/>
    <n v="66"/>
    <n v="35"/>
    <n v="238"/>
    <n v="1019"/>
    <n v="2666"/>
  </r>
  <r>
    <x v="17"/>
    <x v="27"/>
    <n v="11451"/>
    <n v="7.5700001720000003"/>
    <n v="7.5700001720000003"/>
    <n v="0"/>
    <n v="0.43000000700000002"/>
    <n v="1.6200000050000001"/>
    <n v="5.5199999809999998"/>
    <n v="0"/>
    <n v="6"/>
    <n v="30"/>
    <n v="339"/>
    <n v="1065"/>
    <n v="2223"/>
  </r>
  <r>
    <x v="17"/>
    <x v="28"/>
    <n v="6435"/>
    <n v="4.25"/>
    <n v="4.25"/>
    <n v="0"/>
    <n v="0.74000001000000004"/>
    <n v="1.1200000050000001"/>
    <n v="2.3900001049999999"/>
    <n v="0"/>
    <n v="11"/>
    <n v="18"/>
    <n v="220"/>
    <n v="1191"/>
    <n v="1889"/>
  </r>
  <r>
    <x v="17"/>
    <x v="29"/>
    <n v="9108"/>
    <n v="6.0199999809999998"/>
    <n v="6.0199999809999998"/>
    <n v="0"/>
    <n v="0.25999999000000001"/>
    <n v="1.8200000519999999"/>
    <n v="3.9400000569999998"/>
    <n v="0"/>
    <n v="4"/>
    <n v="31"/>
    <n v="324"/>
    <n v="1081"/>
    <n v="2131"/>
  </r>
  <r>
    <x v="17"/>
    <x v="30"/>
    <n v="6307"/>
    <n v="4.170000076"/>
    <n v="4.170000076"/>
    <n v="0"/>
    <n v="0"/>
    <n v="0"/>
    <n v="4.170000076"/>
    <n v="0"/>
    <n v="0"/>
    <n v="0"/>
    <n v="247"/>
    <n v="736"/>
    <n v="1452"/>
  </r>
  <r>
    <x v="18"/>
    <x v="0"/>
    <n v="7213"/>
    <n v="5.8800001139999996"/>
    <n v="5.8800001139999996"/>
    <n v="0"/>
    <n v="0"/>
    <n v="0"/>
    <n v="5.8499999049999998"/>
    <n v="0"/>
    <n v="0"/>
    <n v="0"/>
    <n v="263"/>
    <n v="718"/>
    <n v="2947"/>
  </r>
  <r>
    <x v="18"/>
    <x v="1"/>
    <n v="6877"/>
    <n v="5.579999924"/>
    <n v="5.579999924"/>
    <n v="0"/>
    <n v="0"/>
    <n v="0"/>
    <n v="5.579999924"/>
    <n v="0"/>
    <n v="0"/>
    <n v="0"/>
    <n v="258"/>
    <n v="777"/>
    <n v="2898"/>
  </r>
  <r>
    <x v="18"/>
    <x v="2"/>
    <n v="7860"/>
    <n v="6.3699998860000004"/>
    <n v="6.3699998860000004"/>
    <n v="0"/>
    <n v="0"/>
    <n v="0"/>
    <n v="6.3699998860000004"/>
    <n v="0"/>
    <n v="0"/>
    <n v="0"/>
    <n v="271"/>
    <n v="772"/>
    <n v="2984"/>
  </r>
  <r>
    <x v="18"/>
    <x v="3"/>
    <n v="6506"/>
    <n v="5.2800002099999999"/>
    <n v="5.2800002099999999"/>
    <n v="0"/>
    <n v="7.0000000000000007E-2"/>
    <n v="0.41999998700000002"/>
    <n v="4.7899999619999996"/>
    <n v="0"/>
    <n v="1"/>
    <n v="8"/>
    <n v="256"/>
    <n v="944"/>
    <n v="2896"/>
  </r>
  <r>
    <x v="18"/>
    <x v="4"/>
    <n v="11140"/>
    <n v="9.0299997330000004"/>
    <n v="9.0299997330000004"/>
    <n v="0"/>
    <n v="0.23999999499999999"/>
    <n v="1.25"/>
    <n v="7.5399999619999996"/>
    <n v="0"/>
    <n v="3"/>
    <n v="24"/>
    <n v="335"/>
    <n v="556"/>
    <n v="3328"/>
  </r>
  <r>
    <x v="18"/>
    <x v="5"/>
    <n v="12692"/>
    <n v="10.289999959999999"/>
    <n v="10.289999959999999"/>
    <n v="0"/>
    <n v="0.959999979"/>
    <n v="3.460000038"/>
    <n v="5.8800001139999996"/>
    <n v="0"/>
    <n v="12"/>
    <n v="66"/>
    <n v="302"/>
    <n v="437"/>
    <n v="3394"/>
  </r>
  <r>
    <x v="18"/>
    <x v="6"/>
    <n v="9105"/>
    <n v="7.3800001139999996"/>
    <n v="7.3800001139999996"/>
    <n v="0"/>
    <n v="1.8200000519999999"/>
    <n v="1.4900000099999999"/>
    <n v="4.0700001720000003"/>
    <n v="0"/>
    <n v="22"/>
    <n v="30"/>
    <n v="191"/>
    <n v="890"/>
    <n v="3013"/>
  </r>
  <r>
    <x v="18"/>
    <x v="7"/>
    <n v="6708"/>
    <n v="5.4400000569999998"/>
    <n v="5.4400000569999998"/>
    <n v="0"/>
    <n v="0.87999999500000003"/>
    <n v="0.37000000500000002"/>
    <n v="4.1900000569999998"/>
    <n v="0"/>
    <n v="10"/>
    <n v="8"/>
    <n v="179"/>
    <n v="757"/>
    <n v="2812"/>
  </r>
  <r>
    <x v="18"/>
    <x v="8"/>
    <n v="8793"/>
    <n v="7.1300001139999996"/>
    <n v="7.1300001139999996"/>
    <n v="0"/>
    <n v="0.15999999600000001"/>
    <n v="1.230000019"/>
    <n v="5.7300000190000002"/>
    <n v="0"/>
    <n v="2"/>
    <n v="29"/>
    <n v="260"/>
    <n v="717"/>
    <n v="3061"/>
  </r>
  <r>
    <x v="18"/>
    <x v="9"/>
    <n v="6530"/>
    <n v="5.3000001909999996"/>
    <n v="5.3000001909999996"/>
    <n v="0"/>
    <n v="0.310000002"/>
    <n v="2.0499999519999998"/>
    <n v="2.9400000569999998"/>
    <n v="0"/>
    <n v="4"/>
    <n v="41"/>
    <n v="144"/>
    <n v="901"/>
    <n v="2729"/>
  </r>
  <r>
    <x v="18"/>
    <x v="10"/>
    <n v="1664"/>
    <n v="1.3500000240000001"/>
    <n v="1.3500000240000001"/>
    <n v="0"/>
    <n v="0"/>
    <n v="0"/>
    <n v="1.3500000240000001"/>
    <n v="0"/>
    <n v="0"/>
    <n v="0"/>
    <n v="72"/>
    <n v="1341"/>
    <n v="2241"/>
  </r>
  <r>
    <x v="18"/>
    <x v="11"/>
    <n v="15126"/>
    <n v="12.27000046"/>
    <n v="12.27000046"/>
    <n v="0"/>
    <n v="0.75999998999999996"/>
    <n v="3.2400000100000002"/>
    <n v="8.2700004580000002"/>
    <n v="0"/>
    <n v="9"/>
    <n v="66"/>
    <n v="408"/>
    <n v="469"/>
    <n v="3691"/>
  </r>
  <r>
    <x v="18"/>
    <x v="12"/>
    <n v="15050"/>
    <n v="12.22000027"/>
    <n v="12.22000027"/>
    <n v="0"/>
    <n v="1.2000000479999999"/>
    <n v="5.1199998860000004"/>
    <n v="5.8800001139999996"/>
    <n v="0"/>
    <n v="15"/>
    <n v="95"/>
    <n v="281"/>
    <n v="542"/>
    <n v="3538"/>
  </r>
  <r>
    <x v="18"/>
    <x v="13"/>
    <n v="9167"/>
    <n v="7.4299998279999997"/>
    <n v="7.4299998279999997"/>
    <n v="0"/>
    <n v="0.49000000999999999"/>
    <n v="0.81999999300000004"/>
    <n v="6.1100001339999999"/>
    <n v="0"/>
    <n v="6"/>
    <n v="15"/>
    <n v="270"/>
    <n v="730"/>
    <n v="3064"/>
  </r>
  <r>
    <x v="18"/>
    <x v="14"/>
    <n v="6108"/>
    <n v="4.9499998090000004"/>
    <n v="4.9499998090000004"/>
    <n v="0"/>
    <n v="7.0000000000000007E-2"/>
    <n v="0.34999999399999998"/>
    <n v="4.5399999619999996"/>
    <n v="0"/>
    <n v="1"/>
    <n v="8"/>
    <n v="216"/>
    <n v="765"/>
    <n v="2784"/>
  </r>
  <r>
    <x v="18"/>
    <x v="15"/>
    <n v="7047"/>
    <n v="5.7199997900000001"/>
    <n v="5.7199997900000001"/>
    <n v="0"/>
    <n v="9.0000003999999995E-2"/>
    <n v="0.80000001200000004"/>
    <n v="4.7800002099999999"/>
    <n v="0"/>
    <n v="1"/>
    <n v="16"/>
    <n v="238"/>
    <n v="733"/>
    <n v="2908"/>
  </r>
  <r>
    <x v="18"/>
    <x v="16"/>
    <n v="9023"/>
    <n v="7.3200001720000003"/>
    <n v="7.3200001720000003"/>
    <n v="0"/>
    <n v="1.1299999949999999"/>
    <n v="0.41999998700000002"/>
    <n v="5.7699999809999998"/>
    <n v="0"/>
    <n v="14"/>
    <n v="9"/>
    <n v="232"/>
    <n v="738"/>
    <n v="3033"/>
  </r>
  <r>
    <x v="18"/>
    <x v="17"/>
    <n v="9930"/>
    <n v="8.0500001910000005"/>
    <n v="8.0500001910000005"/>
    <n v="0"/>
    <n v="1.059999943"/>
    <n v="0.920000017"/>
    <n v="6.0700001720000003"/>
    <n v="0"/>
    <n v="12"/>
    <n v="19"/>
    <n v="267"/>
    <n v="692"/>
    <n v="3165"/>
  </r>
  <r>
    <x v="18"/>
    <x v="18"/>
    <n v="10144"/>
    <n v="8.2299995419999998"/>
    <n v="8.2299995419999998"/>
    <n v="0"/>
    <n v="0.31999999299999998"/>
    <n v="2.0299999710000001"/>
    <n v="5.8800001139999996"/>
    <n v="0"/>
    <n v="4"/>
    <n v="36"/>
    <n v="263"/>
    <n v="728"/>
    <n v="3115"/>
  </r>
  <r>
    <x v="18"/>
    <x v="19"/>
    <n v="0"/>
    <n v="0"/>
    <n v="0"/>
    <n v="0"/>
    <n v="0"/>
    <n v="0"/>
    <n v="0"/>
    <n v="0"/>
    <n v="0"/>
    <n v="0"/>
    <n v="0"/>
    <n v="1440"/>
    <n v="2017"/>
  </r>
  <r>
    <x v="18"/>
    <x v="20"/>
    <n v="7245"/>
    <n v="5.920000076"/>
    <n v="5.920000076"/>
    <n v="0"/>
    <n v="0.37999999499999998"/>
    <n v="1.7400000099999999"/>
    <n v="3.7599999899999998"/>
    <n v="0"/>
    <n v="5"/>
    <n v="40"/>
    <n v="195"/>
    <n v="1131"/>
    <n v="2859"/>
  </r>
  <r>
    <x v="18"/>
    <x v="21"/>
    <n v="9454"/>
    <n v="7.670000076"/>
    <n v="7.670000076"/>
    <n v="0"/>
    <n v="0"/>
    <n v="0"/>
    <n v="7.670000076"/>
    <n v="0"/>
    <n v="0"/>
    <n v="0"/>
    <n v="313"/>
    <n v="729"/>
    <n v="3145"/>
  </r>
  <r>
    <x v="18"/>
    <x v="22"/>
    <n v="8161"/>
    <n v="6.6199998860000004"/>
    <n v="6.6199998860000004"/>
    <n v="0"/>
    <n v="0.34000000400000002"/>
    <n v="0.730000019"/>
    <n v="5.5399999619999996"/>
    <n v="0"/>
    <n v="4"/>
    <n v="15"/>
    <n v="251"/>
    <n v="757"/>
    <n v="3004"/>
  </r>
  <r>
    <x v="18"/>
    <x v="23"/>
    <n v="8614"/>
    <n v="6.9899997709999999"/>
    <n v="6.9899997709999999"/>
    <n v="0"/>
    <n v="0.670000017"/>
    <n v="0.219999999"/>
    <n v="6.0900001530000001"/>
    <n v="0"/>
    <n v="8"/>
    <n v="5"/>
    <n v="241"/>
    <n v="745"/>
    <n v="3006"/>
  </r>
  <r>
    <x v="18"/>
    <x v="24"/>
    <n v="6943"/>
    <n v="5.6300001139999996"/>
    <n v="5.6300001139999996"/>
    <n v="0"/>
    <n v="7.9999998000000003E-2"/>
    <n v="0.66000002599999996"/>
    <n v="4.8699998860000004"/>
    <n v="0"/>
    <n v="1"/>
    <n v="16"/>
    <n v="207"/>
    <n v="682"/>
    <n v="2859"/>
  </r>
  <r>
    <x v="18"/>
    <x v="25"/>
    <n v="14370"/>
    <n v="11.649999619999999"/>
    <n v="11.649999619999999"/>
    <n v="0"/>
    <n v="0.37000000500000002"/>
    <n v="2.3099999430000002"/>
    <n v="8.9700002669999996"/>
    <n v="0"/>
    <n v="5"/>
    <n v="46"/>
    <n v="439"/>
    <n v="577"/>
    <n v="3683"/>
  </r>
  <r>
    <x v="18"/>
    <x v="26"/>
    <n v="12857"/>
    <n v="10.43000031"/>
    <n v="10.43000031"/>
    <n v="0"/>
    <n v="0.68000000699999996"/>
    <n v="6.2100000380000004"/>
    <n v="3.539999962"/>
    <n v="0"/>
    <n v="9"/>
    <n v="125"/>
    <n v="192"/>
    <n v="1019"/>
    <n v="3287"/>
  </r>
  <r>
    <x v="18"/>
    <x v="27"/>
    <n v="8232"/>
    <n v="6.6799998279999997"/>
    <n v="6.6799998279999997"/>
    <n v="0"/>
    <n v="0"/>
    <n v="0.56999999300000004"/>
    <n v="6.0999999049999998"/>
    <n v="0"/>
    <n v="0"/>
    <n v="12"/>
    <n v="253"/>
    <n v="746"/>
    <n v="2990"/>
  </r>
  <r>
    <x v="18"/>
    <x v="28"/>
    <n v="10613"/>
    <n v="8.6099996569999995"/>
    <n v="8.6099996569999995"/>
    <n v="0"/>
    <n v="7.9999998000000003E-2"/>
    <n v="1.8799999949999999"/>
    <n v="6.6500000950000002"/>
    <n v="0"/>
    <n v="1"/>
    <n v="37"/>
    <n v="262"/>
    <n v="701"/>
    <n v="3172"/>
  </r>
  <r>
    <x v="18"/>
    <x v="29"/>
    <n v="9810"/>
    <n v="7.9600000380000004"/>
    <n v="7.9600000380000004"/>
    <n v="0"/>
    <n v="0.77999997099999996"/>
    <n v="2.1600000860000002"/>
    <n v="4.9800000190000002"/>
    <n v="0"/>
    <n v="10"/>
    <n v="41"/>
    <n v="235"/>
    <n v="784"/>
    <n v="3069"/>
  </r>
  <r>
    <x v="18"/>
    <x v="30"/>
    <n v="2752"/>
    <n v="2.2300000190000002"/>
    <n v="2.2300000190000002"/>
    <n v="0"/>
    <n v="0"/>
    <n v="0"/>
    <n v="2.2300000190000002"/>
    <n v="0"/>
    <n v="0"/>
    <n v="0"/>
    <n v="68"/>
    <n v="241"/>
    <n v="1240"/>
  </r>
  <r>
    <x v="19"/>
    <x v="0"/>
    <n v="11596"/>
    <n v="7.5700001720000003"/>
    <n v="7.5700001720000003"/>
    <n v="0"/>
    <n v="1.3700000050000001"/>
    <n v="0.790000021"/>
    <n v="5.4099998469999999"/>
    <n v="0"/>
    <n v="19"/>
    <n v="13"/>
    <n v="277"/>
    <n v="767"/>
    <n v="2026"/>
  </r>
  <r>
    <x v="19"/>
    <x v="1"/>
    <n v="4832"/>
    <n v="3.1600000860000002"/>
    <n v="3.1600000860000002"/>
    <n v="0"/>
    <n v="0"/>
    <n v="0"/>
    <n v="3.1600000860000002"/>
    <n v="0"/>
    <n v="0"/>
    <n v="0"/>
    <n v="226"/>
    <n v="647"/>
    <n v="1718"/>
  </r>
  <r>
    <x v="19"/>
    <x v="2"/>
    <n v="17022"/>
    <n v="11.119999890000001"/>
    <n v="11.119999890000001"/>
    <n v="0"/>
    <n v="4"/>
    <n v="2.4500000480000002"/>
    <n v="4.670000076"/>
    <n v="0"/>
    <n v="61"/>
    <n v="41"/>
    <n v="256"/>
    <n v="693"/>
    <n v="2324"/>
  </r>
  <r>
    <x v="19"/>
    <x v="3"/>
    <n v="16556"/>
    <n v="10.85999966"/>
    <n v="10.85999966"/>
    <n v="0"/>
    <n v="4.1599998469999999"/>
    <n v="1.980000019"/>
    <n v="4.7100000380000004"/>
    <n v="0"/>
    <n v="58"/>
    <n v="38"/>
    <n v="239"/>
    <n v="689"/>
    <n v="2254"/>
  </r>
  <r>
    <x v="19"/>
    <x v="4"/>
    <n v="5771"/>
    <n v="3.7699999809999998"/>
    <n v="3.7699999809999998"/>
    <n v="0"/>
    <n v="0"/>
    <n v="0"/>
    <n v="3.7699999809999998"/>
    <n v="0"/>
    <n v="0"/>
    <n v="0"/>
    <n v="288"/>
    <n v="521"/>
    <n v="1831"/>
  </r>
  <r>
    <x v="19"/>
    <x v="5"/>
    <n v="655"/>
    <n v="0.43000000700000002"/>
    <n v="0.43000000700000002"/>
    <n v="0"/>
    <n v="0"/>
    <n v="0"/>
    <n v="0.43000000700000002"/>
    <n v="0"/>
    <n v="0"/>
    <n v="0"/>
    <n v="46"/>
    <n v="943"/>
    <n v="1397"/>
  </r>
  <r>
    <x v="19"/>
    <x v="6"/>
    <n v="3727"/>
    <n v="2.4300000669999999"/>
    <n v="2.4300000669999999"/>
    <n v="0"/>
    <n v="0"/>
    <n v="0"/>
    <n v="2.4300000669999999"/>
    <n v="0"/>
    <n v="0"/>
    <n v="0"/>
    <n v="206"/>
    <n v="622"/>
    <n v="1683"/>
  </r>
  <r>
    <x v="19"/>
    <x v="7"/>
    <n v="15482"/>
    <n v="10.10999966"/>
    <n v="10.10999966"/>
    <n v="0"/>
    <n v="4.2800002099999999"/>
    <n v="1.6599999670000001"/>
    <n v="4.1799998279999997"/>
    <n v="0"/>
    <n v="69"/>
    <n v="28"/>
    <n v="249"/>
    <n v="756"/>
    <n v="2284"/>
  </r>
  <r>
    <x v="19"/>
    <x v="8"/>
    <n v="2713"/>
    <n v="1.769999981"/>
    <n v="1.769999981"/>
    <n v="0"/>
    <n v="0"/>
    <n v="0"/>
    <n v="1.769999981"/>
    <n v="0"/>
    <n v="0"/>
    <n v="0"/>
    <n v="148"/>
    <n v="598"/>
    <n v="1570"/>
  </r>
  <r>
    <x v="19"/>
    <x v="9"/>
    <n v="12346"/>
    <n v="8.0600004199999997"/>
    <n v="8.0600004199999997"/>
    <n v="0"/>
    <n v="2.9500000480000002"/>
    <n v="2.1600000860000002"/>
    <n v="2.960000038"/>
    <n v="0"/>
    <n v="47"/>
    <n v="42"/>
    <n v="177"/>
    <n v="801"/>
    <n v="2066"/>
  </r>
  <r>
    <x v="19"/>
    <x v="10"/>
    <n v="11682"/>
    <n v="7.6300001139999996"/>
    <n v="7.6300001139999996"/>
    <n v="0"/>
    <n v="1.3799999949999999"/>
    <n v="0.62999999500000003"/>
    <n v="5.5999999049999998"/>
    <n v="0"/>
    <n v="25"/>
    <n v="16"/>
    <n v="270"/>
    <n v="781"/>
    <n v="2105"/>
  </r>
  <r>
    <x v="19"/>
    <x v="11"/>
    <n v="4112"/>
    <n v="2.6900000569999998"/>
    <n v="2.6900000569999998"/>
    <n v="0"/>
    <n v="0"/>
    <n v="0"/>
    <n v="2.6800000669999999"/>
    <n v="0"/>
    <n v="0"/>
    <n v="0"/>
    <n v="272"/>
    <n v="443"/>
    <n v="1776"/>
  </r>
  <r>
    <x v="19"/>
    <x v="12"/>
    <n v="1807"/>
    <n v="1.1799999480000001"/>
    <n v="1.1799999480000001"/>
    <n v="0"/>
    <n v="0"/>
    <n v="0"/>
    <n v="1.1799999480000001"/>
    <n v="0"/>
    <n v="0"/>
    <n v="0"/>
    <n v="104"/>
    <n v="582"/>
    <n v="1507"/>
  </r>
  <r>
    <x v="19"/>
    <x v="13"/>
    <n v="10946"/>
    <n v="7.1900000569999998"/>
    <n v="7.1900000569999998"/>
    <n v="0"/>
    <n v="2.9300000669999999"/>
    <n v="0.56999999300000004"/>
    <n v="3.6900000569999998"/>
    <n v="0"/>
    <n v="51"/>
    <n v="11"/>
    <n v="201"/>
    <n v="732"/>
    <n v="2033"/>
  </r>
  <r>
    <x v="19"/>
    <x v="14"/>
    <n v="11886"/>
    <n v="7.7600002290000001"/>
    <n v="7.7600002290000001"/>
    <n v="0"/>
    <n v="2.369999886"/>
    <n v="0.93000000699999996"/>
    <n v="4.4600000380000004"/>
    <n v="0"/>
    <n v="40"/>
    <n v="18"/>
    <n v="238"/>
    <n v="750"/>
    <n v="2093"/>
  </r>
  <r>
    <x v="19"/>
    <x v="15"/>
    <n v="10538"/>
    <n v="6.8800001139999996"/>
    <n v="6.8800001139999996"/>
    <n v="0"/>
    <n v="1.1399999860000001"/>
    <n v="1"/>
    <n v="4.7399997709999999"/>
    <n v="0"/>
    <n v="16"/>
    <n v="16"/>
    <n v="206"/>
    <n v="745"/>
    <n v="1922"/>
  </r>
  <r>
    <x v="19"/>
    <x v="16"/>
    <n v="11393"/>
    <n v="7.6300001139999996"/>
    <n v="7.6300001139999996"/>
    <n v="0"/>
    <n v="3.710000038"/>
    <n v="0.75"/>
    <n v="3.170000076"/>
    <n v="0"/>
    <n v="49"/>
    <n v="13"/>
    <n v="165"/>
    <n v="727"/>
    <n v="1999"/>
  </r>
  <r>
    <x v="19"/>
    <x v="17"/>
    <n v="12764"/>
    <n v="8.3299999239999991"/>
    <n v="8.3299999239999991"/>
    <n v="0"/>
    <n v="2.789999962"/>
    <n v="0.63999998599999997"/>
    <n v="4.9099998469999999"/>
    <n v="0"/>
    <n v="46"/>
    <n v="15"/>
    <n v="270"/>
    <n v="709"/>
    <n v="2169"/>
  </r>
  <r>
    <x v="19"/>
    <x v="18"/>
    <n v="1202"/>
    <n v="0.77999997099999996"/>
    <n v="0.77999997099999996"/>
    <n v="0"/>
    <n v="0"/>
    <n v="0"/>
    <n v="0.77999997099999996"/>
    <n v="0"/>
    <n v="0"/>
    <n v="0"/>
    <n v="84"/>
    <n v="506"/>
    <n v="1463"/>
  </r>
  <r>
    <x v="19"/>
    <x v="19"/>
    <n v="5164"/>
    <n v="3.369999886"/>
    <n v="3.369999886"/>
    <n v="0"/>
    <n v="0"/>
    <n v="0"/>
    <n v="3.369999886"/>
    <n v="0"/>
    <n v="0"/>
    <n v="0"/>
    <n v="237"/>
    <n v="436"/>
    <n v="1747"/>
  </r>
  <r>
    <x v="19"/>
    <x v="20"/>
    <n v="9769"/>
    <n v="6.3800001139999996"/>
    <n v="6.3800001139999996"/>
    <n v="0"/>
    <n v="1.059999943"/>
    <n v="0.40999999599999998"/>
    <n v="4.9000000950000002"/>
    <n v="0"/>
    <n v="23"/>
    <n v="9"/>
    <n v="227"/>
    <n v="724"/>
    <n v="1996"/>
  </r>
  <r>
    <x v="19"/>
    <x v="21"/>
    <n v="12848"/>
    <n v="8.3900003430000005"/>
    <n v="8.3900003430000005"/>
    <n v="0"/>
    <n v="1.5"/>
    <n v="1.2000000479999999"/>
    <n v="5.6799998279999997"/>
    <n v="0"/>
    <n v="26"/>
    <n v="29"/>
    <n v="247"/>
    <n v="812"/>
    <n v="2116"/>
  </r>
  <r>
    <x v="19"/>
    <x v="22"/>
    <n v="4249"/>
    <n v="2.7699999809999998"/>
    <n v="2.7699999809999998"/>
    <n v="0"/>
    <n v="0"/>
    <n v="0"/>
    <n v="2.7699999809999998"/>
    <n v="0"/>
    <n v="0"/>
    <n v="0"/>
    <n v="224"/>
    <n v="651"/>
    <n v="1698"/>
  </r>
  <r>
    <x v="19"/>
    <x v="23"/>
    <n v="14331"/>
    <n v="9.5100002289999992"/>
    <n v="9.5100002289999992"/>
    <n v="0"/>
    <n v="3.4300000669999999"/>
    <n v="1.6599999670000001"/>
    <n v="4.4299998279999997"/>
    <n v="0"/>
    <n v="44"/>
    <n v="29"/>
    <n v="241"/>
    <n v="692"/>
    <n v="2156"/>
  </r>
  <r>
    <x v="19"/>
    <x v="24"/>
    <n v="9632"/>
    <n v="6.2899999619999996"/>
    <n v="6.2899999619999996"/>
    <n v="0"/>
    <n v="1.519999981"/>
    <n v="0.540000021"/>
    <n v="4.2300000190000002"/>
    <n v="0"/>
    <n v="21"/>
    <n v="9"/>
    <n v="229"/>
    <n v="761"/>
    <n v="1916"/>
  </r>
  <r>
    <x v="19"/>
    <x v="25"/>
    <n v="1868"/>
    <n v="1.2200000289999999"/>
    <n v="1.2200000289999999"/>
    <n v="0"/>
    <n v="0"/>
    <n v="0"/>
    <n v="1.2200000289999999"/>
    <n v="0"/>
    <n v="0"/>
    <n v="0"/>
    <n v="96"/>
    <n v="902"/>
    <n v="1494"/>
  </r>
  <r>
    <x v="19"/>
    <x v="26"/>
    <n v="6083"/>
    <n v="4"/>
    <n v="4"/>
    <n v="0"/>
    <n v="0.219999999"/>
    <n v="0.469999999"/>
    <n v="3.2999999519999998"/>
    <n v="0"/>
    <n v="3"/>
    <n v="8"/>
    <n v="210"/>
    <n v="505"/>
    <n v="1762"/>
  </r>
  <r>
    <x v="19"/>
    <x v="27"/>
    <n v="11611"/>
    <n v="7.579999924"/>
    <n v="7.579999924"/>
    <n v="0"/>
    <n v="2.130000114"/>
    <n v="0.88999998599999997"/>
    <n v="4.5599999430000002"/>
    <n v="0"/>
    <n v="59"/>
    <n v="22"/>
    <n v="251"/>
    <n v="667"/>
    <n v="2272"/>
  </r>
  <r>
    <x v="19"/>
    <x v="28"/>
    <n v="16358"/>
    <n v="10.710000040000001"/>
    <n v="10.710000040000001"/>
    <n v="0"/>
    <n v="3.869999886"/>
    <n v="1.6100000139999999"/>
    <n v="5.1999998090000004"/>
    <n v="0"/>
    <n v="61"/>
    <n v="40"/>
    <n v="265"/>
    <n v="707"/>
    <n v="2335"/>
  </r>
  <r>
    <x v="19"/>
    <x v="29"/>
    <n v="4926"/>
    <n v="3.2200000289999999"/>
    <n v="3.2200000289999999"/>
    <n v="0"/>
    <n v="0"/>
    <n v="0"/>
    <n v="3.2200000289999999"/>
    <n v="0"/>
    <n v="0"/>
    <n v="0"/>
    <n v="195"/>
    <n v="628"/>
    <n v="1693"/>
  </r>
  <r>
    <x v="19"/>
    <x v="30"/>
    <n v="3121"/>
    <n v="2.039999962"/>
    <n v="2.039999962"/>
    <n v="0"/>
    <n v="0.579999983"/>
    <n v="0.40000000600000002"/>
    <n v="1.059999943"/>
    <n v="0"/>
    <n v="8"/>
    <n v="6"/>
    <n v="48"/>
    <n v="222"/>
    <n v="741"/>
  </r>
  <r>
    <x v="20"/>
    <x v="0"/>
    <n v="8135"/>
    <n v="6.079999924"/>
    <n v="6.079999924"/>
    <n v="0"/>
    <n v="3.5999999049999998"/>
    <n v="0.37999999499999998"/>
    <n v="2.0999999049999998"/>
    <n v="0"/>
    <n v="86"/>
    <n v="16"/>
    <n v="140"/>
    <n v="728"/>
    <n v="3405"/>
  </r>
  <r>
    <x v="20"/>
    <x v="1"/>
    <n v="5077"/>
    <n v="3.789999962"/>
    <n v="3.789999962"/>
    <n v="0"/>
    <n v="0.31999999299999998"/>
    <n v="0.219999999"/>
    <n v="3.25"/>
    <n v="0"/>
    <n v="15"/>
    <n v="11"/>
    <n v="144"/>
    <n v="776"/>
    <n v="2551"/>
  </r>
  <r>
    <x v="20"/>
    <x v="2"/>
    <n v="8596"/>
    <n v="6.420000076"/>
    <n v="6.420000076"/>
    <n v="0"/>
    <n v="3.329999924"/>
    <n v="0.310000002"/>
    <n v="2.7799999710000001"/>
    <n v="0"/>
    <n v="118"/>
    <n v="30"/>
    <n v="176"/>
    <n v="662"/>
    <n v="4022"/>
  </r>
  <r>
    <x v="20"/>
    <x v="3"/>
    <n v="12087"/>
    <n v="9.0799999239999991"/>
    <n v="9.0799999239999991"/>
    <n v="0"/>
    <n v="3.920000076"/>
    <n v="1.6000000240000001"/>
    <n v="3.5599999430000002"/>
    <n v="0"/>
    <n v="115"/>
    <n v="54"/>
    <n v="199"/>
    <n v="695"/>
    <n v="4005"/>
  </r>
  <r>
    <x v="20"/>
    <x v="4"/>
    <n v="14269"/>
    <n v="10.65999985"/>
    <n v="10.65999985"/>
    <n v="0"/>
    <n v="6.6399998660000001"/>
    <n v="1.2799999710000001"/>
    <n v="2.7300000190000002"/>
    <n v="0"/>
    <n v="184"/>
    <n v="56"/>
    <n v="158"/>
    <n v="472"/>
    <n v="4274"/>
  </r>
  <r>
    <x v="20"/>
    <x v="5"/>
    <n v="12231"/>
    <n v="9.1400003430000005"/>
    <n v="9.1400003430000005"/>
    <n v="0"/>
    <n v="5.9800000190000002"/>
    <n v="0.829999983"/>
    <n v="2.3199999330000001"/>
    <n v="0"/>
    <n v="200"/>
    <n v="37"/>
    <n v="159"/>
    <n v="525"/>
    <n v="4552"/>
  </r>
  <r>
    <x v="20"/>
    <x v="6"/>
    <n v="9893"/>
    <n v="7.3899998660000001"/>
    <n v="7.3899998660000001"/>
    <n v="0"/>
    <n v="4.8600001339999999"/>
    <n v="0.72000002900000004"/>
    <n v="1.8200000519999999"/>
    <n v="0"/>
    <n v="114"/>
    <n v="32"/>
    <n v="130"/>
    <n v="623"/>
    <n v="3625"/>
  </r>
  <r>
    <x v="20"/>
    <x v="7"/>
    <n v="12574"/>
    <n v="9.4200000760000009"/>
    <n v="9.4200000760000009"/>
    <n v="0"/>
    <n v="7.0199999809999998"/>
    <n v="0.63999998599999997"/>
    <n v="1.7599999900000001"/>
    <n v="0"/>
    <n v="108"/>
    <n v="23"/>
    <n v="111"/>
    <n v="733"/>
    <n v="3501"/>
  </r>
  <r>
    <x v="20"/>
    <x v="8"/>
    <n v="8330"/>
    <n v="6.2199997900000001"/>
    <n v="6.2199997900000001"/>
    <n v="0"/>
    <n v="4.1199998860000004"/>
    <n v="0.34000000400000002"/>
    <n v="1.7599999900000001"/>
    <n v="0"/>
    <n v="87"/>
    <n v="16"/>
    <n v="113"/>
    <n v="773"/>
    <n v="3192"/>
  </r>
  <r>
    <x v="20"/>
    <x v="9"/>
    <n v="10830"/>
    <n v="8.0900001530000001"/>
    <n v="8.0900001530000001"/>
    <n v="0"/>
    <n v="3.6500000950000002"/>
    <n v="1.6599999670000001"/>
    <n v="2.7799999710000001"/>
    <n v="0"/>
    <n v="110"/>
    <n v="74"/>
    <n v="175"/>
    <n v="670"/>
    <n v="4018"/>
  </r>
  <r>
    <x v="20"/>
    <x v="10"/>
    <n v="9172"/>
    <n v="6.8499999049999998"/>
    <n v="6.8499999049999998"/>
    <n v="0"/>
    <n v="2.420000076"/>
    <n v="0.790000021"/>
    <n v="3.2999999519999998"/>
    <n v="0"/>
    <n v="62"/>
    <n v="30"/>
    <n v="200"/>
    <n v="823"/>
    <n v="3329"/>
  </r>
  <r>
    <x v="20"/>
    <x v="11"/>
    <n v="7638"/>
    <n v="5.7100000380000004"/>
    <n v="5.7100000380000004"/>
    <n v="0"/>
    <n v="1.210000038"/>
    <n v="0.36000001399999998"/>
    <n v="4.1399998660000001"/>
    <n v="0"/>
    <n v="24"/>
    <n v="24"/>
    <n v="223"/>
    <n v="627"/>
    <n v="3152"/>
  </r>
  <r>
    <x v="20"/>
    <x v="12"/>
    <n v="15764"/>
    <n v="11.77999973"/>
    <n v="11.77999973"/>
    <n v="0"/>
    <n v="7.6500000950000002"/>
    <n v="2.1500000950000002"/>
    <n v="1.980000019"/>
    <n v="0"/>
    <n v="210"/>
    <n v="65"/>
    <n v="141"/>
    <n v="425"/>
    <n v="4392"/>
  </r>
  <r>
    <x v="20"/>
    <x v="13"/>
    <n v="6393"/>
    <n v="4.7800002099999999"/>
    <n v="4.7800002099999999"/>
    <n v="0"/>
    <n v="1.3500000240000001"/>
    <n v="0.670000017"/>
    <n v="2.7599999899999998"/>
    <n v="0"/>
    <n v="61"/>
    <n v="38"/>
    <n v="214"/>
    <n v="743"/>
    <n v="3374"/>
  </r>
  <r>
    <x v="20"/>
    <x v="14"/>
    <n v="5325"/>
    <n v="3.9800000190000002"/>
    <n v="3.9800000190000002"/>
    <n v="0"/>
    <n v="0.85000002399999997"/>
    <n v="0.64999997600000003"/>
    <n v="2.4700000289999999"/>
    <n v="0"/>
    <n v="38"/>
    <n v="32"/>
    <n v="181"/>
    <n v="759"/>
    <n v="3088"/>
  </r>
  <r>
    <x v="20"/>
    <x v="15"/>
    <n v="6805"/>
    <n v="5.1399998660000001"/>
    <n v="5.1399998660000001"/>
    <n v="0"/>
    <n v="1.809999943"/>
    <n v="0.40000000600000002"/>
    <n v="2.9300000669999999"/>
    <n v="0"/>
    <n v="63"/>
    <n v="16"/>
    <n v="190"/>
    <n v="773"/>
    <n v="3294"/>
  </r>
  <r>
    <x v="20"/>
    <x v="16"/>
    <n v="9841"/>
    <n v="7.4299998279999997"/>
    <n v="7.4299998279999997"/>
    <n v="0"/>
    <n v="3.25"/>
    <n v="1.1699999569999999"/>
    <n v="3.0099999899999998"/>
    <n v="0"/>
    <n v="99"/>
    <n v="51"/>
    <n v="141"/>
    <n v="692"/>
    <n v="3580"/>
  </r>
  <r>
    <x v="20"/>
    <x v="17"/>
    <n v="7924"/>
    <n v="5.920000076"/>
    <n v="5.920000076"/>
    <n v="0"/>
    <n v="2.8399999139999998"/>
    <n v="0.61000001400000003"/>
    <n v="2.4700000289999999"/>
    <n v="0"/>
    <n v="97"/>
    <n v="36"/>
    <n v="165"/>
    <n v="739"/>
    <n v="3544"/>
  </r>
  <r>
    <x v="20"/>
    <x v="18"/>
    <n v="12363"/>
    <n v="9.2399997710000008"/>
    <n v="9.2399997710000008"/>
    <n v="0"/>
    <n v="5.829999924"/>
    <n v="0.790000021"/>
    <n v="2.6099998950000001"/>
    <n v="0"/>
    <n v="207"/>
    <n v="45"/>
    <n v="163"/>
    <n v="621"/>
    <n v="4501"/>
  </r>
  <r>
    <x v="20"/>
    <x v="19"/>
    <n v="13368"/>
    <n v="9.9899997710000008"/>
    <n v="9.9899997710000008"/>
    <n v="0"/>
    <n v="5.3099999430000002"/>
    <n v="1.440000057"/>
    <n v="3.2400000100000002"/>
    <n v="0"/>
    <n v="194"/>
    <n v="72"/>
    <n v="178"/>
    <n v="499"/>
    <n v="4546"/>
  </r>
  <r>
    <x v="20"/>
    <x v="20"/>
    <n v="7439"/>
    <n v="5.5599999430000002"/>
    <n v="5.5599999430000002"/>
    <n v="0"/>
    <n v="1.1200000050000001"/>
    <n v="0.34999999399999998"/>
    <n v="4.0700001720000003"/>
    <n v="0"/>
    <n v="37"/>
    <n v="20"/>
    <n v="235"/>
    <n v="732"/>
    <n v="3014"/>
  </r>
  <r>
    <x v="20"/>
    <x v="21"/>
    <n v="11045"/>
    <n v="8.25"/>
    <n v="8.25"/>
    <n v="0"/>
    <n v="4.5199999809999998"/>
    <n v="0.15000000599999999"/>
    <n v="3.5699999330000001"/>
    <n v="0"/>
    <n v="97"/>
    <n v="8"/>
    <n v="212"/>
    <n v="580"/>
    <n v="3795"/>
  </r>
  <r>
    <x v="20"/>
    <x v="22"/>
    <n v="5206"/>
    <n v="3.8900001049999999"/>
    <n v="3.8900001049999999"/>
    <n v="0"/>
    <n v="1.559999943"/>
    <n v="0.25"/>
    <n v="2.079999924"/>
    <n v="0"/>
    <n v="25"/>
    <n v="9"/>
    <n v="141"/>
    <n v="631"/>
    <n v="2755"/>
  </r>
  <r>
    <x v="20"/>
    <x v="23"/>
    <n v="7550"/>
    <n v="5.6399998660000001"/>
    <n v="5.6399998660000001"/>
    <n v="0"/>
    <n v="2.5"/>
    <n v="0.469999999"/>
    <n v="2.670000076"/>
    <n v="0"/>
    <n v="45"/>
    <n v="21"/>
    <n v="143"/>
    <n v="1153"/>
    <n v="3004"/>
  </r>
  <r>
    <x v="20"/>
    <x v="24"/>
    <n v="4950"/>
    <n v="3.7000000480000002"/>
    <n v="3.7000000480000002"/>
    <n v="0"/>
    <n v="1.9299999480000001"/>
    <n v="0.31999999299999998"/>
    <n v="1.4500000479999999"/>
    <n v="0"/>
    <n v="41"/>
    <n v="16"/>
    <n v="79"/>
    <n v="1304"/>
    <n v="2643"/>
  </r>
  <r>
    <x v="20"/>
    <x v="25"/>
    <n v="0"/>
    <n v="0"/>
    <n v="0"/>
    <n v="0"/>
    <n v="0"/>
    <n v="0"/>
    <n v="0"/>
    <n v="0"/>
    <n v="0"/>
    <n v="0"/>
    <n v="0"/>
    <n v="1440"/>
    <n v="1819"/>
  </r>
  <r>
    <x v="20"/>
    <x v="26"/>
    <n v="0"/>
    <n v="0"/>
    <n v="0"/>
    <n v="0"/>
    <n v="0"/>
    <n v="0"/>
    <n v="0"/>
    <n v="0"/>
    <n v="0"/>
    <n v="0"/>
    <n v="0"/>
    <n v="1440"/>
    <n v="1819"/>
  </r>
  <r>
    <x v="20"/>
    <x v="27"/>
    <n v="3421"/>
    <n v="2.5599999430000002"/>
    <n v="2.5599999430000002"/>
    <n v="0"/>
    <n v="1.4299999480000001"/>
    <n v="0.14000000100000001"/>
    <n v="0.99000001000000004"/>
    <n v="0"/>
    <n v="34"/>
    <n v="11"/>
    <n v="70"/>
    <n v="1099"/>
    <n v="2489"/>
  </r>
  <r>
    <x v="20"/>
    <x v="28"/>
    <n v="8869"/>
    <n v="6.6500000950000002"/>
    <n v="6.6500000950000002"/>
    <n v="0"/>
    <n v="2.5599999430000002"/>
    <n v="0.75"/>
    <n v="3.3499999049999998"/>
    <n v="0"/>
    <n v="104"/>
    <n v="37"/>
    <n v="194"/>
    <n v="639"/>
    <n v="3841"/>
  </r>
  <r>
    <x v="20"/>
    <x v="29"/>
    <n v="4038"/>
    <n v="3.039999962"/>
    <n v="3.039999962"/>
    <n v="0"/>
    <n v="1.8300000430000001"/>
    <n v="0.30000001199999998"/>
    <n v="0.88999998599999997"/>
    <n v="0"/>
    <n v="45"/>
    <n v="15"/>
    <n v="63"/>
    <n v="257"/>
    <n v="1665"/>
  </r>
  <r>
    <x v="21"/>
    <x v="0"/>
    <n v="0"/>
    <n v="0"/>
    <n v="0"/>
    <n v="0"/>
    <n v="0"/>
    <n v="0"/>
    <n v="0"/>
    <n v="0"/>
    <n v="0"/>
    <n v="0"/>
    <n v="0"/>
    <n v="1440"/>
    <n v="1496"/>
  </r>
  <r>
    <x v="21"/>
    <x v="1"/>
    <n v="0"/>
    <n v="0"/>
    <n v="0"/>
    <n v="0"/>
    <n v="0"/>
    <n v="0"/>
    <n v="0"/>
    <n v="0"/>
    <n v="0"/>
    <n v="0"/>
    <n v="0"/>
    <n v="1440"/>
    <n v="1496"/>
  </r>
  <r>
    <x v="21"/>
    <x v="2"/>
    <n v="0"/>
    <n v="0"/>
    <n v="0"/>
    <n v="0"/>
    <n v="0"/>
    <n v="0"/>
    <n v="0"/>
    <n v="0"/>
    <n v="0"/>
    <n v="0"/>
    <n v="0"/>
    <n v="1440"/>
    <n v="1496"/>
  </r>
  <r>
    <x v="21"/>
    <x v="3"/>
    <n v="14019"/>
    <n v="10.59000015"/>
    <n v="10.59000015"/>
    <n v="0"/>
    <n v="0"/>
    <n v="0.280000001"/>
    <n v="10.30000019"/>
    <n v="0"/>
    <n v="0"/>
    <n v="6"/>
    <n v="513"/>
    <n v="921"/>
    <n v="2865"/>
  </r>
  <r>
    <x v="21"/>
    <x v="4"/>
    <n v="14450"/>
    <n v="10.90999985"/>
    <n v="10.90999985"/>
    <n v="0"/>
    <n v="0.579999983"/>
    <n v="0.85000002399999997"/>
    <n v="9.4799995419999998"/>
    <n v="0"/>
    <n v="7"/>
    <n v="15"/>
    <n v="518"/>
    <n v="502"/>
    <n v="2828"/>
  </r>
  <r>
    <x v="21"/>
    <x v="5"/>
    <n v="7150"/>
    <n v="5.4000000950000002"/>
    <n v="5.4000000950000002"/>
    <n v="0"/>
    <n v="0"/>
    <n v="0"/>
    <n v="5.4000000950000002"/>
    <n v="0"/>
    <n v="0"/>
    <n v="0"/>
    <n v="312"/>
    <n v="702"/>
    <n v="2225"/>
  </r>
  <r>
    <x v="21"/>
    <x v="6"/>
    <n v="5153"/>
    <n v="3.9100000860000002"/>
    <n v="3.9100000860000002"/>
    <n v="0"/>
    <n v="0"/>
    <n v="0"/>
    <n v="3.8900001049999999"/>
    <n v="0"/>
    <n v="0"/>
    <n v="0"/>
    <n v="241"/>
    <n v="759"/>
    <n v="2018"/>
  </r>
  <r>
    <x v="21"/>
    <x v="7"/>
    <n v="11135"/>
    <n v="8.4099998469999999"/>
    <n v="8.4099998469999999"/>
    <n v="0"/>
    <n v="0"/>
    <n v="0"/>
    <n v="8.4099998469999999"/>
    <n v="0"/>
    <n v="0"/>
    <n v="0"/>
    <n v="480"/>
    <n v="425"/>
    <n v="2606"/>
  </r>
  <r>
    <x v="21"/>
    <x v="8"/>
    <n v="10449"/>
    <n v="8.0200004580000002"/>
    <n v="8.0200004580000002"/>
    <n v="0"/>
    <n v="2.0299999710000001"/>
    <n v="0.47999998900000002"/>
    <n v="5.5199999809999998"/>
    <n v="0"/>
    <n v="26"/>
    <n v="10"/>
    <n v="349"/>
    <n v="587"/>
    <n v="2536"/>
  </r>
  <r>
    <x v="21"/>
    <x v="9"/>
    <n v="19542"/>
    <n v="15.010000229999999"/>
    <n v="15.010000229999999"/>
    <n v="0"/>
    <n v="0.980000019"/>
    <n v="0.40000000600000002"/>
    <n v="5.6199998860000004"/>
    <n v="0"/>
    <n v="11"/>
    <n v="19"/>
    <n v="294"/>
    <n v="579"/>
    <n v="4900"/>
  </r>
  <r>
    <x v="21"/>
    <x v="10"/>
    <n v="8206"/>
    <n v="6.1999998090000004"/>
    <n v="6.1999998090000004"/>
    <n v="0"/>
    <n v="0"/>
    <n v="0"/>
    <n v="6.1999998090000004"/>
    <n v="0"/>
    <n v="0"/>
    <n v="0"/>
    <n v="402"/>
    <n v="413"/>
    <n v="2409"/>
  </r>
  <r>
    <x v="21"/>
    <x v="11"/>
    <n v="11495"/>
    <n v="8.6800003050000001"/>
    <n v="8.6800003050000001"/>
    <n v="0"/>
    <n v="0"/>
    <n v="0"/>
    <n v="8.6800003050000001"/>
    <n v="0"/>
    <n v="0"/>
    <n v="0"/>
    <n v="512"/>
    <n v="468"/>
    <n v="2651"/>
  </r>
  <r>
    <x v="21"/>
    <x v="12"/>
    <n v="7623"/>
    <n v="5.7600002290000001"/>
    <n v="5.7600002290000001"/>
    <n v="0"/>
    <n v="0"/>
    <n v="0"/>
    <n v="5.7600002290000001"/>
    <n v="0"/>
    <n v="0"/>
    <n v="0"/>
    <n v="362"/>
    <n v="711"/>
    <n v="2305"/>
  </r>
  <r>
    <x v="21"/>
    <x v="13"/>
    <n v="0"/>
    <n v="0"/>
    <n v="0"/>
    <n v="0"/>
    <n v="0"/>
    <n v="0"/>
    <n v="0"/>
    <n v="0"/>
    <n v="0"/>
    <n v="0"/>
    <n v="0"/>
    <n v="1440"/>
    <n v="1497"/>
  </r>
  <r>
    <x v="21"/>
    <x v="14"/>
    <n v="9543"/>
    <n v="7.2100000380000004"/>
    <n v="7.2100000380000004"/>
    <n v="0"/>
    <n v="0"/>
    <n v="0.34000000400000002"/>
    <n v="6.8699998860000004"/>
    <n v="0"/>
    <n v="0"/>
    <n v="7"/>
    <n v="352"/>
    <n v="1077"/>
    <n v="2450"/>
  </r>
  <r>
    <x v="21"/>
    <x v="15"/>
    <n v="9411"/>
    <n v="7.1100001339999999"/>
    <n v="7.1100001339999999"/>
    <n v="0"/>
    <n v="0"/>
    <n v="0"/>
    <n v="7.1100001339999999"/>
    <n v="0"/>
    <n v="0"/>
    <n v="0"/>
    <n v="458"/>
    <n v="417"/>
    <n v="2576"/>
  </r>
  <r>
    <x v="21"/>
    <x v="16"/>
    <n v="3403"/>
    <n v="2.5999999049999998"/>
    <n v="2.5999999049999998"/>
    <n v="0"/>
    <n v="0"/>
    <n v="0"/>
    <n v="2.5999999049999998"/>
    <n v="0"/>
    <n v="0"/>
    <n v="0"/>
    <n v="141"/>
    <n v="758"/>
    <n v="1879"/>
  </r>
  <r>
    <x v="21"/>
    <x v="17"/>
    <n v="9592"/>
    <n v="7.2399997709999999"/>
    <n v="7.2399997709999999"/>
    <n v="0"/>
    <n v="0"/>
    <n v="0"/>
    <n v="7.2399997709999999"/>
    <n v="0"/>
    <n v="0"/>
    <n v="0"/>
    <n v="461"/>
    <n v="479"/>
    <n v="2560"/>
  </r>
  <r>
    <x v="21"/>
    <x v="18"/>
    <n v="6987"/>
    <n v="5.2800002099999999"/>
    <n v="5.2800002099999999"/>
    <n v="0"/>
    <n v="0"/>
    <n v="0"/>
    <n v="5.2800002099999999"/>
    <n v="0"/>
    <n v="0"/>
    <n v="0"/>
    <n v="343"/>
    <n v="1040"/>
    <n v="2275"/>
  </r>
  <r>
    <x v="21"/>
    <x v="19"/>
    <n v="8915"/>
    <n v="6.7300000190000002"/>
    <n v="6.7300000190000002"/>
    <n v="0"/>
    <n v="0"/>
    <n v="0"/>
    <n v="6.7300000190000002"/>
    <n v="0"/>
    <n v="0"/>
    <n v="0"/>
    <n v="397"/>
    <n v="525"/>
    <n v="2361"/>
  </r>
  <r>
    <x v="21"/>
    <x v="20"/>
    <n v="4933"/>
    <n v="3.7300000190000002"/>
    <n v="3.7300000190000002"/>
    <n v="0"/>
    <n v="0"/>
    <n v="0"/>
    <n v="3.7300000190000002"/>
    <n v="0"/>
    <n v="0"/>
    <n v="0"/>
    <n v="236"/>
    <n v="1204"/>
    <n v="2044"/>
  </r>
  <r>
    <x v="21"/>
    <x v="21"/>
    <n v="0"/>
    <n v="0"/>
    <n v="0"/>
    <n v="0"/>
    <n v="0"/>
    <n v="0"/>
    <n v="0"/>
    <n v="0"/>
    <n v="0"/>
    <n v="0"/>
    <n v="0"/>
    <n v="1440"/>
    <n v="1496"/>
  </r>
  <r>
    <x v="21"/>
    <x v="22"/>
    <n v="2997"/>
    <n v="2.2599999899999998"/>
    <n v="2.2599999899999998"/>
    <n v="0"/>
    <n v="0"/>
    <n v="0"/>
    <n v="2.2599999899999998"/>
    <n v="0"/>
    <n v="0"/>
    <n v="0"/>
    <n v="156"/>
    <n v="1279"/>
    <n v="1902"/>
  </r>
  <r>
    <x v="21"/>
    <x v="23"/>
    <n v="9799"/>
    <n v="7.4000000950000002"/>
    <n v="7.4000000950000002"/>
    <n v="0"/>
    <n v="0"/>
    <n v="0"/>
    <n v="7.4000000950000002"/>
    <n v="0"/>
    <n v="0"/>
    <n v="0"/>
    <n v="487"/>
    <n v="479"/>
    <n v="2636"/>
  </r>
  <r>
    <x v="21"/>
    <x v="24"/>
    <n v="3365"/>
    <n v="2.6800000669999999"/>
    <n v="2.6800000669999999"/>
    <n v="0"/>
    <n v="0"/>
    <n v="0"/>
    <n v="2.6800000669999999"/>
    <n v="0"/>
    <n v="0"/>
    <n v="0"/>
    <n v="133"/>
    <n v="673"/>
    <n v="1838"/>
  </r>
  <r>
    <x v="21"/>
    <x v="25"/>
    <n v="7336"/>
    <n v="5.5399999619999996"/>
    <n v="5.5399999619999996"/>
    <n v="0"/>
    <n v="0"/>
    <n v="0"/>
    <n v="5.5399999619999996"/>
    <n v="0"/>
    <n v="0"/>
    <n v="0"/>
    <n v="412"/>
    <n v="456"/>
    <n v="2469"/>
  </r>
  <r>
    <x v="21"/>
    <x v="26"/>
    <n v="7328"/>
    <n v="5.5300002099999999"/>
    <n v="5.5300002099999999"/>
    <n v="0"/>
    <n v="0"/>
    <n v="0"/>
    <n v="5.5300002099999999"/>
    <n v="0"/>
    <n v="0"/>
    <n v="0"/>
    <n v="318"/>
    <n v="517"/>
    <n v="2250"/>
  </r>
  <r>
    <x v="21"/>
    <x v="27"/>
    <n v="4477"/>
    <n v="3.380000114"/>
    <n v="3.380000114"/>
    <n v="0"/>
    <n v="0"/>
    <n v="0"/>
    <n v="3.380000114"/>
    <n v="0"/>
    <n v="0"/>
    <n v="0"/>
    <n v="197"/>
    <n v="125"/>
    <n v="1248"/>
  </r>
  <r>
    <x v="22"/>
    <x v="0"/>
    <n v="4562"/>
    <n v="3.4500000480000002"/>
    <n v="3.4500000480000002"/>
    <n v="0"/>
    <n v="0"/>
    <n v="0"/>
    <n v="3.4500000480000002"/>
    <n v="0"/>
    <n v="0"/>
    <n v="0"/>
    <n v="199"/>
    <n v="1241"/>
    <n v="2560"/>
  </r>
  <r>
    <x v="22"/>
    <x v="1"/>
    <n v="7142"/>
    <n v="5.4000000950000002"/>
    <n v="5.4000000950000002"/>
    <n v="0"/>
    <n v="0"/>
    <n v="0"/>
    <n v="5.3899998660000001"/>
    <n v="0.01"/>
    <n v="0"/>
    <n v="0"/>
    <n v="350"/>
    <n v="1090"/>
    <n v="2905"/>
  </r>
  <r>
    <x v="22"/>
    <x v="2"/>
    <n v="7671"/>
    <n v="5.8000001909999996"/>
    <n v="5.8000001909999996"/>
    <n v="0"/>
    <n v="0"/>
    <n v="0"/>
    <n v="5.7699999809999998"/>
    <n v="2.9999998999999999E-2"/>
    <n v="0"/>
    <n v="0"/>
    <n v="363"/>
    <n v="1077"/>
    <n v="2952"/>
  </r>
  <r>
    <x v="22"/>
    <x v="3"/>
    <n v="9501"/>
    <n v="7.1799998279999997"/>
    <n v="7.1799998279999997"/>
    <n v="0"/>
    <n v="0"/>
    <n v="0"/>
    <n v="7.170000076"/>
    <n v="0.01"/>
    <n v="0"/>
    <n v="0"/>
    <n v="328"/>
    <n v="1112"/>
    <n v="2896"/>
  </r>
  <r>
    <x v="22"/>
    <x v="4"/>
    <n v="8301"/>
    <n v="6.2800002099999999"/>
    <n v="6.2800002099999999"/>
    <n v="0"/>
    <n v="0"/>
    <n v="0"/>
    <n v="6.2699999809999998"/>
    <n v="0.01"/>
    <n v="0"/>
    <n v="0"/>
    <n v="258"/>
    <n v="1182"/>
    <n v="2783"/>
  </r>
  <r>
    <x v="22"/>
    <x v="5"/>
    <n v="7851"/>
    <n v="5.9400000569999998"/>
    <n v="5.9400000569999998"/>
    <n v="0"/>
    <n v="1.1399999860000001"/>
    <n v="0.790000021"/>
    <n v="4"/>
    <n v="0"/>
    <n v="31"/>
    <n v="12"/>
    <n v="225"/>
    <n v="1172"/>
    <n v="3171"/>
  </r>
  <r>
    <x v="22"/>
    <x v="6"/>
    <n v="6885"/>
    <n v="5.2100000380000004"/>
    <n v="5.2100000380000004"/>
    <n v="0"/>
    <n v="0"/>
    <n v="0"/>
    <n v="5.1900000569999998"/>
    <n v="0.02"/>
    <n v="0"/>
    <n v="0"/>
    <n v="271"/>
    <n v="1169"/>
    <n v="2766"/>
  </r>
  <r>
    <x v="22"/>
    <x v="7"/>
    <n v="7142"/>
    <n v="5.4000000950000002"/>
    <n v="5.4000000950000002"/>
    <n v="0"/>
    <n v="0"/>
    <n v="0"/>
    <n v="5.3899998660000001"/>
    <n v="0.01"/>
    <n v="0"/>
    <n v="0"/>
    <n v="321"/>
    <n v="1119"/>
    <n v="2839"/>
  </r>
  <r>
    <x v="22"/>
    <x v="8"/>
    <n v="6361"/>
    <n v="4.8099999430000002"/>
    <n v="4.8099999430000002"/>
    <n v="0"/>
    <n v="0"/>
    <n v="0"/>
    <n v="4.8000001909999996"/>
    <n v="0.01"/>
    <n v="0"/>
    <n v="0"/>
    <n v="258"/>
    <n v="1182"/>
    <n v="2701"/>
  </r>
  <r>
    <x v="22"/>
    <x v="9"/>
    <n v="0"/>
    <n v="0"/>
    <n v="0"/>
    <n v="0"/>
    <n v="0"/>
    <n v="0"/>
    <n v="0"/>
    <n v="0"/>
    <n v="0"/>
    <n v="0"/>
    <n v="0"/>
    <n v="1440"/>
    <n v="2060"/>
  </r>
  <r>
    <x v="22"/>
    <x v="10"/>
    <n v="6238"/>
    <n v="4.7199997900000001"/>
    <n v="4.7199997900000001"/>
    <n v="0"/>
    <n v="0"/>
    <n v="0"/>
    <n v="4.7199997900000001"/>
    <n v="0"/>
    <n v="0"/>
    <n v="0"/>
    <n v="302"/>
    <n v="1138"/>
    <n v="2796"/>
  </r>
  <r>
    <x v="22"/>
    <x v="11"/>
    <n v="0"/>
    <n v="0"/>
    <n v="0"/>
    <n v="0"/>
    <n v="0"/>
    <n v="0"/>
    <n v="0"/>
    <n v="0"/>
    <n v="33"/>
    <n v="0"/>
    <n v="0"/>
    <n v="1407"/>
    <n v="2664"/>
  </r>
  <r>
    <x v="22"/>
    <x v="12"/>
    <n v="5896"/>
    <n v="4.4600000380000004"/>
    <n v="4.4600000380000004"/>
    <n v="0"/>
    <n v="0"/>
    <n v="0"/>
    <n v="4.4600000380000004"/>
    <n v="0"/>
    <n v="0"/>
    <n v="0"/>
    <n v="258"/>
    <n v="1182"/>
    <n v="2703"/>
  </r>
  <r>
    <x v="22"/>
    <x v="13"/>
    <n v="7802"/>
    <n v="5.9000000950000002"/>
    <n v="5.9000000950000002"/>
    <n v="0"/>
    <n v="0.68000000699999996"/>
    <n v="0.18000000699999999"/>
    <n v="5.0300002099999999"/>
    <n v="0.01"/>
    <n v="8"/>
    <n v="3"/>
    <n v="249"/>
    <n v="1180"/>
    <n v="2771"/>
  </r>
  <r>
    <x v="22"/>
    <x v="14"/>
    <n v="0"/>
    <n v="0"/>
    <n v="0"/>
    <n v="0"/>
    <n v="0"/>
    <n v="0"/>
    <n v="0"/>
    <n v="0"/>
    <n v="0"/>
    <n v="0"/>
    <n v="0"/>
    <n v="1440"/>
    <n v="2060"/>
  </r>
  <r>
    <x v="22"/>
    <x v="15"/>
    <n v="5565"/>
    <n v="4.2100000380000004"/>
    <n v="4.2100000380000004"/>
    <n v="0"/>
    <n v="0"/>
    <n v="0"/>
    <n v="4.1799998279999997"/>
    <n v="2.9999998999999999E-2"/>
    <n v="0"/>
    <n v="0"/>
    <n v="287"/>
    <n v="1153"/>
    <n v="2743"/>
  </r>
  <r>
    <x v="22"/>
    <x v="16"/>
    <n v="5731"/>
    <n v="4.329999924"/>
    <n v="4.329999924"/>
    <n v="0"/>
    <n v="0"/>
    <n v="0"/>
    <n v="4.329999924"/>
    <n v="0"/>
    <n v="0"/>
    <n v="0"/>
    <n v="255"/>
    <n v="1185"/>
    <n v="2687"/>
  </r>
  <r>
    <x v="22"/>
    <x v="17"/>
    <n v="0"/>
    <n v="0"/>
    <n v="0"/>
    <n v="0"/>
    <n v="0"/>
    <n v="0"/>
    <n v="0"/>
    <n v="0"/>
    <n v="0"/>
    <n v="0"/>
    <n v="0"/>
    <n v="1440"/>
    <n v="2060"/>
  </r>
  <r>
    <x v="22"/>
    <x v="18"/>
    <n v="6744"/>
    <n v="5.0999999049999998"/>
    <n v="5.0999999049999998"/>
    <n v="0"/>
    <n v="0"/>
    <n v="0"/>
    <n v="5.0900001530000001"/>
    <n v="0.01"/>
    <n v="0"/>
    <n v="0"/>
    <n v="324"/>
    <n v="1116"/>
    <n v="2843"/>
  </r>
  <r>
    <x v="22"/>
    <x v="19"/>
    <n v="9837"/>
    <n v="7.4400000569999998"/>
    <n v="7.4400000569999998"/>
    <n v="0"/>
    <n v="0.66000002599999996"/>
    <n v="2.75"/>
    <n v="4"/>
    <n v="0.02"/>
    <n v="8"/>
    <n v="95"/>
    <n v="282"/>
    <n v="1055"/>
    <n v="3327"/>
  </r>
  <r>
    <x v="22"/>
    <x v="20"/>
    <n v="6781"/>
    <n v="5.1300001139999996"/>
    <n v="5.1300001139999996"/>
    <n v="0"/>
    <n v="0"/>
    <n v="0"/>
    <n v="5.1100001339999999"/>
    <n v="0.02"/>
    <n v="0"/>
    <n v="0"/>
    <n v="268"/>
    <n v="1172"/>
    <n v="2725"/>
  </r>
  <r>
    <x v="22"/>
    <x v="21"/>
    <n v="6047"/>
    <n v="4.5700001720000003"/>
    <n v="4.5700001720000003"/>
    <n v="0"/>
    <n v="0"/>
    <n v="0"/>
    <n v="4.5700001720000003"/>
    <n v="0"/>
    <n v="0"/>
    <n v="0"/>
    <n v="240"/>
    <n v="1200"/>
    <n v="2671"/>
  </r>
  <r>
    <x v="22"/>
    <x v="22"/>
    <n v="5832"/>
    <n v="4.4099998469999999"/>
    <n v="4.4099998469999999"/>
    <n v="0"/>
    <n v="0"/>
    <n v="0"/>
    <n v="4.4000000950000002"/>
    <n v="0.01"/>
    <n v="0"/>
    <n v="0"/>
    <n v="272"/>
    <n v="1168"/>
    <n v="2718"/>
  </r>
  <r>
    <x v="22"/>
    <x v="23"/>
    <n v="6339"/>
    <n v="4.7899999619999996"/>
    <n v="4.7899999619999996"/>
    <n v="0"/>
    <n v="0"/>
    <n v="0"/>
    <n v="4.7899999619999996"/>
    <n v="0"/>
    <n v="0"/>
    <n v="0"/>
    <n v="239"/>
    <n v="1201"/>
    <n v="2682"/>
  </r>
  <r>
    <x v="22"/>
    <x v="24"/>
    <n v="6116"/>
    <n v="4.6199998860000004"/>
    <n v="4.6199998860000004"/>
    <n v="0"/>
    <n v="0"/>
    <n v="0"/>
    <n v="4.5900001530000001"/>
    <n v="2.9999998999999999E-2"/>
    <n v="0"/>
    <n v="0"/>
    <n v="305"/>
    <n v="1135"/>
    <n v="2806"/>
  </r>
  <r>
    <x v="22"/>
    <x v="25"/>
    <n v="5510"/>
    <n v="4.170000076"/>
    <n v="4.170000076"/>
    <n v="0"/>
    <n v="0"/>
    <n v="0"/>
    <n v="4.1599998469999999"/>
    <n v="0"/>
    <n v="0"/>
    <n v="0"/>
    <n v="227"/>
    <n v="1213"/>
    <n v="2613"/>
  </r>
  <r>
    <x v="22"/>
    <x v="26"/>
    <n v="7706"/>
    <n v="5.829999924"/>
    <n v="5.829999924"/>
    <n v="0"/>
    <n v="0"/>
    <n v="0"/>
    <n v="5.8200001720000003"/>
    <n v="0"/>
    <n v="0"/>
    <n v="0"/>
    <n v="251"/>
    <n v="1189"/>
    <n v="2712"/>
  </r>
  <r>
    <x v="22"/>
    <x v="27"/>
    <n v="6277"/>
    <n v="4.75"/>
    <n v="4.75"/>
    <n v="0"/>
    <n v="0"/>
    <n v="0"/>
    <n v="4.7300000190000002"/>
    <n v="0.02"/>
    <n v="0"/>
    <n v="0"/>
    <n v="264"/>
    <n v="800"/>
    <n v="2175"/>
  </r>
  <r>
    <x v="22"/>
    <x v="28"/>
    <n v="0"/>
    <n v="0"/>
    <n v="0"/>
    <n v="0"/>
    <n v="0"/>
    <n v="0"/>
    <n v="0"/>
    <n v="0"/>
    <n v="0"/>
    <n v="0"/>
    <n v="0"/>
    <n v="1440"/>
    <n v="0"/>
  </r>
  <r>
    <x v="23"/>
    <x v="0"/>
    <n v="0"/>
    <n v="0"/>
    <n v="0"/>
    <n v="0"/>
    <n v="0"/>
    <n v="0"/>
    <n v="0"/>
    <n v="0"/>
    <n v="0"/>
    <n v="0"/>
    <n v="0"/>
    <n v="1440"/>
    <n v="1841"/>
  </r>
  <r>
    <x v="23"/>
    <x v="1"/>
    <n v="4053"/>
    <n v="2.9100000860000002"/>
    <n v="2.9100000860000002"/>
    <n v="0"/>
    <n v="1.1100000139999999"/>
    <n v="0.579999983"/>
    <n v="1.2200000289999999"/>
    <n v="0"/>
    <n v="17"/>
    <n v="18"/>
    <n v="85"/>
    <n v="1053"/>
    <n v="2400"/>
  </r>
  <r>
    <x v="23"/>
    <x v="2"/>
    <n v="5162"/>
    <n v="3.7000000480000002"/>
    <n v="3.7000000480000002"/>
    <n v="0"/>
    <n v="0.87000000499999997"/>
    <n v="0.86000001400000003"/>
    <n v="1.9700000289999999"/>
    <n v="0"/>
    <n v="14"/>
    <n v="24"/>
    <n v="105"/>
    <n v="863"/>
    <n v="2507"/>
  </r>
  <r>
    <x v="23"/>
    <x v="3"/>
    <n v="1282"/>
    <n v="0.920000017"/>
    <n v="0.920000017"/>
    <n v="0"/>
    <n v="0"/>
    <n v="0"/>
    <n v="0.920000017"/>
    <n v="0"/>
    <n v="0"/>
    <n v="0"/>
    <n v="58"/>
    <n v="976"/>
    <n v="2127"/>
  </r>
  <r>
    <x v="23"/>
    <x v="4"/>
    <n v="4732"/>
    <n v="3.3900001049999999"/>
    <n v="3.3900001049999999"/>
    <n v="0"/>
    <n v="2.5199999809999998"/>
    <n v="0.810000002"/>
    <n v="5.9999998999999998E-2"/>
    <n v="0"/>
    <n v="36"/>
    <n v="18"/>
    <n v="9"/>
    <n v="1377"/>
    <n v="2225"/>
  </r>
  <r>
    <x v="23"/>
    <x v="5"/>
    <n v="2497"/>
    <n v="1.789999962"/>
    <n v="1.789999962"/>
    <n v="0"/>
    <n v="0.34999999399999998"/>
    <n v="1.1299999949999999"/>
    <n v="0.310000002"/>
    <n v="0"/>
    <n v="5"/>
    <n v="24"/>
    <n v="19"/>
    <n v="1392"/>
    <n v="2067"/>
  </r>
  <r>
    <x v="23"/>
    <x v="6"/>
    <n v="8294"/>
    <n v="5.9499998090000004"/>
    <n v="5.9499998090000004"/>
    <n v="0"/>
    <n v="2"/>
    <n v="0.769999981"/>
    <n v="3.170000076"/>
    <n v="0"/>
    <n v="30"/>
    <n v="31"/>
    <n v="146"/>
    <n v="1233"/>
    <n v="2798"/>
  </r>
  <r>
    <x v="23"/>
    <x v="7"/>
    <n v="0"/>
    <n v="0"/>
    <n v="0"/>
    <n v="0"/>
    <n v="0"/>
    <n v="0"/>
    <n v="0"/>
    <n v="0"/>
    <n v="0"/>
    <n v="0"/>
    <n v="0"/>
    <n v="1440"/>
    <n v="1841"/>
  </r>
  <r>
    <x v="23"/>
    <x v="8"/>
    <n v="10771"/>
    <n v="7.7199997900000001"/>
    <n v="7.7199997900000001"/>
    <n v="0"/>
    <n v="3.7699999809999998"/>
    <n v="1.7400000099999999"/>
    <n v="2.2200000289999999"/>
    <n v="0"/>
    <n v="70"/>
    <n v="113"/>
    <n v="178"/>
    <n v="1079"/>
    <n v="3727"/>
  </r>
  <r>
    <x v="23"/>
    <x v="9"/>
    <n v="0"/>
    <n v="0"/>
    <n v="0"/>
    <n v="0"/>
    <n v="0"/>
    <n v="0"/>
    <n v="0"/>
    <n v="0"/>
    <n v="0"/>
    <n v="0"/>
    <n v="0"/>
    <n v="1440"/>
    <n v="1841"/>
  </r>
  <r>
    <x v="23"/>
    <x v="10"/>
    <n v="637"/>
    <n v="0.46000000800000002"/>
    <n v="0.46000000800000002"/>
    <n v="0"/>
    <n v="0"/>
    <n v="0"/>
    <n v="0.46000000800000002"/>
    <n v="0"/>
    <n v="0"/>
    <n v="0"/>
    <n v="20"/>
    <n v="1420"/>
    <n v="1922"/>
  </r>
  <r>
    <x v="23"/>
    <x v="11"/>
    <n v="0"/>
    <n v="0"/>
    <n v="0"/>
    <n v="0"/>
    <n v="0"/>
    <n v="0"/>
    <n v="0"/>
    <n v="0"/>
    <n v="0"/>
    <n v="0"/>
    <n v="0"/>
    <n v="1440"/>
    <n v="1841"/>
  </r>
  <r>
    <x v="23"/>
    <x v="12"/>
    <n v="2153"/>
    <n v="1.539999962"/>
    <n v="1.539999962"/>
    <n v="0"/>
    <n v="0.769999981"/>
    <n v="0.62000000499999997"/>
    <n v="0.15000000599999999"/>
    <n v="0"/>
    <n v="11"/>
    <n v="18"/>
    <n v="11"/>
    <n v="1400"/>
    <n v="2053"/>
  </r>
  <r>
    <x v="23"/>
    <x v="13"/>
    <n v="6474"/>
    <n v="4.6399998660000001"/>
    <n v="4.6399998660000001"/>
    <n v="0"/>
    <n v="2.2699999809999998"/>
    <n v="0.46000000800000002"/>
    <n v="1.8999999759999999"/>
    <n v="0"/>
    <n v="33"/>
    <n v="13"/>
    <n v="92"/>
    <n v="1302"/>
    <n v="2484"/>
  </r>
  <r>
    <x v="23"/>
    <x v="14"/>
    <n v="7091"/>
    <n v="5.2699999809999998"/>
    <n v="5.2699999809999998"/>
    <n v="1.9595960379999999"/>
    <n v="3.4800000190000002"/>
    <n v="0.87000000499999997"/>
    <n v="0.730000019"/>
    <n v="0"/>
    <n v="42"/>
    <n v="30"/>
    <n v="47"/>
    <n v="1321"/>
    <n v="2584"/>
  </r>
  <r>
    <x v="23"/>
    <x v="15"/>
    <n v="0"/>
    <n v="0"/>
    <n v="0"/>
    <n v="0"/>
    <n v="0"/>
    <n v="0"/>
    <n v="0"/>
    <n v="0"/>
    <n v="0"/>
    <n v="0"/>
    <n v="0"/>
    <n v="1440"/>
    <n v="1841"/>
  </r>
  <r>
    <x v="23"/>
    <x v="16"/>
    <n v="703"/>
    <n v="0.5"/>
    <n v="0.5"/>
    <n v="0"/>
    <n v="5.9999998999999998E-2"/>
    <n v="0.20000000300000001"/>
    <n v="0.23999999499999999"/>
    <n v="0"/>
    <n v="2"/>
    <n v="13"/>
    <n v="15"/>
    <n v="1410"/>
    <n v="1993"/>
  </r>
  <r>
    <x v="23"/>
    <x v="17"/>
    <n v="0"/>
    <n v="0"/>
    <n v="0"/>
    <n v="0"/>
    <n v="0"/>
    <n v="0"/>
    <n v="0"/>
    <n v="0"/>
    <n v="0"/>
    <n v="0"/>
    <n v="0"/>
    <n v="1440"/>
    <n v="1841"/>
  </r>
  <r>
    <x v="23"/>
    <x v="18"/>
    <n v="2503"/>
    <n v="1.789999962"/>
    <n v="1.789999962"/>
    <n v="0"/>
    <n v="0.15999999600000001"/>
    <n v="0.15999999600000001"/>
    <n v="1.480000019"/>
    <n v="0"/>
    <n v="3"/>
    <n v="9"/>
    <n v="84"/>
    <n v="1344"/>
    <n v="2280"/>
  </r>
  <r>
    <x v="23"/>
    <x v="19"/>
    <n v="2487"/>
    <n v="1.7799999710000001"/>
    <n v="1.7799999710000001"/>
    <n v="0"/>
    <n v="0.47999998900000002"/>
    <n v="0.62000000499999997"/>
    <n v="0.68000000699999996"/>
    <n v="0"/>
    <n v="9"/>
    <n v="34"/>
    <n v="50"/>
    <n v="1347"/>
    <n v="2319"/>
  </r>
  <r>
    <x v="23"/>
    <x v="20"/>
    <n v="0"/>
    <n v="0"/>
    <n v="0"/>
    <n v="0"/>
    <n v="0"/>
    <n v="0"/>
    <n v="0"/>
    <n v="0"/>
    <n v="0"/>
    <n v="0"/>
    <n v="0"/>
    <n v="1440"/>
    <n v="1841"/>
  </r>
  <r>
    <x v="23"/>
    <x v="21"/>
    <n v="9"/>
    <n v="0.01"/>
    <n v="0.01"/>
    <n v="0"/>
    <n v="0"/>
    <n v="0"/>
    <n v="0.01"/>
    <n v="0"/>
    <n v="0"/>
    <n v="0"/>
    <n v="1"/>
    <n v="1439"/>
    <n v="1843"/>
  </r>
  <r>
    <x v="23"/>
    <x v="22"/>
    <n v="0"/>
    <n v="0"/>
    <n v="0"/>
    <n v="0"/>
    <n v="0"/>
    <n v="0"/>
    <n v="0"/>
    <n v="0"/>
    <n v="0"/>
    <n v="0"/>
    <n v="0"/>
    <n v="1440"/>
    <n v="1841"/>
  </r>
  <r>
    <x v="23"/>
    <x v="23"/>
    <n v="0"/>
    <n v="0"/>
    <n v="0"/>
    <n v="0"/>
    <n v="0"/>
    <n v="0"/>
    <n v="0"/>
    <n v="0"/>
    <n v="0"/>
    <n v="0"/>
    <n v="0"/>
    <n v="1440"/>
    <n v="1841"/>
  </r>
  <r>
    <x v="23"/>
    <x v="24"/>
    <n v="4697"/>
    <n v="3.369999886"/>
    <n v="3.369999886"/>
    <n v="0"/>
    <n v="0.469999999"/>
    <n v="0.93000000699999996"/>
    <n v="1.9299999480000001"/>
    <n v="0"/>
    <n v="12"/>
    <n v="35"/>
    <n v="75"/>
    <n v="1318"/>
    <n v="2496"/>
  </r>
  <r>
    <x v="23"/>
    <x v="25"/>
    <n v="1967"/>
    <n v="1.4099999670000001"/>
    <n v="1.4099999670000001"/>
    <n v="0"/>
    <n v="0.12999999500000001"/>
    <n v="0.23999999499999999"/>
    <n v="1.0499999520000001"/>
    <n v="0"/>
    <n v="2"/>
    <n v="5"/>
    <n v="49"/>
    <n v="551"/>
    <n v="1032"/>
  </r>
  <r>
    <x v="24"/>
    <x v="0"/>
    <n v="10199"/>
    <n v="6.7399997709999999"/>
    <n v="6.7399997709999999"/>
    <n v="0"/>
    <n v="3.4000000950000002"/>
    <n v="0.829999983"/>
    <n v="2.5099999899999998"/>
    <n v="0"/>
    <n v="50"/>
    <n v="14"/>
    <n v="189"/>
    <n v="796"/>
    <n v="1994"/>
  </r>
  <r>
    <x v="24"/>
    <x v="1"/>
    <n v="5652"/>
    <n v="3.7400000100000002"/>
    <n v="3.7400000100000002"/>
    <n v="0"/>
    <n v="0.56999999300000004"/>
    <n v="1.210000038"/>
    <n v="1.960000038"/>
    <n v="0"/>
    <n v="8"/>
    <n v="24"/>
    <n v="142"/>
    <n v="548"/>
    <n v="1718"/>
  </r>
  <r>
    <x v="24"/>
    <x v="2"/>
    <n v="1551"/>
    <n v="1.0299999710000001"/>
    <n v="1.0299999710000001"/>
    <n v="0"/>
    <n v="0"/>
    <n v="0"/>
    <n v="1.0299999710000001"/>
    <n v="0"/>
    <n v="0"/>
    <n v="0"/>
    <n v="86"/>
    <n v="862"/>
    <n v="1466"/>
  </r>
  <r>
    <x v="24"/>
    <x v="3"/>
    <n v="5563"/>
    <n v="3.6800000669999999"/>
    <n v="3.6800000669999999"/>
    <n v="0"/>
    <n v="0"/>
    <n v="0"/>
    <n v="3.6800000669999999"/>
    <n v="0"/>
    <n v="0"/>
    <n v="0"/>
    <n v="217"/>
    <n v="837"/>
    <n v="1756"/>
  </r>
  <r>
    <x v="24"/>
    <x v="4"/>
    <n v="13217"/>
    <n v="8.7399997710000008"/>
    <n v="8.7399997710000008"/>
    <n v="0"/>
    <n v="3.6600000860000002"/>
    <n v="0.189999998"/>
    <n v="4.8800001139999996"/>
    <n v="0"/>
    <n v="50"/>
    <n v="3"/>
    <n v="280"/>
    <n v="741"/>
    <n v="2173"/>
  </r>
  <r>
    <x v="24"/>
    <x v="5"/>
    <n v="10145"/>
    <n v="6.7100000380000004"/>
    <n v="6.7100000380000004"/>
    <n v="0"/>
    <n v="0.33000001299999998"/>
    <n v="0.68000000699999996"/>
    <n v="5.6900000569999998"/>
    <n v="0"/>
    <n v="5"/>
    <n v="13"/>
    <n v="295"/>
    <n v="634"/>
    <n v="2027"/>
  </r>
  <r>
    <x v="24"/>
    <x v="6"/>
    <n v="11404"/>
    <n v="7.5399999619999996"/>
    <n v="7.5399999619999996"/>
    <n v="0"/>
    <n v="0.829999983"/>
    <n v="2.3900001049999999"/>
    <n v="4.3200001720000003"/>
    <n v="0"/>
    <n v="13"/>
    <n v="42"/>
    <n v="238"/>
    <n v="689"/>
    <n v="2039"/>
  </r>
  <r>
    <x v="24"/>
    <x v="7"/>
    <n v="10742"/>
    <n v="7.0999999049999998"/>
    <n v="7.0999999049999998"/>
    <n v="0"/>
    <n v="2.0999999049999998"/>
    <n v="2.130000114"/>
    <n v="2.869999886"/>
    <n v="0"/>
    <n v="35"/>
    <n v="41"/>
    <n v="195"/>
    <n v="659"/>
    <n v="2046"/>
  </r>
  <r>
    <x v="24"/>
    <x v="8"/>
    <n v="13928"/>
    <n v="9.5500001910000005"/>
    <n v="9.5500001910000005"/>
    <n v="0"/>
    <n v="4.2800002099999999"/>
    <n v="0.189999998"/>
    <n v="5.0900001530000001"/>
    <n v="0"/>
    <n v="48"/>
    <n v="4"/>
    <n v="297"/>
    <n v="639"/>
    <n v="2174"/>
  </r>
  <r>
    <x v="24"/>
    <x v="9"/>
    <n v="11835"/>
    <n v="9.7100000380000004"/>
    <n v="7.8800001139999996"/>
    <n v="4.0816922189999998"/>
    <n v="3.9900000100000002"/>
    <n v="2.0999999049999998"/>
    <n v="3.5099999899999998"/>
    <n v="0.109999999"/>
    <n v="53"/>
    <n v="27"/>
    <n v="214"/>
    <n v="708"/>
    <n v="2179"/>
  </r>
  <r>
    <x v="24"/>
    <x v="10"/>
    <n v="10725"/>
    <n v="7.0900001530000001"/>
    <n v="7.0900001530000001"/>
    <n v="0"/>
    <n v="1.769999981"/>
    <n v="1.5499999520000001"/>
    <n v="3.7699999809999998"/>
    <n v="0"/>
    <n v="30"/>
    <n v="33"/>
    <n v="240"/>
    <n v="659"/>
    <n v="2086"/>
  </r>
  <r>
    <x v="24"/>
    <x v="11"/>
    <n v="20031"/>
    <n v="13.239999770000001"/>
    <n v="13.239999770000001"/>
    <n v="0"/>
    <n v="4.1999998090000004"/>
    <n v="2"/>
    <n v="7.0399999619999996"/>
    <n v="0"/>
    <n v="58"/>
    <n v="41"/>
    <n v="347"/>
    <n v="484"/>
    <n v="2571"/>
  </r>
  <r>
    <x v="24"/>
    <x v="12"/>
    <n v="5029"/>
    <n v="3.3199999330000001"/>
    <n v="3.3199999330000001"/>
    <n v="0"/>
    <n v="0"/>
    <n v="0"/>
    <n v="3.3199999330000001"/>
    <n v="0"/>
    <n v="0"/>
    <n v="0"/>
    <n v="199"/>
    <n v="720"/>
    <n v="1705"/>
  </r>
  <r>
    <x v="24"/>
    <x v="13"/>
    <n v="13239"/>
    <n v="9.2700004580000002"/>
    <n v="9.0799999239999991"/>
    <n v="2.7851750850000001"/>
    <n v="3.0199999809999998"/>
    <n v="1.6799999480000001"/>
    <n v="4.4600000380000004"/>
    <n v="0.10000000100000001"/>
    <n v="35"/>
    <n v="31"/>
    <n v="282"/>
    <n v="637"/>
    <n v="2194"/>
  </r>
  <r>
    <x v="24"/>
    <x v="14"/>
    <n v="10433"/>
    <n v="6.9000000950000002"/>
    <n v="6.9000000950000002"/>
    <n v="0"/>
    <n v="2.579999924"/>
    <n v="0.41999998700000002"/>
    <n v="3.9000000950000002"/>
    <n v="0"/>
    <n v="36"/>
    <n v="7"/>
    <n v="254"/>
    <n v="680"/>
    <n v="2012"/>
  </r>
  <r>
    <x v="24"/>
    <x v="15"/>
    <n v="10320"/>
    <n v="6.8200001720000003"/>
    <n v="6.8200001720000003"/>
    <n v="0"/>
    <n v="0.55000001200000004"/>
    <n v="2.0199999809999998"/>
    <n v="4.25"/>
    <n v="0"/>
    <n v="7"/>
    <n v="38"/>
    <n v="279"/>
    <n v="697"/>
    <n v="2034"/>
  </r>
  <r>
    <x v="24"/>
    <x v="16"/>
    <n v="12627"/>
    <n v="8.3500003809999992"/>
    <n v="8.3500003809999992"/>
    <n v="0"/>
    <n v="2.5099999899999998"/>
    <n v="0.23999999499999999"/>
    <n v="5.5900001530000001"/>
    <n v="0"/>
    <n v="38"/>
    <n v="8"/>
    <n v="288"/>
    <n v="621"/>
    <n v="2182"/>
  </r>
  <r>
    <x v="24"/>
    <x v="17"/>
    <n v="10762"/>
    <n v="7.1100001339999999"/>
    <n v="7.1100001339999999"/>
    <n v="0"/>
    <n v="0.81999999300000004"/>
    <n v="0.47999998900000002"/>
    <n v="5.8099999430000002"/>
    <n v="0"/>
    <n v="12"/>
    <n v="15"/>
    <n v="369"/>
    <n v="645"/>
    <n v="2254"/>
  </r>
  <r>
    <x v="24"/>
    <x v="18"/>
    <n v="10081"/>
    <n v="6.6599998469999999"/>
    <n v="6.6599998469999999"/>
    <n v="0"/>
    <n v="2.2400000100000002"/>
    <n v="0.75999998999999996"/>
    <n v="3.670000076"/>
    <n v="0"/>
    <n v="32"/>
    <n v="16"/>
    <n v="237"/>
    <n v="731"/>
    <n v="2002"/>
  </r>
  <r>
    <x v="24"/>
    <x v="19"/>
    <n v="5454"/>
    <n v="3.6099998950000001"/>
    <n v="3.6099998950000001"/>
    <n v="0"/>
    <n v="0"/>
    <n v="0"/>
    <n v="3.6099998950000001"/>
    <n v="0"/>
    <n v="0"/>
    <n v="0"/>
    <n v="215"/>
    <n v="722"/>
    <n v="1740"/>
  </r>
  <r>
    <x v="24"/>
    <x v="20"/>
    <n v="12912"/>
    <n v="8.5399999619999996"/>
    <n v="8.5399999619999996"/>
    <n v="0"/>
    <n v="1.2000000479999999"/>
    <n v="2"/>
    <n v="5.3400001530000001"/>
    <n v="0"/>
    <n v="18"/>
    <n v="39"/>
    <n v="313"/>
    <n v="655"/>
    <n v="2162"/>
  </r>
  <r>
    <x v="24"/>
    <x v="21"/>
    <n v="12109"/>
    <n v="8.1199998860000004"/>
    <n v="8.1199998860000004"/>
    <n v="0"/>
    <n v="1.7400000099999999"/>
    <n v="2.039999962"/>
    <n v="4.329999924"/>
    <n v="0"/>
    <n v="21"/>
    <n v="36"/>
    <n v="267"/>
    <n v="654"/>
    <n v="2072"/>
  </r>
  <r>
    <x v="24"/>
    <x v="22"/>
    <n v="10147"/>
    <n v="6.7100000380000004"/>
    <n v="6.7100000380000004"/>
    <n v="0"/>
    <n v="0.469999999"/>
    <n v="1.6799999480000001"/>
    <n v="4.5500001909999996"/>
    <n v="0"/>
    <n v="15"/>
    <n v="36"/>
    <n v="284"/>
    <n v="683"/>
    <n v="2086"/>
  </r>
  <r>
    <x v="24"/>
    <x v="23"/>
    <n v="10524"/>
    <n v="6.9600000380000004"/>
    <n v="6.9600000380000004"/>
    <n v="0"/>
    <n v="0.99000001000000004"/>
    <n v="1.1599999670000001"/>
    <n v="4.8099999430000002"/>
    <n v="0"/>
    <n v="14"/>
    <n v="22"/>
    <n v="305"/>
    <n v="591"/>
    <n v="2066"/>
  </r>
  <r>
    <x v="24"/>
    <x v="24"/>
    <n v="5908"/>
    <n v="3.9100000860000002"/>
    <n v="3.9100000860000002"/>
    <n v="0"/>
    <n v="0"/>
    <n v="0"/>
    <n v="3.9100000860000002"/>
    <n v="0"/>
    <n v="0"/>
    <n v="0"/>
    <n v="299"/>
    <n v="717"/>
    <n v="1850"/>
  </r>
  <r>
    <x v="24"/>
    <x v="25"/>
    <n v="6815"/>
    <n v="4.5"/>
    <n v="4.5"/>
    <n v="0"/>
    <n v="0"/>
    <n v="0"/>
    <n v="4.5"/>
    <n v="0"/>
    <n v="0"/>
    <n v="0"/>
    <n v="328"/>
    <n v="745"/>
    <n v="1947"/>
  </r>
  <r>
    <x v="24"/>
    <x v="26"/>
    <n v="4188"/>
    <n v="2.7699999809999998"/>
    <n v="2.7699999809999998"/>
    <n v="0"/>
    <n v="0"/>
    <n v="0.519999981"/>
    <n v="2.25"/>
    <n v="0"/>
    <n v="0"/>
    <n v="14"/>
    <n v="151"/>
    <n v="709"/>
    <n v="1659"/>
  </r>
  <r>
    <x v="24"/>
    <x v="27"/>
    <n v="12342"/>
    <n v="8.7200002669999996"/>
    <n v="8.6800003050000001"/>
    <n v="3.1678218839999999"/>
    <n v="3.9000000950000002"/>
    <n v="1.1799999480000001"/>
    <n v="3.6500000950000002"/>
    <n v="0"/>
    <n v="43"/>
    <n v="21"/>
    <n v="231"/>
    <n v="607"/>
    <n v="2105"/>
  </r>
  <r>
    <x v="24"/>
    <x v="28"/>
    <n v="15448"/>
    <n v="10.210000040000001"/>
    <n v="10.210000040000001"/>
    <n v="0"/>
    <n v="3.4700000289999999"/>
    <n v="1.75"/>
    <n v="4.9899997709999999"/>
    <n v="0"/>
    <n v="62"/>
    <n v="34"/>
    <n v="275"/>
    <n v="626"/>
    <n v="2361"/>
  </r>
  <r>
    <x v="24"/>
    <x v="29"/>
    <n v="6722"/>
    <n v="4.4400000569999998"/>
    <n v="4.4400000569999998"/>
    <n v="0"/>
    <n v="1.4900000099999999"/>
    <n v="0.310000002"/>
    <n v="2.6500000950000002"/>
    <n v="0"/>
    <n v="24"/>
    <n v="7"/>
    <n v="199"/>
    <n v="709"/>
    <n v="1855"/>
  </r>
  <r>
    <x v="24"/>
    <x v="30"/>
    <n v="3587"/>
    <n v="2.369999886"/>
    <n v="2.369999886"/>
    <n v="0"/>
    <n v="0"/>
    <n v="0.25"/>
    <n v="2.1099998950000001"/>
    <n v="0"/>
    <n v="0"/>
    <n v="8"/>
    <n v="105"/>
    <n v="127"/>
    <n v="928"/>
  </r>
  <r>
    <x v="25"/>
    <x v="0"/>
    <n v="14172"/>
    <n v="10.289999959999999"/>
    <n v="9.4799995419999998"/>
    <n v="4.869782925"/>
    <n v="4.5"/>
    <n v="0.37999999499999998"/>
    <n v="5.4099998469999999"/>
    <n v="0"/>
    <n v="53"/>
    <n v="8"/>
    <n v="355"/>
    <n v="1024"/>
    <n v="2937"/>
  </r>
  <r>
    <x v="25"/>
    <x v="1"/>
    <n v="12862"/>
    <n v="9.6499996190000008"/>
    <n v="8.6000003809999992"/>
    <n v="4.8513069150000003"/>
    <n v="4.6100001339999999"/>
    <n v="0.560000002"/>
    <n v="4.4800000190000002"/>
    <n v="0"/>
    <n v="56"/>
    <n v="22"/>
    <n v="261"/>
    <n v="1101"/>
    <n v="2742"/>
  </r>
  <r>
    <x v="25"/>
    <x v="2"/>
    <n v="11179"/>
    <n v="8.2399997710000008"/>
    <n v="7.4800000190000002"/>
    <n v="3.2854149339999998"/>
    <n v="2.9500000480000002"/>
    <n v="0.34000000400000002"/>
    <n v="4.9600000380000004"/>
    <n v="0"/>
    <n v="34"/>
    <n v="6"/>
    <n v="304"/>
    <n v="1096"/>
    <n v="2668"/>
  </r>
  <r>
    <x v="25"/>
    <x v="3"/>
    <n v="5273"/>
    <n v="3.5299999710000001"/>
    <n v="3.5299999710000001"/>
    <n v="0"/>
    <n v="0"/>
    <n v="0"/>
    <n v="3.5299999710000001"/>
    <n v="0"/>
    <n v="0"/>
    <n v="0"/>
    <n v="202"/>
    <n v="1238"/>
    <n v="2098"/>
  </r>
  <r>
    <x v="25"/>
    <x v="4"/>
    <n v="4631"/>
    <n v="3.0999999049999998"/>
    <n v="3.0999999049999998"/>
    <n v="0"/>
    <n v="0"/>
    <n v="0"/>
    <n v="3.0999999049999998"/>
    <n v="0"/>
    <n v="0"/>
    <n v="0"/>
    <n v="203"/>
    <n v="1155"/>
    <n v="2076"/>
  </r>
  <r>
    <x v="25"/>
    <x v="5"/>
    <n v="8059"/>
    <n v="5.3899998660000001"/>
    <n v="5.3899998660000001"/>
    <n v="0"/>
    <n v="0"/>
    <n v="0"/>
    <n v="5.3899998660000001"/>
    <n v="0"/>
    <n v="0"/>
    <n v="0"/>
    <n v="305"/>
    <n v="1135"/>
    <n v="2383"/>
  </r>
  <r>
    <x v="25"/>
    <x v="6"/>
    <n v="14816"/>
    <n v="10.97999954"/>
    <n v="9.9099998469999999"/>
    <n v="4.9305500980000003"/>
    <n v="3.789999962"/>
    <n v="2.119999886"/>
    <n v="5.0500001909999996"/>
    <n v="0.02"/>
    <n v="48"/>
    <n v="31"/>
    <n v="284"/>
    <n v="1077"/>
    <n v="2832"/>
  </r>
  <r>
    <x v="25"/>
    <x v="7"/>
    <n v="14194"/>
    <n v="10.47999954"/>
    <n v="9.5"/>
    <n v="4.9421420100000004"/>
    <n v="4.4099998469999999"/>
    <n v="0.75999998999999996"/>
    <n v="5.3099999430000002"/>
    <n v="0"/>
    <n v="53"/>
    <n v="17"/>
    <n v="304"/>
    <n v="1066"/>
    <n v="2812"/>
  </r>
  <r>
    <x v="25"/>
    <x v="8"/>
    <n v="15566"/>
    <n v="11.31000042"/>
    <n v="10.40999985"/>
    <n v="4.924840927"/>
    <n v="4.7899999619999996"/>
    <n v="0.670000017"/>
    <n v="5.8600001339999999"/>
    <n v="0"/>
    <n v="60"/>
    <n v="33"/>
    <n v="347"/>
    <n v="1000"/>
    <n v="3096"/>
  </r>
  <r>
    <x v="25"/>
    <x v="9"/>
    <n v="13744"/>
    <n v="9.1899995800000003"/>
    <n v="9.1899995800000003"/>
    <n v="0"/>
    <n v="2.1500000950000002"/>
    <n v="1.8700000050000001"/>
    <n v="5.170000076"/>
    <n v="0"/>
    <n v="30"/>
    <n v="34"/>
    <n v="327"/>
    <n v="1049"/>
    <n v="2763"/>
  </r>
  <r>
    <x v="25"/>
    <x v="10"/>
    <n v="15299"/>
    <n v="10.239999770000001"/>
    <n v="10.239999770000001"/>
    <n v="0"/>
    <n v="4.0999999049999998"/>
    <n v="1.7599999900000001"/>
    <n v="4.3699998860000004"/>
    <n v="0"/>
    <n v="64"/>
    <n v="50"/>
    <n v="261"/>
    <n v="1065"/>
    <n v="2889"/>
  </r>
  <r>
    <x v="25"/>
    <x v="11"/>
    <n v="8093"/>
    <n v="5.4099998469999999"/>
    <n v="5.4099998469999999"/>
    <n v="0"/>
    <n v="0.12999999500000001"/>
    <n v="1.1299999949999999"/>
    <n v="4.1500000950000002"/>
    <n v="0"/>
    <n v="2"/>
    <n v="25"/>
    <n v="223"/>
    <n v="1190"/>
    <n v="2284"/>
  </r>
  <r>
    <x v="25"/>
    <x v="12"/>
    <n v="11085"/>
    <n v="7.420000076"/>
    <n v="7.420000076"/>
    <n v="0"/>
    <n v="0"/>
    <n v="0"/>
    <n v="7.420000076"/>
    <n v="0"/>
    <n v="0"/>
    <n v="0"/>
    <n v="419"/>
    <n v="1021"/>
    <n v="2667"/>
  </r>
  <r>
    <x v="25"/>
    <x v="13"/>
    <n v="18229"/>
    <n v="13.34000015"/>
    <n v="12.19999981"/>
    <n v="4.8617920879999996"/>
    <n v="4.3099999430000002"/>
    <n v="1.3700000050000001"/>
    <n v="7.670000076"/>
    <n v="0"/>
    <n v="51"/>
    <n v="24"/>
    <n v="379"/>
    <n v="986"/>
    <n v="3055"/>
  </r>
  <r>
    <x v="25"/>
    <x v="14"/>
    <n v="15090"/>
    <n v="10.100000380000001"/>
    <n v="10.100000380000001"/>
    <n v="0"/>
    <n v="0.93000000699999996"/>
    <n v="0.939999998"/>
    <n v="8.2299995419999998"/>
    <n v="0"/>
    <n v="16"/>
    <n v="22"/>
    <n v="424"/>
    <n v="978"/>
    <n v="2939"/>
  </r>
  <r>
    <x v="25"/>
    <x v="15"/>
    <n v="13541"/>
    <n v="10.22000027"/>
    <n v="9.0600004199999997"/>
    <n v="4.8856048579999998"/>
    <n v="4.2699999809999998"/>
    <n v="0.66000002599999996"/>
    <n v="5.2899999619999996"/>
    <n v="0"/>
    <n v="50"/>
    <n v="12"/>
    <n v="337"/>
    <n v="1041"/>
    <n v="2830"/>
  </r>
  <r>
    <x v="25"/>
    <x v="16"/>
    <n v="15128"/>
    <n v="10.119999890000001"/>
    <n v="10.119999890000001"/>
    <n v="0"/>
    <n v="1.0900000329999999"/>
    <n v="0.769999981"/>
    <n v="8.2600002289999992"/>
    <n v="0"/>
    <n v="16"/>
    <n v="16"/>
    <n v="401"/>
    <n v="1007"/>
    <n v="2836"/>
  </r>
  <r>
    <x v="25"/>
    <x v="17"/>
    <n v="20067"/>
    <n v="14.30000019"/>
    <n v="13.420000079999999"/>
    <n v="4.9111461639999998"/>
    <n v="4.3099999430000002"/>
    <n v="2.0499999519999998"/>
    <n v="7.9499998090000004"/>
    <n v="0"/>
    <n v="55"/>
    <n v="42"/>
    <n v="382"/>
    <n v="961"/>
    <n v="3180"/>
  </r>
  <r>
    <x v="25"/>
    <x v="18"/>
    <n v="3761"/>
    <n v="2.5199999809999998"/>
    <n v="2.5199999809999998"/>
    <n v="0"/>
    <n v="0"/>
    <n v="0"/>
    <n v="2.5199999809999998"/>
    <n v="0"/>
    <n v="0"/>
    <n v="0"/>
    <n v="200"/>
    <n v="1240"/>
    <n v="2051"/>
  </r>
  <r>
    <x v="25"/>
    <x v="19"/>
    <n v="5600"/>
    <n v="3.75"/>
    <n v="3.75"/>
    <n v="0"/>
    <n v="0"/>
    <n v="0"/>
    <n v="3.75"/>
    <n v="0"/>
    <n v="0"/>
    <n v="0"/>
    <n v="237"/>
    <n v="1142"/>
    <n v="2225"/>
  </r>
  <r>
    <x v="25"/>
    <x v="20"/>
    <n v="13041"/>
    <n v="9.1800003050000001"/>
    <n v="8.7200002669999996"/>
    <n v="2.8323259350000001"/>
    <n v="4.6399998660000001"/>
    <n v="0.69999998799999996"/>
    <n v="3.829999924"/>
    <n v="0"/>
    <n v="64"/>
    <n v="14"/>
    <n v="250"/>
    <n v="1112"/>
    <n v="2642"/>
  </r>
  <r>
    <x v="25"/>
    <x v="21"/>
    <n v="14510"/>
    <n v="10.869999890000001"/>
    <n v="9.7100000380000004"/>
    <n v="4.9123678210000001"/>
    <n v="4.4800000190000002"/>
    <n v="1.019999981"/>
    <n v="5.3600001339999999"/>
    <n v="0"/>
    <n v="58"/>
    <n v="31"/>
    <n v="330"/>
    <n v="1021"/>
    <n v="2976"/>
  </r>
  <r>
    <x v="25"/>
    <x v="22"/>
    <n v="0"/>
    <n v="0"/>
    <n v="0"/>
    <n v="0"/>
    <n v="0"/>
    <n v="0"/>
    <n v="0"/>
    <n v="0"/>
    <n v="0"/>
    <n v="0"/>
    <n v="0"/>
    <n v="1440"/>
    <n v="1557"/>
  </r>
  <r>
    <x v="25"/>
    <x v="23"/>
    <n v="15010"/>
    <n v="11.100000380000001"/>
    <n v="10.039999959999999"/>
    <n v="4.8782320019999998"/>
    <n v="4.329999924"/>
    <n v="1.289999962"/>
    <n v="5.4800000190000002"/>
    <n v="0"/>
    <n v="53"/>
    <n v="23"/>
    <n v="317"/>
    <n v="1047"/>
    <n v="2933"/>
  </r>
  <r>
    <x v="25"/>
    <x v="24"/>
    <n v="11459"/>
    <n v="7.670000076"/>
    <n v="7.670000076"/>
    <n v="0"/>
    <n v="3"/>
    <n v="0.810000002"/>
    <n v="3.8599998950000001"/>
    <n v="0"/>
    <n v="44"/>
    <n v="13"/>
    <n v="247"/>
    <n v="1136"/>
    <n v="2553"/>
  </r>
  <r>
    <x v="25"/>
    <x v="25"/>
    <n v="0"/>
    <n v="0"/>
    <n v="0"/>
    <n v="0"/>
    <n v="0"/>
    <n v="0"/>
    <n v="0"/>
    <n v="0"/>
    <n v="0"/>
    <n v="0"/>
    <n v="0"/>
    <n v="111"/>
    <n v="120"/>
  </r>
  <r>
    <x v="26"/>
    <x v="0"/>
    <n v="11317"/>
    <n v="8.4099998469999999"/>
    <n v="8.4099998469999999"/>
    <n v="0"/>
    <n v="5.2699999809999998"/>
    <n v="0.15000000599999999"/>
    <n v="2.9700000289999999"/>
    <n v="0"/>
    <n v="59"/>
    <n v="6"/>
    <n v="153"/>
    <n v="745"/>
    <n v="2772"/>
  </r>
  <r>
    <x v="26"/>
    <x v="1"/>
    <n v="5813"/>
    <n v="3.619999886"/>
    <n v="3.619999886"/>
    <n v="0"/>
    <n v="0.560000002"/>
    <n v="0.209999993"/>
    <n v="2.8399999139999998"/>
    <n v="0"/>
    <n v="31"/>
    <n v="26"/>
    <n v="155"/>
    <n v="744"/>
    <n v="2516"/>
  </r>
  <r>
    <x v="26"/>
    <x v="2"/>
    <n v="9123"/>
    <n v="6.1199998860000004"/>
    <n v="6.1199998860000004"/>
    <n v="0"/>
    <n v="2.0299999710000001"/>
    <n v="0.33000001299999998"/>
    <n v="3.6600000860000002"/>
    <n v="0"/>
    <n v="35"/>
    <n v="32"/>
    <n v="189"/>
    <n v="787"/>
    <n v="2734"/>
  </r>
  <r>
    <x v="26"/>
    <x v="3"/>
    <n v="8585"/>
    <n v="5.670000076"/>
    <n v="5.670000076"/>
    <n v="0"/>
    <n v="2.039999962"/>
    <n v="1.1100000139999999"/>
    <n v="2.5299999710000001"/>
    <n v="0"/>
    <n v="30"/>
    <n v="21"/>
    <n v="139"/>
    <n v="864"/>
    <n v="2395"/>
  </r>
  <r>
    <x v="26"/>
    <x v="4"/>
    <n v="31"/>
    <n v="0.01"/>
    <n v="0.01"/>
    <n v="0"/>
    <n v="0"/>
    <n v="0"/>
    <n v="0.01"/>
    <n v="0"/>
    <n v="0"/>
    <n v="0"/>
    <n v="3"/>
    <n v="1437"/>
    <n v="1635"/>
  </r>
  <r>
    <x v="26"/>
    <x v="5"/>
    <n v="0"/>
    <n v="0"/>
    <n v="0"/>
    <n v="0"/>
    <n v="0"/>
    <n v="0"/>
    <n v="0"/>
    <n v="0"/>
    <n v="0"/>
    <n v="0"/>
    <n v="0"/>
    <n v="1440"/>
    <n v="1629"/>
  </r>
  <r>
    <x v="26"/>
    <x v="6"/>
    <n v="9827"/>
    <n v="6.7100000380000004"/>
    <n v="6.7100000380000004"/>
    <n v="0"/>
    <n v="3.170000076"/>
    <n v="1.2200000289999999"/>
    <n v="2.3099999430000002"/>
    <n v="0"/>
    <n v="61"/>
    <n v="51"/>
    <n v="114"/>
    <n v="1136"/>
    <n v="2743"/>
  </r>
  <r>
    <x v="26"/>
    <x v="7"/>
    <n v="10688"/>
    <n v="7.2899999619999996"/>
    <n v="7.2899999619999996"/>
    <n v="0"/>
    <n v="3.5299999710000001"/>
    <n v="1.230000019"/>
    <n v="2.5099999899999998"/>
    <n v="0"/>
    <n v="67"/>
    <n v="69"/>
    <n v="124"/>
    <n v="671"/>
    <n v="2944"/>
  </r>
  <r>
    <x v="26"/>
    <x v="8"/>
    <n v="14365"/>
    <n v="10.64000034"/>
    <n v="10.64000034"/>
    <n v="0"/>
    <n v="7.6399998660000001"/>
    <n v="0.44999998800000002"/>
    <n v="2.539999962"/>
    <n v="0"/>
    <n v="87"/>
    <n v="13"/>
    <n v="145"/>
    <n v="797"/>
    <n v="2997"/>
  </r>
  <r>
    <x v="26"/>
    <x v="9"/>
    <n v="9469"/>
    <n v="6.1799998279999997"/>
    <n v="6.1799998279999997"/>
    <n v="0"/>
    <n v="1.3600000139999999"/>
    <n v="0.30000001199999998"/>
    <n v="4.5100002290000001"/>
    <n v="0"/>
    <n v="19"/>
    <n v="6"/>
    <n v="206"/>
    <n v="758"/>
    <n v="2463"/>
  </r>
  <r>
    <x v="26"/>
    <x v="10"/>
    <n v="9753"/>
    <n v="6.5300002099999999"/>
    <n v="6.5300002099999999"/>
    <n v="0"/>
    <n v="2.869999886"/>
    <n v="0.97000002900000004"/>
    <n v="2.670000076"/>
    <n v="0"/>
    <n v="58"/>
    <n v="59"/>
    <n v="153"/>
    <n v="762"/>
    <n v="2846"/>
  </r>
  <r>
    <x v="26"/>
    <x v="11"/>
    <n v="2817"/>
    <n v="1.809999943"/>
    <n v="1.809999943"/>
    <n v="0"/>
    <n v="0"/>
    <n v="0"/>
    <n v="1.7999999520000001"/>
    <n v="0"/>
    <n v="0"/>
    <n v="0"/>
    <n v="90"/>
    <n v="1350"/>
    <n v="1965"/>
  </r>
  <r>
    <x v="26"/>
    <x v="12"/>
    <n v="3520"/>
    <n v="2.1600000860000002"/>
    <n v="2.1600000860000002"/>
    <n v="0"/>
    <n v="0"/>
    <n v="0"/>
    <n v="2.1500000950000002"/>
    <n v="0"/>
    <n v="0"/>
    <n v="0"/>
    <n v="125"/>
    <n v="566"/>
    <n v="2049"/>
  </r>
  <r>
    <x v="26"/>
    <x v="13"/>
    <n v="10091"/>
    <n v="6.8200001720000003"/>
    <n v="6.8200001720000003"/>
    <n v="0"/>
    <n v="3.75"/>
    <n v="0.69999998799999996"/>
    <n v="2.369999886"/>
    <n v="0"/>
    <n v="69"/>
    <n v="39"/>
    <n v="129"/>
    <n v="706"/>
    <n v="2752"/>
  </r>
  <r>
    <x v="26"/>
    <x v="14"/>
    <n v="10387"/>
    <n v="7.0700001720000003"/>
    <n v="7.0700001720000003"/>
    <n v="0"/>
    <n v="4.1599998469999999"/>
    <n v="0.769999981"/>
    <n v="2.119999886"/>
    <n v="0"/>
    <n v="70"/>
    <n v="33"/>
    <n v="132"/>
    <n v="726"/>
    <n v="2781"/>
  </r>
  <r>
    <x v="26"/>
    <x v="15"/>
    <n v="11107"/>
    <n v="8.3400001530000001"/>
    <n v="8.3400001530000001"/>
    <n v="0"/>
    <n v="5.6300001139999996"/>
    <n v="0.18000000699999999"/>
    <n v="2.5299999710000001"/>
    <n v="0"/>
    <n v="55"/>
    <n v="6"/>
    <n v="145"/>
    <n v="829"/>
    <n v="2693"/>
  </r>
  <r>
    <x v="26"/>
    <x v="16"/>
    <n v="11584"/>
    <n v="7.8000001909999996"/>
    <n v="7.8000001909999996"/>
    <n v="0"/>
    <n v="2.789999962"/>
    <n v="1.6399999860000001"/>
    <n v="3.3599998950000001"/>
    <n v="0"/>
    <n v="54"/>
    <n v="48"/>
    <n v="161"/>
    <n v="810"/>
    <n v="2862"/>
  </r>
  <r>
    <x v="26"/>
    <x v="17"/>
    <n v="7881"/>
    <n v="4.9499998090000004"/>
    <n v="4.9499998090000004"/>
    <n v="0"/>
    <n v="0.49000000999999999"/>
    <n v="0.44999998800000002"/>
    <n v="4"/>
    <n v="0"/>
    <n v="24"/>
    <n v="36"/>
    <n v="182"/>
    <n v="1198"/>
    <n v="2616"/>
  </r>
  <r>
    <x v="26"/>
    <x v="18"/>
    <n v="14560"/>
    <n v="9.4099998469999999"/>
    <n v="9.4099998469999999"/>
    <n v="0"/>
    <n v="3.119999886"/>
    <n v="1.039999962"/>
    <n v="5.2399997709999999"/>
    <n v="0"/>
    <n v="42"/>
    <n v="17"/>
    <n v="308"/>
    <n v="584"/>
    <n v="2995"/>
  </r>
  <r>
    <x v="26"/>
    <x v="19"/>
    <n v="12390"/>
    <n v="8.0699996949999999"/>
    <n v="8.0699996949999999"/>
    <n v="0"/>
    <n v="2.2999999519999998"/>
    <n v="0.89999997600000003"/>
    <n v="4.8499999049999998"/>
    <n v="0"/>
    <n v="30"/>
    <n v="15"/>
    <n v="258"/>
    <n v="685"/>
    <n v="2730"/>
  </r>
  <r>
    <x v="26"/>
    <x v="20"/>
    <n v="10052"/>
    <n v="6.8099999430000002"/>
    <n v="6.8099999430000002"/>
    <n v="0"/>
    <n v="3.4800000190000002"/>
    <n v="0.66000002599999996"/>
    <n v="2.6600000860000002"/>
    <n v="0"/>
    <n v="66"/>
    <n v="26"/>
    <n v="139"/>
    <n v="737"/>
    <n v="2754"/>
  </r>
  <r>
    <x v="26"/>
    <x v="21"/>
    <n v="10288"/>
    <n v="6.7600002290000001"/>
    <n v="6.7600002290000001"/>
    <n v="0"/>
    <n v="2.7400000100000002"/>
    <n v="0.85000002399999997"/>
    <n v="3.1600000860000002"/>
    <n v="0"/>
    <n v="57"/>
    <n v="36"/>
    <n v="152"/>
    <n v="761"/>
    <n v="2754"/>
  </r>
  <r>
    <x v="26"/>
    <x v="22"/>
    <n v="10988"/>
    <n v="8.3100004199999997"/>
    <n v="8.3100004199999997"/>
    <n v="0"/>
    <n v="5.2800002099999999"/>
    <n v="0.119999997"/>
    <n v="2.9000000950000002"/>
    <n v="0"/>
    <n v="45"/>
    <n v="12"/>
    <n v="135"/>
    <n v="843"/>
    <n v="2655"/>
  </r>
  <r>
    <x v="26"/>
    <x v="23"/>
    <n v="8564"/>
    <n v="5.5999999049999998"/>
    <n v="5.5999999049999998"/>
    <n v="0"/>
    <n v="1.7799999710000001"/>
    <n v="0.829999983"/>
    <n v="2.9500000480000002"/>
    <n v="0"/>
    <n v="24"/>
    <n v="14"/>
    <n v="149"/>
    <n v="1253"/>
    <n v="2386"/>
  </r>
  <r>
    <x v="26"/>
    <x v="24"/>
    <n v="12461"/>
    <n v="8.3800001139999996"/>
    <n v="8.3800001139999996"/>
    <n v="0"/>
    <n v="3.8199999330000001"/>
    <n v="1.4299999480000001"/>
    <n v="3.119999886"/>
    <n v="0"/>
    <n v="84"/>
    <n v="35"/>
    <n v="154"/>
    <n v="834"/>
    <n v="2924"/>
  </r>
  <r>
    <x v="26"/>
    <x v="25"/>
    <n v="12827"/>
    <n v="8.4799995419999998"/>
    <n v="8.4799995419999998"/>
    <n v="0"/>
    <n v="1.460000038"/>
    <n v="2.329999924"/>
    <n v="4.6799998279999997"/>
    <n v="0"/>
    <n v="20"/>
    <n v="42"/>
    <n v="209"/>
    <n v="621"/>
    <n v="2739"/>
  </r>
  <r>
    <x v="26"/>
    <x v="26"/>
    <n v="10677"/>
    <n v="7.0999999049999998"/>
    <n v="7.0999999049999998"/>
    <n v="0"/>
    <n v="2.3099999430000002"/>
    <n v="1.5299999710000001"/>
    <n v="3.25"/>
    <n v="0"/>
    <n v="32"/>
    <n v="27"/>
    <n v="147"/>
    <n v="695"/>
    <n v="2534"/>
  </r>
  <r>
    <x v="26"/>
    <x v="27"/>
    <n v="13566"/>
    <n v="9.1099996569999995"/>
    <n v="9.1099996569999995"/>
    <n v="0"/>
    <n v="4.2600002290000001"/>
    <n v="1.710000038"/>
    <n v="3.119999886"/>
    <n v="0"/>
    <n v="67"/>
    <n v="50"/>
    <n v="171"/>
    <n v="743"/>
    <n v="2960"/>
  </r>
  <r>
    <x v="26"/>
    <x v="28"/>
    <n v="14433"/>
    <n v="10.789999959999999"/>
    <n v="10.789999959999999"/>
    <n v="0"/>
    <n v="7.1100001339999999"/>
    <n v="1.2000000479999999"/>
    <n v="2.4500000480000002"/>
    <n v="0"/>
    <n v="72"/>
    <n v="23"/>
    <n v="106"/>
    <n v="1182"/>
    <n v="2800"/>
  </r>
  <r>
    <x v="26"/>
    <x v="29"/>
    <n v="9572"/>
    <n v="6.5199999809999998"/>
    <n v="6.5199999809999998"/>
    <n v="0"/>
    <n v="2.8900001049999999"/>
    <n v="1.3899999860000001"/>
    <n v="2.2300000190000002"/>
    <n v="0"/>
    <n v="57"/>
    <n v="40"/>
    <n v="128"/>
    <n v="757"/>
    <n v="2735"/>
  </r>
  <r>
    <x v="26"/>
    <x v="30"/>
    <n v="3789"/>
    <n v="2.5599999430000002"/>
    <n v="2.5599999430000002"/>
    <n v="0"/>
    <n v="0.37999999499999998"/>
    <n v="0.27000001099999998"/>
    <n v="1.8899999860000001"/>
    <n v="0"/>
    <n v="5"/>
    <n v="4"/>
    <n v="58"/>
    <n v="343"/>
    <n v="1199"/>
  </r>
  <r>
    <x v="27"/>
    <x v="0"/>
    <n v="18060"/>
    <n v="14.119999890000001"/>
    <n v="14.119999890000001"/>
    <n v="0"/>
    <n v="11.64000034"/>
    <n v="0.38999998600000002"/>
    <n v="2.0999999049999998"/>
    <n v="0"/>
    <n v="116"/>
    <n v="8"/>
    <n v="123"/>
    <n v="1193"/>
    <n v="3186"/>
  </r>
  <r>
    <x v="27"/>
    <x v="1"/>
    <n v="16433"/>
    <n v="13.350000380000001"/>
    <n v="13.350000380000001"/>
    <n v="0"/>
    <n v="10.43000031"/>
    <n v="0.469999999"/>
    <n v="2.4500000480000002"/>
    <n v="0"/>
    <n v="95"/>
    <n v="12"/>
    <n v="156"/>
    <n v="1177"/>
    <n v="3140"/>
  </r>
  <r>
    <x v="27"/>
    <x v="2"/>
    <n v="20159"/>
    <n v="15.97000027"/>
    <n v="15.97000027"/>
    <n v="0"/>
    <n v="12.34000015"/>
    <n v="0.209999993"/>
    <n v="3.3599998950000001"/>
    <n v="0"/>
    <n v="119"/>
    <n v="5"/>
    <n v="193"/>
    <n v="1123"/>
    <n v="3411"/>
  </r>
  <r>
    <x v="27"/>
    <x v="3"/>
    <n v="20669"/>
    <n v="16.239999770000001"/>
    <n v="16.239999770000001"/>
    <n v="0"/>
    <n v="13.260000229999999"/>
    <n v="0.38999998600000002"/>
    <n v="2.5899999139999998"/>
    <n v="0"/>
    <n v="132"/>
    <n v="8"/>
    <n v="158"/>
    <n v="1142"/>
    <n v="3410"/>
  </r>
  <r>
    <x v="27"/>
    <x v="4"/>
    <n v="14549"/>
    <n v="11.10999966"/>
    <n v="11.10999966"/>
    <n v="0"/>
    <n v="9.3599996569999995"/>
    <n v="0.27000001099999998"/>
    <n v="1.4900000099999999"/>
    <n v="0"/>
    <n v="96"/>
    <n v="6"/>
    <n v="83"/>
    <n v="1255"/>
    <n v="2867"/>
  </r>
  <r>
    <x v="27"/>
    <x v="5"/>
    <n v="18827"/>
    <n v="13.68999958"/>
    <n v="13.68999958"/>
    <n v="0"/>
    <n v="9.2399997710000008"/>
    <n v="0.80000001200000004"/>
    <n v="3.6400001049999999"/>
    <n v="0"/>
    <n v="111"/>
    <n v="21"/>
    <n v="195"/>
    <n v="1113"/>
    <n v="3213"/>
  </r>
  <r>
    <x v="27"/>
    <x v="6"/>
    <n v="17076"/>
    <n v="12.65999985"/>
    <n v="12.65999985"/>
    <n v="0"/>
    <n v="9.0799999239999991"/>
    <n v="0.23000000400000001"/>
    <n v="3.3499999049999998"/>
    <n v="0"/>
    <n v="102"/>
    <n v="6"/>
    <n v="195"/>
    <n v="1137"/>
    <n v="3133"/>
  </r>
  <r>
    <x v="27"/>
    <x v="7"/>
    <n v="15929"/>
    <n v="12.47999954"/>
    <n v="12.47999954"/>
    <n v="0"/>
    <n v="9.2200002669999996"/>
    <n v="0.310000002"/>
    <n v="2.9500000480000002"/>
    <n v="0"/>
    <n v="90"/>
    <n v="7"/>
    <n v="191"/>
    <n v="1152"/>
    <n v="3114"/>
  </r>
  <r>
    <x v="27"/>
    <x v="8"/>
    <n v="15108"/>
    <n v="12.18999958"/>
    <n v="12.18999958"/>
    <n v="0"/>
    <n v="9.5799999239999991"/>
    <n v="0.23000000400000001"/>
    <n v="2.380000114"/>
    <n v="0"/>
    <n v="89"/>
    <n v="5"/>
    <n v="158"/>
    <n v="695"/>
    <n v="3043"/>
  </r>
  <r>
    <x v="27"/>
    <x v="9"/>
    <n v="16057"/>
    <n v="12.510000229999999"/>
    <n v="12.510000229999999"/>
    <n v="0"/>
    <n v="9.6700000760000009"/>
    <n v="0.25"/>
    <n v="2.579999924"/>
    <n v="0"/>
    <n v="100"/>
    <n v="6"/>
    <n v="170"/>
    <n v="1164"/>
    <n v="3103"/>
  </r>
  <r>
    <x v="27"/>
    <x v="10"/>
    <n v="10520"/>
    <n v="8.2899999619999996"/>
    <n v="8.2899999619999996"/>
    <n v="0"/>
    <n v="6.2600002290000001"/>
    <n v="0.15000000599999999"/>
    <n v="1.8799999949999999"/>
    <n v="0"/>
    <n v="60"/>
    <n v="3"/>
    <n v="117"/>
    <n v="1260"/>
    <n v="2655"/>
  </r>
  <r>
    <x v="27"/>
    <x v="11"/>
    <n v="22359"/>
    <n v="17.190000529999999"/>
    <n v="17.190000529999999"/>
    <n v="0"/>
    <n v="12.539999959999999"/>
    <n v="0.62999999500000003"/>
    <n v="4.0199999809999998"/>
    <n v="0"/>
    <n v="125"/>
    <n v="14"/>
    <n v="223"/>
    <n v="741"/>
    <n v="3554"/>
  </r>
  <r>
    <x v="27"/>
    <x v="12"/>
    <n v="22988"/>
    <n v="17.950000760000002"/>
    <n v="17.950000760000002"/>
    <n v="0"/>
    <n v="13.130000109999999"/>
    <n v="1.5499999520000001"/>
    <n v="3.2599999899999998"/>
    <n v="0"/>
    <n v="129"/>
    <n v="33"/>
    <n v="182"/>
    <n v="1096"/>
    <n v="3577"/>
  </r>
  <r>
    <x v="27"/>
    <x v="13"/>
    <n v="20500"/>
    <n v="15.68999958"/>
    <n v="15.68999958"/>
    <n v="0"/>
    <n v="11.369999890000001"/>
    <n v="0.46000000800000002"/>
    <n v="3.8599998950000001"/>
    <n v="0"/>
    <n v="118"/>
    <n v="9"/>
    <n v="209"/>
    <n v="1104"/>
    <n v="3403"/>
  </r>
  <r>
    <x v="27"/>
    <x v="14"/>
    <n v="12685"/>
    <n v="9.6199998860000004"/>
    <n v="9.6199998860000004"/>
    <n v="0"/>
    <n v="6.3099999430000002"/>
    <n v="0.20000000300000001"/>
    <n v="3.0999999049999998"/>
    <n v="0"/>
    <n v="68"/>
    <n v="5"/>
    <n v="185"/>
    <n v="1182"/>
    <n v="2846"/>
  </r>
  <r>
    <x v="27"/>
    <x v="15"/>
    <n v="12422"/>
    <n v="9.8199996949999999"/>
    <n v="9.8199996949999999"/>
    <n v="0"/>
    <n v="6.4600000380000004"/>
    <n v="0.43000000700000002"/>
    <n v="2.9300000669999999"/>
    <n v="0"/>
    <n v="60"/>
    <n v="10"/>
    <n v="183"/>
    <n v="1187"/>
    <n v="2852"/>
  </r>
  <r>
    <x v="27"/>
    <x v="16"/>
    <n v="15447"/>
    <n v="12.399999619999999"/>
    <n v="12.399999619999999"/>
    <n v="0"/>
    <n v="9.6700000760000009"/>
    <n v="0.38999998600000002"/>
    <n v="2.3499999049999998"/>
    <n v="0"/>
    <n v="90"/>
    <n v="9"/>
    <n v="153"/>
    <n v="1188"/>
    <n v="3062"/>
  </r>
  <r>
    <x v="27"/>
    <x v="17"/>
    <n v="12315"/>
    <n v="9.6499996190000008"/>
    <n v="9.6499996190000008"/>
    <n v="0"/>
    <n v="6.170000076"/>
    <n v="0.310000002"/>
    <n v="3.170000076"/>
    <n v="0"/>
    <n v="58"/>
    <n v="8"/>
    <n v="159"/>
    <n v="1215"/>
    <n v="2794"/>
  </r>
  <r>
    <x v="27"/>
    <x v="18"/>
    <n v="7135"/>
    <n v="5.5900001530000001"/>
    <n v="5.5900001530000001"/>
    <n v="0"/>
    <n v="2.9900000100000002"/>
    <n v="5.9999998999999998E-2"/>
    <n v="2.539999962"/>
    <n v="0"/>
    <n v="27"/>
    <n v="1"/>
    <n v="131"/>
    <n v="1281"/>
    <n v="2408"/>
  </r>
  <r>
    <x v="27"/>
    <x v="19"/>
    <n v="1170"/>
    <n v="0.85000002399999997"/>
    <n v="0.85000002399999997"/>
    <n v="0"/>
    <n v="0"/>
    <n v="0"/>
    <n v="0.85000002399999997"/>
    <n v="0"/>
    <n v="0"/>
    <n v="0"/>
    <n v="51"/>
    <n v="1389"/>
    <n v="1886"/>
  </r>
  <r>
    <x v="27"/>
    <x v="20"/>
    <n v="1969"/>
    <n v="1.4299999480000001"/>
    <n v="1.4299999480000001"/>
    <n v="0"/>
    <n v="0"/>
    <n v="0"/>
    <n v="1.4299999480000001"/>
    <n v="0"/>
    <n v="0"/>
    <n v="0"/>
    <n v="95"/>
    <n v="1345"/>
    <n v="1988"/>
  </r>
  <r>
    <x v="27"/>
    <x v="21"/>
    <n v="15484"/>
    <n v="11.899999619999999"/>
    <n v="11.899999619999999"/>
    <n v="0"/>
    <n v="8.3900003430000005"/>
    <n v="0.93000000699999996"/>
    <n v="2.5899999139999998"/>
    <n v="0"/>
    <n v="87"/>
    <n v="22"/>
    <n v="165"/>
    <n v="1166"/>
    <n v="3023"/>
  </r>
  <r>
    <x v="27"/>
    <x v="22"/>
    <n v="14581"/>
    <n v="11.149999619999999"/>
    <n v="11.149999619999999"/>
    <n v="0"/>
    <n v="8.8199996949999999"/>
    <n v="0.40000000600000002"/>
    <n v="1.9099999670000001"/>
    <n v="0"/>
    <n v="89"/>
    <n v="8"/>
    <n v="123"/>
    <n v="1220"/>
    <n v="2918"/>
  </r>
  <r>
    <x v="27"/>
    <x v="23"/>
    <n v="14990"/>
    <n v="11.510000229999999"/>
    <n v="11.510000229999999"/>
    <n v="0"/>
    <n v="8.8500003809999992"/>
    <n v="0.44999998800000002"/>
    <n v="2.210000038"/>
    <n v="0"/>
    <n v="93"/>
    <n v="9"/>
    <n v="130"/>
    <n v="1208"/>
    <n v="2950"/>
  </r>
  <r>
    <x v="27"/>
    <x v="24"/>
    <n v="13953"/>
    <n v="11"/>
    <n v="11"/>
    <n v="0"/>
    <n v="9.1000003809999992"/>
    <n v="0.689999998"/>
    <n v="1.210000038"/>
    <n v="0"/>
    <n v="90"/>
    <n v="15"/>
    <n v="90"/>
    <n v="1245"/>
    <n v="2859"/>
  </r>
  <r>
    <x v="27"/>
    <x v="25"/>
    <n v="19769"/>
    <n v="15.670000079999999"/>
    <n v="15.670000079999999"/>
    <n v="0"/>
    <n v="12.43999958"/>
    <n v="0.87999999500000003"/>
    <n v="2.3499999049999998"/>
    <n v="0"/>
    <n v="121"/>
    <n v="20"/>
    <n v="148"/>
    <n v="1076"/>
    <n v="3331"/>
  </r>
  <r>
    <x v="27"/>
    <x v="26"/>
    <n v="22026"/>
    <n v="17.649999619999999"/>
    <n v="17.649999619999999"/>
    <n v="0"/>
    <n v="13.399999619999999"/>
    <n v="0.58999997400000004"/>
    <n v="3.6600000860000002"/>
    <n v="0"/>
    <n v="125"/>
    <n v="14"/>
    <n v="228"/>
    <n v="1073"/>
    <n v="3589"/>
  </r>
  <r>
    <x v="27"/>
    <x v="27"/>
    <n v="12465"/>
    <n v="9.3800001139999996"/>
    <n v="9.3800001139999996"/>
    <n v="0"/>
    <n v="6.1199998860000004"/>
    <n v="0.56999999300000004"/>
    <n v="2.6900000569999998"/>
    <n v="0"/>
    <n v="66"/>
    <n v="12"/>
    <n v="148"/>
    <n v="1214"/>
    <n v="2765"/>
  </r>
  <r>
    <x v="27"/>
    <x v="28"/>
    <n v="14810"/>
    <n v="11.35999966"/>
    <n v="11.35999966"/>
    <n v="0"/>
    <n v="9.0900001530000001"/>
    <n v="0.41999998700000002"/>
    <n v="1.8500000240000001"/>
    <n v="0"/>
    <n v="96"/>
    <n v="10"/>
    <n v="115"/>
    <n v="1219"/>
    <n v="2926"/>
  </r>
  <r>
    <x v="27"/>
    <x v="29"/>
    <n v="12209"/>
    <n v="9.3999996190000008"/>
    <n v="9.3999996190000008"/>
    <n v="0"/>
    <n v="6.079999924"/>
    <n v="0.280000001"/>
    <n v="3.039999962"/>
    <n v="0"/>
    <n v="60"/>
    <n v="7"/>
    <n v="184"/>
    <n v="1189"/>
    <n v="2809"/>
  </r>
  <r>
    <x v="27"/>
    <x v="30"/>
    <n v="4998"/>
    <n v="3.9100000860000002"/>
    <n v="3.9100000860000002"/>
    <n v="0"/>
    <n v="2.9500000480000002"/>
    <n v="0.20000000300000001"/>
    <n v="0.75999998999999996"/>
    <n v="0"/>
    <n v="28"/>
    <n v="4"/>
    <n v="39"/>
    <n v="839"/>
    <n v="1505"/>
  </r>
  <r>
    <x v="28"/>
    <x v="0"/>
    <n v="9033"/>
    <n v="7.1599998469999999"/>
    <n v="7.1599998469999999"/>
    <n v="0"/>
    <n v="5.4299998279999997"/>
    <n v="0.14000000100000001"/>
    <n v="1.5900000329999999"/>
    <n v="0"/>
    <n v="40"/>
    <n v="2"/>
    <n v="154"/>
    <n v="1244"/>
    <n v="2044"/>
  </r>
  <r>
    <x v="28"/>
    <x v="1"/>
    <n v="8053"/>
    <n v="6.0999999049999998"/>
    <n v="6.0999999049999998"/>
    <n v="0"/>
    <n v="4.170000076"/>
    <n v="0.62999999500000003"/>
    <n v="1.309999943"/>
    <n v="0"/>
    <n v="35"/>
    <n v="11"/>
    <n v="96"/>
    <n v="1298"/>
    <n v="1935"/>
  </r>
  <r>
    <x v="28"/>
    <x v="2"/>
    <n v="5234"/>
    <n v="3.460000038"/>
    <n v="3.460000038"/>
    <n v="0"/>
    <n v="1.9299999480000001"/>
    <n v="0.99000001000000004"/>
    <n v="0.540000021"/>
    <n v="0"/>
    <n v="29"/>
    <n v="16"/>
    <n v="33"/>
    <n v="1362"/>
    <n v="1705"/>
  </r>
  <r>
    <x v="28"/>
    <x v="3"/>
    <n v="2672"/>
    <n v="1.769999981"/>
    <n v="1.769999981"/>
    <n v="0"/>
    <n v="0"/>
    <n v="0"/>
    <n v="1.7599999900000001"/>
    <n v="0"/>
    <n v="0"/>
    <n v="0"/>
    <n v="105"/>
    <n v="1335"/>
    <n v="1632"/>
  </r>
  <r>
    <x v="28"/>
    <x v="4"/>
    <n v="9256"/>
    <n v="6.1399998660000001"/>
    <n v="6.1399998660000001"/>
    <n v="0"/>
    <n v="0.43000000700000002"/>
    <n v="3.2699999809999998"/>
    <n v="2.4500000480000002"/>
    <n v="0"/>
    <n v="6"/>
    <n v="51"/>
    <n v="115"/>
    <n v="1268"/>
    <n v="1880"/>
  </r>
  <r>
    <x v="28"/>
    <x v="5"/>
    <n v="10204"/>
    <n v="7.9099998469999999"/>
    <n v="7.9099998469999999"/>
    <n v="0"/>
    <n v="5.4299998279999997"/>
    <n v="0.15000000599999999"/>
    <n v="2.329999924"/>
    <n v="0"/>
    <n v="41"/>
    <n v="5"/>
    <n v="157"/>
    <n v="1237"/>
    <n v="2112"/>
  </r>
  <r>
    <x v="28"/>
    <x v="6"/>
    <n v="5151"/>
    <n v="3.4800000190000002"/>
    <n v="3.4800000190000002"/>
    <n v="0"/>
    <n v="1.039999962"/>
    <n v="0.62999999500000003"/>
    <n v="1.7999999520000001"/>
    <n v="0"/>
    <n v="16"/>
    <n v="16"/>
    <n v="130"/>
    <n v="1278"/>
    <n v="1829"/>
  </r>
  <r>
    <x v="28"/>
    <x v="7"/>
    <n v="4212"/>
    <n v="2.7799999710000001"/>
    <n v="2.7799999710000001"/>
    <n v="0"/>
    <n v="0"/>
    <n v="0"/>
    <n v="2.7799999710000001"/>
    <n v="0"/>
    <n v="0"/>
    <n v="0"/>
    <n v="164"/>
    <n v="1276"/>
    <n v="1763"/>
  </r>
  <r>
    <x v="28"/>
    <x v="8"/>
    <n v="6466"/>
    <n v="4.2699999809999998"/>
    <n v="4.2699999809999998"/>
    <n v="0"/>
    <n v="0.33000001299999998"/>
    <n v="0.81999999300000004"/>
    <n v="3.1099998950000001"/>
    <n v="0.01"/>
    <n v="5"/>
    <n v="18"/>
    <n v="216"/>
    <n v="1201"/>
    <n v="1931"/>
  </r>
  <r>
    <x v="28"/>
    <x v="9"/>
    <n v="11268"/>
    <n v="8.5600004199999997"/>
    <n v="8.5600004199999997"/>
    <n v="0"/>
    <n v="5.8800001139999996"/>
    <n v="0.93000000699999996"/>
    <n v="1.75"/>
    <n v="0"/>
    <n v="49"/>
    <n v="20"/>
    <n v="172"/>
    <n v="1199"/>
    <n v="2218"/>
  </r>
  <r>
    <x v="28"/>
    <x v="10"/>
    <n v="2824"/>
    <n v="1.8700000050000001"/>
    <n v="1.8700000050000001"/>
    <n v="0"/>
    <n v="0"/>
    <n v="0"/>
    <n v="1.8700000050000001"/>
    <n v="0"/>
    <n v="0"/>
    <n v="0"/>
    <n v="120"/>
    <n v="1320"/>
    <n v="1651"/>
  </r>
  <r>
    <x v="28"/>
    <x v="11"/>
    <n v="9282"/>
    <n v="6.2600002290000001"/>
    <n v="6.2600002290000001"/>
    <n v="0"/>
    <n v="2.0899999139999998"/>
    <n v="1.039999962"/>
    <n v="3.130000114"/>
    <n v="0"/>
    <n v="30"/>
    <n v="26"/>
    <n v="191"/>
    <n v="1193"/>
    <n v="2132"/>
  </r>
  <r>
    <x v="28"/>
    <x v="12"/>
    <n v="8905"/>
    <n v="7.1300001139999996"/>
    <n v="7.1300001139999996"/>
    <n v="0"/>
    <n v="5.5999999049999998"/>
    <n v="0.189999998"/>
    <n v="1.3400000329999999"/>
    <n v="0"/>
    <n v="41"/>
    <n v="4"/>
    <n v="82"/>
    <n v="1313"/>
    <n v="1976"/>
  </r>
  <r>
    <x v="28"/>
    <x v="13"/>
    <n v="6829"/>
    <n v="4.5100002290000001"/>
    <n v="4.5100002290000001"/>
    <n v="0"/>
    <n v="0.36000001399999998"/>
    <n v="2.3900001049999999"/>
    <n v="1.769999981"/>
    <n v="0"/>
    <n v="7"/>
    <n v="54"/>
    <n v="118"/>
    <n v="1261"/>
    <n v="1909"/>
  </r>
  <r>
    <x v="28"/>
    <x v="14"/>
    <n v="4562"/>
    <n v="3.039999962"/>
    <n v="3.039999962"/>
    <n v="0"/>
    <n v="1.1799999480000001"/>
    <n v="0.49000000999999999"/>
    <n v="1.3700000050000001"/>
    <n v="0"/>
    <n v="19"/>
    <n v="14"/>
    <n v="108"/>
    <n v="1299"/>
    <n v="1813"/>
  </r>
  <r>
    <x v="28"/>
    <x v="15"/>
    <n v="10232"/>
    <n v="8.1800003050000001"/>
    <n v="8.1800003050000001"/>
    <n v="0"/>
    <n v="6.2399997709999999"/>
    <n v="0.23000000400000001"/>
    <n v="1.7000000479999999"/>
    <n v="0"/>
    <n v="45"/>
    <n v="5"/>
    <n v="104"/>
    <n v="1286"/>
    <n v="2008"/>
  </r>
  <r>
    <x v="28"/>
    <x v="16"/>
    <n v="2718"/>
    <n v="1.7999999520000001"/>
    <n v="1.7999999520000001"/>
    <n v="0"/>
    <n v="0.670000017"/>
    <n v="0.77999997099999996"/>
    <n v="0.34000000400000002"/>
    <n v="0"/>
    <n v="11"/>
    <n v="16"/>
    <n v="20"/>
    <n v="1393"/>
    <n v="1580"/>
  </r>
  <r>
    <x v="28"/>
    <x v="17"/>
    <n v="6260"/>
    <n v="4.2600002290000001"/>
    <n v="4.2600002290000001"/>
    <n v="0"/>
    <n v="1.289999962"/>
    <n v="0.540000021"/>
    <n v="2.4000000950000002"/>
    <n v="0"/>
    <n v="16"/>
    <n v="14"/>
    <n v="136"/>
    <n v="1257"/>
    <n v="1854"/>
  </r>
  <r>
    <x v="28"/>
    <x v="18"/>
    <n v="0"/>
    <n v="0"/>
    <n v="0"/>
    <n v="0"/>
    <n v="0"/>
    <n v="0"/>
    <n v="0"/>
    <n v="0"/>
    <n v="0"/>
    <n v="0"/>
    <n v="0"/>
    <n v="1440"/>
    <n v="0"/>
  </r>
  <r>
    <x v="29"/>
    <x v="0"/>
    <n v="7626"/>
    <n v="6.0500001909999996"/>
    <n v="6.0500001909999996"/>
    <n v="2.2530810830000001"/>
    <n v="0.829999983"/>
    <n v="0.709999979"/>
    <n v="4.5"/>
    <n v="0"/>
    <n v="65"/>
    <n v="15"/>
    <n v="156"/>
    <n v="723"/>
    <n v="3635"/>
  </r>
  <r>
    <x v="29"/>
    <x v="1"/>
    <n v="12386"/>
    <n v="9.8199996949999999"/>
    <n v="9.8199996949999999"/>
    <n v="2.0921471120000001"/>
    <n v="4.9600000380000004"/>
    <n v="0.64999997600000003"/>
    <n v="4.2100000380000004"/>
    <n v="0"/>
    <n v="116"/>
    <n v="14"/>
    <n v="169"/>
    <n v="680"/>
    <n v="4079"/>
  </r>
  <r>
    <x v="29"/>
    <x v="2"/>
    <n v="13318"/>
    <n v="10.56000042"/>
    <n v="10.56000042"/>
    <n v="2.2530810830000001"/>
    <n v="5.6199998860000004"/>
    <n v="1.0299999710000001"/>
    <n v="3.9100000860000002"/>
    <n v="0"/>
    <n v="123"/>
    <n v="21"/>
    <n v="174"/>
    <n v="699"/>
    <n v="4163"/>
  </r>
  <r>
    <x v="29"/>
    <x v="3"/>
    <n v="14461"/>
    <n v="11.47000027"/>
    <n v="11.47000027"/>
    <n v="0"/>
    <n v="4.9099998469999999"/>
    <n v="1.1499999759999999"/>
    <n v="5.4099998469999999"/>
    <n v="0"/>
    <n v="60"/>
    <n v="23"/>
    <n v="190"/>
    <n v="729"/>
    <n v="3666"/>
  </r>
  <r>
    <x v="29"/>
    <x v="4"/>
    <n v="11207"/>
    <n v="8.8900003430000005"/>
    <n v="8.8900003430000005"/>
    <n v="0"/>
    <n v="5.3699998860000004"/>
    <n v="1.0700000519999999"/>
    <n v="2.4400000569999998"/>
    <n v="0"/>
    <n v="64"/>
    <n v="21"/>
    <n v="142"/>
    <n v="563"/>
    <n v="3363"/>
  </r>
  <r>
    <x v="29"/>
    <x v="5"/>
    <n v="2132"/>
    <n v="1.690000057"/>
    <n v="1.690000057"/>
    <n v="0"/>
    <n v="0"/>
    <n v="0"/>
    <n v="1.690000057"/>
    <n v="0"/>
    <n v="0"/>
    <n v="0"/>
    <n v="93"/>
    <n v="599"/>
    <n v="2572"/>
  </r>
  <r>
    <x v="29"/>
    <x v="6"/>
    <n v="13630"/>
    <n v="10.81000042"/>
    <n v="10.81000042"/>
    <n v="2.0921471120000001"/>
    <n v="5.0500001909999996"/>
    <n v="0.560000002"/>
    <n v="5.1999998090000004"/>
    <n v="0"/>
    <n v="117"/>
    <n v="10"/>
    <n v="174"/>
    <n v="720"/>
    <n v="4157"/>
  </r>
  <r>
    <x v="29"/>
    <x v="7"/>
    <n v="13070"/>
    <n v="10.35999966"/>
    <n v="10.35999966"/>
    <n v="2.2530810830000001"/>
    <n v="5.3000001909999996"/>
    <n v="0.87999999500000003"/>
    <n v="4.1799998279999997"/>
    <n v="0"/>
    <n v="120"/>
    <n v="19"/>
    <n v="154"/>
    <n v="737"/>
    <n v="4092"/>
  </r>
  <r>
    <x v="29"/>
    <x v="8"/>
    <n v="9388"/>
    <n v="7.4400000569999998"/>
    <n v="7.4400000569999998"/>
    <n v="2.0921471120000001"/>
    <n v="2.2300000190000002"/>
    <n v="0.439999998"/>
    <n v="4.7800002099999999"/>
    <n v="0"/>
    <n v="82"/>
    <n v="8"/>
    <n v="169"/>
    <n v="763"/>
    <n v="3787"/>
  </r>
  <r>
    <x v="29"/>
    <x v="9"/>
    <n v="15148"/>
    <n v="12.010000229999999"/>
    <n v="12.010000229999999"/>
    <n v="2.2530810830000001"/>
    <n v="6.9000000950000002"/>
    <n v="0.81999999300000004"/>
    <n v="4.2899999619999996"/>
    <n v="0"/>
    <n v="137"/>
    <n v="16"/>
    <n v="145"/>
    <n v="677"/>
    <n v="4236"/>
  </r>
  <r>
    <x v="29"/>
    <x v="10"/>
    <n v="12200"/>
    <n v="9.6700000760000009"/>
    <n v="9.6700000760000009"/>
    <n v="2.0921471120000001"/>
    <n v="4.9099998469999999"/>
    <n v="0.58999997400000004"/>
    <n v="4.1799998279999997"/>
    <n v="0"/>
    <n v="113"/>
    <n v="12"/>
    <n v="159"/>
    <n v="769"/>
    <n v="4044"/>
  </r>
  <r>
    <x v="29"/>
    <x v="11"/>
    <n v="5709"/>
    <n v="4.5300002099999999"/>
    <n v="4.5300002099999999"/>
    <n v="0"/>
    <n v="1.519999981"/>
    <n v="0.519999981"/>
    <n v="2.4800000190000002"/>
    <n v="0"/>
    <n v="19"/>
    <n v="10"/>
    <n v="136"/>
    <n v="740"/>
    <n v="2908"/>
  </r>
  <r>
    <x v="29"/>
    <x v="12"/>
    <n v="3703"/>
    <n v="2.9400000569999998"/>
    <n v="2.9400000569999998"/>
    <n v="0"/>
    <n v="0"/>
    <n v="0"/>
    <n v="2.9400000569999998"/>
    <n v="0"/>
    <n v="0"/>
    <n v="0"/>
    <n v="135"/>
    <n v="734"/>
    <n v="2741"/>
  </r>
  <r>
    <x v="29"/>
    <x v="13"/>
    <n v="12405"/>
    <n v="9.8400001530000001"/>
    <n v="9.8400001530000001"/>
    <n v="2.0921471120000001"/>
    <n v="5.0500001909999996"/>
    <n v="0.87000000499999997"/>
    <n v="3.920000076"/>
    <n v="0"/>
    <n v="117"/>
    <n v="16"/>
    <n v="141"/>
    <n v="692"/>
    <n v="4005"/>
  </r>
  <r>
    <x v="29"/>
    <x v="14"/>
    <n v="16208"/>
    <n v="12.850000380000001"/>
    <n v="12.850000380000001"/>
    <n v="0"/>
    <n v="7.5100002290000001"/>
    <n v="0.920000017"/>
    <n v="4.420000076"/>
    <n v="0"/>
    <n v="90"/>
    <n v="18"/>
    <n v="161"/>
    <n v="593"/>
    <n v="3763"/>
  </r>
  <r>
    <x v="29"/>
    <x v="15"/>
    <n v="7359"/>
    <n v="5.8400001530000001"/>
    <n v="5.8400001530000001"/>
    <n v="0"/>
    <n v="0.33000001299999998"/>
    <n v="0.18000000699999999"/>
    <n v="5.329999924"/>
    <n v="0"/>
    <n v="4"/>
    <n v="4"/>
    <n v="192"/>
    <n v="676"/>
    <n v="3061"/>
  </r>
  <r>
    <x v="29"/>
    <x v="16"/>
    <n v="5417"/>
    <n v="4.3000001909999996"/>
    <n v="4.3000001909999996"/>
    <n v="0"/>
    <n v="0.89999997600000003"/>
    <n v="0.49000000999999999"/>
    <n v="2.9100000860000002"/>
    <n v="0"/>
    <n v="11"/>
    <n v="10"/>
    <n v="139"/>
    <n v="711"/>
    <n v="2884"/>
  </r>
  <r>
    <x v="29"/>
    <x v="17"/>
    <n v="6175"/>
    <n v="4.9000000950000002"/>
    <n v="4.9000000950000002"/>
    <n v="0"/>
    <n v="0.25"/>
    <n v="0.36000001399999998"/>
    <n v="4.2699999809999998"/>
    <n v="0"/>
    <n v="3"/>
    <n v="7"/>
    <n v="172"/>
    <n v="767"/>
    <n v="2982"/>
  </r>
  <r>
    <x v="29"/>
    <x v="18"/>
    <n v="2946"/>
    <n v="2.3399999139999998"/>
    <n v="2.3399999139999998"/>
    <n v="0"/>
    <n v="0"/>
    <n v="0"/>
    <n v="2.3399999139999998"/>
    <n v="0"/>
    <n v="0"/>
    <n v="0"/>
    <n v="121"/>
    <n v="780"/>
    <n v="2660"/>
  </r>
  <r>
    <x v="29"/>
    <x v="19"/>
    <n v="11419"/>
    <n v="9.0600004199999997"/>
    <n v="9.0600004199999997"/>
    <n v="0"/>
    <n v="6.0300002099999999"/>
    <n v="0.560000002"/>
    <n v="2.4700000289999999"/>
    <n v="0"/>
    <n v="71"/>
    <n v="10"/>
    <n v="127"/>
    <n v="669"/>
    <n v="3369"/>
  </r>
  <r>
    <x v="29"/>
    <x v="20"/>
    <n v="6064"/>
    <n v="4.8099999430000002"/>
    <n v="4.8099999430000002"/>
    <n v="2.0921471120000001"/>
    <n v="0.62999999500000003"/>
    <n v="0.17000000200000001"/>
    <n v="4.0100002290000001"/>
    <n v="0"/>
    <n v="63"/>
    <n v="4"/>
    <n v="142"/>
    <n v="802"/>
    <n v="3491"/>
  </r>
  <r>
    <x v="29"/>
    <x v="21"/>
    <n v="8712"/>
    <n v="6.9099998469999999"/>
    <n v="6.9099998469999999"/>
    <n v="2.2530810830000001"/>
    <n v="1.3400000329999999"/>
    <n v="1.059999943"/>
    <n v="4.5"/>
    <n v="0"/>
    <n v="71"/>
    <n v="20"/>
    <n v="195"/>
    <n v="822"/>
    <n v="3784"/>
  </r>
  <r>
    <x v="29"/>
    <x v="22"/>
    <n v="7875"/>
    <n v="6.2399997709999999"/>
    <n v="6.2399997709999999"/>
    <n v="0"/>
    <n v="1.559999943"/>
    <n v="0.49000000999999999"/>
    <n v="4.1999998090000004"/>
    <n v="0"/>
    <n v="19"/>
    <n v="10"/>
    <n v="167"/>
    <n v="680"/>
    <n v="3110"/>
  </r>
  <r>
    <x v="29"/>
    <x v="23"/>
    <n v="8567"/>
    <n v="6.7899999619999996"/>
    <n v="6.7899999619999996"/>
    <n v="2.2530810830000001"/>
    <n v="0.88999998599999997"/>
    <n v="0.15999999600000001"/>
    <n v="5.7399997709999999"/>
    <n v="0"/>
    <n v="66"/>
    <n v="3"/>
    <n v="214"/>
    <n v="764"/>
    <n v="3783"/>
  </r>
  <r>
    <x v="29"/>
    <x v="24"/>
    <n v="7045"/>
    <n v="5.5900001530000001"/>
    <n v="5.5900001530000001"/>
    <n v="2.0921471120000001"/>
    <n v="1.5499999520000001"/>
    <n v="0.25"/>
    <n v="3.7799999710000001"/>
    <n v="0"/>
    <n v="74"/>
    <n v="5"/>
    <n v="166"/>
    <n v="831"/>
    <n v="3644"/>
  </r>
  <r>
    <x v="29"/>
    <x v="25"/>
    <n v="4468"/>
    <n v="3.539999962"/>
    <n v="3.539999962"/>
    <n v="0"/>
    <n v="0"/>
    <n v="0"/>
    <n v="3.539999962"/>
    <n v="0"/>
    <n v="0"/>
    <n v="0"/>
    <n v="158"/>
    <n v="851"/>
    <n v="2799"/>
  </r>
  <r>
    <x v="29"/>
    <x v="26"/>
    <n v="2943"/>
    <n v="2.329999924"/>
    <n v="2.329999924"/>
    <n v="0"/>
    <n v="0"/>
    <n v="0"/>
    <n v="2.329999924"/>
    <n v="0"/>
    <n v="0"/>
    <n v="0"/>
    <n v="139"/>
    <n v="621"/>
    <n v="2685"/>
  </r>
  <r>
    <x v="29"/>
    <x v="27"/>
    <n v="8382"/>
    <n v="6.6500000950000002"/>
    <n v="6.6500000950000002"/>
    <n v="2.0921471120000001"/>
    <n v="1.269999981"/>
    <n v="0.66000002599999996"/>
    <n v="4.7199997900000001"/>
    <n v="0"/>
    <n v="71"/>
    <n v="13"/>
    <n v="171"/>
    <n v="772"/>
    <n v="3721"/>
  </r>
  <r>
    <x v="29"/>
    <x v="28"/>
    <n v="6582"/>
    <n v="5.2199997900000001"/>
    <n v="5.2199997900000001"/>
    <n v="2.2530810830000001"/>
    <n v="0.66000002599999996"/>
    <n v="0.63999998599999997"/>
    <n v="3.920000076"/>
    <n v="0"/>
    <n v="63"/>
    <n v="13"/>
    <n v="152"/>
    <n v="840"/>
    <n v="3586"/>
  </r>
  <r>
    <x v="29"/>
    <x v="29"/>
    <n v="9143"/>
    <n v="7.25"/>
    <n v="7.25"/>
    <n v="2.0921471120000001"/>
    <n v="1.3899999860000001"/>
    <n v="0.58999997400000004"/>
    <n v="5.2699999809999998"/>
    <n v="0"/>
    <n v="72"/>
    <n v="10"/>
    <n v="184"/>
    <n v="763"/>
    <n v="3788"/>
  </r>
  <r>
    <x v="29"/>
    <x v="30"/>
    <n v="4561"/>
    <n v="3.619999886"/>
    <n v="3.619999886"/>
    <n v="0"/>
    <n v="0.64999997600000003"/>
    <n v="0.27000001099999998"/>
    <n v="2.6900000569999998"/>
    <n v="0"/>
    <n v="8"/>
    <n v="6"/>
    <n v="102"/>
    <n v="433"/>
    <n v="1976"/>
  </r>
  <r>
    <x v="30"/>
    <x v="0"/>
    <n v="5014"/>
    <n v="3.9100000860000002"/>
    <n v="3.9100000860000002"/>
    <n v="0"/>
    <n v="0"/>
    <n v="0.33000001299999998"/>
    <n v="3.579999924"/>
    <n v="0"/>
    <n v="0"/>
    <n v="7"/>
    <n v="196"/>
    <n v="1237"/>
    <n v="2650"/>
  </r>
  <r>
    <x v="30"/>
    <x v="1"/>
    <n v="5571"/>
    <n v="4.3499999049999998"/>
    <n v="4.3499999049999998"/>
    <n v="0"/>
    <n v="0.15000000599999999"/>
    <n v="0.97000002900000004"/>
    <n v="3.2300000190000002"/>
    <n v="0"/>
    <n v="2"/>
    <n v="23"/>
    <n v="163"/>
    <n v="1252"/>
    <n v="2654"/>
  </r>
  <r>
    <x v="30"/>
    <x v="2"/>
    <n v="3135"/>
    <n v="2.4500000480000002"/>
    <n v="2.4500000480000002"/>
    <n v="0"/>
    <n v="0"/>
    <n v="0"/>
    <n v="2.4300000669999999"/>
    <n v="0"/>
    <n v="0"/>
    <n v="0"/>
    <n v="134"/>
    <n v="1306"/>
    <n v="2443"/>
  </r>
  <r>
    <x v="30"/>
    <x v="3"/>
    <n v="3430"/>
    <n v="2.6800000669999999"/>
    <n v="2.6800000669999999"/>
    <n v="0"/>
    <n v="0"/>
    <n v="0"/>
    <n v="0.89999997600000003"/>
    <n v="0"/>
    <n v="0"/>
    <n v="0"/>
    <n v="65"/>
    <n v="1375"/>
    <n v="2505"/>
  </r>
  <r>
    <x v="30"/>
    <x v="4"/>
    <n v="5319"/>
    <n v="4.1500000950000002"/>
    <n v="4.1500000950000002"/>
    <n v="0"/>
    <n v="0"/>
    <n v="0"/>
    <n v="0"/>
    <n v="0"/>
    <n v="0"/>
    <n v="0"/>
    <n v="0"/>
    <n v="1440"/>
    <n v="2693"/>
  </r>
  <r>
    <x v="30"/>
    <x v="5"/>
    <n v="3008"/>
    <n v="2.3499999049999998"/>
    <n v="2.3499999049999998"/>
    <n v="0"/>
    <n v="0"/>
    <n v="0"/>
    <n v="0"/>
    <n v="0"/>
    <n v="0"/>
    <n v="0"/>
    <n v="0"/>
    <n v="1440"/>
    <n v="2439"/>
  </r>
  <r>
    <x v="30"/>
    <x v="6"/>
    <n v="3864"/>
    <n v="3.0099999899999998"/>
    <n v="3.0099999899999998"/>
    <n v="0"/>
    <n v="0.310000002"/>
    <n v="1.059999943"/>
    <n v="1.3500000240000001"/>
    <n v="0"/>
    <n v="4"/>
    <n v="22"/>
    <n v="105"/>
    <n v="1309"/>
    <n v="2536"/>
  </r>
  <r>
    <x v="30"/>
    <x v="7"/>
    <n v="5697"/>
    <n v="4.4400000569999998"/>
    <n v="4.4400000569999998"/>
    <n v="0"/>
    <n v="0.52999997099999996"/>
    <n v="0.47999998900000002"/>
    <n v="3.4400000569999998"/>
    <n v="0"/>
    <n v="7"/>
    <n v="10"/>
    <n v="166"/>
    <n v="1257"/>
    <n v="2668"/>
  </r>
  <r>
    <x v="30"/>
    <x v="8"/>
    <n v="5273"/>
    <n v="4.1100001339999999"/>
    <n v="4.1100001339999999"/>
    <n v="0"/>
    <n v="0"/>
    <n v="1.039999962"/>
    <n v="3.0699999330000001"/>
    <n v="0"/>
    <n v="0"/>
    <n v="27"/>
    <n v="167"/>
    <n v="1246"/>
    <n v="2647"/>
  </r>
  <r>
    <x v="30"/>
    <x v="9"/>
    <n v="8538"/>
    <n v="6.6599998469999999"/>
    <n v="6.6599998469999999"/>
    <n v="0"/>
    <n v="2.630000114"/>
    <n v="1.019999981"/>
    <n v="3.0099999899999998"/>
    <n v="0"/>
    <n v="35"/>
    <n v="18"/>
    <n v="158"/>
    <n v="1229"/>
    <n v="2883"/>
  </r>
  <r>
    <x v="30"/>
    <x v="10"/>
    <n v="8687"/>
    <n v="6.7800002099999999"/>
    <n v="6.7800002099999999"/>
    <n v="0"/>
    <n v="0.28999999199999998"/>
    <n v="2.4100000860000002"/>
    <n v="4.079999924"/>
    <n v="0"/>
    <n v="4"/>
    <n v="54"/>
    <n v="212"/>
    <n v="1170"/>
    <n v="2944"/>
  </r>
  <r>
    <x v="30"/>
    <x v="11"/>
    <n v="9423"/>
    <n v="7.3499999049999998"/>
    <n v="7.3499999049999998"/>
    <n v="0"/>
    <n v="0.52999997099999996"/>
    <n v="2.0299999710000001"/>
    <n v="4.75"/>
    <n v="0"/>
    <n v="7"/>
    <n v="44"/>
    <n v="238"/>
    <n v="1151"/>
    <n v="3012"/>
  </r>
  <r>
    <x v="30"/>
    <x v="12"/>
    <n v="8286"/>
    <n v="6.4600000380000004"/>
    <n v="6.4600000380000004"/>
    <n v="0"/>
    <n v="0.15000000599999999"/>
    <n v="2.0499999519999998"/>
    <n v="4.2699999809999998"/>
    <n v="0"/>
    <n v="2"/>
    <n v="44"/>
    <n v="206"/>
    <n v="1188"/>
    <n v="2889"/>
  </r>
  <r>
    <x v="30"/>
    <x v="13"/>
    <n v="4503"/>
    <n v="3.5099999899999998"/>
    <n v="3.5099999899999998"/>
    <n v="0"/>
    <n v="1.4700000289999999"/>
    <n v="0.23999999499999999"/>
    <n v="1.809999943"/>
    <n v="0"/>
    <n v="18"/>
    <n v="6"/>
    <n v="122"/>
    <n v="1294"/>
    <n v="2547"/>
  </r>
  <r>
    <x v="30"/>
    <x v="14"/>
    <n v="10499"/>
    <n v="8.1899995800000003"/>
    <n v="8.1899995800000003"/>
    <n v="0"/>
    <n v="7.0000000000000007E-2"/>
    <n v="4.2199997900000001"/>
    <n v="3.8900001049999999"/>
    <n v="0"/>
    <n v="1"/>
    <n v="91"/>
    <n v="214"/>
    <n v="1134"/>
    <n v="3093"/>
  </r>
  <r>
    <x v="30"/>
    <x v="15"/>
    <n v="12474"/>
    <n v="9.7299995419999998"/>
    <n v="9.7299995419999998"/>
    <n v="0"/>
    <n v="6.5999999049999998"/>
    <n v="0.27000001099999998"/>
    <n v="2.869999886"/>
    <n v="0"/>
    <n v="77"/>
    <n v="5"/>
    <n v="129"/>
    <n v="1229"/>
    <n v="3142"/>
  </r>
  <r>
    <x v="30"/>
    <x v="16"/>
    <n v="6174"/>
    <n v="4.8200001720000003"/>
    <n v="4.8200001720000003"/>
    <n v="0"/>
    <n v="0"/>
    <n v="1.2000000479999999"/>
    <n v="3.6099998950000001"/>
    <n v="0"/>
    <n v="0"/>
    <n v="28"/>
    <n v="203"/>
    <n v="1209"/>
    <n v="2757"/>
  </r>
  <r>
    <x v="30"/>
    <x v="17"/>
    <n v="15168"/>
    <n v="11.829999920000001"/>
    <n v="11.829999920000001"/>
    <n v="0"/>
    <n v="3.9000000950000002"/>
    <n v="3"/>
    <n v="4.920000076"/>
    <n v="0"/>
    <n v="46"/>
    <n v="67"/>
    <n v="258"/>
    <n v="1069"/>
    <n v="3513"/>
  </r>
  <r>
    <x v="30"/>
    <x v="18"/>
    <n v="10085"/>
    <n v="7.8699998860000004"/>
    <n v="7.8699998860000004"/>
    <n v="0"/>
    <n v="0.15000000599999999"/>
    <n v="1.2799999710000001"/>
    <n v="6.4299998279999997"/>
    <n v="0"/>
    <n v="2"/>
    <n v="28"/>
    <n v="317"/>
    <n v="1093"/>
    <n v="3164"/>
  </r>
  <r>
    <x v="30"/>
    <x v="19"/>
    <n v="4512"/>
    <n v="3.5199999809999998"/>
    <n v="3.5199999809999998"/>
    <n v="0"/>
    <n v="0.77999997099999996"/>
    <n v="0.119999997"/>
    <n v="2.039999962"/>
    <n v="0"/>
    <n v="10"/>
    <n v="2"/>
    <n v="117"/>
    <n v="1311"/>
    <n v="2596"/>
  </r>
  <r>
    <x v="30"/>
    <x v="20"/>
    <n v="8469"/>
    <n v="6.6100001339999999"/>
    <n v="6.6100001339999999"/>
    <n v="0"/>
    <n v="0"/>
    <n v="0"/>
    <n v="0"/>
    <n v="0"/>
    <n v="0"/>
    <n v="0"/>
    <n v="0"/>
    <n v="1440"/>
    <n v="2894"/>
  </r>
  <r>
    <x v="30"/>
    <x v="21"/>
    <n v="12015"/>
    <n v="9.3699998860000004"/>
    <n v="9.3699998860000004"/>
    <n v="0"/>
    <n v="0"/>
    <n v="0"/>
    <n v="0"/>
    <n v="0"/>
    <n v="0"/>
    <n v="0"/>
    <n v="0"/>
    <n v="1440"/>
    <n v="3212"/>
  </r>
  <r>
    <x v="30"/>
    <x v="22"/>
    <n v="3588"/>
    <n v="2.7999999519999998"/>
    <n v="2.7999999519999998"/>
    <n v="0"/>
    <n v="0"/>
    <n v="0"/>
    <n v="0"/>
    <n v="0"/>
    <n v="0"/>
    <n v="0"/>
    <n v="0"/>
    <n v="1440"/>
    <n v="2516"/>
  </r>
  <r>
    <x v="30"/>
    <x v="23"/>
    <n v="12427"/>
    <n v="9.6899995800000003"/>
    <n v="9.6899995800000003"/>
    <n v="0"/>
    <n v="0"/>
    <n v="0"/>
    <n v="1.1799999480000001"/>
    <n v="0"/>
    <n v="0"/>
    <n v="0"/>
    <n v="70"/>
    <n v="1370"/>
    <n v="3266"/>
  </r>
  <r>
    <x v="30"/>
    <x v="24"/>
    <n v="5843"/>
    <n v="4.5599999430000002"/>
    <n v="4.5599999430000002"/>
    <n v="0"/>
    <n v="0.14000000100000001"/>
    <n v="1.190000057"/>
    <n v="3.2300000190000002"/>
    <n v="0"/>
    <n v="2"/>
    <n v="22"/>
    <n v="166"/>
    <n v="1250"/>
    <n v="2683"/>
  </r>
  <r>
    <x v="30"/>
    <x v="25"/>
    <n v="6117"/>
    <n v="4.7699999809999998"/>
    <n v="4.7699999809999998"/>
    <n v="0"/>
    <n v="0"/>
    <n v="0"/>
    <n v="4.7699999809999998"/>
    <n v="0"/>
    <n v="0"/>
    <n v="0"/>
    <n v="250"/>
    <n v="1190"/>
    <n v="2810"/>
  </r>
  <r>
    <x v="30"/>
    <x v="26"/>
    <n v="9217"/>
    <n v="7.1900000569999998"/>
    <n v="7.1900000569999998"/>
    <n v="0"/>
    <n v="0.219999999"/>
    <n v="3.3099999430000002"/>
    <n v="3.6600000860000002"/>
    <n v="0"/>
    <n v="3"/>
    <n v="72"/>
    <n v="182"/>
    <n v="1183"/>
    <n v="2940"/>
  </r>
  <r>
    <x v="30"/>
    <x v="27"/>
    <n v="9877"/>
    <n v="7.6999998090000004"/>
    <n v="7.6999998090000004"/>
    <n v="0"/>
    <n v="5.7600002290000001"/>
    <n v="0.17000000200000001"/>
    <n v="1.730000019"/>
    <n v="0"/>
    <n v="66"/>
    <n v="4"/>
    <n v="110"/>
    <n v="1260"/>
    <n v="2947"/>
  </r>
  <r>
    <x v="30"/>
    <x v="28"/>
    <n v="8240"/>
    <n v="6.4299998279999997"/>
    <n v="6.4299998279999997"/>
    <n v="0"/>
    <n v="0.689999998"/>
    <n v="2.0099999899999998"/>
    <n v="3.7200000289999999"/>
    <n v="0"/>
    <n v="9"/>
    <n v="43"/>
    <n v="162"/>
    <n v="1226"/>
    <n v="2846"/>
  </r>
  <r>
    <x v="30"/>
    <x v="29"/>
    <n v="8701"/>
    <n v="6.7899999619999996"/>
    <n v="6.7899999619999996"/>
    <n v="0"/>
    <n v="0.37000000500000002"/>
    <n v="3.2400000100000002"/>
    <n v="3.170000076"/>
    <n v="0"/>
    <n v="5"/>
    <n v="71"/>
    <n v="177"/>
    <n v="1106"/>
    <n v="2804"/>
  </r>
  <r>
    <x v="30"/>
    <x v="30"/>
    <n v="0"/>
    <n v="0"/>
    <n v="0"/>
    <n v="0"/>
    <n v="0"/>
    <n v="0"/>
    <n v="0"/>
    <n v="0"/>
    <n v="0"/>
    <n v="0"/>
    <n v="0"/>
    <n v="1440"/>
    <n v="0"/>
  </r>
  <r>
    <x v="31"/>
    <x v="0"/>
    <n v="2564"/>
    <n v="1.6399999860000001"/>
    <n v="1.6399999860000001"/>
    <n v="0"/>
    <n v="0"/>
    <n v="0"/>
    <n v="1.6399999860000001"/>
    <n v="0"/>
    <n v="0"/>
    <n v="0"/>
    <n v="116"/>
    <n v="831"/>
    <n v="2044"/>
  </r>
  <r>
    <x v="31"/>
    <x v="1"/>
    <n v="1320"/>
    <n v="0.83999997400000004"/>
    <n v="0.83999997400000004"/>
    <n v="0"/>
    <n v="0"/>
    <n v="0"/>
    <n v="0.83999997400000004"/>
    <n v="0"/>
    <n v="0"/>
    <n v="0"/>
    <n v="82"/>
    <n v="806"/>
    <n v="1934"/>
  </r>
  <r>
    <x v="31"/>
    <x v="2"/>
    <n v="1219"/>
    <n v="0.77999997099999996"/>
    <n v="0.77999997099999996"/>
    <n v="0"/>
    <n v="0"/>
    <n v="0"/>
    <n v="0.77999997099999996"/>
    <n v="0"/>
    <n v="0"/>
    <n v="0"/>
    <n v="84"/>
    <n v="853"/>
    <n v="1963"/>
  </r>
  <r>
    <x v="31"/>
    <x v="3"/>
    <n v="2483"/>
    <n v="1.5900000329999999"/>
    <n v="1.5900000329999999"/>
    <n v="0"/>
    <n v="0"/>
    <n v="0"/>
    <n v="1.5900000329999999"/>
    <n v="0"/>
    <n v="0"/>
    <n v="0"/>
    <n v="126"/>
    <n v="937"/>
    <n v="2009"/>
  </r>
  <r>
    <x v="31"/>
    <x v="4"/>
    <n v="244"/>
    <n v="0.15999999600000001"/>
    <n v="0.15999999600000001"/>
    <n v="0"/>
    <n v="0"/>
    <n v="0"/>
    <n v="0.15999999600000001"/>
    <n v="0"/>
    <n v="0"/>
    <n v="0"/>
    <n v="12"/>
    <n v="1428"/>
    <n v="1721"/>
  </r>
  <r>
    <x v="31"/>
    <x v="5"/>
    <n v="0"/>
    <n v="0"/>
    <n v="0"/>
    <n v="0"/>
    <n v="0"/>
    <n v="0"/>
    <n v="0"/>
    <n v="0"/>
    <n v="0"/>
    <n v="0"/>
    <n v="0"/>
    <n v="1440"/>
    <n v="1688"/>
  </r>
  <r>
    <x v="31"/>
    <x v="6"/>
    <n v="0"/>
    <n v="0"/>
    <n v="0"/>
    <n v="0"/>
    <n v="0"/>
    <n v="0"/>
    <n v="0"/>
    <n v="0"/>
    <n v="0"/>
    <n v="0"/>
    <n v="0"/>
    <n v="1440"/>
    <n v="1688"/>
  </r>
  <r>
    <x v="31"/>
    <x v="7"/>
    <n v="0"/>
    <n v="0"/>
    <n v="0"/>
    <n v="0"/>
    <n v="0"/>
    <n v="0"/>
    <n v="0"/>
    <n v="0"/>
    <n v="0"/>
    <n v="0"/>
    <n v="0"/>
    <n v="1440"/>
    <n v="1688"/>
  </r>
  <r>
    <x v="31"/>
    <x v="8"/>
    <n v="3147"/>
    <n v="2.0099999899999998"/>
    <n v="2.0099999899999998"/>
    <n v="0"/>
    <n v="0"/>
    <n v="0.280000001"/>
    <n v="1.7400000099999999"/>
    <n v="0"/>
    <n v="0"/>
    <n v="10"/>
    <n v="139"/>
    <n v="744"/>
    <n v="2188"/>
  </r>
  <r>
    <x v="31"/>
    <x v="9"/>
    <n v="144"/>
    <n v="9.0000003999999995E-2"/>
    <n v="9.0000003999999995E-2"/>
    <n v="0"/>
    <n v="0"/>
    <n v="0"/>
    <n v="9.0000003999999995E-2"/>
    <n v="0"/>
    <n v="0"/>
    <n v="0"/>
    <n v="9"/>
    <n v="1431"/>
    <n v="1720"/>
  </r>
  <r>
    <x v="31"/>
    <x v="10"/>
    <n v="4068"/>
    <n v="2.5999999049999998"/>
    <n v="2.5999999049999998"/>
    <n v="0"/>
    <n v="5.0000001000000002E-2"/>
    <n v="0.280000001"/>
    <n v="2.2699999809999998"/>
    <n v="0"/>
    <n v="1"/>
    <n v="20"/>
    <n v="195"/>
    <n v="817"/>
    <n v="2419"/>
  </r>
  <r>
    <x v="31"/>
    <x v="11"/>
    <n v="5245"/>
    <n v="3.3599998950000001"/>
    <n v="3.3599998950000001"/>
    <n v="0"/>
    <n v="0.15999999600000001"/>
    <n v="0.439999998"/>
    <n v="2.75"/>
    <n v="0"/>
    <n v="8"/>
    <n v="45"/>
    <n v="232"/>
    <n v="795"/>
    <n v="2748"/>
  </r>
  <r>
    <x v="31"/>
    <x v="12"/>
    <n v="400"/>
    <n v="0.25999999000000001"/>
    <n v="0.25999999000000001"/>
    <n v="0"/>
    <n v="3.9999999000000001E-2"/>
    <n v="5.0000001000000002E-2"/>
    <n v="0.15999999600000001"/>
    <n v="0"/>
    <n v="3"/>
    <n v="8"/>
    <n v="19"/>
    <n v="1410"/>
    <n v="1799"/>
  </r>
  <r>
    <x v="31"/>
    <x v="13"/>
    <n v="0"/>
    <n v="0"/>
    <n v="0"/>
    <n v="0"/>
    <n v="0"/>
    <n v="0"/>
    <n v="0"/>
    <n v="0"/>
    <n v="0"/>
    <n v="0"/>
    <n v="0"/>
    <n v="1440"/>
    <n v="1688"/>
  </r>
  <r>
    <x v="31"/>
    <x v="14"/>
    <n v="1321"/>
    <n v="0.85000002399999997"/>
    <n v="0.85000002399999997"/>
    <n v="0"/>
    <n v="0"/>
    <n v="0"/>
    <n v="0.85000002399999997"/>
    <n v="0"/>
    <n v="0"/>
    <n v="0"/>
    <n v="80"/>
    <n v="1360"/>
    <n v="1928"/>
  </r>
  <r>
    <x v="31"/>
    <x v="15"/>
    <n v="1758"/>
    <n v="1.1299999949999999"/>
    <n v="1.1299999949999999"/>
    <n v="0"/>
    <n v="0"/>
    <n v="0"/>
    <n v="1.1299999949999999"/>
    <n v="0"/>
    <n v="0"/>
    <n v="0"/>
    <n v="112"/>
    <n v="900"/>
    <n v="2067"/>
  </r>
  <r>
    <x v="31"/>
    <x v="16"/>
    <n v="6157"/>
    <n v="3.9400000569999998"/>
    <n v="3.9400000569999998"/>
    <n v="0"/>
    <n v="0"/>
    <n v="0"/>
    <n v="3.9400000569999998"/>
    <n v="0"/>
    <n v="0"/>
    <n v="0"/>
    <n v="310"/>
    <n v="714"/>
    <n v="2780"/>
  </r>
  <r>
    <x v="31"/>
    <x v="17"/>
    <n v="8360"/>
    <n v="5.3499999049999998"/>
    <n v="5.3499999049999998"/>
    <n v="0"/>
    <n v="0.14000000100000001"/>
    <n v="0.280000001"/>
    <n v="4.9299998279999997"/>
    <n v="0"/>
    <n v="6"/>
    <n v="14"/>
    <n v="380"/>
    <n v="634"/>
    <n v="3101"/>
  </r>
  <r>
    <x v="31"/>
    <x v="18"/>
    <n v="7174"/>
    <n v="4.5900001530000001"/>
    <n v="4.5900001530000001"/>
    <n v="0"/>
    <n v="0.33000001299999998"/>
    <n v="0.36000001399999998"/>
    <n v="3.9100000860000002"/>
    <n v="0"/>
    <n v="10"/>
    <n v="20"/>
    <n v="301"/>
    <n v="749"/>
    <n v="2896"/>
  </r>
  <r>
    <x v="31"/>
    <x v="19"/>
    <n v="1619"/>
    <n v="1.039999962"/>
    <n v="1.039999962"/>
    <n v="0"/>
    <n v="0"/>
    <n v="0"/>
    <n v="1.039999962"/>
    <n v="0"/>
    <n v="0"/>
    <n v="0"/>
    <n v="79"/>
    <n v="834"/>
    <n v="1962"/>
  </r>
  <r>
    <x v="31"/>
    <x v="20"/>
    <n v="1831"/>
    <n v="1.1699999569999999"/>
    <n v="1.1699999569999999"/>
    <n v="0"/>
    <n v="0"/>
    <n v="0"/>
    <n v="1.1699999569999999"/>
    <n v="0"/>
    <n v="0"/>
    <n v="0"/>
    <n v="101"/>
    <n v="916"/>
    <n v="2015"/>
  </r>
  <r>
    <x v="31"/>
    <x v="21"/>
    <n v="2421"/>
    <n v="1.5499999520000001"/>
    <n v="1.5499999520000001"/>
    <n v="0"/>
    <n v="0"/>
    <n v="0"/>
    <n v="1.5499999520000001"/>
    <n v="0"/>
    <n v="0"/>
    <n v="0"/>
    <n v="156"/>
    <n v="739"/>
    <n v="2297"/>
  </r>
  <r>
    <x v="31"/>
    <x v="22"/>
    <n v="2283"/>
    <n v="1.460000038"/>
    <n v="1.460000038"/>
    <n v="0"/>
    <n v="0"/>
    <n v="0"/>
    <n v="1.460000038"/>
    <n v="0"/>
    <n v="0"/>
    <n v="0"/>
    <n v="129"/>
    <n v="848"/>
    <n v="2067"/>
  </r>
  <r>
    <x v="31"/>
    <x v="23"/>
    <n v="0"/>
    <n v="0"/>
    <n v="0"/>
    <n v="0"/>
    <n v="0"/>
    <n v="0"/>
    <n v="0"/>
    <n v="0"/>
    <n v="0"/>
    <n v="0"/>
    <n v="0"/>
    <n v="1440"/>
    <n v="1688"/>
  </r>
  <r>
    <x v="31"/>
    <x v="24"/>
    <n v="0"/>
    <n v="0"/>
    <n v="0"/>
    <n v="0"/>
    <n v="0"/>
    <n v="0"/>
    <n v="0"/>
    <n v="0"/>
    <n v="0"/>
    <n v="0"/>
    <n v="0"/>
    <n v="1440"/>
    <n v="1688"/>
  </r>
  <r>
    <x v="31"/>
    <x v="25"/>
    <n v="0"/>
    <n v="0"/>
    <n v="0"/>
    <n v="0"/>
    <n v="0"/>
    <n v="0"/>
    <n v="0"/>
    <n v="0"/>
    <n v="0"/>
    <n v="0"/>
    <n v="0"/>
    <n v="1440"/>
    <n v="1688"/>
  </r>
  <r>
    <x v="31"/>
    <x v="26"/>
    <n v="0"/>
    <n v="0"/>
    <n v="0"/>
    <n v="0"/>
    <n v="0"/>
    <n v="0"/>
    <n v="0"/>
    <n v="0"/>
    <n v="0"/>
    <n v="0"/>
    <n v="0"/>
    <n v="1440"/>
    <n v="1688"/>
  </r>
  <r>
    <x v="31"/>
    <x v="27"/>
    <n v="0"/>
    <n v="0"/>
    <n v="0"/>
    <n v="0"/>
    <n v="0"/>
    <n v="0"/>
    <n v="0"/>
    <n v="0"/>
    <n v="0"/>
    <n v="0"/>
    <n v="0"/>
    <n v="1440"/>
    <n v="1688"/>
  </r>
  <r>
    <x v="31"/>
    <x v="28"/>
    <n v="0"/>
    <n v="0"/>
    <n v="0"/>
    <n v="0"/>
    <n v="0"/>
    <n v="0"/>
    <n v="0"/>
    <n v="0"/>
    <n v="0"/>
    <n v="0"/>
    <n v="0"/>
    <n v="48"/>
    <n v="57"/>
  </r>
  <r>
    <x v="32"/>
    <x v="0"/>
    <n v="23186"/>
    <n v="20.399999619999999"/>
    <n v="20.399999619999999"/>
    <n v="0"/>
    <n v="12.22000027"/>
    <n v="0.34000000400000002"/>
    <n v="7.8200001720000003"/>
    <n v="0"/>
    <n v="85"/>
    <n v="7"/>
    <n v="312"/>
    <n v="1036"/>
    <n v="3921"/>
  </r>
  <r>
    <x v="32"/>
    <x v="1"/>
    <n v="15337"/>
    <n v="9.5799999239999991"/>
    <n v="9.5799999239999991"/>
    <n v="0"/>
    <n v="3.5499999519999998"/>
    <n v="0.37999999499999998"/>
    <n v="5.6399998660000001"/>
    <n v="0"/>
    <n v="108"/>
    <n v="18"/>
    <n v="216"/>
    <n v="1098"/>
    <n v="3566"/>
  </r>
  <r>
    <x v="32"/>
    <x v="2"/>
    <n v="21129"/>
    <n v="18.979999540000001"/>
    <n v="18.979999540000001"/>
    <n v="0"/>
    <n v="10.55000019"/>
    <n v="0.58999997400000004"/>
    <n v="7.75"/>
    <n v="0.02"/>
    <n v="68"/>
    <n v="13"/>
    <n v="298"/>
    <n v="1061"/>
    <n v="3793"/>
  </r>
  <r>
    <x v="32"/>
    <x v="3"/>
    <n v="13422"/>
    <n v="7.170000076"/>
    <n v="7.170000076"/>
    <n v="0"/>
    <n v="5.0000001000000002E-2"/>
    <n v="5.0000001000000002E-2"/>
    <n v="7.0100002290000001"/>
    <n v="0.01"/>
    <n v="106"/>
    <n v="1"/>
    <n v="281"/>
    <n v="1052"/>
    <n v="3934"/>
  </r>
  <r>
    <x v="32"/>
    <x v="4"/>
    <n v="29326"/>
    <n v="25.290000920000001"/>
    <n v="25.290000920000001"/>
    <n v="0"/>
    <n v="13.239999770000001"/>
    <n v="1.210000038"/>
    <n v="10.710000040000001"/>
    <n v="0"/>
    <n v="94"/>
    <n v="29"/>
    <n v="429"/>
    <n v="888"/>
    <n v="4547"/>
  </r>
  <r>
    <x v="32"/>
    <x v="5"/>
    <n v="15118"/>
    <n v="8.8699998860000004"/>
    <n v="8.8699998860000004"/>
    <n v="0"/>
    <n v="0"/>
    <n v="7.0000000000000007E-2"/>
    <n v="8.7899999619999996"/>
    <n v="0"/>
    <n v="58"/>
    <n v="15"/>
    <n v="307"/>
    <n v="1060"/>
    <n v="3545"/>
  </r>
  <r>
    <x v="32"/>
    <x v="6"/>
    <n v="11423"/>
    <n v="8.6700000760000009"/>
    <n v="8.6700000760000009"/>
    <n v="0"/>
    <n v="2.4400000569999998"/>
    <n v="0.27000001099999998"/>
    <n v="5.9400000569999998"/>
    <n v="0"/>
    <n v="29"/>
    <n v="5"/>
    <n v="191"/>
    <n v="1215"/>
    <n v="2761"/>
  </r>
  <r>
    <x v="32"/>
    <x v="7"/>
    <n v="18785"/>
    <n v="17.399999619999999"/>
    <n v="17.399999619999999"/>
    <n v="0"/>
    <n v="12.149999619999999"/>
    <n v="0.18000000699999999"/>
    <n v="5.0300002099999999"/>
    <n v="0"/>
    <n v="82"/>
    <n v="13"/>
    <n v="214"/>
    <n v="1131"/>
    <n v="3676"/>
  </r>
  <r>
    <x v="32"/>
    <x v="8"/>
    <n v="19948"/>
    <n v="18.11000061"/>
    <n v="18.11000061"/>
    <n v="0"/>
    <n v="11.02000046"/>
    <n v="0.689999998"/>
    <n v="6.3400001530000001"/>
    <n v="0"/>
    <n v="73"/>
    <n v="19"/>
    <n v="225"/>
    <n v="1123"/>
    <n v="3679"/>
  </r>
  <r>
    <x v="32"/>
    <x v="9"/>
    <n v="19377"/>
    <n v="17.620000839999999"/>
    <n v="17.620000839999999"/>
    <n v="0"/>
    <n v="12.289999959999999"/>
    <n v="0.41999998700000002"/>
    <n v="4.8899998660000001"/>
    <n v="0"/>
    <n v="82"/>
    <n v="13"/>
    <n v="226"/>
    <n v="1119"/>
    <n v="3659"/>
  </r>
  <r>
    <x v="32"/>
    <x v="10"/>
    <n v="18258"/>
    <n v="16.309999470000001"/>
    <n v="16.309999470000001"/>
    <n v="0"/>
    <n v="10.22999954"/>
    <n v="2.9999998999999999E-2"/>
    <n v="5.9699997900000001"/>
    <n v="5.0000001000000002E-2"/>
    <n v="61"/>
    <n v="2"/>
    <n v="236"/>
    <n v="1141"/>
    <n v="3427"/>
  </r>
  <r>
    <x v="32"/>
    <x v="11"/>
    <n v="11200"/>
    <n v="7.4299998279999997"/>
    <n v="7.4299998279999997"/>
    <n v="0"/>
    <n v="0"/>
    <n v="0"/>
    <n v="7.4000000950000002"/>
    <n v="0.01"/>
    <n v="102"/>
    <n v="6"/>
    <n v="300"/>
    <n v="1032"/>
    <n v="3891"/>
  </r>
  <r>
    <x v="32"/>
    <x v="12"/>
    <n v="16674"/>
    <n v="15.739999770000001"/>
    <n v="15.739999770000001"/>
    <n v="0"/>
    <n v="11.010000229999999"/>
    <n v="0.01"/>
    <n v="4.6900000569999998"/>
    <n v="0"/>
    <n v="64"/>
    <n v="1"/>
    <n v="227"/>
    <n v="1148"/>
    <n v="3455"/>
  </r>
  <r>
    <x v="32"/>
    <x v="13"/>
    <n v="12986"/>
    <n v="8.7399997710000008"/>
    <n v="8.7399997710000008"/>
    <n v="0"/>
    <n v="2.369999886"/>
    <n v="7.0000000000000007E-2"/>
    <n v="6.2699999809999998"/>
    <n v="0.01"/>
    <n v="113"/>
    <n v="8"/>
    <n v="218"/>
    <n v="1101"/>
    <n v="3802"/>
  </r>
  <r>
    <x v="32"/>
    <x v="14"/>
    <n v="11101"/>
    <n v="8.4300003050000001"/>
    <n v="8.4300003050000001"/>
    <n v="0"/>
    <n v="1.7599999900000001"/>
    <n v="0.12999999500000001"/>
    <n v="6.5"/>
    <n v="0"/>
    <n v="22"/>
    <n v="3"/>
    <n v="258"/>
    <n v="1157"/>
    <n v="2860"/>
  </r>
  <r>
    <x v="32"/>
    <x v="15"/>
    <n v="23629"/>
    <n v="20.649999619999999"/>
    <n v="20.649999619999999"/>
    <n v="0"/>
    <n v="13.06999969"/>
    <n v="0.439999998"/>
    <n v="7.0999999049999998"/>
    <n v="0"/>
    <n v="93"/>
    <n v="8"/>
    <n v="235"/>
    <n v="1104"/>
    <n v="3808"/>
  </r>
  <r>
    <x v="32"/>
    <x v="16"/>
    <n v="14890"/>
    <n v="11.30000019"/>
    <n v="11.30000019"/>
    <n v="0"/>
    <n v="4.9299998279999997"/>
    <n v="0.37999999499999998"/>
    <n v="5.9699997900000001"/>
    <n v="0"/>
    <n v="58"/>
    <n v="8"/>
    <n v="231"/>
    <n v="1143"/>
    <n v="3060"/>
  </r>
  <r>
    <x v="32"/>
    <x v="17"/>
    <n v="9733"/>
    <n v="7.3899998660000001"/>
    <n v="7.3899998660000001"/>
    <n v="0"/>
    <n v="1.3799999949999999"/>
    <n v="0.17000000200000001"/>
    <n v="5.7899999619999996"/>
    <n v="0"/>
    <n v="18"/>
    <n v="5"/>
    <n v="210"/>
    <n v="1207"/>
    <n v="2698"/>
  </r>
  <r>
    <x v="32"/>
    <x v="18"/>
    <n v="27745"/>
    <n v="26.719999309999999"/>
    <n v="26.719999309999999"/>
    <n v="0"/>
    <n v="21.659999849999998"/>
    <n v="7.9999998000000003E-2"/>
    <n v="4.9299998279999997"/>
    <n v="0"/>
    <n v="124"/>
    <n v="4"/>
    <n v="223"/>
    <n v="1089"/>
    <n v="4398"/>
  </r>
  <r>
    <x v="32"/>
    <x v="19"/>
    <n v="10930"/>
    <n v="8.3199996949999999"/>
    <n v="8.3199996949999999"/>
    <n v="0"/>
    <n v="3.130000114"/>
    <n v="0.56999999300000004"/>
    <n v="4.5700001720000003"/>
    <n v="0"/>
    <n v="36"/>
    <n v="12"/>
    <n v="166"/>
    <n v="1226"/>
    <n v="2786"/>
  </r>
  <r>
    <x v="32"/>
    <x v="20"/>
    <n v="4790"/>
    <n v="3.6400001049999999"/>
    <n v="3.6400001049999999"/>
    <n v="0"/>
    <n v="0"/>
    <n v="0"/>
    <n v="3.5599999430000002"/>
    <n v="0"/>
    <n v="0"/>
    <n v="0"/>
    <n v="105"/>
    <n v="1335"/>
    <n v="2189"/>
  </r>
  <r>
    <x v="32"/>
    <x v="21"/>
    <n v="10818"/>
    <n v="8.2100000380000004"/>
    <n v="8.2100000380000004"/>
    <n v="0"/>
    <n v="1.3899999860000001"/>
    <n v="0.10000000100000001"/>
    <n v="6.670000076"/>
    <n v="0.01"/>
    <n v="19"/>
    <n v="3"/>
    <n v="229"/>
    <n v="1189"/>
    <n v="2817"/>
  </r>
  <r>
    <x v="32"/>
    <x v="22"/>
    <n v="18193"/>
    <n v="16.299999239999998"/>
    <n v="16.299999239999998"/>
    <n v="0"/>
    <n v="10.420000079999999"/>
    <n v="0.310000002"/>
    <n v="5.5300002099999999"/>
    <n v="0"/>
    <n v="66"/>
    <n v="8"/>
    <n v="212"/>
    <n v="1154"/>
    <n v="3477"/>
  </r>
  <r>
    <x v="32"/>
    <x v="23"/>
    <n v="14055"/>
    <n v="10.670000079999999"/>
    <n v="10.670000079999999"/>
    <n v="0"/>
    <n v="5.4600000380000004"/>
    <n v="0.81999999300000004"/>
    <n v="4.3699998860000004"/>
    <n v="0"/>
    <n v="67"/>
    <n v="15"/>
    <n v="188"/>
    <n v="1170"/>
    <n v="3052"/>
  </r>
  <r>
    <x v="32"/>
    <x v="24"/>
    <n v="21727"/>
    <n v="19.340000150000002"/>
    <n v="19.340000150000002"/>
    <n v="0"/>
    <n v="12.789999959999999"/>
    <n v="0.28999999199999998"/>
    <n v="6.1599998469999999"/>
    <n v="0"/>
    <n v="96"/>
    <n v="17"/>
    <n v="232"/>
    <n v="1095"/>
    <n v="4015"/>
  </r>
  <r>
    <x v="32"/>
    <x v="25"/>
    <n v="12332"/>
    <n v="8.1300001139999996"/>
    <n v="8.1300001139999996"/>
    <n v="0"/>
    <n v="7.9999998000000003E-2"/>
    <n v="0.959999979"/>
    <n v="6.9899997709999999"/>
    <n v="0"/>
    <n v="105"/>
    <n v="28"/>
    <n v="271"/>
    <n v="1036"/>
    <n v="4142"/>
  </r>
  <r>
    <x v="32"/>
    <x v="26"/>
    <n v="10686"/>
    <n v="8.1099996569999995"/>
    <n v="8.1099996569999995"/>
    <n v="0"/>
    <n v="1.0800000430000001"/>
    <n v="0.20000000300000001"/>
    <n v="6.8000001909999996"/>
    <n v="0"/>
    <n v="17"/>
    <n v="4"/>
    <n v="245"/>
    <n v="1174"/>
    <n v="2847"/>
  </r>
  <r>
    <x v="32"/>
    <x v="27"/>
    <n v="20226"/>
    <n v="18.25"/>
    <n v="18.25"/>
    <n v="0"/>
    <n v="11.100000380000001"/>
    <n v="0.80000001200000004"/>
    <n v="6.2399997709999999"/>
    <n v="5.0000001000000002E-2"/>
    <n v="73"/>
    <n v="19"/>
    <n v="217"/>
    <n v="1131"/>
    <n v="3710"/>
  </r>
  <r>
    <x v="32"/>
    <x v="28"/>
    <n v="10733"/>
    <n v="8.1499996190000008"/>
    <n v="8.1499996190000008"/>
    <n v="0"/>
    <n v="1.3500000240000001"/>
    <n v="0.46000000800000002"/>
    <n v="6.2800002099999999"/>
    <n v="0"/>
    <n v="18"/>
    <n v="11"/>
    <n v="224"/>
    <n v="1187"/>
    <n v="2832"/>
  </r>
  <r>
    <x v="32"/>
    <x v="29"/>
    <n v="21420"/>
    <n v="19.559999470000001"/>
    <n v="19.559999470000001"/>
    <n v="0"/>
    <n v="13.22000027"/>
    <n v="0.40999999599999998"/>
    <n v="5.8899998660000001"/>
    <n v="0"/>
    <n v="88"/>
    <n v="12"/>
    <n v="213"/>
    <n v="1127"/>
    <n v="3832"/>
  </r>
  <r>
    <x v="32"/>
    <x v="30"/>
    <n v="8064"/>
    <n v="6.1199998860000004"/>
    <n v="6.1199998860000004"/>
    <n v="0"/>
    <n v="1.8200000519999999"/>
    <n v="3.9999999000000001E-2"/>
    <n v="4.25"/>
    <n v="0"/>
    <n v="23"/>
    <n v="1"/>
    <n v="137"/>
    <n v="770"/>
    <n v="1849"/>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13">
  <r>
    <x v="0"/>
    <x v="0"/>
    <n v="1"/>
    <n v="327"/>
    <n v="346"/>
  </r>
  <r>
    <x v="0"/>
    <x v="1"/>
    <n v="2"/>
    <n v="384"/>
    <n v="407"/>
  </r>
  <r>
    <x v="0"/>
    <x v="2"/>
    <n v="1"/>
    <n v="412"/>
    <n v="442"/>
  </r>
  <r>
    <x v="0"/>
    <x v="3"/>
    <n v="2"/>
    <n v="340"/>
    <n v="367"/>
  </r>
  <r>
    <x v="0"/>
    <x v="4"/>
    <n v="1"/>
    <n v="700"/>
    <n v="712"/>
  </r>
  <r>
    <x v="0"/>
    <x v="5"/>
    <n v="1"/>
    <n v="304"/>
    <n v="320"/>
  </r>
  <r>
    <x v="0"/>
    <x v="6"/>
    <n v="1"/>
    <n v="360"/>
    <n v="377"/>
  </r>
  <r>
    <x v="0"/>
    <x v="7"/>
    <n v="1"/>
    <n v="325"/>
    <n v="364"/>
  </r>
  <r>
    <x v="0"/>
    <x v="8"/>
    <n v="1"/>
    <n v="361"/>
    <n v="384"/>
  </r>
  <r>
    <x v="0"/>
    <x v="9"/>
    <n v="1"/>
    <n v="430"/>
    <n v="449"/>
  </r>
  <r>
    <x v="0"/>
    <x v="10"/>
    <n v="1"/>
    <n v="277"/>
    <n v="323"/>
  </r>
  <r>
    <x v="0"/>
    <x v="11"/>
    <n v="1"/>
    <n v="245"/>
    <n v="274"/>
  </r>
  <r>
    <x v="0"/>
    <x v="12"/>
    <n v="1"/>
    <n v="366"/>
    <n v="393"/>
  </r>
  <r>
    <x v="0"/>
    <x v="13"/>
    <n v="1"/>
    <n v="341"/>
    <n v="354"/>
  </r>
  <r>
    <x v="0"/>
    <x v="14"/>
    <n v="1"/>
    <n v="404"/>
    <n v="425"/>
  </r>
  <r>
    <x v="0"/>
    <x v="15"/>
    <n v="1"/>
    <n v="369"/>
    <n v="396"/>
  </r>
  <r>
    <x v="0"/>
    <x v="16"/>
    <n v="1"/>
    <n v="277"/>
    <n v="309"/>
  </r>
  <r>
    <x v="0"/>
    <x v="17"/>
    <n v="1"/>
    <n v="273"/>
    <n v="296"/>
  </r>
  <r>
    <x v="0"/>
    <x v="18"/>
    <n v="1"/>
    <n v="247"/>
    <n v="264"/>
  </r>
  <r>
    <x v="0"/>
    <x v="19"/>
    <n v="1"/>
    <n v="334"/>
    <n v="367"/>
  </r>
  <r>
    <x v="0"/>
    <x v="20"/>
    <n v="1"/>
    <n v="331"/>
    <n v="349"/>
  </r>
  <r>
    <x v="0"/>
    <x v="21"/>
    <n v="1"/>
    <n v="594"/>
    <n v="611"/>
  </r>
  <r>
    <x v="0"/>
    <x v="22"/>
    <n v="1"/>
    <n v="338"/>
    <n v="342"/>
  </r>
  <r>
    <x v="0"/>
    <x v="23"/>
    <n v="1"/>
    <n v="383"/>
    <n v="403"/>
  </r>
  <r>
    <x v="0"/>
    <x v="24"/>
    <n v="1"/>
    <n v="285"/>
    <n v="306"/>
  </r>
  <r>
    <x v="1"/>
    <x v="13"/>
    <n v="1"/>
    <n v="119"/>
    <n v="127"/>
  </r>
  <r>
    <x v="1"/>
    <x v="14"/>
    <n v="1"/>
    <n v="124"/>
    <n v="142"/>
  </r>
  <r>
    <x v="1"/>
    <x v="16"/>
    <n v="1"/>
    <n v="796"/>
    <n v="961"/>
  </r>
  <r>
    <x v="1"/>
    <x v="21"/>
    <n v="1"/>
    <n v="137"/>
    <n v="154"/>
  </r>
  <r>
    <x v="2"/>
    <x v="2"/>
    <n v="1"/>
    <n v="644"/>
    <n v="961"/>
  </r>
  <r>
    <x v="2"/>
    <x v="14"/>
    <n v="1"/>
    <n v="722"/>
    <n v="961"/>
  </r>
  <r>
    <x v="2"/>
    <x v="15"/>
    <n v="1"/>
    <n v="590"/>
    <n v="961"/>
  </r>
  <r>
    <x v="3"/>
    <x v="0"/>
    <n v="3"/>
    <n v="750"/>
    <n v="775"/>
  </r>
  <r>
    <x v="3"/>
    <x v="1"/>
    <n v="1"/>
    <n v="398"/>
    <n v="422"/>
  </r>
  <r>
    <x v="3"/>
    <x v="2"/>
    <n v="2"/>
    <n v="475"/>
    <n v="499"/>
  </r>
  <r>
    <x v="3"/>
    <x v="11"/>
    <n v="1"/>
    <n v="296"/>
    <n v="315"/>
  </r>
  <r>
    <x v="3"/>
    <x v="12"/>
    <n v="1"/>
    <n v="166"/>
    <n v="178"/>
  </r>
  <r>
    <x v="4"/>
    <x v="0"/>
    <n v="1"/>
    <n v="503"/>
    <n v="546"/>
  </r>
  <r>
    <x v="4"/>
    <x v="1"/>
    <n v="1"/>
    <n v="531"/>
    <n v="565"/>
  </r>
  <r>
    <x v="4"/>
    <x v="25"/>
    <n v="1"/>
    <n v="545"/>
    <n v="568"/>
  </r>
  <r>
    <x v="4"/>
    <x v="2"/>
    <n v="1"/>
    <n v="523"/>
    <n v="573"/>
  </r>
  <r>
    <x v="4"/>
    <x v="3"/>
    <n v="1"/>
    <n v="524"/>
    <n v="567"/>
  </r>
  <r>
    <x v="4"/>
    <x v="4"/>
    <n v="1"/>
    <n v="437"/>
    <n v="498"/>
  </r>
  <r>
    <x v="4"/>
    <x v="5"/>
    <n v="1"/>
    <n v="498"/>
    <n v="540"/>
  </r>
  <r>
    <x v="4"/>
    <x v="6"/>
    <n v="1"/>
    <n v="461"/>
    <n v="510"/>
  </r>
  <r>
    <x v="4"/>
    <x v="7"/>
    <n v="1"/>
    <n v="477"/>
    <n v="514"/>
  </r>
  <r>
    <x v="4"/>
    <x v="26"/>
    <n v="1"/>
    <n v="520"/>
    <n v="545"/>
  </r>
  <r>
    <x v="4"/>
    <x v="8"/>
    <n v="1"/>
    <n v="522"/>
    <n v="554"/>
  </r>
  <r>
    <x v="4"/>
    <x v="9"/>
    <n v="1"/>
    <n v="555"/>
    <n v="591"/>
  </r>
  <r>
    <x v="4"/>
    <x v="10"/>
    <n v="1"/>
    <n v="506"/>
    <n v="531"/>
  </r>
  <r>
    <x v="4"/>
    <x v="27"/>
    <n v="1"/>
    <n v="508"/>
    <n v="545"/>
  </r>
  <r>
    <x v="4"/>
    <x v="12"/>
    <n v="1"/>
    <n v="513"/>
    <n v="545"/>
  </r>
  <r>
    <x v="4"/>
    <x v="13"/>
    <n v="1"/>
    <n v="490"/>
    <n v="510"/>
  </r>
  <r>
    <x v="4"/>
    <x v="14"/>
    <n v="1"/>
    <n v="573"/>
    <n v="607"/>
  </r>
  <r>
    <x v="4"/>
    <x v="15"/>
    <n v="1"/>
    <n v="527"/>
    <n v="546"/>
  </r>
  <r>
    <x v="4"/>
    <x v="16"/>
    <n v="1"/>
    <n v="511"/>
    <n v="543"/>
  </r>
  <r>
    <x v="4"/>
    <x v="28"/>
    <n v="1"/>
    <n v="538"/>
    <n v="560"/>
  </r>
  <r>
    <x v="4"/>
    <x v="18"/>
    <n v="1"/>
    <n v="468"/>
    <n v="485"/>
  </r>
  <r>
    <x v="4"/>
    <x v="19"/>
    <n v="1"/>
    <n v="524"/>
    <n v="548"/>
  </r>
  <r>
    <x v="4"/>
    <x v="20"/>
    <n v="1"/>
    <n v="511"/>
    <n v="521"/>
  </r>
  <r>
    <x v="4"/>
    <x v="21"/>
    <n v="1"/>
    <n v="541"/>
    <n v="568"/>
  </r>
  <r>
    <x v="4"/>
    <x v="22"/>
    <n v="1"/>
    <n v="531"/>
    <n v="556"/>
  </r>
  <r>
    <x v="4"/>
    <x v="23"/>
    <n v="1"/>
    <n v="357"/>
    <n v="380"/>
  </r>
  <r>
    <x v="4"/>
    <x v="24"/>
    <n v="1"/>
    <n v="523"/>
    <n v="553"/>
  </r>
  <r>
    <x v="4"/>
    <x v="29"/>
    <n v="1"/>
    <n v="456"/>
    <n v="485"/>
  </r>
  <r>
    <x v="5"/>
    <x v="8"/>
    <n v="1"/>
    <n v="61"/>
    <n v="69"/>
  </r>
  <r>
    <x v="6"/>
    <x v="1"/>
    <n v="1"/>
    <n v="467"/>
    <n v="531"/>
  </r>
  <r>
    <x v="6"/>
    <x v="25"/>
    <n v="1"/>
    <n v="445"/>
    <n v="489"/>
  </r>
  <r>
    <x v="6"/>
    <x v="2"/>
    <n v="1"/>
    <n v="452"/>
    <n v="504"/>
  </r>
  <r>
    <x v="6"/>
    <x v="4"/>
    <n v="1"/>
    <n v="556"/>
    <n v="602"/>
  </r>
  <r>
    <x v="6"/>
    <x v="30"/>
    <n v="1"/>
    <n v="500"/>
    <n v="557"/>
  </r>
  <r>
    <x v="6"/>
    <x v="5"/>
    <n v="1"/>
    <n v="465"/>
    <n v="514"/>
  </r>
  <r>
    <x v="6"/>
    <x v="7"/>
    <n v="1"/>
    <n v="460"/>
    <n v="484"/>
  </r>
  <r>
    <x v="6"/>
    <x v="26"/>
    <n v="1"/>
    <n v="405"/>
    <n v="461"/>
  </r>
  <r>
    <x v="6"/>
    <x v="8"/>
    <n v="1"/>
    <n v="374"/>
    <n v="386"/>
  </r>
  <r>
    <x v="6"/>
    <x v="9"/>
    <n v="1"/>
    <n v="442"/>
    <n v="459"/>
  </r>
  <r>
    <x v="6"/>
    <x v="10"/>
    <n v="1"/>
    <n v="433"/>
    <n v="471"/>
  </r>
  <r>
    <x v="6"/>
    <x v="11"/>
    <n v="1"/>
    <n v="436"/>
    <n v="490"/>
  </r>
  <r>
    <x v="6"/>
    <x v="27"/>
    <n v="1"/>
    <n v="448"/>
    <n v="499"/>
  </r>
  <r>
    <x v="6"/>
    <x v="12"/>
    <n v="1"/>
    <n v="408"/>
    <n v="450"/>
  </r>
  <r>
    <x v="6"/>
    <x v="13"/>
    <n v="1"/>
    <n v="411"/>
    <n v="473"/>
  </r>
  <r>
    <x v="7"/>
    <x v="0"/>
    <n v="1"/>
    <n v="274"/>
    <n v="469"/>
  </r>
  <r>
    <x v="7"/>
    <x v="1"/>
    <n v="2"/>
    <n v="295"/>
    <n v="456"/>
  </r>
  <r>
    <x v="7"/>
    <x v="25"/>
    <n v="1"/>
    <n v="291"/>
    <n v="397"/>
  </r>
  <r>
    <x v="7"/>
    <x v="2"/>
    <n v="1"/>
    <n v="424"/>
    <n v="556"/>
  </r>
  <r>
    <x v="7"/>
    <x v="3"/>
    <n v="1"/>
    <n v="283"/>
    <n v="510"/>
  </r>
  <r>
    <x v="7"/>
    <x v="4"/>
    <n v="1"/>
    <n v="381"/>
    <n v="566"/>
  </r>
  <r>
    <x v="7"/>
    <x v="30"/>
    <n v="2"/>
    <n v="412"/>
    <n v="522"/>
  </r>
  <r>
    <x v="7"/>
    <x v="5"/>
    <n v="1"/>
    <n v="219"/>
    <n v="395"/>
  </r>
  <r>
    <x v="7"/>
    <x v="6"/>
    <n v="2"/>
    <n v="152"/>
    <n v="305"/>
  </r>
  <r>
    <x v="7"/>
    <x v="7"/>
    <n v="1"/>
    <n v="332"/>
    <n v="512"/>
  </r>
  <r>
    <x v="7"/>
    <x v="26"/>
    <n v="1"/>
    <n v="355"/>
    <n v="476"/>
  </r>
  <r>
    <x v="7"/>
    <x v="8"/>
    <n v="1"/>
    <n v="235"/>
    <n v="372"/>
  </r>
  <r>
    <x v="7"/>
    <x v="9"/>
    <n v="1"/>
    <n v="310"/>
    <n v="526"/>
  </r>
  <r>
    <x v="7"/>
    <x v="10"/>
    <n v="1"/>
    <n v="262"/>
    <n v="467"/>
  </r>
  <r>
    <x v="7"/>
    <x v="11"/>
    <n v="1"/>
    <n v="250"/>
    <n v="371"/>
  </r>
  <r>
    <x v="7"/>
    <x v="27"/>
    <n v="1"/>
    <n v="349"/>
    <n v="540"/>
  </r>
  <r>
    <x v="7"/>
    <x v="12"/>
    <n v="1"/>
    <n v="261"/>
    <n v="423"/>
  </r>
  <r>
    <x v="7"/>
    <x v="13"/>
    <n v="1"/>
    <n v="333"/>
    <n v="478"/>
  </r>
  <r>
    <x v="7"/>
    <x v="14"/>
    <n v="1"/>
    <n v="237"/>
    <n v="382"/>
  </r>
  <r>
    <x v="7"/>
    <x v="15"/>
    <n v="1"/>
    <n v="383"/>
    <n v="626"/>
  </r>
  <r>
    <x v="7"/>
    <x v="16"/>
    <n v="1"/>
    <n v="230"/>
    <n v="384"/>
  </r>
  <r>
    <x v="7"/>
    <x v="17"/>
    <n v="1"/>
    <n v="292"/>
    <n v="500"/>
  </r>
  <r>
    <x v="7"/>
    <x v="28"/>
    <n v="1"/>
    <n v="213"/>
    <n v="336"/>
  </r>
  <r>
    <x v="7"/>
    <x v="18"/>
    <n v="1"/>
    <n v="318"/>
    <n v="480"/>
  </r>
  <r>
    <x v="7"/>
    <x v="19"/>
    <n v="1"/>
    <n v="323"/>
    <n v="512"/>
  </r>
  <r>
    <x v="7"/>
    <x v="20"/>
    <n v="1"/>
    <n v="237"/>
    <n v="443"/>
  </r>
  <r>
    <x v="7"/>
    <x v="21"/>
    <n v="2"/>
    <n v="259"/>
    <n v="456"/>
  </r>
  <r>
    <x v="7"/>
    <x v="23"/>
    <n v="1"/>
    <n v="312"/>
    <n v="452"/>
  </r>
  <r>
    <x v="8"/>
    <x v="0"/>
    <n v="1"/>
    <n v="501"/>
    <n v="541"/>
  </r>
  <r>
    <x v="8"/>
    <x v="3"/>
    <n v="1"/>
    <n v="77"/>
    <n v="77"/>
  </r>
  <r>
    <x v="8"/>
    <x v="17"/>
    <n v="1"/>
    <n v="322"/>
    <n v="332"/>
  </r>
  <r>
    <x v="8"/>
    <x v="28"/>
    <n v="1"/>
    <n v="478"/>
    <n v="536"/>
  </r>
  <r>
    <x v="8"/>
    <x v="18"/>
    <n v="1"/>
    <n v="226"/>
    <n v="248"/>
  </r>
  <r>
    <x v="8"/>
    <x v="19"/>
    <n v="1"/>
    <n v="385"/>
    <n v="408"/>
  </r>
  <r>
    <x v="8"/>
    <x v="21"/>
    <n v="1"/>
    <n v="364"/>
    <n v="402"/>
  </r>
  <r>
    <x v="8"/>
    <x v="23"/>
    <n v="1"/>
    <n v="442"/>
    <n v="494"/>
  </r>
  <r>
    <x v="9"/>
    <x v="25"/>
    <n v="1"/>
    <n v="535"/>
    <n v="557"/>
  </r>
  <r>
    <x v="9"/>
    <x v="2"/>
    <n v="1"/>
    <n v="465"/>
    <n v="491"/>
  </r>
  <r>
    <x v="9"/>
    <x v="3"/>
    <n v="1"/>
    <n v="506"/>
    <n v="522"/>
  </r>
  <r>
    <x v="9"/>
    <x v="30"/>
    <n v="1"/>
    <n v="515"/>
    <n v="551"/>
  </r>
  <r>
    <x v="9"/>
    <x v="5"/>
    <n v="2"/>
    <n v="461"/>
    <n v="498"/>
  </r>
  <r>
    <x v="9"/>
    <x v="6"/>
    <n v="1"/>
    <n v="523"/>
    <n v="543"/>
  </r>
  <r>
    <x v="9"/>
    <x v="7"/>
    <n v="1"/>
    <n v="59"/>
    <n v="65"/>
  </r>
  <r>
    <x v="9"/>
    <x v="26"/>
    <n v="1"/>
    <n v="533"/>
    <n v="550"/>
  </r>
  <r>
    <x v="9"/>
    <x v="8"/>
    <n v="1"/>
    <n v="692"/>
    <n v="722"/>
  </r>
  <r>
    <x v="9"/>
    <x v="9"/>
    <n v="1"/>
    <n v="467"/>
    <n v="501"/>
  </r>
  <r>
    <x v="9"/>
    <x v="10"/>
    <n v="1"/>
    <n v="488"/>
    <n v="506"/>
  </r>
  <r>
    <x v="9"/>
    <x v="11"/>
    <n v="1"/>
    <n v="505"/>
    <n v="516"/>
  </r>
  <r>
    <x v="9"/>
    <x v="27"/>
    <n v="1"/>
    <n v="286"/>
    <n v="307"/>
  </r>
  <r>
    <x v="9"/>
    <x v="12"/>
    <n v="1"/>
    <n v="497"/>
    <n v="522"/>
  </r>
  <r>
    <x v="9"/>
    <x v="13"/>
    <n v="1"/>
    <n v="523"/>
    <n v="546"/>
  </r>
  <r>
    <x v="9"/>
    <x v="14"/>
    <n v="1"/>
    <n v="490"/>
    <n v="516"/>
  </r>
  <r>
    <x v="9"/>
    <x v="15"/>
    <n v="1"/>
    <n v="484"/>
    <n v="500"/>
  </r>
  <r>
    <x v="9"/>
    <x v="16"/>
    <n v="1"/>
    <n v="478"/>
    <n v="506"/>
  </r>
  <r>
    <x v="9"/>
    <x v="17"/>
    <n v="1"/>
    <n v="474"/>
    <n v="512"/>
  </r>
  <r>
    <x v="9"/>
    <x v="19"/>
    <n v="1"/>
    <n v="450"/>
    <n v="491"/>
  </r>
  <r>
    <x v="9"/>
    <x v="20"/>
    <n v="1"/>
    <n v="507"/>
    <n v="530"/>
  </r>
  <r>
    <x v="9"/>
    <x v="21"/>
    <n v="1"/>
    <n v="602"/>
    <n v="638"/>
  </r>
  <r>
    <x v="9"/>
    <x v="22"/>
    <n v="1"/>
    <n v="535"/>
    <n v="565"/>
  </r>
  <r>
    <x v="9"/>
    <x v="23"/>
    <n v="1"/>
    <n v="487"/>
    <n v="517"/>
  </r>
  <r>
    <x v="9"/>
    <x v="24"/>
    <n v="1"/>
    <n v="529"/>
    <n v="558"/>
  </r>
  <r>
    <x v="9"/>
    <x v="29"/>
    <n v="1"/>
    <n v="302"/>
    <n v="321"/>
  </r>
  <r>
    <x v="10"/>
    <x v="2"/>
    <n v="1"/>
    <n v="499"/>
    <n v="526"/>
  </r>
  <r>
    <x v="10"/>
    <x v="3"/>
    <n v="2"/>
    <n v="426"/>
    <n v="448"/>
  </r>
  <r>
    <x v="10"/>
    <x v="4"/>
    <n v="2"/>
    <n v="619"/>
    <n v="641"/>
  </r>
  <r>
    <x v="10"/>
    <x v="30"/>
    <n v="1"/>
    <n v="99"/>
    <n v="104"/>
  </r>
  <r>
    <x v="10"/>
    <x v="5"/>
    <n v="1"/>
    <n v="329"/>
    <n v="338"/>
  </r>
  <r>
    <x v="10"/>
    <x v="6"/>
    <n v="1"/>
    <n v="421"/>
    <n v="451"/>
  </r>
  <r>
    <x v="10"/>
    <x v="7"/>
    <n v="1"/>
    <n v="442"/>
    <n v="458"/>
  </r>
  <r>
    <x v="10"/>
    <x v="26"/>
    <n v="1"/>
    <n v="82"/>
    <n v="85"/>
  </r>
  <r>
    <x v="10"/>
    <x v="8"/>
    <n v="1"/>
    <n v="478"/>
    <n v="501"/>
  </r>
  <r>
    <x v="10"/>
    <x v="9"/>
    <n v="3"/>
    <n v="552"/>
    <n v="595"/>
  </r>
  <r>
    <x v="10"/>
    <x v="11"/>
    <n v="1"/>
    <n v="319"/>
    <n v="346"/>
  </r>
  <r>
    <x v="10"/>
    <x v="27"/>
    <n v="1"/>
    <n v="439"/>
    <n v="500"/>
  </r>
  <r>
    <x v="10"/>
    <x v="12"/>
    <n v="1"/>
    <n v="428"/>
    <n v="458"/>
  </r>
  <r>
    <x v="10"/>
    <x v="14"/>
    <n v="2"/>
    <n v="409"/>
    <n v="430"/>
  </r>
  <r>
    <x v="10"/>
    <x v="15"/>
    <n v="1"/>
    <n v="547"/>
    <n v="597"/>
  </r>
  <r>
    <x v="10"/>
    <x v="16"/>
    <n v="2"/>
    <n v="368"/>
    <n v="376"/>
  </r>
  <r>
    <x v="10"/>
    <x v="28"/>
    <n v="1"/>
    <n v="390"/>
    <n v="414"/>
  </r>
  <r>
    <x v="10"/>
    <x v="18"/>
    <n v="1"/>
    <n v="471"/>
    <n v="495"/>
  </r>
  <r>
    <x v="10"/>
    <x v="18"/>
    <n v="1"/>
    <n v="471"/>
    <n v="495"/>
  </r>
  <r>
    <x v="10"/>
    <x v="20"/>
    <n v="1"/>
    <n v="472"/>
    <n v="496"/>
  </r>
  <r>
    <x v="10"/>
    <x v="21"/>
    <n v="2"/>
    <n v="529"/>
    <n v="541"/>
  </r>
  <r>
    <x v="10"/>
    <x v="22"/>
    <n v="1"/>
    <n v="62"/>
    <n v="65"/>
  </r>
  <r>
    <x v="10"/>
    <x v="23"/>
    <n v="1"/>
    <n v="354"/>
    <n v="375"/>
  </r>
  <r>
    <x v="10"/>
    <x v="24"/>
    <n v="1"/>
    <n v="469"/>
    <n v="494"/>
  </r>
  <r>
    <x v="11"/>
    <x v="0"/>
    <n v="2"/>
    <n v="429"/>
    <n v="457"/>
  </r>
  <r>
    <x v="11"/>
    <x v="1"/>
    <n v="2"/>
    <n v="370"/>
    <n v="406"/>
  </r>
  <r>
    <x v="11"/>
    <x v="25"/>
    <n v="1"/>
    <n v="441"/>
    <n v="492"/>
  </r>
  <r>
    <x v="11"/>
    <x v="2"/>
    <n v="2"/>
    <n v="337"/>
    <n v="379"/>
  </r>
  <r>
    <x v="11"/>
    <x v="3"/>
    <n v="1"/>
    <n v="462"/>
    <n v="499"/>
  </r>
  <r>
    <x v="11"/>
    <x v="4"/>
    <n v="1"/>
    <n v="98"/>
    <n v="107"/>
  </r>
  <r>
    <x v="11"/>
    <x v="5"/>
    <n v="2"/>
    <n v="388"/>
    <n v="424"/>
  </r>
  <r>
    <x v="11"/>
    <x v="6"/>
    <n v="1"/>
    <n v="439"/>
    <n v="462"/>
  </r>
  <r>
    <x v="11"/>
    <x v="7"/>
    <n v="1"/>
    <n v="436"/>
    <n v="469"/>
  </r>
  <r>
    <x v="11"/>
    <x v="26"/>
    <n v="1"/>
    <n v="388"/>
    <n v="417"/>
  </r>
  <r>
    <x v="11"/>
    <x v="10"/>
    <n v="1"/>
    <n v="328"/>
    <n v="345"/>
  </r>
  <r>
    <x v="11"/>
    <x v="11"/>
    <n v="2"/>
    <n v="353"/>
    <n v="391"/>
  </r>
  <r>
    <x v="11"/>
    <x v="27"/>
    <n v="1"/>
    <n v="332"/>
    <n v="374"/>
  </r>
  <r>
    <x v="11"/>
    <x v="12"/>
    <n v="1"/>
    <n v="419"/>
    <n v="442"/>
  </r>
  <r>
    <x v="11"/>
    <x v="13"/>
    <n v="1"/>
    <n v="106"/>
    <n v="108"/>
  </r>
  <r>
    <x v="11"/>
    <x v="14"/>
    <n v="1"/>
    <n v="322"/>
    <n v="353"/>
  </r>
  <r>
    <x v="11"/>
    <x v="15"/>
    <n v="2"/>
    <n v="439"/>
    <n v="459"/>
  </r>
  <r>
    <x v="11"/>
    <x v="16"/>
    <n v="1"/>
    <n v="502"/>
    <n v="542"/>
  </r>
  <r>
    <x v="11"/>
    <x v="17"/>
    <n v="2"/>
    <n v="417"/>
    <n v="450"/>
  </r>
  <r>
    <x v="11"/>
    <x v="28"/>
    <n v="2"/>
    <n v="337"/>
    <n v="363"/>
  </r>
  <r>
    <x v="11"/>
    <x v="18"/>
    <n v="2"/>
    <n v="462"/>
    <n v="513"/>
  </r>
  <r>
    <x v="11"/>
    <x v="19"/>
    <n v="2"/>
    <n v="374"/>
    <n v="402"/>
  </r>
  <r>
    <x v="11"/>
    <x v="20"/>
    <n v="2"/>
    <n v="401"/>
    <n v="436"/>
  </r>
  <r>
    <x v="11"/>
    <x v="21"/>
    <n v="1"/>
    <n v="361"/>
    <n v="391"/>
  </r>
  <r>
    <x v="11"/>
    <x v="22"/>
    <n v="1"/>
    <n v="457"/>
    <n v="533"/>
  </r>
  <r>
    <x v="11"/>
    <x v="23"/>
    <n v="1"/>
    <n v="405"/>
    <n v="426"/>
  </r>
  <r>
    <x v="11"/>
    <x v="24"/>
    <n v="1"/>
    <n v="499"/>
    <n v="530"/>
  </r>
  <r>
    <x v="11"/>
    <x v="29"/>
    <n v="1"/>
    <n v="483"/>
    <n v="501"/>
  </r>
  <r>
    <x v="12"/>
    <x v="7"/>
    <n v="1"/>
    <n v="126"/>
    <n v="137"/>
  </r>
  <r>
    <x v="12"/>
    <x v="11"/>
    <n v="1"/>
    <n v="103"/>
    <n v="121"/>
  </r>
  <r>
    <x v="12"/>
    <x v="13"/>
    <n v="1"/>
    <n v="171"/>
    <n v="179"/>
  </r>
  <r>
    <x v="12"/>
    <x v="15"/>
    <n v="1"/>
    <n v="115"/>
    <n v="129"/>
  </r>
  <r>
    <x v="12"/>
    <x v="21"/>
    <n v="1"/>
    <n v="123"/>
    <n v="134"/>
  </r>
  <r>
    <x v="13"/>
    <x v="0"/>
    <n v="1"/>
    <n v="425"/>
    <n v="439"/>
  </r>
  <r>
    <x v="13"/>
    <x v="1"/>
    <n v="2"/>
    <n v="400"/>
    <n v="430"/>
  </r>
  <r>
    <x v="13"/>
    <x v="25"/>
    <n v="1"/>
    <n v="384"/>
    <n v="415"/>
  </r>
  <r>
    <x v="13"/>
    <x v="2"/>
    <n v="1"/>
    <n v="253"/>
    <n v="257"/>
  </r>
  <r>
    <x v="13"/>
    <x v="3"/>
    <n v="2"/>
    <n v="382"/>
    <n v="406"/>
  </r>
  <r>
    <x v="13"/>
    <x v="4"/>
    <n v="1"/>
    <n v="591"/>
    <n v="612"/>
  </r>
  <r>
    <x v="13"/>
    <x v="30"/>
    <n v="1"/>
    <n v="293"/>
    <n v="312"/>
  </r>
  <r>
    <x v="13"/>
    <x v="5"/>
    <n v="1"/>
    <n v="457"/>
    <n v="487"/>
  </r>
  <r>
    <x v="13"/>
    <x v="6"/>
    <n v="1"/>
    <n v="454"/>
    <n v="468"/>
  </r>
  <r>
    <x v="13"/>
    <x v="7"/>
    <n v="1"/>
    <n v="425"/>
    <n v="434"/>
  </r>
  <r>
    <x v="13"/>
    <x v="8"/>
    <n v="1"/>
    <n v="465"/>
    <n v="475"/>
  </r>
  <r>
    <x v="13"/>
    <x v="9"/>
    <n v="1"/>
    <n v="480"/>
    <n v="506"/>
  </r>
  <r>
    <x v="13"/>
    <x v="10"/>
    <n v="1"/>
    <n v="370"/>
    <n v="380"/>
  </r>
  <r>
    <x v="13"/>
    <x v="11"/>
    <n v="1"/>
    <n v="421"/>
    <n v="429"/>
  </r>
  <r>
    <x v="13"/>
    <x v="27"/>
    <n v="1"/>
    <n v="432"/>
    <n v="449"/>
  </r>
  <r>
    <x v="13"/>
    <x v="12"/>
    <n v="1"/>
    <n v="442"/>
    <n v="461"/>
  </r>
  <r>
    <x v="13"/>
    <x v="13"/>
    <n v="1"/>
    <n v="433"/>
    <n v="447"/>
  </r>
  <r>
    <x v="13"/>
    <x v="14"/>
    <n v="1"/>
    <n v="479"/>
    <n v="501"/>
  </r>
  <r>
    <x v="13"/>
    <x v="17"/>
    <n v="1"/>
    <n v="327"/>
    <n v="373"/>
  </r>
  <r>
    <x v="13"/>
    <x v="28"/>
    <n v="1"/>
    <n v="412"/>
    <n v="434"/>
  </r>
  <r>
    <x v="13"/>
    <x v="18"/>
    <n v="1"/>
    <n v="414"/>
    <n v="428"/>
  </r>
  <r>
    <x v="13"/>
    <x v="19"/>
    <n v="1"/>
    <n v="404"/>
    <n v="449"/>
  </r>
  <r>
    <x v="13"/>
    <x v="20"/>
    <n v="1"/>
    <n v="520"/>
    <n v="543"/>
  </r>
  <r>
    <x v="13"/>
    <x v="20"/>
    <n v="1"/>
    <n v="520"/>
    <n v="543"/>
  </r>
  <r>
    <x v="13"/>
    <x v="22"/>
    <n v="1"/>
    <n v="435"/>
    <n v="458"/>
  </r>
  <r>
    <x v="13"/>
    <x v="23"/>
    <n v="1"/>
    <n v="416"/>
    <n v="431"/>
  </r>
  <r>
    <x v="13"/>
    <x v="24"/>
    <n v="1"/>
    <n v="354"/>
    <n v="366"/>
  </r>
  <r>
    <x v="13"/>
    <x v="29"/>
    <n v="1"/>
    <n v="404"/>
    <n v="442"/>
  </r>
  <r>
    <x v="14"/>
    <x v="0"/>
    <n v="1"/>
    <n v="441"/>
    <n v="464"/>
  </r>
  <r>
    <x v="14"/>
    <x v="1"/>
    <n v="2"/>
    <n v="455"/>
    <n v="488"/>
  </r>
  <r>
    <x v="14"/>
    <x v="25"/>
    <n v="1"/>
    <n v="357"/>
    <n v="418"/>
  </r>
  <r>
    <x v="14"/>
    <x v="2"/>
    <n v="1"/>
    <n v="377"/>
    <n v="409"/>
  </r>
  <r>
    <x v="14"/>
    <x v="3"/>
    <n v="2"/>
    <n v="651"/>
    <n v="686"/>
  </r>
  <r>
    <x v="14"/>
    <x v="4"/>
    <n v="1"/>
    <n v="350"/>
    <n v="402"/>
  </r>
  <r>
    <x v="14"/>
    <x v="30"/>
    <n v="2"/>
    <n v="520"/>
    <n v="541"/>
  </r>
  <r>
    <x v="14"/>
    <x v="5"/>
    <n v="1"/>
    <n v="357"/>
    <n v="410"/>
  </r>
  <r>
    <x v="14"/>
    <x v="6"/>
    <n v="1"/>
    <n v="658"/>
    <n v="678"/>
  </r>
  <r>
    <x v="14"/>
    <x v="7"/>
    <n v="1"/>
    <n v="399"/>
    <n v="431"/>
  </r>
  <r>
    <x v="14"/>
    <x v="26"/>
    <n v="1"/>
    <n v="322"/>
    <n v="353"/>
  </r>
  <r>
    <x v="14"/>
    <x v="8"/>
    <n v="2"/>
    <n v="631"/>
    <n v="725"/>
  </r>
  <r>
    <x v="14"/>
    <x v="9"/>
    <n v="2"/>
    <n v="553"/>
    <n v="640"/>
  </r>
  <r>
    <x v="14"/>
    <x v="10"/>
    <n v="1"/>
    <n v="433"/>
    <n v="468"/>
  </r>
  <r>
    <x v="14"/>
    <x v="11"/>
    <n v="1"/>
    <n v="412"/>
    <n v="453"/>
  </r>
  <r>
    <x v="14"/>
    <x v="27"/>
    <n v="1"/>
    <n v="347"/>
    <n v="391"/>
  </r>
  <r>
    <x v="14"/>
    <x v="12"/>
    <n v="1"/>
    <n v="421"/>
    <n v="457"/>
  </r>
  <r>
    <x v="14"/>
    <x v="13"/>
    <n v="1"/>
    <n v="450"/>
    <n v="495"/>
  </r>
  <r>
    <x v="14"/>
    <x v="14"/>
    <n v="2"/>
    <n v="775"/>
    <n v="843"/>
  </r>
  <r>
    <x v="14"/>
    <x v="15"/>
    <n v="2"/>
    <n v="622"/>
    <n v="686"/>
  </r>
  <r>
    <x v="14"/>
    <x v="16"/>
    <n v="1"/>
    <n v="409"/>
    <n v="471"/>
  </r>
  <r>
    <x v="14"/>
    <x v="17"/>
    <n v="1"/>
    <n v="380"/>
    <n v="429"/>
  </r>
  <r>
    <x v="14"/>
    <x v="28"/>
    <n v="1"/>
    <n v="447"/>
    <n v="470"/>
  </r>
  <r>
    <x v="14"/>
    <x v="18"/>
    <n v="1"/>
    <n v="419"/>
    <n v="464"/>
  </r>
  <r>
    <x v="14"/>
    <x v="19"/>
    <n v="1"/>
    <n v="400"/>
    <n v="434"/>
  </r>
  <r>
    <x v="14"/>
    <x v="20"/>
    <n v="1"/>
    <n v="442"/>
    <n v="470"/>
  </r>
  <r>
    <x v="14"/>
    <x v="21"/>
    <n v="1"/>
    <n v="568"/>
    <n v="608"/>
  </r>
  <r>
    <x v="14"/>
    <x v="22"/>
    <n v="1"/>
    <n v="453"/>
    <n v="494"/>
  </r>
  <r>
    <x v="14"/>
    <x v="23"/>
    <n v="1"/>
    <n v="418"/>
    <n v="443"/>
  </r>
  <r>
    <x v="14"/>
    <x v="24"/>
    <n v="1"/>
    <n v="463"/>
    <n v="486"/>
  </r>
  <r>
    <x v="14"/>
    <x v="29"/>
    <n v="1"/>
    <n v="438"/>
    <n v="475"/>
  </r>
  <r>
    <x v="15"/>
    <x v="0"/>
    <n v="1"/>
    <n v="419"/>
    <n v="438"/>
  </r>
  <r>
    <x v="15"/>
    <x v="1"/>
    <n v="1"/>
    <n v="432"/>
    <n v="458"/>
  </r>
  <r>
    <x v="15"/>
    <x v="25"/>
    <n v="1"/>
    <n v="477"/>
    <n v="497"/>
  </r>
  <r>
    <x v="15"/>
    <x v="2"/>
    <n v="1"/>
    <n v="392"/>
    <n v="413"/>
  </r>
  <r>
    <x v="15"/>
    <x v="3"/>
    <n v="1"/>
    <n v="406"/>
    <n v="445"/>
  </r>
  <r>
    <x v="15"/>
    <x v="4"/>
    <n v="1"/>
    <n v="549"/>
    <n v="583"/>
  </r>
  <r>
    <x v="15"/>
    <x v="30"/>
    <n v="1"/>
    <n v="527"/>
    <n v="553"/>
  </r>
  <r>
    <x v="15"/>
    <x v="5"/>
    <n v="1"/>
    <n v="449"/>
    <n v="465"/>
  </r>
  <r>
    <x v="15"/>
    <x v="6"/>
    <n v="1"/>
    <n v="447"/>
    <n v="480"/>
  </r>
  <r>
    <x v="15"/>
    <x v="7"/>
    <n v="1"/>
    <n v="414"/>
    <n v="437"/>
  </r>
  <r>
    <x v="15"/>
    <x v="26"/>
    <n v="1"/>
    <n v="338"/>
    <n v="366"/>
  </r>
  <r>
    <x v="15"/>
    <x v="8"/>
    <n v="1"/>
    <n v="384"/>
    <n v="402"/>
  </r>
  <r>
    <x v="15"/>
    <x v="9"/>
    <n v="1"/>
    <n v="543"/>
    <n v="615"/>
  </r>
  <r>
    <x v="15"/>
    <x v="10"/>
    <n v="1"/>
    <n v="421"/>
    <n v="461"/>
  </r>
  <r>
    <x v="15"/>
    <x v="11"/>
    <n v="1"/>
    <n v="354"/>
    <n v="377"/>
  </r>
  <r>
    <x v="15"/>
    <x v="27"/>
    <n v="1"/>
    <n v="424"/>
    <n v="452"/>
  </r>
  <r>
    <x v="15"/>
    <x v="12"/>
    <n v="1"/>
    <n v="361"/>
    <n v="372"/>
  </r>
  <r>
    <x v="15"/>
    <x v="13"/>
    <n v="1"/>
    <n v="459"/>
    <n v="485"/>
  </r>
  <r>
    <x v="15"/>
    <x v="14"/>
    <n v="1"/>
    <n v="412"/>
    <n v="433"/>
  </r>
  <r>
    <x v="15"/>
    <x v="15"/>
    <n v="1"/>
    <n v="379"/>
    <n v="398"/>
  </r>
  <r>
    <x v="15"/>
    <x v="16"/>
    <n v="2"/>
    <n v="525"/>
    <n v="553"/>
  </r>
  <r>
    <x v="15"/>
    <x v="17"/>
    <n v="1"/>
    <n v="508"/>
    <n v="543"/>
  </r>
  <r>
    <x v="15"/>
    <x v="28"/>
    <n v="1"/>
    <n v="603"/>
    <n v="634"/>
  </r>
  <r>
    <x v="15"/>
    <x v="18"/>
    <n v="1"/>
    <n v="74"/>
    <n v="78"/>
  </r>
  <r>
    <x v="15"/>
    <x v="23"/>
    <n v="1"/>
    <n v="504"/>
    <n v="562"/>
  </r>
  <r>
    <x v="15"/>
    <x v="24"/>
    <n v="1"/>
    <n v="431"/>
    <n v="476"/>
  </r>
  <r>
    <x v="16"/>
    <x v="3"/>
    <n v="1"/>
    <n v="380"/>
    <n v="398"/>
  </r>
  <r>
    <x v="16"/>
    <x v="4"/>
    <n v="2"/>
    <n v="336"/>
    <n v="350"/>
  </r>
  <r>
    <x v="16"/>
    <x v="30"/>
    <n v="2"/>
    <n v="493"/>
    <n v="510"/>
  </r>
  <r>
    <x v="16"/>
    <x v="5"/>
    <n v="1"/>
    <n v="465"/>
    <n v="492"/>
  </r>
  <r>
    <x v="16"/>
    <x v="6"/>
    <n v="1"/>
    <n v="474"/>
    <n v="502"/>
  </r>
  <r>
    <x v="16"/>
    <x v="7"/>
    <n v="1"/>
    <n v="508"/>
    <n v="550"/>
  </r>
  <r>
    <x v="16"/>
    <x v="26"/>
    <n v="1"/>
    <n v="480"/>
    <n v="546"/>
  </r>
  <r>
    <x v="16"/>
    <x v="8"/>
    <n v="1"/>
    <n v="492"/>
    <n v="539"/>
  </r>
  <r>
    <x v="16"/>
    <x v="9"/>
    <n v="1"/>
    <n v="353"/>
    <n v="367"/>
  </r>
  <r>
    <x v="16"/>
    <x v="27"/>
    <n v="1"/>
    <n v="542"/>
    <n v="557"/>
  </r>
  <r>
    <x v="16"/>
    <x v="12"/>
    <n v="1"/>
    <n v="393"/>
    <n v="416"/>
  </r>
  <r>
    <x v="16"/>
    <x v="13"/>
    <n v="1"/>
    <n v="600"/>
    <n v="636"/>
  </r>
  <r>
    <x v="16"/>
    <x v="15"/>
    <n v="1"/>
    <n v="507"/>
    <n v="575"/>
  </r>
  <r>
    <x v="16"/>
    <x v="18"/>
    <n v="1"/>
    <n v="392"/>
    <n v="415"/>
  </r>
  <r>
    <x v="16"/>
    <x v="19"/>
    <n v="2"/>
    <n v="658"/>
    <n v="698"/>
  </r>
  <r>
    <x v="16"/>
    <x v="20"/>
    <n v="2"/>
    <n v="498"/>
    <n v="507"/>
  </r>
  <r>
    <x v="16"/>
    <x v="21"/>
    <n v="1"/>
    <n v="555"/>
    <n v="603"/>
  </r>
  <r>
    <x v="16"/>
    <x v="22"/>
    <n v="1"/>
    <n v="492"/>
    <n v="522"/>
  </r>
  <r>
    <x v="17"/>
    <x v="1"/>
    <n v="1"/>
    <n v="235"/>
    <n v="260"/>
  </r>
  <r>
    <x v="17"/>
    <x v="25"/>
    <n v="1"/>
    <n v="423"/>
    <n v="441"/>
  </r>
  <r>
    <x v="17"/>
    <x v="2"/>
    <n v="1"/>
    <n v="391"/>
    <n v="406"/>
  </r>
  <r>
    <x v="18"/>
    <x v="0"/>
    <n v="1"/>
    <n v="366"/>
    <n v="387"/>
  </r>
  <r>
    <x v="18"/>
    <x v="1"/>
    <n v="3"/>
    <n v="630"/>
    <n v="679"/>
  </r>
  <r>
    <x v="18"/>
    <x v="25"/>
    <n v="2"/>
    <n v="508"/>
    <n v="535"/>
  </r>
  <r>
    <x v="18"/>
    <x v="2"/>
    <n v="1"/>
    <n v="370"/>
    <n v="386"/>
  </r>
  <r>
    <x v="18"/>
    <x v="3"/>
    <n v="1"/>
    <n v="357"/>
    <n v="366"/>
  </r>
  <r>
    <x v="18"/>
    <x v="4"/>
    <n v="1"/>
    <n v="427"/>
    <n v="446"/>
  </r>
  <r>
    <x v="18"/>
    <x v="30"/>
    <n v="1"/>
    <n v="442"/>
    <n v="458"/>
  </r>
  <r>
    <x v="18"/>
    <x v="5"/>
    <n v="1"/>
    <n v="476"/>
    <n v="535"/>
  </r>
  <r>
    <x v="18"/>
    <x v="6"/>
    <n v="1"/>
    <n v="418"/>
    <n v="424"/>
  </r>
  <r>
    <x v="18"/>
    <x v="7"/>
    <n v="1"/>
    <n v="451"/>
    <n v="457"/>
  </r>
  <r>
    <x v="18"/>
    <x v="26"/>
    <n v="1"/>
    <n v="425"/>
    <n v="435"/>
  </r>
  <r>
    <x v="18"/>
    <x v="8"/>
    <n v="1"/>
    <n v="528"/>
    <n v="546"/>
  </r>
  <r>
    <x v="18"/>
    <x v="9"/>
    <n v="1"/>
    <n v="511"/>
    <n v="514"/>
  </r>
  <r>
    <x v="18"/>
    <x v="10"/>
    <n v="1"/>
    <n v="400"/>
    <n v="415"/>
  </r>
  <r>
    <x v="18"/>
    <x v="11"/>
    <n v="1"/>
    <n v="441"/>
    <n v="446"/>
  </r>
  <r>
    <x v="18"/>
    <x v="27"/>
    <n v="1"/>
    <n v="455"/>
    <n v="467"/>
  </r>
  <r>
    <x v="18"/>
    <x v="12"/>
    <n v="1"/>
    <n v="440"/>
    <n v="453"/>
  </r>
  <r>
    <x v="18"/>
    <x v="13"/>
    <n v="1"/>
    <n v="433"/>
    <n v="447"/>
  </r>
  <r>
    <x v="18"/>
    <x v="14"/>
    <n v="1"/>
    <n v="422"/>
    <n v="424"/>
  </r>
  <r>
    <x v="18"/>
    <x v="15"/>
    <n v="1"/>
    <n v="411"/>
    <n v="426"/>
  </r>
  <r>
    <x v="18"/>
    <x v="16"/>
    <n v="1"/>
    <n v="466"/>
    <n v="482"/>
  </r>
  <r>
    <x v="18"/>
    <x v="17"/>
    <n v="1"/>
    <n v="394"/>
    <n v="418"/>
  </r>
  <r>
    <x v="18"/>
    <x v="28"/>
    <n v="1"/>
    <n v="442"/>
    <n v="455"/>
  </r>
  <r>
    <x v="18"/>
    <x v="18"/>
    <n v="1"/>
    <n v="467"/>
    <n v="491"/>
  </r>
  <r>
    <x v="18"/>
    <x v="19"/>
    <n v="1"/>
    <n v="443"/>
    <n v="462"/>
  </r>
  <r>
    <x v="18"/>
    <x v="20"/>
    <n v="1"/>
    <n v="298"/>
    <n v="334"/>
  </r>
  <r>
    <x v="18"/>
    <x v="21"/>
    <n v="1"/>
    <n v="541"/>
    <n v="569"/>
  </r>
  <r>
    <x v="18"/>
    <x v="22"/>
    <n v="1"/>
    <n v="489"/>
    <n v="497"/>
  </r>
  <r>
    <x v="18"/>
    <x v="23"/>
    <n v="1"/>
    <n v="469"/>
    <n v="481"/>
  </r>
  <r>
    <x v="18"/>
    <x v="24"/>
    <n v="1"/>
    <n v="452"/>
    <n v="480"/>
  </r>
  <r>
    <x v="18"/>
    <x v="29"/>
    <n v="1"/>
    <n v="516"/>
    <n v="535"/>
  </r>
  <r>
    <x v="19"/>
    <x v="3"/>
    <n v="1"/>
    <n v="79"/>
    <n v="82"/>
  </r>
  <r>
    <x v="19"/>
    <x v="15"/>
    <n v="1"/>
    <n v="58"/>
    <n v="61"/>
  </r>
  <r>
    <x v="20"/>
    <x v="0"/>
    <n v="1"/>
    <n v="514"/>
    <n v="525"/>
  </r>
  <r>
    <x v="20"/>
    <x v="1"/>
    <n v="1"/>
    <n v="451"/>
    <n v="465"/>
  </r>
  <r>
    <x v="20"/>
    <x v="25"/>
    <n v="1"/>
    <n v="472"/>
    <n v="476"/>
  </r>
  <r>
    <x v="20"/>
    <x v="2"/>
    <n v="1"/>
    <n v="377"/>
    <n v="386"/>
  </r>
  <r>
    <x v="20"/>
    <x v="5"/>
    <n v="1"/>
    <n v="472"/>
    <n v="483"/>
  </r>
  <r>
    <x v="20"/>
    <x v="6"/>
    <n v="1"/>
    <n v="492"/>
    <n v="502"/>
  </r>
  <r>
    <x v="20"/>
    <x v="7"/>
    <n v="1"/>
    <n v="390"/>
    <n v="411"/>
  </r>
  <r>
    <x v="20"/>
    <x v="26"/>
    <n v="1"/>
    <n v="428"/>
    <n v="448"/>
  </r>
  <r>
    <x v="20"/>
    <x v="9"/>
    <n v="1"/>
    <n v="681"/>
    <n v="704"/>
  </r>
  <r>
    <x v="20"/>
    <x v="10"/>
    <n v="1"/>
    <n v="446"/>
    <n v="447"/>
  </r>
  <r>
    <x v="20"/>
    <x v="11"/>
    <n v="1"/>
    <n v="485"/>
    <n v="500"/>
  </r>
  <r>
    <x v="20"/>
    <x v="27"/>
    <n v="1"/>
    <n v="469"/>
    <n v="479"/>
  </r>
  <r>
    <x v="20"/>
    <x v="12"/>
    <n v="1"/>
    <n v="354"/>
    <n v="367"/>
  </r>
  <r>
    <x v="20"/>
    <x v="14"/>
    <n v="1"/>
    <n v="485"/>
    <n v="489"/>
  </r>
  <r>
    <x v="20"/>
    <x v="15"/>
    <n v="1"/>
    <n v="388"/>
    <n v="407"/>
  </r>
  <r>
    <x v="20"/>
    <x v="16"/>
    <n v="1"/>
    <n v="440"/>
    <n v="459"/>
  </r>
  <r>
    <x v="20"/>
    <x v="17"/>
    <n v="1"/>
    <n v="456"/>
    <n v="461"/>
  </r>
  <r>
    <x v="20"/>
    <x v="28"/>
    <n v="1"/>
    <n v="420"/>
    <n v="436"/>
  </r>
  <r>
    <x v="20"/>
    <x v="19"/>
    <n v="1"/>
    <n v="322"/>
    <n v="333"/>
  </r>
  <r>
    <x v="20"/>
    <x v="20"/>
    <n v="1"/>
    <n v="530"/>
    <n v="548"/>
  </r>
  <r>
    <x v="20"/>
    <x v="21"/>
    <n v="1"/>
    <n v="481"/>
    <n v="510"/>
  </r>
  <r>
    <x v="20"/>
    <x v="22"/>
    <n v="1"/>
    <n v="427"/>
    <n v="438"/>
  </r>
  <r>
    <x v="20"/>
    <x v="24"/>
    <n v="1"/>
    <n v="451"/>
    <n v="463"/>
  </r>
  <r>
    <x v="20"/>
    <x v="29"/>
    <n v="1"/>
    <n v="444"/>
    <n v="457"/>
  </r>
  <r>
    <x v="21"/>
    <x v="6"/>
    <n v="1"/>
    <n v="486"/>
    <n v="493"/>
  </r>
  <r>
    <x v="21"/>
    <x v="8"/>
    <n v="1"/>
    <n v="331"/>
    <n v="337"/>
  </r>
  <r>
    <x v="21"/>
    <x v="20"/>
    <n v="1"/>
    <n v="74"/>
    <n v="75"/>
  </r>
  <r>
    <x v="22"/>
    <x v="0"/>
    <n v="1"/>
    <n v="338"/>
    <n v="356"/>
  </r>
  <r>
    <x v="22"/>
    <x v="1"/>
    <n v="2"/>
    <n v="447"/>
    <n v="487"/>
  </r>
  <r>
    <x v="22"/>
    <x v="25"/>
    <n v="1"/>
    <n v="424"/>
    <n v="455"/>
  </r>
  <r>
    <x v="22"/>
    <x v="2"/>
    <n v="1"/>
    <n v="513"/>
    <n v="533"/>
  </r>
  <r>
    <x v="22"/>
    <x v="3"/>
    <n v="2"/>
    <n v="611"/>
    <n v="689"/>
  </r>
  <r>
    <x v="22"/>
    <x v="4"/>
    <n v="2"/>
    <n v="525"/>
    <n v="591"/>
  </r>
  <r>
    <x v="22"/>
    <x v="30"/>
    <n v="1"/>
    <n v="398"/>
    <n v="451"/>
  </r>
  <r>
    <x v="22"/>
    <x v="5"/>
    <n v="1"/>
    <n v="387"/>
    <n v="421"/>
  </r>
  <r>
    <x v="22"/>
    <x v="6"/>
    <n v="1"/>
    <n v="381"/>
    <n v="409"/>
  </r>
  <r>
    <x v="22"/>
    <x v="7"/>
    <n v="1"/>
    <n v="396"/>
    <n v="417"/>
  </r>
  <r>
    <x v="22"/>
    <x v="26"/>
    <n v="1"/>
    <n v="441"/>
    <n v="469"/>
  </r>
  <r>
    <x v="22"/>
    <x v="8"/>
    <n v="1"/>
    <n v="565"/>
    <n v="591"/>
  </r>
  <r>
    <x v="22"/>
    <x v="9"/>
    <n v="1"/>
    <n v="458"/>
    <n v="492"/>
  </r>
  <r>
    <x v="22"/>
    <x v="10"/>
    <n v="1"/>
    <n v="388"/>
    <n v="402"/>
  </r>
  <r>
    <x v="22"/>
    <x v="10"/>
    <n v="1"/>
    <n v="388"/>
    <n v="402"/>
  </r>
  <r>
    <x v="22"/>
    <x v="11"/>
    <n v="1"/>
    <n v="550"/>
    <n v="584"/>
  </r>
  <r>
    <x v="22"/>
    <x v="27"/>
    <n v="1"/>
    <n v="531"/>
    <n v="600"/>
  </r>
  <r>
    <x v="22"/>
    <x v="12"/>
    <n v="1"/>
    <n v="506"/>
    <n v="556"/>
  </r>
  <r>
    <x v="22"/>
    <x v="13"/>
    <n v="1"/>
    <n v="527"/>
    <n v="562"/>
  </r>
  <r>
    <x v="22"/>
    <x v="14"/>
    <n v="1"/>
    <n v="468"/>
    <n v="555"/>
  </r>
  <r>
    <x v="22"/>
    <x v="15"/>
    <n v="1"/>
    <n v="475"/>
    <n v="539"/>
  </r>
  <r>
    <x v="22"/>
    <x v="16"/>
    <n v="1"/>
    <n v="351"/>
    <n v="385"/>
  </r>
  <r>
    <x v="22"/>
    <x v="17"/>
    <n v="1"/>
    <n v="405"/>
    <n v="429"/>
  </r>
  <r>
    <x v="22"/>
    <x v="28"/>
    <n v="1"/>
    <n v="441"/>
    <n v="477"/>
  </r>
  <r>
    <x v="22"/>
    <x v="18"/>
    <n v="1"/>
    <n v="381"/>
    <n v="417"/>
  </r>
  <r>
    <x v="22"/>
    <x v="19"/>
    <n v="1"/>
    <n v="323"/>
    <n v="355"/>
  </r>
  <r>
    <x v="22"/>
    <x v="20"/>
    <n v="2"/>
    <n v="459"/>
    <n v="513"/>
  </r>
  <r>
    <x v="22"/>
    <x v="21"/>
    <n v="1"/>
    <n v="545"/>
    <n v="606"/>
  </r>
  <r>
    <x v="22"/>
    <x v="22"/>
    <n v="1"/>
    <n v="359"/>
    <n v="399"/>
  </r>
  <r>
    <x v="22"/>
    <x v="23"/>
    <n v="1"/>
    <n v="342"/>
    <n v="391"/>
  </r>
  <r>
    <x v="22"/>
    <x v="24"/>
    <n v="1"/>
    <n v="368"/>
    <n v="387"/>
  </r>
  <r>
    <x v="22"/>
    <x v="29"/>
    <n v="1"/>
    <n v="496"/>
    <n v="546"/>
  </r>
  <r>
    <x v="23"/>
    <x v="0"/>
    <n v="1"/>
    <n v="458"/>
    <n v="493"/>
  </r>
  <r>
    <x v="23"/>
    <x v="1"/>
    <n v="1"/>
    <n v="531"/>
    <n v="552"/>
  </r>
  <r>
    <x v="23"/>
    <x v="25"/>
    <n v="1"/>
    <n v="486"/>
    <n v="503"/>
  </r>
  <r>
    <x v="23"/>
    <x v="2"/>
    <n v="1"/>
    <n v="363"/>
    <n v="377"/>
  </r>
  <r>
    <x v="23"/>
    <x v="6"/>
    <n v="1"/>
    <n v="528"/>
    <n v="547"/>
  </r>
  <r>
    <x v="23"/>
    <x v="26"/>
    <n v="1"/>
    <n v="391"/>
    <n v="407"/>
  </r>
  <r>
    <x v="23"/>
    <x v="8"/>
    <n v="1"/>
    <n v="339"/>
    <n v="360"/>
  </r>
  <r>
    <x v="23"/>
    <x v="27"/>
    <n v="1"/>
    <n v="423"/>
    <n v="428"/>
  </r>
  <r>
    <x v="23"/>
    <x v="12"/>
    <n v="1"/>
    <n v="402"/>
    <n v="416"/>
  </r>
  <r>
    <x v="23"/>
    <x v="13"/>
    <n v="1"/>
    <n v="398"/>
    <n v="406"/>
  </r>
  <r>
    <x v="23"/>
    <x v="14"/>
    <n v="1"/>
    <n v="343"/>
    <n v="360"/>
  </r>
  <r>
    <x v="23"/>
    <x v="15"/>
    <n v="1"/>
    <n v="503"/>
    <n v="527"/>
  </r>
  <r>
    <x v="23"/>
    <x v="16"/>
    <n v="1"/>
    <n v="415"/>
    <n v="423"/>
  </r>
  <r>
    <x v="23"/>
    <x v="17"/>
    <n v="1"/>
    <n v="516"/>
    <n v="545"/>
  </r>
  <r>
    <x v="23"/>
    <x v="28"/>
    <n v="1"/>
    <n v="439"/>
    <n v="46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3108EC3-ACFF-4973-9B81-CB48769FF833}"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53:E87" firstHeaderRow="0" firstDataRow="1" firstDataCol="1"/>
  <pivotFields count="15">
    <pivotField axis="axisRow" showAll="0">
      <items count="3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t="default"/>
      </items>
    </pivotField>
    <pivotField dataField="1" showAll="0">
      <items count="32">
        <item x="1"/>
        <item x="2"/>
        <item x="3"/>
        <item x="4"/>
        <item x="5"/>
        <item x="6"/>
        <item x="7"/>
        <item x="8"/>
        <item x="9"/>
        <item x="10"/>
        <item x="11"/>
        <item x="12"/>
        <item x="13"/>
        <item x="14"/>
        <item x="15"/>
        <item x="16"/>
        <item x="17"/>
        <item x="18"/>
        <item x="19"/>
        <item x="20"/>
        <item x="21"/>
        <item x="22"/>
        <item x="23"/>
        <item x="24"/>
        <item x="25"/>
        <item x="26"/>
        <item x="27"/>
        <item x="28"/>
        <item x="29"/>
        <item x="0"/>
        <item x="30"/>
        <item t="default"/>
      </items>
    </pivotField>
    <pivotField showAll="0"/>
    <pivotField showAll="0"/>
    <pivotField showAll="0"/>
    <pivotField showAll="0"/>
    <pivotField showAll="0"/>
    <pivotField showAll="0"/>
    <pivotField showAll="0"/>
    <pivotField showAll="0"/>
    <pivotField dataField="1" showAll="0"/>
    <pivotField dataField="1" showAll="0"/>
    <pivotField showAll="0"/>
    <pivotField showAll="0"/>
    <pivotField showAll="0"/>
  </pivotFields>
  <rowFields count="1">
    <field x="0"/>
  </rowFields>
  <rowItems count="3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t="grand">
      <x/>
    </i>
  </rowItems>
  <colFields count="1">
    <field x="-2"/>
  </colFields>
  <colItems count="3">
    <i>
      <x/>
    </i>
    <i i="1">
      <x v="1"/>
    </i>
    <i i="2">
      <x v="2"/>
    </i>
  </colItems>
  <dataFields count="3">
    <dataField name="Count of ActivityDate" fld="1" subtotal="count" baseField="0" baseItem="0"/>
    <dataField name="Average of VeryActiveMinutes" fld="10" subtotal="average" baseField="0" baseItem="0"/>
    <dataField name="Average of FairlyActiveMinutes" fld="11" subtotal="average" baseField="0" baseItem="0"/>
  </dataFields>
  <formats count="6">
    <format dxfId="11">
      <pivotArea type="all" dataOnly="0" outline="0" fieldPosition="0"/>
    </format>
    <format dxfId="10">
      <pivotArea outline="0" collapsedLevelsAreSubtotals="1" fieldPosition="0"/>
    </format>
    <format dxfId="9">
      <pivotArea field="0" type="button" dataOnly="0" labelOnly="1" outline="0" axis="axisRow" fieldPosition="0"/>
    </format>
    <format dxfId="8">
      <pivotArea dataOnly="0" labelOnly="1" fieldPosition="0">
        <references count="1">
          <reference field="0" count="0"/>
        </references>
      </pivotArea>
    </format>
    <format dxfId="7">
      <pivotArea dataOnly="0" labelOnly="1" grandRow="1" outline="0" fieldPosition="0"/>
    </format>
    <format dxfId="6">
      <pivotArea dataOnly="0" labelOnly="1" outline="0" fieldPosition="0">
        <references count="1">
          <reference field="4294967294" count="3">
            <x v="0"/>
            <x v="1"/>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7FA4DAF-1190-47EE-9C49-9FCEBBEF2C6D}" name="PivotTable7"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65:D90" firstHeaderRow="0" firstDataRow="1" firstDataCol="1"/>
  <pivotFields count="5">
    <pivotField axis="axisRow" showAll="0">
      <items count="25">
        <item x="0"/>
        <item x="1"/>
        <item x="2"/>
        <item x="3"/>
        <item x="4"/>
        <item x="5"/>
        <item x="6"/>
        <item x="7"/>
        <item x="8"/>
        <item x="9"/>
        <item x="10"/>
        <item x="11"/>
        <item x="12"/>
        <item x="13"/>
        <item x="14"/>
        <item x="15"/>
        <item x="16"/>
        <item x="17"/>
        <item x="18"/>
        <item x="19"/>
        <item x="20"/>
        <item x="21"/>
        <item x="22"/>
        <item x="23"/>
        <item t="default"/>
      </items>
    </pivotField>
    <pivotField dataField="1" showAll="0">
      <items count="32">
        <item x="1"/>
        <item x="25"/>
        <item x="2"/>
        <item x="3"/>
        <item x="4"/>
        <item x="30"/>
        <item x="5"/>
        <item x="6"/>
        <item x="7"/>
        <item x="26"/>
        <item x="8"/>
        <item x="9"/>
        <item x="10"/>
        <item x="11"/>
        <item x="27"/>
        <item x="12"/>
        <item x="13"/>
        <item x="14"/>
        <item x="15"/>
        <item x="16"/>
        <item x="17"/>
        <item x="28"/>
        <item x="18"/>
        <item x="19"/>
        <item x="20"/>
        <item x="21"/>
        <item x="22"/>
        <item x="23"/>
        <item x="24"/>
        <item x="0"/>
        <item x="29"/>
        <item t="default"/>
      </items>
    </pivotField>
    <pivotField showAll="0"/>
    <pivotField dataField="1" showAll="0"/>
    <pivotField showAll="0"/>
  </pivotFields>
  <rowFields count="1">
    <field x="0"/>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2"/>
  </colFields>
  <colItems count="2">
    <i>
      <x/>
    </i>
    <i i="1">
      <x v="1"/>
    </i>
  </colItems>
  <dataFields count="2">
    <dataField name="Average of TotalMinutesAsleep" fld="3" subtotal="average" baseField="0" baseItem="0"/>
    <dataField name="Count of SleepDay" fld="1" subtotal="count" baseField="0" baseItem="0"/>
  </dataFields>
  <formats count="6">
    <format dxfId="5">
      <pivotArea type="all" dataOnly="0" outline="0" fieldPosition="0"/>
    </format>
    <format dxfId="4">
      <pivotArea outline="0" collapsedLevelsAreSubtotals="1" fieldPosition="0"/>
    </format>
    <format dxfId="3">
      <pivotArea field="0" type="button" dataOnly="0" labelOnly="1" outline="0" axis="axisRow" fieldPosition="0"/>
    </format>
    <format dxfId="2">
      <pivotArea dataOnly="0" labelOnly="1" fieldPosition="0">
        <references count="1">
          <reference field="0" count="0"/>
        </references>
      </pivotArea>
    </format>
    <format dxfId="1">
      <pivotArea dataOnly="0" labelOnly="1" grandRow="1" outline="0" fieldPosition="0"/>
    </format>
    <format dxfId="0">
      <pivotArea dataOnly="0" labelOnly="1" outline="0" fieldPosition="0">
        <references count="1">
          <reference field="4294967294" count="2">
            <x v="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3:I184"/>
  <sheetViews>
    <sheetView topLeftCell="A5" zoomScale="70" zoomScaleNormal="70" workbookViewId="0">
      <selection activeCell="N11" sqref="N11"/>
    </sheetView>
  </sheetViews>
  <sheetFormatPr defaultRowHeight="14.25"/>
  <cols>
    <col min="3" max="3" width="11.25" bestFit="1" customWidth="1"/>
    <col min="8" max="8" width="20.125" customWidth="1"/>
  </cols>
  <sheetData>
    <row r="3" spans="2:4" ht="18.75">
      <c r="B3" s="1" t="s">
        <v>0</v>
      </c>
    </row>
    <row r="5" spans="2:4">
      <c r="B5" s="15" t="s">
        <v>1</v>
      </c>
      <c r="C5" s="15" t="s">
        <v>2</v>
      </c>
      <c r="D5" s="15" t="s">
        <v>3</v>
      </c>
    </row>
    <row r="6" spans="2:4">
      <c r="B6" s="2">
        <v>2022484408</v>
      </c>
      <c r="C6" s="3" t="s">
        <v>111</v>
      </c>
      <c r="D6" s="2">
        <v>189</v>
      </c>
    </row>
    <row r="7" spans="2:4">
      <c r="B7" s="2">
        <v>2022484408</v>
      </c>
      <c r="C7" s="3" t="s">
        <v>119</v>
      </c>
      <c r="D7" s="2">
        <v>188</v>
      </c>
    </row>
    <row r="8" spans="2:4" ht="14.25" customHeight="1">
      <c r="B8" s="2">
        <v>2022484408</v>
      </c>
      <c r="C8" s="3" t="s">
        <v>17</v>
      </c>
      <c r="D8" s="2">
        <v>200</v>
      </c>
    </row>
    <row r="9" spans="2:4">
      <c r="B9" s="2">
        <v>2022484408</v>
      </c>
      <c r="C9" s="3" t="s">
        <v>12</v>
      </c>
      <c r="D9" s="2">
        <v>202</v>
      </c>
    </row>
    <row r="10" spans="2:4">
      <c r="B10" s="2">
        <v>2022484408</v>
      </c>
      <c r="C10" s="3" t="s">
        <v>4</v>
      </c>
      <c r="D10" s="2">
        <v>203</v>
      </c>
    </row>
    <row r="11" spans="2:4">
      <c r="B11" s="2">
        <v>2022484408</v>
      </c>
      <c r="C11" s="3" t="s">
        <v>13</v>
      </c>
      <c r="D11" s="2">
        <v>202</v>
      </c>
    </row>
    <row r="12" spans="2:4">
      <c r="B12" s="2">
        <v>2022484408</v>
      </c>
      <c r="C12" s="3" t="s">
        <v>5</v>
      </c>
      <c r="D12" s="2">
        <v>203</v>
      </c>
    </row>
    <row r="13" spans="2:4">
      <c r="B13" s="2">
        <v>2022484408</v>
      </c>
      <c r="C13" s="3" t="s">
        <v>6</v>
      </c>
      <c r="D13" s="2">
        <v>203</v>
      </c>
    </row>
    <row r="14" spans="2:4">
      <c r="B14" s="2">
        <v>2022484408</v>
      </c>
      <c r="C14" s="3" t="s">
        <v>7</v>
      </c>
      <c r="D14" s="2">
        <v>203</v>
      </c>
    </row>
    <row r="15" spans="2:4">
      <c r="B15" s="2">
        <v>2022484408</v>
      </c>
      <c r="C15" s="3" t="s">
        <v>8</v>
      </c>
      <c r="D15" s="2">
        <v>203</v>
      </c>
    </row>
    <row r="16" spans="2:4">
      <c r="B16" s="2">
        <v>2022484408</v>
      </c>
      <c r="C16" s="3" t="s">
        <v>16</v>
      </c>
      <c r="D16" s="2">
        <v>201</v>
      </c>
    </row>
    <row r="17" spans="2:9">
      <c r="B17" s="2">
        <v>2022484408</v>
      </c>
      <c r="C17" s="3" t="s">
        <v>18</v>
      </c>
      <c r="D17" s="2">
        <v>200</v>
      </c>
    </row>
    <row r="18" spans="2:9" ht="15.75" customHeight="1">
      <c r="B18" s="2">
        <v>2022484408</v>
      </c>
      <c r="C18" s="3" t="s">
        <v>19</v>
      </c>
      <c r="D18" s="2">
        <v>200</v>
      </c>
      <c r="G18" s="27" t="s">
        <v>127</v>
      </c>
      <c r="H18" s="27"/>
      <c r="I18" s="27"/>
    </row>
    <row r="19" spans="2:9">
      <c r="B19" s="2">
        <v>2022484408</v>
      </c>
      <c r="C19" s="3" t="s">
        <v>21</v>
      </c>
      <c r="D19" s="2">
        <v>199</v>
      </c>
      <c r="G19" s="26" t="s">
        <v>128</v>
      </c>
    </row>
    <row r="20" spans="2:9">
      <c r="B20" s="2">
        <v>2022484408</v>
      </c>
      <c r="C20" s="3" t="s">
        <v>22</v>
      </c>
      <c r="D20" s="2">
        <v>199</v>
      </c>
      <c r="G20" s="2">
        <v>2022484408</v>
      </c>
    </row>
    <row r="21" spans="2:9">
      <c r="B21" s="2">
        <v>2022484408</v>
      </c>
      <c r="C21" s="3" t="s">
        <v>23</v>
      </c>
      <c r="D21" s="2">
        <v>199</v>
      </c>
      <c r="G21" s="2">
        <v>4558609924</v>
      </c>
    </row>
    <row r="22" spans="2:9">
      <c r="B22" s="2">
        <v>2022484408</v>
      </c>
      <c r="C22" s="3" t="s">
        <v>25</v>
      </c>
      <c r="D22" s="2">
        <v>198</v>
      </c>
      <c r="G22" s="2">
        <v>2347167796</v>
      </c>
    </row>
    <row r="23" spans="2:9">
      <c r="B23" s="2">
        <v>2022484408</v>
      </c>
      <c r="C23" s="3" t="s">
        <v>26</v>
      </c>
      <c r="D23" s="2">
        <v>197</v>
      </c>
      <c r="G23" s="2">
        <v>4020332650</v>
      </c>
    </row>
    <row r="24" spans="2:9">
      <c r="B24" s="2">
        <v>2022484408</v>
      </c>
      <c r="C24" s="3" t="s">
        <v>27</v>
      </c>
      <c r="D24" s="2">
        <v>197</v>
      </c>
    </row>
    <row r="25" spans="2:9">
      <c r="B25" s="2">
        <v>2022484408</v>
      </c>
      <c r="C25" s="3" t="s">
        <v>28</v>
      </c>
      <c r="D25" s="2">
        <v>197</v>
      </c>
    </row>
    <row r="26" spans="2:9">
      <c r="B26" s="2">
        <v>2022484408</v>
      </c>
      <c r="C26" s="3" t="s">
        <v>29</v>
      </c>
      <c r="D26" s="2">
        <v>197</v>
      </c>
      <c r="G26" s="4"/>
    </row>
    <row r="27" spans="2:9" ht="14.25" customHeight="1">
      <c r="B27" s="2">
        <v>4558609924</v>
      </c>
      <c r="C27" s="3">
        <v>42587.56591435185</v>
      </c>
      <c r="D27" s="2">
        <v>199</v>
      </c>
    </row>
    <row r="28" spans="2:9" ht="14.25" customHeight="1">
      <c r="B28" s="2">
        <v>4558609924</v>
      </c>
      <c r="C28" s="3">
        <v>42587.566087962965</v>
      </c>
      <c r="D28" s="2">
        <v>199</v>
      </c>
    </row>
    <row r="29" spans="2:9" ht="14.25" customHeight="1">
      <c r="B29" s="2">
        <v>4558609924</v>
      </c>
      <c r="C29" s="3">
        <v>42587.566203703704</v>
      </c>
      <c r="D29" s="2">
        <v>199</v>
      </c>
    </row>
    <row r="30" spans="2:9" ht="14.25" customHeight="1">
      <c r="B30" s="2">
        <v>4558609924</v>
      </c>
      <c r="C30" s="3">
        <v>42587.566377314812</v>
      </c>
      <c r="D30" s="2">
        <v>199</v>
      </c>
    </row>
    <row r="31" spans="2:9">
      <c r="B31" s="2">
        <v>2022484408</v>
      </c>
      <c r="C31" s="3" t="s">
        <v>31</v>
      </c>
      <c r="D31" s="2">
        <v>195</v>
      </c>
    </row>
    <row r="32" spans="2:9" ht="14.25" customHeight="1">
      <c r="B32" s="2">
        <v>4558609924</v>
      </c>
      <c r="C32" s="3">
        <v>42587.565682870372</v>
      </c>
      <c r="D32" s="2">
        <v>198</v>
      </c>
    </row>
    <row r="33" spans="2:9" ht="14.25" customHeight="1">
      <c r="B33" s="2">
        <v>4558609924</v>
      </c>
      <c r="C33" s="3">
        <v>42587.56585648148</v>
      </c>
      <c r="D33" s="2">
        <v>198</v>
      </c>
    </row>
    <row r="34" spans="2:9" ht="14.25" customHeight="1">
      <c r="B34" s="2">
        <v>4558609924</v>
      </c>
      <c r="C34" s="3">
        <v>42587.565972222219</v>
      </c>
      <c r="D34" s="2">
        <v>198</v>
      </c>
    </row>
    <row r="35" spans="2:9" ht="14.25" customHeight="1">
      <c r="B35" s="2">
        <v>4558609924</v>
      </c>
      <c r="C35" s="3">
        <v>42587.566319444442</v>
      </c>
      <c r="D35" s="2">
        <v>198</v>
      </c>
    </row>
    <row r="36" spans="2:9" ht="14.25" customHeight="1">
      <c r="B36" s="2">
        <v>4558609924</v>
      </c>
      <c r="C36" s="3">
        <v>42587.567187499997</v>
      </c>
      <c r="D36" s="2">
        <v>198</v>
      </c>
    </row>
    <row r="37" spans="2:9" ht="14.25" customHeight="1">
      <c r="B37" s="2">
        <v>4558609924</v>
      </c>
      <c r="C37" s="3">
        <v>42587.567245370374</v>
      </c>
      <c r="D37" s="2">
        <v>198</v>
      </c>
    </row>
    <row r="38" spans="2:9" ht="21.75" customHeight="1">
      <c r="B38" s="2">
        <v>2022484408</v>
      </c>
      <c r="C38" s="3" t="s">
        <v>32</v>
      </c>
      <c r="D38" s="2">
        <v>195</v>
      </c>
      <c r="G38" s="2">
        <v>2022484408</v>
      </c>
      <c r="H38" s="3" t="s">
        <v>111</v>
      </c>
      <c r="I38" s="2">
        <v>189</v>
      </c>
    </row>
    <row r="39" spans="2:9">
      <c r="B39" s="2">
        <v>2022484408</v>
      </c>
      <c r="C39" s="3" t="s">
        <v>35</v>
      </c>
      <c r="D39" s="2">
        <v>194</v>
      </c>
      <c r="G39" s="2">
        <v>2022484408</v>
      </c>
      <c r="H39" s="3" t="s">
        <v>119</v>
      </c>
      <c r="I39" s="2">
        <v>188</v>
      </c>
    </row>
    <row r="40" spans="2:9">
      <c r="B40" s="2">
        <v>2022484408</v>
      </c>
      <c r="C40" s="3" t="s">
        <v>36</v>
      </c>
      <c r="D40" s="2">
        <v>194</v>
      </c>
      <c r="G40" s="2">
        <v>2022484408</v>
      </c>
      <c r="H40" s="3" t="s">
        <v>17</v>
      </c>
      <c r="I40" s="2">
        <v>200</v>
      </c>
    </row>
    <row r="41" spans="2:9">
      <c r="B41" s="2">
        <v>2022484408</v>
      </c>
      <c r="C41" s="3" t="s">
        <v>38</v>
      </c>
      <c r="D41" s="2">
        <v>193</v>
      </c>
      <c r="G41" s="2">
        <v>2022484408</v>
      </c>
      <c r="H41" s="3" t="s">
        <v>12</v>
      </c>
      <c r="I41" s="2">
        <v>202</v>
      </c>
    </row>
    <row r="42" spans="2:9">
      <c r="B42" s="2">
        <v>2022484408</v>
      </c>
      <c r="C42" s="5" t="s">
        <v>112</v>
      </c>
      <c r="D42" s="2">
        <v>189</v>
      </c>
      <c r="G42" s="2">
        <v>2022484408</v>
      </c>
      <c r="H42" s="3" t="s">
        <v>4</v>
      </c>
      <c r="I42" s="2">
        <v>203</v>
      </c>
    </row>
    <row r="43" spans="2:9" ht="14.25" customHeight="1">
      <c r="B43" s="2">
        <v>4558609924</v>
      </c>
      <c r="C43" s="3">
        <v>42587.565625000003</v>
      </c>
      <c r="D43" s="2">
        <v>197</v>
      </c>
      <c r="G43" s="2">
        <v>2022484408</v>
      </c>
      <c r="H43" s="3" t="s">
        <v>13</v>
      </c>
      <c r="I43" s="2">
        <v>202</v>
      </c>
    </row>
    <row r="44" spans="2:9" ht="14.25" customHeight="1">
      <c r="B44" s="2">
        <v>4558609924</v>
      </c>
      <c r="C44" s="3">
        <v>42587.565798611111</v>
      </c>
      <c r="D44" s="2">
        <v>197</v>
      </c>
      <c r="G44" s="2">
        <v>2022484408</v>
      </c>
      <c r="H44" s="3" t="s">
        <v>5</v>
      </c>
      <c r="I44" s="2">
        <v>203</v>
      </c>
    </row>
    <row r="45" spans="2:9" ht="14.25" customHeight="1">
      <c r="B45" s="2">
        <v>4558609924</v>
      </c>
      <c r="C45" s="3">
        <v>42587.566030092596</v>
      </c>
      <c r="D45" s="2">
        <v>197</v>
      </c>
      <c r="G45" s="2">
        <v>2022484408</v>
      </c>
      <c r="H45" s="3" t="s">
        <v>6</v>
      </c>
      <c r="I45" s="2">
        <v>203</v>
      </c>
    </row>
    <row r="46" spans="2:9" ht="14.25" customHeight="1">
      <c r="B46" s="2">
        <v>4558609924</v>
      </c>
      <c r="C46" s="3">
        <v>42587.567303240743</v>
      </c>
      <c r="D46" s="2">
        <v>197</v>
      </c>
      <c r="G46" s="2">
        <v>2022484408</v>
      </c>
      <c r="H46" s="3" t="s">
        <v>7</v>
      </c>
      <c r="I46" s="2">
        <v>203</v>
      </c>
    </row>
    <row r="47" spans="2:9" ht="14.25" customHeight="1">
      <c r="B47" s="2">
        <v>4558609924</v>
      </c>
      <c r="C47" s="3">
        <v>42587.565740740742</v>
      </c>
      <c r="D47" s="2">
        <v>196</v>
      </c>
      <c r="G47" s="2">
        <v>2022484408</v>
      </c>
      <c r="H47" s="3" t="s">
        <v>8</v>
      </c>
      <c r="I47" s="2">
        <v>203</v>
      </c>
    </row>
    <row r="48" spans="2:9" ht="14.25" customHeight="1">
      <c r="B48" s="2">
        <v>4558609924</v>
      </c>
      <c r="C48" s="3">
        <v>42587.567129629628</v>
      </c>
      <c r="D48" s="2">
        <v>196</v>
      </c>
      <c r="G48" s="2">
        <v>2022484408</v>
      </c>
      <c r="H48" s="3" t="s">
        <v>16</v>
      </c>
      <c r="I48" s="2">
        <v>201</v>
      </c>
    </row>
    <row r="49" spans="2:9" ht="14.25" customHeight="1">
      <c r="B49" s="2">
        <v>4558609924</v>
      </c>
      <c r="C49" s="3">
        <v>42587.567361111112</v>
      </c>
      <c r="D49" s="2">
        <v>196</v>
      </c>
      <c r="G49" s="2">
        <v>2022484408</v>
      </c>
      <c r="H49" s="3" t="s">
        <v>18</v>
      </c>
      <c r="I49" s="2">
        <v>200</v>
      </c>
    </row>
    <row r="50" spans="2:9" ht="14.25" customHeight="1">
      <c r="B50" s="2">
        <v>4558609924</v>
      </c>
      <c r="C50" s="3">
        <v>42587.579050925924</v>
      </c>
      <c r="D50" s="2">
        <v>196</v>
      </c>
      <c r="G50" s="2">
        <v>2022484408</v>
      </c>
      <c r="H50" s="3" t="s">
        <v>19</v>
      </c>
      <c r="I50" s="2">
        <v>200</v>
      </c>
    </row>
    <row r="51" spans="2:9">
      <c r="B51" s="2">
        <v>2022484408</v>
      </c>
      <c r="C51" s="3" t="s">
        <v>113</v>
      </c>
      <c r="D51" s="2">
        <v>189</v>
      </c>
      <c r="G51" s="2">
        <v>2022484408</v>
      </c>
      <c r="H51" s="3" t="s">
        <v>21</v>
      </c>
      <c r="I51" s="2">
        <v>199</v>
      </c>
    </row>
    <row r="52" spans="2:9">
      <c r="B52" s="2">
        <v>2022484408</v>
      </c>
      <c r="C52" s="3" t="s">
        <v>120</v>
      </c>
      <c r="D52" s="2">
        <v>188</v>
      </c>
      <c r="G52" s="2">
        <v>2022484408</v>
      </c>
      <c r="H52" s="3" t="s">
        <v>22</v>
      </c>
      <c r="I52" s="2">
        <v>199</v>
      </c>
    </row>
    <row r="53" spans="2:9">
      <c r="B53" s="2">
        <v>2022484408</v>
      </c>
      <c r="C53" s="3" t="s">
        <v>14</v>
      </c>
      <c r="D53" s="2">
        <v>202</v>
      </c>
      <c r="G53" s="2">
        <v>2022484408</v>
      </c>
      <c r="H53" s="3" t="s">
        <v>23</v>
      </c>
      <c r="I53" s="2">
        <v>199</v>
      </c>
    </row>
    <row r="54" spans="2:9" ht="14.25" customHeight="1">
      <c r="B54" s="2">
        <v>2347167796</v>
      </c>
      <c r="C54" s="3" t="s">
        <v>37</v>
      </c>
      <c r="D54" s="2">
        <v>194</v>
      </c>
      <c r="G54" s="2">
        <v>2022484408</v>
      </c>
      <c r="H54" s="3" t="s">
        <v>25</v>
      </c>
      <c r="I54" s="2">
        <v>198</v>
      </c>
    </row>
    <row r="55" spans="2:9">
      <c r="B55" s="2">
        <v>4558609924</v>
      </c>
      <c r="C55" s="3">
        <v>42587.565567129626</v>
      </c>
      <c r="D55" s="2">
        <v>195</v>
      </c>
      <c r="G55" s="2">
        <v>2022484408</v>
      </c>
      <c r="H55" s="3" t="s">
        <v>26</v>
      </c>
      <c r="I55" s="2">
        <v>197</v>
      </c>
    </row>
    <row r="56" spans="2:9">
      <c r="B56" s="2">
        <v>4558609924</v>
      </c>
      <c r="C56" s="3">
        <v>42587.566493055558</v>
      </c>
      <c r="D56" s="2">
        <v>195</v>
      </c>
      <c r="G56" s="2">
        <v>2022484408</v>
      </c>
      <c r="H56" s="3" t="s">
        <v>27</v>
      </c>
      <c r="I56" s="2">
        <v>197</v>
      </c>
    </row>
    <row r="57" spans="2:9">
      <c r="B57" s="2">
        <v>4558609924</v>
      </c>
      <c r="C57" s="3">
        <v>42587.566666666666</v>
      </c>
      <c r="D57" s="2">
        <v>195</v>
      </c>
      <c r="G57" s="2">
        <v>2022484408</v>
      </c>
      <c r="H57" s="3" t="s">
        <v>28</v>
      </c>
      <c r="I57" s="2">
        <v>197</v>
      </c>
    </row>
    <row r="58" spans="2:9">
      <c r="B58" s="2">
        <v>4558609924</v>
      </c>
      <c r="C58" s="3">
        <v>42587.566840277781</v>
      </c>
      <c r="D58" s="2">
        <v>195</v>
      </c>
      <c r="G58" s="2">
        <v>2022484408</v>
      </c>
      <c r="H58" s="3" t="s">
        <v>29</v>
      </c>
      <c r="I58" s="2">
        <v>197</v>
      </c>
    </row>
    <row r="59" spans="2:9">
      <c r="B59" s="2">
        <v>4558609924</v>
      </c>
      <c r="C59" s="3">
        <v>42587.578993055555</v>
      </c>
      <c r="D59" s="2">
        <v>195</v>
      </c>
      <c r="G59" s="2">
        <v>2022484408</v>
      </c>
      <c r="H59" s="3" t="s">
        <v>31</v>
      </c>
      <c r="I59" s="2">
        <v>195</v>
      </c>
    </row>
    <row r="60" spans="2:9">
      <c r="B60" s="2">
        <v>2022484408</v>
      </c>
      <c r="C60" s="3" t="s">
        <v>9</v>
      </c>
      <c r="D60" s="2">
        <v>203</v>
      </c>
      <c r="G60" s="2">
        <v>2022484408</v>
      </c>
      <c r="H60" s="3" t="s">
        <v>32</v>
      </c>
      <c r="I60" s="2">
        <v>195</v>
      </c>
    </row>
    <row r="61" spans="2:9">
      <c r="B61" s="2">
        <v>2022484408</v>
      </c>
      <c r="C61" s="3" t="s">
        <v>10</v>
      </c>
      <c r="D61" s="2">
        <v>203</v>
      </c>
      <c r="G61" s="2">
        <v>2022484408</v>
      </c>
      <c r="H61" s="3" t="s">
        <v>35</v>
      </c>
      <c r="I61" s="2">
        <v>194</v>
      </c>
    </row>
    <row r="62" spans="2:9">
      <c r="B62" s="2">
        <v>2347167796</v>
      </c>
      <c r="C62" s="3" t="s">
        <v>34</v>
      </c>
      <c r="D62" s="2">
        <v>195</v>
      </c>
      <c r="G62" s="2">
        <v>2022484408</v>
      </c>
      <c r="H62" s="3" t="s">
        <v>36</v>
      </c>
      <c r="I62" s="2">
        <v>194</v>
      </c>
    </row>
    <row r="63" spans="2:9">
      <c r="B63" s="2">
        <v>4558609924</v>
      </c>
      <c r="C63" s="3">
        <v>42587.566782407404</v>
      </c>
      <c r="D63" s="2">
        <v>194</v>
      </c>
      <c r="G63" s="2">
        <v>2022484408</v>
      </c>
      <c r="H63" s="3" t="s">
        <v>38</v>
      </c>
      <c r="I63" s="2">
        <v>193</v>
      </c>
    </row>
    <row r="64" spans="2:9">
      <c r="B64" s="2">
        <v>4558609924</v>
      </c>
      <c r="C64" s="3">
        <v>42587.56689814815</v>
      </c>
      <c r="D64" s="2">
        <v>194</v>
      </c>
      <c r="G64" s="2">
        <v>2022484408</v>
      </c>
      <c r="H64" s="3" t="s">
        <v>112</v>
      </c>
      <c r="I64" s="2">
        <v>189</v>
      </c>
    </row>
    <row r="65" spans="2:9">
      <c r="B65" s="2">
        <v>4558609924</v>
      </c>
      <c r="C65" s="3">
        <v>42587.567418981482</v>
      </c>
      <c r="D65" s="2">
        <v>194</v>
      </c>
      <c r="G65" s="2">
        <v>2022484408</v>
      </c>
      <c r="H65" s="3" t="s">
        <v>113</v>
      </c>
      <c r="I65" s="2">
        <v>189</v>
      </c>
    </row>
    <row r="66" spans="2:9">
      <c r="B66" s="2">
        <v>2022484408</v>
      </c>
      <c r="C66" s="3" t="s">
        <v>11</v>
      </c>
      <c r="D66" s="2">
        <v>203</v>
      </c>
      <c r="G66" s="2">
        <v>2022484408</v>
      </c>
      <c r="H66" s="3" t="s">
        <v>120</v>
      </c>
      <c r="I66" s="2">
        <v>188</v>
      </c>
    </row>
    <row r="67" spans="2:9">
      <c r="B67" s="2">
        <v>4558609924</v>
      </c>
      <c r="C67" s="3">
        <v>42587.565509259257</v>
      </c>
      <c r="D67" s="2">
        <v>193</v>
      </c>
      <c r="G67" s="2">
        <v>2022484408</v>
      </c>
      <c r="H67" s="3" t="s">
        <v>14</v>
      </c>
      <c r="I67" s="2">
        <v>202</v>
      </c>
    </row>
    <row r="68" spans="2:9">
      <c r="B68" s="2">
        <v>4558609924</v>
      </c>
      <c r="C68" s="3">
        <v>42587.56695601852</v>
      </c>
      <c r="D68" s="2">
        <v>193</v>
      </c>
      <c r="G68" s="2">
        <v>2022484408</v>
      </c>
      <c r="H68" s="3" t="s">
        <v>9</v>
      </c>
      <c r="I68" s="2">
        <v>203</v>
      </c>
    </row>
    <row r="69" spans="2:9">
      <c r="B69" s="2">
        <v>4558609924</v>
      </c>
      <c r="C69" s="3">
        <v>42587.578414351854</v>
      </c>
      <c r="D69" s="2">
        <v>193</v>
      </c>
      <c r="G69" s="2">
        <v>2022484408</v>
      </c>
      <c r="H69" s="3" t="s">
        <v>10</v>
      </c>
      <c r="I69" s="2">
        <v>203</v>
      </c>
    </row>
    <row r="70" spans="2:9">
      <c r="B70" s="2">
        <v>2022484408</v>
      </c>
      <c r="C70" s="3" t="s">
        <v>15</v>
      </c>
      <c r="D70" s="2">
        <v>202</v>
      </c>
      <c r="G70" s="2">
        <v>2022484408</v>
      </c>
      <c r="H70" s="3" t="s">
        <v>11</v>
      </c>
      <c r="I70" s="2">
        <v>203</v>
      </c>
    </row>
    <row r="71" spans="2:9">
      <c r="B71" s="2">
        <v>2022484408</v>
      </c>
      <c r="C71" s="3" t="s">
        <v>20</v>
      </c>
      <c r="D71" s="2">
        <v>200</v>
      </c>
      <c r="G71" s="2">
        <v>2022484408</v>
      </c>
      <c r="H71" s="3" t="s">
        <v>15</v>
      </c>
      <c r="I71" s="2">
        <v>202</v>
      </c>
    </row>
    <row r="72" spans="2:9">
      <c r="B72" s="2">
        <v>4558609924</v>
      </c>
      <c r="C72" s="3">
        <v>42587.566550925927</v>
      </c>
      <c r="D72" s="2">
        <v>192</v>
      </c>
      <c r="G72" s="2">
        <v>2022484408</v>
      </c>
      <c r="H72" s="3" t="s">
        <v>20</v>
      </c>
      <c r="I72" s="2">
        <v>200</v>
      </c>
    </row>
    <row r="73" spans="2:9">
      <c r="B73" s="2">
        <v>4558609924</v>
      </c>
      <c r="C73" s="3">
        <v>42587.567071759258</v>
      </c>
      <c r="D73" s="2">
        <v>192</v>
      </c>
      <c r="G73" s="2">
        <v>2022484408</v>
      </c>
      <c r="H73" s="3" t="s">
        <v>24</v>
      </c>
      <c r="I73" s="2">
        <v>199</v>
      </c>
    </row>
    <row r="74" spans="2:9">
      <c r="B74" s="2">
        <v>4558609924</v>
      </c>
      <c r="C74" s="3">
        <v>42587.578935185185</v>
      </c>
      <c r="D74" s="2">
        <v>192</v>
      </c>
      <c r="G74" s="2">
        <v>2022484408</v>
      </c>
      <c r="H74" s="3" t="s">
        <v>30</v>
      </c>
      <c r="I74" s="2">
        <v>197</v>
      </c>
    </row>
    <row r="75" spans="2:9">
      <c r="B75" s="2">
        <v>2347167796</v>
      </c>
      <c r="C75" s="3" t="s">
        <v>41</v>
      </c>
      <c r="D75" s="2">
        <v>191</v>
      </c>
      <c r="G75" s="2">
        <v>2022484408</v>
      </c>
      <c r="H75" s="3" t="s">
        <v>33</v>
      </c>
      <c r="I75" s="2">
        <v>195</v>
      </c>
    </row>
    <row r="76" spans="2:9">
      <c r="B76" s="2">
        <v>4020332650</v>
      </c>
      <c r="C76" s="3" t="s">
        <v>42</v>
      </c>
      <c r="D76" s="2">
        <v>191</v>
      </c>
      <c r="G76" s="2">
        <v>2022484408</v>
      </c>
      <c r="H76" s="3" t="s">
        <v>39</v>
      </c>
      <c r="I76" s="2">
        <v>192</v>
      </c>
    </row>
    <row r="77" spans="2:9">
      <c r="B77" s="2">
        <v>4020332650</v>
      </c>
      <c r="C77" s="3" t="s">
        <v>43</v>
      </c>
      <c r="D77" s="2">
        <v>191</v>
      </c>
      <c r="G77" s="2">
        <v>2022484408</v>
      </c>
      <c r="H77" s="3" t="s">
        <v>40</v>
      </c>
      <c r="I77" s="2">
        <v>192</v>
      </c>
    </row>
    <row r="78" spans="2:9">
      <c r="B78" s="2">
        <v>4020332650</v>
      </c>
      <c r="C78" s="3" t="s">
        <v>44</v>
      </c>
      <c r="D78" s="2">
        <v>191</v>
      </c>
      <c r="G78" s="2">
        <v>2022484408</v>
      </c>
      <c r="H78" s="3" t="s">
        <v>114</v>
      </c>
      <c r="I78" s="2">
        <v>189</v>
      </c>
    </row>
    <row r="79" spans="2:9">
      <c r="B79" s="2">
        <v>4020332650</v>
      </c>
      <c r="C79" s="3" t="s">
        <v>45</v>
      </c>
      <c r="D79" s="2">
        <v>191</v>
      </c>
      <c r="G79" s="2">
        <v>2022484408</v>
      </c>
      <c r="H79" s="3" t="s">
        <v>115</v>
      </c>
      <c r="I79" s="2">
        <v>189</v>
      </c>
    </row>
    <row r="80" spans="2:9">
      <c r="B80" s="2">
        <v>4020332650</v>
      </c>
      <c r="C80" s="3" t="s">
        <v>46</v>
      </c>
      <c r="D80" s="2">
        <v>191</v>
      </c>
      <c r="G80" s="2">
        <v>2022484408</v>
      </c>
      <c r="H80" s="3" t="s">
        <v>121</v>
      </c>
      <c r="I80" s="2">
        <v>188</v>
      </c>
    </row>
    <row r="81" spans="2:9">
      <c r="B81" s="2">
        <v>4020332650</v>
      </c>
      <c r="C81" s="3" t="s">
        <v>47</v>
      </c>
      <c r="D81" s="2">
        <v>191</v>
      </c>
      <c r="G81" s="2">
        <v>2022484408</v>
      </c>
      <c r="H81" s="3" t="s">
        <v>121</v>
      </c>
      <c r="I81" s="2">
        <v>188</v>
      </c>
    </row>
    <row r="82" spans="2:9">
      <c r="B82" s="2">
        <v>4020332650</v>
      </c>
      <c r="C82" s="3" t="s">
        <v>48</v>
      </c>
      <c r="D82" s="2">
        <v>191</v>
      </c>
    </row>
    <row r="83" spans="2:9">
      <c r="B83" s="2">
        <v>4020332650</v>
      </c>
      <c r="C83" s="3" t="s">
        <v>49</v>
      </c>
      <c r="D83" s="2">
        <v>191</v>
      </c>
    </row>
    <row r="84" spans="2:9">
      <c r="B84" s="2">
        <v>4020332650</v>
      </c>
      <c r="C84" s="3" t="s">
        <v>50</v>
      </c>
      <c r="D84" s="2">
        <v>191</v>
      </c>
    </row>
    <row r="85" spans="2:9">
      <c r="B85" s="2">
        <v>4020332650</v>
      </c>
      <c r="C85" s="3" t="s">
        <v>51</v>
      </c>
      <c r="D85" s="2">
        <v>191</v>
      </c>
    </row>
    <row r="86" spans="2:9">
      <c r="B86" s="2">
        <v>4020332650</v>
      </c>
      <c r="C86" s="3" t="s">
        <v>52</v>
      </c>
      <c r="D86" s="2">
        <v>191</v>
      </c>
    </row>
    <row r="87" spans="2:9">
      <c r="B87" s="2">
        <v>4020332650</v>
      </c>
      <c r="C87" s="3" t="s">
        <v>53</v>
      </c>
      <c r="D87" s="2">
        <v>191</v>
      </c>
    </row>
    <row r="88" spans="2:9">
      <c r="B88" s="2">
        <v>4020332650</v>
      </c>
      <c r="C88" s="3" t="s">
        <v>54</v>
      </c>
      <c r="D88" s="2">
        <v>191</v>
      </c>
    </row>
    <row r="89" spans="2:9">
      <c r="B89" s="2">
        <v>4020332650</v>
      </c>
      <c r="C89" s="3" t="s">
        <v>55</v>
      </c>
      <c r="D89" s="2">
        <v>191</v>
      </c>
    </row>
    <row r="90" spans="2:9">
      <c r="B90" s="2">
        <v>4020332650</v>
      </c>
      <c r="C90" s="3" t="s">
        <v>56</v>
      </c>
      <c r="D90" s="2">
        <v>191</v>
      </c>
    </row>
    <row r="91" spans="2:9">
      <c r="B91" s="2">
        <v>4020332650</v>
      </c>
      <c r="C91" s="3" t="s">
        <v>57</v>
      </c>
      <c r="D91" s="2">
        <v>191</v>
      </c>
    </row>
    <row r="92" spans="2:9">
      <c r="B92" s="2">
        <v>4020332650</v>
      </c>
      <c r="C92" s="3" t="s">
        <v>58</v>
      </c>
      <c r="D92" s="2">
        <v>191</v>
      </c>
    </row>
    <row r="93" spans="2:9">
      <c r="B93" s="2">
        <v>4020332650</v>
      </c>
      <c r="C93" s="3" t="s">
        <v>59</v>
      </c>
      <c r="D93" s="2">
        <v>191</v>
      </c>
    </row>
    <row r="94" spans="2:9">
      <c r="B94" s="2">
        <v>4020332650</v>
      </c>
      <c r="C94" s="3" t="s">
        <v>60</v>
      </c>
      <c r="D94" s="2">
        <v>191</v>
      </c>
    </row>
    <row r="95" spans="2:9">
      <c r="B95" s="2">
        <v>4020332650</v>
      </c>
      <c r="C95" s="3" t="s">
        <v>61</v>
      </c>
      <c r="D95" s="2">
        <v>191</v>
      </c>
    </row>
    <row r="96" spans="2:9">
      <c r="B96" s="2">
        <v>4020332650</v>
      </c>
      <c r="C96" s="3" t="s">
        <v>62</v>
      </c>
      <c r="D96" s="2">
        <v>191</v>
      </c>
    </row>
    <row r="97" spans="2:4">
      <c r="B97" s="2">
        <v>4020332650</v>
      </c>
      <c r="C97" s="3" t="s">
        <v>63</v>
      </c>
      <c r="D97" s="2">
        <v>191</v>
      </c>
    </row>
    <row r="98" spans="2:4">
      <c r="B98" s="2">
        <v>4020332650</v>
      </c>
      <c r="C98" s="3" t="s">
        <v>64</v>
      </c>
      <c r="D98" s="2">
        <v>191</v>
      </c>
    </row>
    <row r="99" spans="2:4">
      <c r="B99" s="2">
        <v>4020332650</v>
      </c>
      <c r="C99" s="3" t="s">
        <v>65</v>
      </c>
      <c r="D99" s="2">
        <v>191</v>
      </c>
    </row>
    <row r="100" spans="2:4">
      <c r="B100" s="2">
        <v>4020332650</v>
      </c>
      <c r="C100" s="3" t="s">
        <v>66</v>
      </c>
      <c r="D100" s="2">
        <v>191</v>
      </c>
    </row>
    <row r="101" spans="2:4">
      <c r="B101" s="2">
        <v>4020332650</v>
      </c>
      <c r="C101" s="3" t="s">
        <v>67</v>
      </c>
      <c r="D101" s="2">
        <v>191</v>
      </c>
    </row>
    <row r="102" spans="2:4">
      <c r="B102" s="2">
        <v>4020332650</v>
      </c>
      <c r="C102" s="3" t="s">
        <v>68</v>
      </c>
      <c r="D102" s="2">
        <v>191</v>
      </c>
    </row>
    <row r="103" spans="2:4">
      <c r="B103" s="2">
        <v>4020332650</v>
      </c>
      <c r="C103" s="3" t="s">
        <v>69</v>
      </c>
      <c r="D103" s="2">
        <v>191</v>
      </c>
    </row>
    <row r="104" spans="2:4">
      <c r="B104" s="2">
        <v>4020332650</v>
      </c>
      <c r="C104" s="3" t="s">
        <v>70</v>
      </c>
      <c r="D104" s="2">
        <v>191</v>
      </c>
    </row>
    <row r="105" spans="2:4">
      <c r="B105" s="2">
        <v>4020332650</v>
      </c>
      <c r="C105" s="3" t="s">
        <v>71</v>
      </c>
      <c r="D105" s="2">
        <v>191</v>
      </c>
    </row>
    <row r="106" spans="2:4">
      <c r="B106" s="2">
        <v>4020332650</v>
      </c>
      <c r="C106" s="3" t="s">
        <v>72</v>
      </c>
      <c r="D106" s="2">
        <v>191</v>
      </c>
    </row>
    <row r="107" spans="2:4">
      <c r="B107" s="2">
        <v>4020332650</v>
      </c>
      <c r="C107" s="3" t="s">
        <v>73</v>
      </c>
      <c r="D107" s="2">
        <v>191</v>
      </c>
    </row>
    <row r="108" spans="2:4">
      <c r="B108" s="2">
        <v>4020332650</v>
      </c>
      <c r="C108" s="3" t="s">
        <v>74</v>
      </c>
      <c r="D108" s="2">
        <v>191</v>
      </c>
    </row>
    <row r="109" spans="2:4">
      <c r="B109" s="2">
        <v>4020332650</v>
      </c>
      <c r="C109" s="3" t="s">
        <v>75</v>
      </c>
      <c r="D109" s="2">
        <v>191</v>
      </c>
    </row>
    <row r="110" spans="2:4">
      <c r="B110" s="2">
        <v>4020332650</v>
      </c>
      <c r="C110" s="3" t="s">
        <v>76</v>
      </c>
      <c r="D110" s="2">
        <v>191</v>
      </c>
    </row>
    <row r="111" spans="2:4">
      <c r="B111" s="2">
        <v>4020332650</v>
      </c>
      <c r="C111" s="3" t="s">
        <v>77</v>
      </c>
      <c r="D111" s="2">
        <v>191</v>
      </c>
    </row>
    <row r="112" spans="2:4">
      <c r="B112" s="2">
        <v>4020332650</v>
      </c>
      <c r="C112" s="3" t="s">
        <v>78</v>
      </c>
      <c r="D112" s="2">
        <v>191</v>
      </c>
    </row>
    <row r="113" spans="2:4">
      <c r="B113" s="2">
        <v>4020332650</v>
      </c>
      <c r="C113" s="3" t="s">
        <v>79</v>
      </c>
      <c r="D113" s="2">
        <v>191</v>
      </c>
    </row>
    <row r="114" spans="2:4">
      <c r="B114" s="2">
        <v>4020332650</v>
      </c>
      <c r="C114" s="3" t="s">
        <v>80</v>
      </c>
      <c r="D114" s="2">
        <v>191</v>
      </c>
    </row>
    <row r="115" spans="2:4">
      <c r="B115" s="2">
        <v>4020332650</v>
      </c>
      <c r="C115" s="3" t="s">
        <v>81</v>
      </c>
      <c r="D115" s="2">
        <v>191</v>
      </c>
    </row>
    <row r="116" spans="2:4">
      <c r="B116" s="2">
        <v>4020332650</v>
      </c>
      <c r="C116" s="3" t="s">
        <v>82</v>
      </c>
      <c r="D116" s="2">
        <v>191</v>
      </c>
    </row>
    <row r="117" spans="2:4">
      <c r="B117" s="2">
        <v>4020332650</v>
      </c>
      <c r="C117" s="3" t="s">
        <v>83</v>
      </c>
      <c r="D117" s="2">
        <v>191</v>
      </c>
    </row>
    <row r="118" spans="2:4">
      <c r="B118" s="2">
        <v>4020332650</v>
      </c>
      <c r="C118" s="3" t="s">
        <v>84</v>
      </c>
      <c r="D118" s="2">
        <v>191</v>
      </c>
    </row>
    <row r="119" spans="2:4">
      <c r="B119" s="2">
        <v>4020332650</v>
      </c>
      <c r="C119" s="3" t="s">
        <v>85</v>
      </c>
      <c r="D119" s="2">
        <v>191</v>
      </c>
    </row>
    <row r="120" spans="2:4">
      <c r="B120" s="2">
        <v>4020332650</v>
      </c>
      <c r="C120" s="3" t="s">
        <v>86</v>
      </c>
      <c r="D120" s="2">
        <v>191</v>
      </c>
    </row>
    <row r="121" spans="2:4">
      <c r="B121" s="2">
        <v>4020332650</v>
      </c>
      <c r="C121" s="3" t="s">
        <v>87</v>
      </c>
      <c r="D121" s="2">
        <v>191</v>
      </c>
    </row>
    <row r="122" spans="2:4">
      <c r="B122" s="2">
        <v>4020332650</v>
      </c>
      <c r="C122" s="3" t="s">
        <v>88</v>
      </c>
      <c r="D122" s="2">
        <v>191</v>
      </c>
    </row>
    <row r="123" spans="2:4">
      <c r="B123" s="2">
        <v>4020332650</v>
      </c>
      <c r="C123" s="3" t="s">
        <v>89</v>
      </c>
      <c r="D123" s="2">
        <v>191</v>
      </c>
    </row>
    <row r="124" spans="2:4">
      <c r="B124" s="2">
        <v>4020332650</v>
      </c>
      <c r="C124" s="3" t="s">
        <v>90</v>
      </c>
      <c r="D124" s="2">
        <v>191</v>
      </c>
    </row>
    <row r="125" spans="2:4">
      <c r="B125" s="2">
        <v>4020332650</v>
      </c>
      <c r="C125" s="3" t="s">
        <v>91</v>
      </c>
      <c r="D125" s="2">
        <v>191</v>
      </c>
    </row>
    <row r="126" spans="2:4">
      <c r="B126" s="2">
        <v>4020332650</v>
      </c>
      <c r="C126" s="3" t="s">
        <v>92</v>
      </c>
      <c r="D126" s="2">
        <v>191</v>
      </c>
    </row>
    <row r="127" spans="2:4">
      <c r="B127" s="2">
        <v>4020332650</v>
      </c>
      <c r="C127" s="3" t="s">
        <v>93</v>
      </c>
      <c r="D127" s="2">
        <v>191</v>
      </c>
    </row>
    <row r="128" spans="2:4">
      <c r="B128" s="2">
        <v>4020332650</v>
      </c>
      <c r="C128" s="3" t="s">
        <v>94</v>
      </c>
      <c r="D128" s="2">
        <v>191</v>
      </c>
    </row>
    <row r="129" spans="2:4">
      <c r="B129" s="2">
        <v>4020332650</v>
      </c>
      <c r="C129" s="3" t="s">
        <v>95</v>
      </c>
      <c r="D129" s="2">
        <v>191</v>
      </c>
    </row>
    <row r="130" spans="2:4">
      <c r="B130" s="2">
        <v>4020332650</v>
      </c>
      <c r="C130" s="3" t="s">
        <v>96</v>
      </c>
      <c r="D130" s="2">
        <v>191</v>
      </c>
    </row>
    <row r="131" spans="2:4">
      <c r="B131" s="2">
        <v>4020332650</v>
      </c>
      <c r="C131" s="3" t="s">
        <v>97</v>
      </c>
      <c r="D131" s="2">
        <v>191</v>
      </c>
    </row>
    <row r="132" spans="2:4">
      <c r="B132" s="2">
        <v>4020332650</v>
      </c>
      <c r="C132" s="3" t="s">
        <v>98</v>
      </c>
      <c r="D132" s="2">
        <v>191</v>
      </c>
    </row>
    <row r="133" spans="2:4">
      <c r="B133" s="2">
        <v>4020332650</v>
      </c>
      <c r="C133" s="3" t="s">
        <v>99</v>
      </c>
      <c r="D133" s="2">
        <v>191</v>
      </c>
    </row>
    <row r="134" spans="2:4">
      <c r="B134" s="2">
        <v>4020332650</v>
      </c>
      <c r="C134" s="3" t="s">
        <v>100</v>
      </c>
      <c r="D134" s="2">
        <v>191</v>
      </c>
    </row>
    <row r="135" spans="2:4">
      <c r="B135" s="2">
        <v>4020332650</v>
      </c>
      <c r="C135" s="3" t="s">
        <v>101</v>
      </c>
      <c r="D135" s="2">
        <v>191</v>
      </c>
    </row>
    <row r="136" spans="2:4">
      <c r="B136" s="2">
        <v>4020332650</v>
      </c>
      <c r="C136" s="3" t="s">
        <v>102</v>
      </c>
      <c r="D136" s="2">
        <v>191</v>
      </c>
    </row>
    <row r="137" spans="2:4">
      <c r="B137" s="2">
        <v>4020332650</v>
      </c>
      <c r="C137" s="3" t="s">
        <v>103</v>
      </c>
      <c r="D137" s="2">
        <v>191</v>
      </c>
    </row>
    <row r="138" spans="2:4">
      <c r="B138" s="2">
        <v>4020332650</v>
      </c>
      <c r="C138" s="3" t="s">
        <v>104</v>
      </c>
      <c r="D138" s="2">
        <v>191</v>
      </c>
    </row>
    <row r="139" spans="2:4">
      <c r="B139" s="2">
        <v>4020332650</v>
      </c>
      <c r="C139" s="3" t="s">
        <v>105</v>
      </c>
      <c r="D139" s="2">
        <v>191</v>
      </c>
    </row>
    <row r="140" spans="2:4">
      <c r="B140" s="2">
        <v>4020332650</v>
      </c>
      <c r="C140" s="3" t="s">
        <v>106</v>
      </c>
      <c r="D140" s="2">
        <v>191</v>
      </c>
    </row>
    <row r="141" spans="2:4">
      <c r="B141" s="2">
        <v>4558609924</v>
      </c>
      <c r="C141" s="3">
        <v>42587.567476851851</v>
      </c>
      <c r="D141" s="2">
        <v>191</v>
      </c>
    </row>
    <row r="142" spans="2:4">
      <c r="B142" s="2">
        <v>4558609924</v>
      </c>
      <c r="C142" s="3">
        <v>42587.578356481485</v>
      </c>
      <c r="D142" s="2">
        <v>191</v>
      </c>
    </row>
    <row r="143" spans="2:4">
      <c r="B143" s="2">
        <v>4558609924</v>
      </c>
      <c r="C143" s="3">
        <v>42587.578472222223</v>
      </c>
      <c r="D143" s="2">
        <v>191</v>
      </c>
    </row>
    <row r="144" spans="2:4">
      <c r="B144" s="2">
        <v>4558609924</v>
      </c>
      <c r="C144" s="3">
        <v>42587.579282407409</v>
      </c>
      <c r="D144" s="2">
        <v>191</v>
      </c>
    </row>
    <row r="145" spans="2:8">
      <c r="B145" s="2">
        <v>4020332650</v>
      </c>
      <c r="C145" s="3" t="s">
        <v>107</v>
      </c>
      <c r="D145" s="2">
        <v>190</v>
      </c>
    </row>
    <row r="146" spans="2:8">
      <c r="B146" s="2">
        <v>4020332650</v>
      </c>
      <c r="C146" s="3" t="s">
        <v>108</v>
      </c>
      <c r="D146" s="2">
        <v>190</v>
      </c>
    </row>
    <row r="147" spans="2:8">
      <c r="B147" s="2">
        <v>4020332650</v>
      </c>
      <c r="C147" s="3" t="s">
        <v>109</v>
      </c>
      <c r="D147" s="2">
        <v>190</v>
      </c>
    </row>
    <row r="148" spans="2:8">
      <c r="B148" s="2">
        <v>4020332650</v>
      </c>
      <c r="C148" s="3" t="s">
        <v>110</v>
      </c>
      <c r="D148" s="2">
        <v>190</v>
      </c>
    </row>
    <row r="149" spans="2:8">
      <c r="B149" s="2">
        <v>4558609924</v>
      </c>
      <c r="C149" s="3">
        <v>42587.565451388888</v>
      </c>
      <c r="D149" s="2">
        <v>190</v>
      </c>
    </row>
    <row r="150" spans="2:8">
      <c r="B150" s="2">
        <v>4558609924</v>
      </c>
      <c r="C150" s="3">
        <v>42587.567013888889</v>
      </c>
      <c r="D150" s="2">
        <v>190</v>
      </c>
    </row>
    <row r="151" spans="2:8">
      <c r="B151" s="2">
        <v>2022484408</v>
      </c>
      <c r="C151" s="3" t="s">
        <v>24</v>
      </c>
      <c r="D151" s="2">
        <v>199</v>
      </c>
      <c r="H151" s="4"/>
    </row>
    <row r="152" spans="2:8">
      <c r="B152" s="2">
        <v>2022484408</v>
      </c>
      <c r="C152" s="3" t="s">
        <v>30</v>
      </c>
      <c r="D152" s="2">
        <v>197</v>
      </c>
      <c r="H152" s="4"/>
    </row>
    <row r="153" spans="2:8">
      <c r="B153" s="2">
        <v>2022484408</v>
      </c>
      <c r="C153" s="3" t="s">
        <v>33</v>
      </c>
      <c r="D153" s="2">
        <v>195</v>
      </c>
      <c r="H153" s="4"/>
    </row>
    <row r="154" spans="2:8">
      <c r="B154" s="2">
        <v>2022484408</v>
      </c>
      <c r="C154" s="3" t="s">
        <v>39</v>
      </c>
      <c r="D154" s="2">
        <v>192</v>
      </c>
      <c r="H154" s="4"/>
    </row>
    <row r="155" spans="2:8">
      <c r="B155" s="2">
        <v>2022484408</v>
      </c>
      <c r="C155" s="3" t="s">
        <v>40</v>
      </c>
      <c r="D155" s="2">
        <v>192</v>
      </c>
      <c r="H155" s="4"/>
    </row>
    <row r="156" spans="2:8">
      <c r="B156" s="2">
        <v>2347167796</v>
      </c>
      <c r="C156" s="3" t="s">
        <v>116</v>
      </c>
      <c r="D156" s="2">
        <v>189</v>
      </c>
    </row>
    <row r="157" spans="2:8">
      <c r="B157" s="2">
        <v>4020332650</v>
      </c>
      <c r="C157" s="3" t="s">
        <v>117</v>
      </c>
      <c r="D157" s="2">
        <v>189</v>
      </c>
    </row>
    <row r="158" spans="2:8">
      <c r="B158" s="2">
        <v>4020332650</v>
      </c>
      <c r="C158" s="3" t="s">
        <v>118</v>
      </c>
      <c r="D158" s="2">
        <v>189</v>
      </c>
    </row>
    <row r="159" spans="2:8">
      <c r="B159" s="2">
        <v>4558609924</v>
      </c>
      <c r="C159" s="3">
        <v>42587.578298611108</v>
      </c>
      <c r="D159" s="2">
        <v>189</v>
      </c>
    </row>
    <row r="160" spans="2:8">
      <c r="B160" s="2">
        <v>4558609924</v>
      </c>
      <c r="C160" s="3">
        <v>42587.578530092593</v>
      </c>
      <c r="D160" s="2">
        <v>189</v>
      </c>
    </row>
    <row r="161" spans="2:4">
      <c r="B161" s="2">
        <v>4558609924</v>
      </c>
      <c r="C161" s="3">
        <v>42587.578819444447</v>
      </c>
      <c r="D161" s="2">
        <v>189</v>
      </c>
    </row>
    <row r="162" spans="2:4">
      <c r="B162" s="2">
        <v>4558609924</v>
      </c>
      <c r="C162" s="3">
        <v>42587.57916666667</v>
      </c>
      <c r="D162" s="2">
        <v>189</v>
      </c>
    </row>
    <row r="163" spans="2:4">
      <c r="B163" s="2">
        <v>4558609924</v>
      </c>
      <c r="C163" s="3">
        <v>42587.579629629632</v>
      </c>
      <c r="D163" s="2">
        <v>189</v>
      </c>
    </row>
    <row r="164" spans="2:4">
      <c r="B164" s="2">
        <v>2022484408</v>
      </c>
      <c r="C164" s="3" t="s">
        <v>114</v>
      </c>
      <c r="D164" s="2">
        <v>189</v>
      </c>
    </row>
    <row r="165" spans="2:4">
      <c r="B165" s="2">
        <v>2022484408</v>
      </c>
      <c r="C165" s="3" t="s">
        <v>115</v>
      </c>
      <c r="D165" s="2">
        <v>189</v>
      </c>
    </row>
    <row r="166" spans="2:4">
      <c r="B166" s="2">
        <v>2022484408</v>
      </c>
      <c r="C166" s="3" t="s">
        <v>121</v>
      </c>
      <c r="D166" s="2">
        <v>188</v>
      </c>
    </row>
    <row r="167" spans="2:4">
      <c r="B167" s="2">
        <v>2347167796</v>
      </c>
      <c r="C167" s="3" t="s">
        <v>122</v>
      </c>
      <c r="D167" s="2">
        <v>188</v>
      </c>
    </row>
    <row r="168" spans="2:4">
      <c r="B168" s="2">
        <v>4020332650</v>
      </c>
      <c r="C168" s="3" t="s">
        <v>123</v>
      </c>
      <c r="D168" s="2">
        <v>188</v>
      </c>
    </row>
    <row r="169" spans="2:4">
      <c r="B169" s="2">
        <v>4558609924</v>
      </c>
      <c r="C169" s="3">
        <v>42587.56753472222</v>
      </c>
      <c r="D169" s="2">
        <v>188</v>
      </c>
    </row>
    <row r="170" spans="2:4">
      <c r="B170" s="2">
        <v>4558609924</v>
      </c>
      <c r="C170" s="3">
        <v>42587.578761574077</v>
      </c>
      <c r="D170" s="2">
        <v>188</v>
      </c>
    </row>
    <row r="171" spans="2:4">
      <c r="B171" s="2">
        <v>4558609924</v>
      </c>
      <c r="C171" s="3">
        <v>42587.579687500001</v>
      </c>
      <c r="D171" s="2">
        <v>188</v>
      </c>
    </row>
    <row r="172" spans="2:4">
      <c r="B172" s="2">
        <v>4558609924</v>
      </c>
      <c r="C172" s="3">
        <v>42587.579745370371</v>
      </c>
      <c r="D172" s="2">
        <v>188</v>
      </c>
    </row>
    <row r="173" spans="2:4">
      <c r="B173" s="2">
        <v>2347167796</v>
      </c>
      <c r="C173" s="3" t="s">
        <v>124</v>
      </c>
      <c r="D173" s="2">
        <v>187</v>
      </c>
    </row>
    <row r="174" spans="2:4">
      <c r="B174" s="2">
        <v>4020332650</v>
      </c>
      <c r="C174" s="3" t="s">
        <v>125</v>
      </c>
      <c r="D174" s="2">
        <v>187</v>
      </c>
    </row>
    <row r="175" spans="2:4">
      <c r="B175" s="2">
        <v>4558609924</v>
      </c>
      <c r="C175" s="3">
        <v>42587.578703703701</v>
      </c>
      <c r="D175" s="2">
        <v>187</v>
      </c>
    </row>
    <row r="176" spans="2:4">
      <c r="B176" s="2">
        <v>4558609924</v>
      </c>
      <c r="C176" s="3">
        <v>42587.579108796293</v>
      </c>
      <c r="D176" s="2">
        <v>187</v>
      </c>
    </row>
    <row r="177" spans="2:4">
      <c r="B177" s="2">
        <v>4558609924</v>
      </c>
      <c r="C177" s="3">
        <v>42587.579224537039</v>
      </c>
      <c r="D177" s="2">
        <v>187</v>
      </c>
    </row>
    <row r="178" spans="2:4">
      <c r="B178" s="2">
        <v>4558609924</v>
      </c>
      <c r="C178" s="3">
        <v>42587.579513888886</v>
      </c>
      <c r="D178" s="2">
        <v>187</v>
      </c>
    </row>
    <row r="179" spans="2:4">
      <c r="B179" s="2">
        <v>4558609924</v>
      </c>
      <c r="C179" s="3">
        <v>42587.579571759263</v>
      </c>
      <c r="D179" s="2">
        <v>187</v>
      </c>
    </row>
    <row r="180" spans="2:4">
      <c r="B180" s="2">
        <v>4020332650</v>
      </c>
      <c r="C180" s="3" t="s">
        <v>126</v>
      </c>
      <c r="D180" s="2">
        <v>186</v>
      </c>
    </row>
    <row r="181" spans="2:4">
      <c r="B181" s="2">
        <v>4558609924</v>
      </c>
      <c r="C181" s="3">
        <v>42587.565335648149</v>
      </c>
      <c r="D181" s="2">
        <v>186</v>
      </c>
    </row>
    <row r="182" spans="2:4">
      <c r="B182" s="2">
        <v>4558609924</v>
      </c>
      <c r="C182" s="3">
        <v>42587.578587962962</v>
      </c>
      <c r="D182" s="2">
        <v>186</v>
      </c>
    </row>
    <row r="183" spans="2:4">
      <c r="B183" s="2">
        <v>4558609924</v>
      </c>
      <c r="C183" s="3">
        <v>42587.579340277778</v>
      </c>
      <c r="D183" s="2">
        <v>186</v>
      </c>
    </row>
    <row r="184" spans="2:4">
      <c r="B184" s="2">
        <v>4558609924</v>
      </c>
      <c r="C184" s="3">
        <v>42587.57980324074</v>
      </c>
      <c r="D184" s="2">
        <v>186</v>
      </c>
    </row>
  </sheetData>
  <sortState xmlns:xlrd2="http://schemas.microsoft.com/office/spreadsheetml/2017/richdata2" ref="G39:I81">
    <sortCondition ref="H39:H81"/>
  </sortState>
  <mergeCells count="1">
    <mergeCell ref="G18:I18"/>
  </mergeCells>
  <pageMargins left="0.7" right="0.7" top="0.75" bottom="0.75" header="0.3" footer="0.3"/>
  <pageSetup paperSize="9" orientation="portrait" horizontalDpi="4294967293"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4D1BFF-7DDE-4094-A8FF-3BAA3EDCF63C}">
  <sheetPr filterMode="1"/>
  <dimension ref="B2:K68"/>
  <sheetViews>
    <sheetView topLeftCell="A70" zoomScale="85" zoomScaleNormal="85" workbookViewId="0">
      <selection activeCell="P23" sqref="P23"/>
    </sheetView>
  </sheetViews>
  <sheetFormatPr defaultRowHeight="14.25"/>
  <cols>
    <col min="2" max="2" width="12" customWidth="1"/>
    <col min="3" max="3" width="10.5" customWidth="1"/>
    <col min="9" max="9" width="9.5" customWidth="1"/>
  </cols>
  <sheetData>
    <row r="2" spans="2:11" ht="18.75">
      <c r="B2" s="1"/>
    </row>
    <row r="3" spans="2:11">
      <c r="B3" s="14" t="s">
        <v>1</v>
      </c>
      <c r="C3" s="14" t="s">
        <v>148</v>
      </c>
      <c r="D3" s="14" t="s">
        <v>149</v>
      </c>
      <c r="E3" s="14" t="s">
        <v>150</v>
      </c>
      <c r="F3" s="14" t="s">
        <v>151</v>
      </c>
      <c r="G3" s="14" t="s">
        <v>152</v>
      </c>
      <c r="H3" s="14" t="s">
        <v>153</v>
      </c>
      <c r="I3" s="14" t="s">
        <v>154</v>
      </c>
    </row>
    <row r="4" spans="2:11" hidden="1">
      <c r="B4" s="2">
        <v>1927972279</v>
      </c>
      <c r="C4" s="3" t="s">
        <v>156</v>
      </c>
      <c r="D4" s="2">
        <v>133.5</v>
      </c>
      <c r="E4" s="2">
        <v>294.31712001697503</v>
      </c>
      <c r="F4" s="2"/>
      <c r="G4" s="2">
        <v>47.540000915527301</v>
      </c>
      <c r="H4" s="2" t="b">
        <v>0</v>
      </c>
      <c r="I4" s="2">
        <v>1460509732000</v>
      </c>
    </row>
    <row r="5" spans="2:11" hidden="1">
      <c r="B5" s="2">
        <v>5577150313</v>
      </c>
      <c r="C5" s="7" t="s">
        <v>129</v>
      </c>
      <c r="D5" s="2">
        <v>90.699996948242202</v>
      </c>
      <c r="E5" s="2">
        <v>199.959265073821</v>
      </c>
      <c r="F5" s="2"/>
      <c r="G5" s="2">
        <v>28</v>
      </c>
      <c r="H5" s="2" t="b">
        <v>0</v>
      </c>
      <c r="I5" s="2">
        <v>1460884675000</v>
      </c>
    </row>
    <row r="6" spans="2:11" hidden="1">
      <c r="B6" s="2">
        <v>4558609924</v>
      </c>
      <c r="C6" s="7" t="s">
        <v>130</v>
      </c>
      <c r="D6" s="2">
        <v>70.300003051757798</v>
      </c>
      <c r="E6" s="2">
        <v>154.98497704402899</v>
      </c>
      <c r="F6" s="2"/>
      <c r="G6" s="2">
        <v>27.459999084472699</v>
      </c>
      <c r="H6" s="2" t="b">
        <v>1</v>
      </c>
      <c r="I6" s="2">
        <v>1461628799000</v>
      </c>
    </row>
    <row r="7" spans="2:11" hidden="1">
      <c r="B7" s="2">
        <v>4319703577</v>
      </c>
      <c r="C7" s="7" t="s">
        <v>131</v>
      </c>
      <c r="D7" s="2">
        <v>72.400001525878906</v>
      </c>
      <c r="E7" s="2">
        <v>159.614681185927</v>
      </c>
      <c r="F7" s="2">
        <v>25</v>
      </c>
      <c r="G7" s="2">
        <v>27.450000762939499</v>
      </c>
      <c r="H7" s="2" t="b">
        <v>1</v>
      </c>
      <c r="I7" s="2">
        <v>1460937599000</v>
      </c>
    </row>
    <row r="8" spans="2:11" hidden="1">
      <c r="B8" s="2">
        <v>4319703577</v>
      </c>
      <c r="C8" s="8">
        <v>42465.999988425923</v>
      </c>
      <c r="D8" s="2">
        <v>72.300003051757798</v>
      </c>
      <c r="E8" s="2">
        <v>159.39422228772901</v>
      </c>
      <c r="F8" s="2"/>
      <c r="G8" s="2">
        <v>27.379999160766602</v>
      </c>
      <c r="H8" s="2" t="b">
        <v>1</v>
      </c>
      <c r="I8" s="2">
        <v>1462406399000</v>
      </c>
    </row>
    <row r="9" spans="2:11" hidden="1">
      <c r="B9" s="2">
        <v>4558609924</v>
      </c>
      <c r="C9" s="8">
        <v>42374.999988425923</v>
      </c>
      <c r="D9" s="2">
        <v>69.900001525878906</v>
      </c>
      <c r="E9" s="2">
        <v>154.10312463130199</v>
      </c>
      <c r="F9" s="2"/>
      <c r="G9" s="2">
        <v>27.319999694824201</v>
      </c>
      <c r="H9" s="2" t="b">
        <v>1</v>
      </c>
      <c r="I9" s="2">
        <v>1462147199000</v>
      </c>
    </row>
    <row r="10" spans="2:11" hidden="1">
      <c r="B10" s="2">
        <v>4558609924</v>
      </c>
      <c r="C10" s="6" t="s">
        <v>132</v>
      </c>
      <c r="D10" s="2">
        <v>69.699996948242202</v>
      </c>
      <c r="E10" s="2">
        <v>153.662190014971</v>
      </c>
      <c r="F10" s="2"/>
      <c r="G10" s="2">
        <v>27.25</v>
      </c>
      <c r="H10" s="2" t="b">
        <v>1</v>
      </c>
      <c r="I10" s="2">
        <v>1461023999000</v>
      </c>
    </row>
    <row r="11" spans="2:11" hidden="1">
      <c r="B11" s="2">
        <v>4558609924</v>
      </c>
      <c r="C11" s="8">
        <v>42405.999988425923</v>
      </c>
      <c r="D11" s="2">
        <v>69.199996948242202</v>
      </c>
      <c r="E11" s="2">
        <v>152.55987870404601</v>
      </c>
      <c r="F11" s="2"/>
      <c r="G11" s="2">
        <v>27.040000915527301</v>
      </c>
      <c r="H11" s="2" t="b">
        <v>1</v>
      </c>
      <c r="I11" s="2">
        <v>1462233599000</v>
      </c>
    </row>
    <row r="12" spans="2:11" hidden="1">
      <c r="B12" s="2">
        <v>4558609924</v>
      </c>
      <c r="C12" s="8">
        <v>42618.999988425923</v>
      </c>
      <c r="D12" s="2">
        <v>69.099998474121094</v>
      </c>
      <c r="E12" s="2">
        <v>152.339419805848</v>
      </c>
      <c r="F12" s="2"/>
      <c r="G12" s="2">
        <v>27</v>
      </c>
      <c r="H12" s="2" t="b">
        <v>1</v>
      </c>
      <c r="I12" s="2">
        <v>1462838399000</v>
      </c>
      <c r="K12" s="2" t="s">
        <v>155</v>
      </c>
    </row>
    <row r="13" spans="2:11">
      <c r="B13" s="2">
        <v>8877689391</v>
      </c>
      <c r="C13" s="9" t="s">
        <v>137</v>
      </c>
      <c r="D13" s="2">
        <v>85.5</v>
      </c>
      <c r="E13" s="2">
        <v>188.49523416817499</v>
      </c>
      <c r="F13" s="2"/>
      <c r="G13" s="2">
        <v>25.590000152587901</v>
      </c>
      <c r="H13" s="2" t="b">
        <v>0</v>
      </c>
      <c r="I13" s="2">
        <v>1462002543000</v>
      </c>
    </row>
    <row r="14" spans="2:11">
      <c r="B14" s="2">
        <v>8877689391</v>
      </c>
      <c r="C14" s="9" t="s">
        <v>145</v>
      </c>
      <c r="D14" s="2">
        <v>84.900001525878906</v>
      </c>
      <c r="E14" s="2">
        <v>187.17246395905201</v>
      </c>
      <c r="F14" s="2"/>
      <c r="G14" s="2">
        <v>25.409999847412099</v>
      </c>
      <c r="H14" s="2" t="b">
        <v>0</v>
      </c>
      <c r="I14" s="2">
        <v>1461912595000</v>
      </c>
    </row>
    <row r="15" spans="2:11">
      <c r="B15" s="2">
        <v>8877689391</v>
      </c>
      <c r="C15" s="9" t="s">
        <v>142</v>
      </c>
      <c r="D15" s="2">
        <v>85.099998474121094</v>
      </c>
      <c r="E15" s="2">
        <v>187.61338175544799</v>
      </c>
      <c r="F15" s="2"/>
      <c r="G15" s="2">
        <v>25.4899997711182</v>
      </c>
      <c r="H15" s="2" t="b">
        <v>0</v>
      </c>
      <c r="I15" s="2">
        <v>1461826203000</v>
      </c>
    </row>
    <row r="16" spans="2:11">
      <c r="B16" s="2">
        <v>8877689391</v>
      </c>
      <c r="C16" s="9" t="s">
        <v>139</v>
      </c>
      <c r="D16" s="2">
        <v>85.400001525878906</v>
      </c>
      <c r="E16" s="2">
        <v>188.274775269977</v>
      </c>
      <c r="F16" s="2"/>
      <c r="G16" s="2">
        <v>25.559999465942401</v>
      </c>
      <c r="H16" s="2" t="b">
        <v>0</v>
      </c>
      <c r="I16" s="2">
        <v>1461739865000</v>
      </c>
    </row>
    <row r="17" spans="2:11">
      <c r="B17" s="2">
        <v>8877689391</v>
      </c>
      <c r="C17" s="9" t="s">
        <v>141</v>
      </c>
      <c r="D17" s="2">
        <v>85.099998474121094</v>
      </c>
      <c r="E17" s="2">
        <v>187.61338175544799</v>
      </c>
      <c r="F17" s="2"/>
      <c r="G17" s="2">
        <v>25.4899997711182</v>
      </c>
      <c r="H17" s="2" t="b">
        <v>0</v>
      </c>
      <c r="I17" s="2">
        <v>1461653427000</v>
      </c>
    </row>
    <row r="18" spans="2:11">
      <c r="B18" s="2">
        <v>8877689391</v>
      </c>
      <c r="C18" s="9" t="s">
        <v>138</v>
      </c>
      <c r="D18" s="2">
        <v>85.400001525878906</v>
      </c>
      <c r="E18" s="2">
        <v>188.274775269977</v>
      </c>
      <c r="F18" s="2"/>
      <c r="G18" s="2">
        <v>25.559999465942401</v>
      </c>
      <c r="H18" s="2" t="b">
        <v>0</v>
      </c>
      <c r="I18" s="2">
        <v>1461566416000</v>
      </c>
    </row>
    <row r="19" spans="2:11">
      <c r="B19" s="2">
        <v>8877689391</v>
      </c>
      <c r="C19" s="9" t="s">
        <v>136</v>
      </c>
      <c r="D19" s="2">
        <v>85.5</v>
      </c>
      <c r="E19" s="2">
        <v>188.49523416817499</v>
      </c>
      <c r="F19" s="2"/>
      <c r="G19" s="2">
        <v>25.590000152587901</v>
      </c>
      <c r="H19" s="2" t="b">
        <v>0</v>
      </c>
      <c r="I19" s="2">
        <v>1461483485000</v>
      </c>
    </row>
    <row r="20" spans="2:11">
      <c r="B20" s="2">
        <v>8877689391</v>
      </c>
      <c r="C20" s="9" t="s">
        <v>135</v>
      </c>
      <c r="D20" s="2">
        <v>85.5</v>
      </c>
      <c r="E20" s="2">
        <v>188.49523416817499</v>
      </c>
      <c r="F20" s="2"/>
      <c r="G20" s="2">
        <v>25.590000152587901</v>
      </c>
      <c r="H20" s="2" t="b">
        <v>0</v>
      </c>
      <c r="I20" s="2">
        <v>1461396148000</v>
      </c>
      <c r="K20" s="2">
        <v>1927972279</v>
      </c>
    </row>
    <row r="21" spans="2:11">
      <c r="B21" s="2">
        <v>8877689391</v>
      </c>
      <c r="C21" s="9" t="s">
        <v>147</v>
      </c>
      <c r="D21" s="2">
        <v>84.5</v>
      </c>
      <c r="E21" s="2">
        <v>186.29061154632501</v>
      </c>
      <c r="F21" s="2"/>
      <c r="G21" s="2">
        <v>25.290000915527301</v>
      </c>
      <c r="H21" s="2" t="b">
        <v>0</v>
      </c>
      <c r="I21" s="2">
        <v>1461221427000</v>
      </c>
      <c r="K21" s="2">
        <v>5577150313</v>
      </c>
    </row>
    <row r="22" spans="2:11">
      <c r="B22" s="2">
        <v>8877689391</v>
      </c>
      <c r="C22" s="9" t="s">
        <v>144</v>
      </c>
      <c r="D22" s="2">
        <v>84.900001525878906</v>
      </c>
      <c r="E22" s="2">
        <v>187.17246395905201</v>
      </c>
      <c r="F22" s="2"/>
      <c r="G22" s="2">
        <v>25.409999847412099</v>
      </c>
      <c r="H22" s="2" t="b">
        <v>0</v>
      </c>
      <c r="I22" s="2">
        <v>1461134694000</v>
      </c>
      <c r="K22" s="2">
        <v>4558609924</v>
      </c>
    </row>
    <row r="23" spans="2:11">
      <c r="B23" s="2">
        <v>8877689391</v>
      </c>
      <c r="C23" s="9" t="s">
        <v>140</v>
      </c>
      <c r="D23" s="2">
        <v>85.300003051757798</v>
      </c>
      <c r="E23" s="2">
        <v>188.05431637177901</v>
      </c>
      <c r="F23" s="2"/>
      <c r="G23" s="2">
        <v>25.530000686645501</v>
      </c>
      <c r="H23" s="2" t="b">
        <v>0</v>
      </c>
      <c r="I23" s="2">
        <v>1461047971000</v>
      </c>
      <c r="K23" s="2">
        <v>4319703577</v>
      </c>
    </row>
    <row r="24" spans="2:11">
      <c r="B24" s="2">
        <v>8877689391</v>
      </c>
      <c r="C24" s="9" t="s">
        <v>133</v>
      </c>
      <c r="D24" s="2">
        <v>85.800003051757798</v>
      </c>
      <c r="E24" s="2">
        <v>189.156627682704</v>
      </c>
      <c r="F24" s="2"/>
      <c r="G24" s="2">
        <v>25.680000305175799</v>
      </c>
      <c r="H24" s="2" t="b">
        <v>0</v>
      </c>
      <c r="I24" s="2">
        <v>1460962274000</v>
      </c>
      <c r="K24" s="2">
        <v>8877689391</v>
      </c>
    </row>
    <row r="25" spans="2:11">
      <c r="B25" s="2">
        <v>8877689391</v>
      </c>
      <c r="C25" s="9" t="s">
        <v>134</v>
      </c>
      <c r="D25" s="2">
        <v>85.5</v>
      </c>
      <c r="E25" s="2">
        <v>188.49523416817499</v>
      </c>
      <c r="F25" s="2"/>
      <c r="G25" s="2">
        <v>25.590000152587901</v>
      </c>
      <c r="H25" s="2" t="b">
        <v>0</v>
      </c>
      <c r="I25" s="2">
        <v>1460813965000</v>
      </c>
    </row>
    <row r="26" spans="2:11">
      <c r="B26" s="2">
        <v>8877689391</v>
      </c>
      <c r="C26" s="9" t="s">
        <v>146</v>
      </c>
      <c r="D26" s="2">
        <v>84.5</v>
      </c>
      <c r="E26" s="2">
        <v>186.29061154632501</v>
      </c>
      <c r="F26" s="2"/>
      <c r="G26" s="2">
        <v>25.309999465942401</v>
      </c>
      <c r="H26" s="2" t="b">
        <v>0</v>
      </c>
      <c r="I26" s="2">
        <v>1460616523000</v>
      </c>
    </row>
    <row r="27" spans="2:11">
      <c r="B27" s="2">
        <v>8877689391</v>
      </c>
      <c r="C27" s="9" t="s">
        <v>143</v>
      </c>
      <c r="D27" s="2">
        <v>84.900001525878906</v>
      </c>
      <c r="E27" s="2">
        <v>187.17246395905201</v>
      </c>
      <c r="F27" s="2"/>
      <c r="G27" s="2">
        <v>25.409999847412099</v>
      </c>
      <c r="H27" s="2" t="b">
        <v>0</v>
      </c>
      <c r="I27" s="2">
        <v>1460530500000</v>
      </c>
    </row>
    <row r="28" spans="2:11">
      <c r="B28" s="2">
        <v>8877689391</v>
      </c>
      <c r="C28" s="3">
        <v>42709.279780092591</v>
      </c>
      <c r="D28" s="2">
        <v>84</v>
      </c>
      <c r="E28" s="2">
        <v>185.18830023539999</v>
      </c>
      <c r="F28" s="2"/>
      <c r="G28" s="2">
        <v>25.139999389648398</v>
      </c>
      <c r="H28" s="2" t="b">
        <v>0</v>
      </c>
      <c r="I28" s="2">
        <v>1463035373000</v>
      </c>
    </row>
    <row r="29" spans="2:11">
      <c r="B29" s="2">
        <v>8877689391</v>
      </c>
      <c r="C29" s="3">
        <v>42708.282766203702</v>
      </c>
      <c r="D29" s="2">
        <v>85.800003051757798</v>
      </c>
      <c r="E29" s="2">
        <v>189.156627682704</v>
      </c>
      <c r="F29" s="2"/>
      <c r="G29" s="2">
        <v>25.680000305175799</v>
      </c>
      <c r="H29" s="2" t="b">
        <v>0</v>
      </c>
      <c r="I29" s="2">
        <v>1460443631000</v>
      </c>
    </row>
    <row r="30" spans="2:11">
      <c r="B30" s="2">
        <v>8877689391</v>
      </c>
      <c r="C30" s="3">
        <v>42679.285960648151</v>
      </c>
      <c r="D30" s="2">
        <v>85.400001525878906</v>
      </c>
      <c r="E30" s="2">
        <v>188.274775269977</v>
      </c>
      <c r="F30" s="2"/>
      <c r="G30" s="2">
        <v>25.559999465942401</v>
      </c>
      <c r="H30" s="2" t="b">
        <v>0</v>
      </c>
      <c r="I30" s="2">
        <v>1462949507000</v>
      </c>
    </row>
    <row r="31" spans="2:11">
      <c r="B31" s="2">
        <v>8877689391</v>
      </c>
      <c r="C31" s="3">
        <v>42618.277592592596</v>
      </c>
      <c r="D31" s="2">
        <v>85.5</v>
      </c>
      <c r="E31" s="2">
        <v>188.49523416817499</v>
      </c>
      <c r="F31" s="2"/>
      <c r="G31" s="2">
        <v>25.610000610351602</v>
      </c>
      <c r="H31" s="2" t="b">
        <v>0</v>
      </c>
      <c r="I31" s="2">
        <v>1462775984000</v>
      </c>
    </row>
    <row r="32" spans="2:11">
      <c r="B32" s="2">
        <v>8877689391</v>
      </c>
      <c r="C32" s="3">
        <v>42587.31658564815</v>
      </c>
      <c r="D32" s="2">
        <v>85.400001525878906</v>
      </c>
      <c r="E32" s="2">
        <v>188.274775269977</v>
      </c>
      <c r="F32" s="2"/>
      <c r="G32" s="2">
        <v>25.559999465942401</v>
      </c>
      <c r="H32" s="2" t="b">
        <v>0</v>
      </c>
      <c r="I32" s="2">
        <v>1462692953000</v>
      </c>
    </row>
    <row r="33" spans="2:9">
      <c r="B33" s="2">
        <v>8877689391</v>
      </c>
      <c r="C33" s="3">
        <v>42526.280266203707</v>
      </c>
      <c r="D33" s="2">
        <v>85</v>
      </c>
      <c r="E33" s="2">
        <v>187.39292285725</v>
      </c>
      <c r="F33" s="2"/>
      <c r="G33" s="2">
        <v>25.440000534057599</v>
      </c>
      <c r="H33" s="2" t="b">
        <v>0</v>
      </c>
      <c r="I33" s="2">
        <v>1462517015000</v>
      </c>
    </row>
    <row r="34" spans="2:9">
      <c r="B34" s="2">
        <v>8877689391</v>
      </c>
      <c r="C34" s="3">
        <v>42465.283587962964</v>
      </c>
      <c r="D34" s="2">
        <v>84.400001525878906</v>
      </c>
      <c r="E34" s="2">
        <v>186.07015264812699</v>
      </c>
      <c r="F34" s="2"/>
      <c r="G34" s="2">
        <v>25.2600002288818</v>
      </c>
      <c r="H34" s="2" t="b">
        <v>0</v>
      </c>
      <c r="I34" s="2">
        <v>1462344502000</v>
      </c>
    </row>
    <row r="35" spans="2:9">
      <c r="B35" s="2">
        <v>8877689391</v>
      </c>
      <c r="C35" s="3">
        <v>42434.284502314818</v>
      </c>
      <c r="D35" s="2">
        <v>84.900001525878906</v>
      </c>
      <c r="E35" s="2">
        <v>187.17246395905201</v>
      </c>
      <c r="F35" s="2"/>
      <c r="G35" s="2">
        <v>25.409999847412099</v>
      </c>
      <c r="H35" s="2" t="b">
        <v>0</v>
      </c>
      <c r="I35" s="2">
        <v>1462258181000</v>
      </c>
    </row>
    <row r="36" spans="2:9">
      <c r="B36" s="2">
        <v>8877689391</v>
      </c>
      <c r="C36" s="3">
        <v>42374.366539351853</v>
      </c>
      <c r="D36" s="2">
        <v>85.300003051757798</v>
      </c>
      <c r="E36" s="2">
        <v>188.05431637177901</v>
      </c>
      <c r="F36" s="2"/>
      <c r="G36" s="2">
        <v>25.530000686645501</v>
      </c>
      <c r="H36" s="2" t="b">
        <v>0</v>
      </c>
      <c r="I36" s="2">
        <v>1462092469000</v>
      </c>
    </row>
    <row r="44" spans="2:9">
      <c r="B44" s="14" t="s">
        <v>1</v>
      </c>
      <c r="C44" s="14" t="s">
        <v>148</v>
      </c>
      <c r="D44" s="14" t="s">
        <v>149</v>
      </c>
      <c r="E44" s="14" t="s">
        <v>150</v>
      </c>
      <c r="F44" s="14" t="s">
        <v>151</v>
      </c>
      <c r="G44" s="14" t="s">
        <v>152</v>
      </c>
      <c r="H44" s="14" t="s">
        <v>153</v>
      </c>
      <c r="I44" s="14" t="s">
        <v>154</v>
      </c>
    </row>
    <row r="45" spans="2:9">
      <c r="B45" s="2">
        <v>8877689391</v>
      </c>
      <c r="C45" s="3" t="s">
        <v>137</v>
      </c>
      <c r="D45" s="2">
        <v>85.5</v>
      </c>
      <c r="E45" s="2">
        <v>188.49523416817499</v>
      </c>
      <c r="F45" s="2"/>
      <c r="G45" s="2">
        <v>25.590000152587901</v>
      </c>
      <c r="H45" s="2" t="b">
        <v>0</v>
      </c>
      <c r="I45" s="2">
        <v>1462002543000</v>
      </c>
    </row>
    <row r="46" spans="2:9">
      <c r="B46" s="2">
        <v>8877689391</v>
      </c>
      <c r="C46" s="3" t="s">
        <v>145</v>
      </c>
      <c r="D46" s="2">
        <v>84.900001525878906</v>
      </c>
      <c r="E46" s="2">
        <v>187.17246395905201</v>
      </c>
      <c r="F46" s="2"/>
      <c r="G46" s="2">
        <v>25.409999847412099</v>
      </c>
      <c r="H46" s="2" t="b">
        <v>0</v>
      </c>
      <c r="I46" s="2">
        <v>1461912595000</v>
      </c>
    </row>
    <row r="47" spans="2:9">
      <c r="B47" s="2">
        <v>8877689391</v>
      </c>
      <c r="C47" s="3" t="s">
        <v>142</v>
      </c>
      <c r="D47" s="2">
        <v>85.099998474121094</v>
      </c>
      <c r="E47" s="2">
        <v>187.61338175544799</v>
      </c>
      <c r="F47" s="2"/>
      <c r="G47" s="2">
        <v>25.4899997711182</v>
      </c>
      <c r="H47" s="2" t="b">
        <v>0</v>
      </c>
      <c r="I47" s="2">
        <v>1461826203000</v>
      </c>
    </row>
    <row r="48" spans="2:9">
      <c r="B48" s="2">
        <v>8877689391</v>
      </c>
      <c r="C48" s="3" t="s">
        <v>139</v>
      </c>
      <c r="D48" s="2">
        <v>85.400001525878906</v>
      </c>
      <c r="E48" s="2">
        <v>188.274775269977</v>
      </c>
      <c r="F48" s="2"/>
      <c r="G48" s="2">
        <v>25.559999465942401</v>
      </c>
      <c r="H48" s="2" t="b">
        <v>0</v>
      </c>
      <c r="I48" s="2">
        <v>1461739865000</v>
      </c>
    </row>
    <row r="49" spans="2:9">
      <c r="B49" s="2">
        <v>8877689391</v>
      </c>
      <c r="C49" s="3" t="s">
        <v>141</v>
      </c>
      <c r="D49" s="2">
        <v>85.099998474121094</v>
      </c>
      <c r="E49" s="2">
        <v>187.61338175544799</v>
      </c>
      <c r="F49" s="2"/>
      <c r="G49" s="2">
        <v>25.4899997711182</v>
      </c>
      <c r="H49" s="2" t="b">
        <v>0</v>
      </c>
      <c r="I49" s="2">
        <v>1461653427000</v>
      </c>
    </row>
    <row r="50" spans="2:9">
      <c r="B50" s="2">
        <v>8877689391</v>
      </c>
      <c r="C50" s="3" t="s">
        <v>138</v>
      </c>
      <c r="D50" s="2">
        <v>85.400001525878906</v>
      </c>
      <c r="E50" s="2">
        <v>188.274775269977</v>
      </c>
      <c r="F50" s="2"/>
      <c r="G50" s="2">
        <v>25.559999465942401</v>
      </c>
      <c r="H50" s="2" t="b">
        <v>0</v>
      </c>
      <c r="I50" s="2">
        <v>1461566416000</v>
      </c>
    </row>
    <row r="51" spans="2:9">
      <c r="B51" s="2">
        <v>8877689391</v>
      </c>
      <c r="C51" s="3" t="s">
        <v>136</v>
      </c>
      <c r="D51" s="2">
        <v>85.5</v>
      </c>
      <c r="E51" s="2">
        <v>188.49523416817499</v>
      </c>
      <c r="F51" s="2"/>
      <c r="G51" s="2">
        <v>25.590000152587901</v>
      </c>
      <c r="H51" s="2" t="b">
        <v>0</v>
      </c>
      <c r="I51" s="2">
        <v>1461483485000</v>
      </c>
    </row>
    <row r="52" spans="2:9">
      <c r="B52" s="2">
        <v>8877689391</v>
      </c>
      <c r="C52" s="3" t="s">
        <v>135</v>
      </c>
      <c r="D52" s="2">
        <v>85.5</v>
      </c>
      <c r="E52" s="2">
        <v>188.49523416817499</v>
      </c>
      <c r="F52" s="2"/>
      <c r="G52" s="2">
        <v>25.590000152587901</v>
      </c>
      <c r="H52" s="2" t="b">
        <v>0</v>
      </c>
      <c r="I52" s="2">
        <v>1461396148000</v>
      </c>
    </row>
    <row r="53" spans="2:9">
      <c r="B53" s="2">
        <v>8877689391</v>
      </c>
      <c r="C53" s="3" t="s">
        <v>147</v>
      </c>
      <c r="D53" s="2">
        <v>84.5</v>
      </c>
      <c r="E53" s="2">
        <v>186.29061154632501</v>
      </c>
      <c r="F53" s="2"/>
      <c r="G53" s="2">
        <v>25.290000915527301</v>
      </c>
      <c r="H53" s="2" t="b">
        <v>0</v>
      </c>
      <c r="I53" s="2">
        <v>1461221427000</v>
      </c>
    </row>
    <row r="54" spans="2:9">
      <c r="B54" s="2">
        <v>8877689391</v>
      </c>
      <c r="C54" s="3" t="s">
        <v>144</v>
      </c>
      <c r="D54" s="2">
        <v>84.900001525878906</v>
      </c>
      <c r="E54" s="2">
        <v>187.17246395905201</v>
      </c>
      <c r="F54" s="2"/>
      <c r="G54" s="2">
        <v>25.409999847412099</v>
      </c>
      <c r="H54" s="2" t="b">
        <v>0</v>
      </c>
      <c r="I54" s="2">
        <v>1461134694000</v>
      </c>
    </row>
    <row r="55" spans="2:9">
      <c r="B55" s="2">
        <v>8877689391</v>
      </c>
      <c r="C55" s="3" t="s">
        <v>140</v>
      </c>
      <c r="D55" s="2">
        <v>85.300003051757798</v>
      </c>
      <c r="E55" s="2">
        <v>188.05431637177901</v>
      </c>
      <c r="F55" s="2"/>
      <c r="G55" s="2">
        <v>25.530000686645501</v>
      </c>
      <c r="H55" s="2" t="b">
        <v>0</v>
      </c>
      <c r="I55" s="2">
        <v>1461047971000</v>
      </c>
    </row>
    <row r="56" spans="2:9">
      <c r="B56" s="2">
        <v>8877689391</v>
      </c>
      <c r="C56" s="3" t="s">
        <v>133</v>
      </c>
      <c r="D56" s="2">
        <v>85.800003051757798</v>
      </c>
      <c r="E56" s="2">
        <v>189.156627682704</v>
      </c>
      <c r="F56" s="2"/>
      <c r="G56" s="2">
        <v>25.680000305175799</v>
      </c>
      <c r="H56" s="2" t="b">
        <v>0</v>
      </c>
      <c r="I56" s="2">
        <v>1460962274000</v>
      </c>
    </row>
    <row r="57" spans="2:9">
      <c r="B57" s="2">
        <v>8877689391</v>
      </c>
      <c r="C57" s="3" t="s">
        <v>134</v>
      </c>
      <c r="D57" s="2">
        <v>85.5</v>
      </c>
      <c r="E57" s="2">
        <v>188.49523416817499</v>
      </c>
      <c r="F57" s="2"/>
      <c r="G57" s="2">
        <v>25.590000152587901</v>
      </c>
      <c r="H57" s="2" t="b">
        <v>0</v>
      </c>
      <c r="I57" s="2">
        <v>1460813965000</v>
      </c>
    </row>
    <row r="58" spans="2:9">
      <c r="B58" s="2">
        <v>8877689391</v>
      </c>
      <c r="C58" s="3" t="s">
        <v>146</v>
      </c>
      <c r="D58" s="2">
        <v>84.5</v>
      </c>
      <c r="E58" s="2">
        <v>186.29061154632501</v>
      </c>
      <c r="F58" s="2"/>
      <c r="G58" s="2">
        <v>25.309999465942401</v>
      </c>
      <c r="H58" s="2" t="b">
        <v>0</v>
      </c>
      <c r="I58" s="2">
        <v>1460616523000</v>
      </c>
    </row>
    <row r="59" spans="2:9">
      <c r="B59" s="2">
        <v>8877689391</v>
      </c>
      <c r="C59" s="3" t="s">
        <v>143</v>
      </c>
      <c r="D59" s="2">
        <v>84.900001525878906</v>
      </c>
      <c r="E59" s="2">
        <v>187.17246395905201</v>
      </c>
      <c r="F59" s="2"/>
      <c r="G59" s="2">
        <v>25.409999847412099</v>
      </c>
      <c r="H59" s="2" t="b">
        <v>0</v>
      </c>
      <c r="I59" s="2">
        <v>1460530500000</v>
      </c>
    </row>
    <row r="60" spans="2:9">
      <c r="B60" s="2">
        <v>8877689391</v>
      </c>
      <c r="C60" s="3">
        <v>42709.279780092591</v>
      </c>
      <c r="D60" s="2">
        <v>84</v>
      </c>
      <c r="E60" s="2">
        <v>185.18830023539999</v>
      </c>
      <c r="F60" s="2"/>
      <c r="G60" s="2">
        <v>25.139999389648398</v>
      </c>
      <c r="H60" s="2" t="b">
        <v>0</v>
      </c>
      <c r="I60" s="2">
        <v>1463035373000</v>
      </c>
    </row>
    <row r="61" spans="2:9">
      <c r="B61" s="2">
        <v>8877689391</v>
      </c>
      <c r="C61" s="3">
        <v>42708.282766203702</v>
      </c>
      <c r="D61" s="2">
        <v>85.800003051757798</v>
      </c>
      <c r="E61" s="2">
        <v>189.156627682704</v>
      </c>
      <c r="F61" s="2"/>
      <c r="G61" s="2">
        <v>25.680000305175799</v>
      </c>
      <c r="H61" s="2" t="b">
        <v>0</v>
      </c>
      <c r="I61" s="2">
        <v>1460443631000</v>
      </c>
    </row>
    <row r="62" spans="2:9">
      <c r="B62" s="2">
        <v>8877689391</v>
      </c>
      <c r="C62" s="3">
        <v>42679.285960648151</v>
      </c>
      <c r="D62" s="2">
        <v>85.400001525878906</v>
      </c>
      <c r="E62" s="2">
        <v>188.274775269977</v>
      </c>
      <c r="F62" s="2"/>
      <c r="G62" s="2">
        <v>25.559999465942401</v>
      </c>
      <c r="H62" s="2" t="b">
        <v>0</v>
      </c>
      <c r="I62" s="2">
        <v>1462949507000</v>
      </c>
    </row>
    <row r="63" spans="2:9">
      <c r="B63" s="2">
        <v>8877689391</v>
      </c>
      <c r="C63" s="3">
        <v>42618.277592592596</v>
      </c>
      <c r="D63" s="2">
        <v>85.5</v>
      </c>
      <c r="E63" s="2">
        <v>188.49523416817499</v>
      </c>
      <c r="F63" s="2"/>
      <c r="G63" s="2">
        <v>25.610000610351602</v>
      </c>
      <c r="H63" s="2" t="b">
        <v>0</v>
      </c>
      <c r="I63" s="2">
        <v>1462775984000</v>
      </c>
    </row>
    <row r="64" spans="2:9">
      <c r="B64" s="2">
        <v>8877689391</v>
      </c>
      <c r="C64" s="3">
        <v>42587.31658564815</v>
      </c>
      <c r="D64" s="2">
        <v>85.400001525878906</v>
      </c>
      <c r="E64" s="2">
        <v>188.274775269977</v>
      </c>
      <c r="F64" s="2"/>
      <c r="G64" s="2">
        <v>25.559999465942401</v>
      </c>
      <c r="H64" s="2" t="b">
        <v>0</v>
      </c>
      <c r="I64" s="2">
        <v>1462692953000</v>
      </c>
    </row>
    <row r="65" spans="2:9">
      <c r="B65" s="2">
        <v>8877689391</v>
      </c>
      <c r="C65" s="3">
        <v>42526.280266203707</v>
      </c>
      <c r="D65" s="2">
        <v>85</v>
      </c>
      <c r="E65" s="2">
        <v>187.39292285725</v>
      </c>
      <c r="F65" s="2"/>
      <c r="G65" s="2">
        <v>25.440000534057599</v>
      </c>
      <c r="H65" s="2" t="b">
        <v>0</v>
      </c>
      <c r="I65" s="2">
        <v>1462517015000</v>
      </c>
    </row>
    <row r="66" spans="2:9">
      <c r="B66" s="2">
        <v>8877689391</v>
      </c>
      <c r="C66" s="3">
        <v>42465.283587962964</v>
      </c>
      <c r="D66" s="2">
        <v>84.400001525878906</v>
      </c>
      <c r="E66" s="2">
        <v>186.07015264812699</v>
      </c>
      <c r="F66" s="2"/>
      <c r="G66" s="2">
        <v>25.2600002288818</v>
      </c>
      <c r="H66" s="2" t="b">
        <v>0</v>
      </c>
      <c r="I66" s="2">
        <v>1462344502000</v>
      </c>
    </row>
    <row r="67" spans="2:9">
      <c r="B67" s="2">
        <v>8877689391</v>
      </c>
      <c r="C67" s="3">
        <v>42434.284502314818</v>
      </c>
      <c r="D67" s="2">
        <v>84.900001525878906</v>
      </c>
      <c r="E67" s="2">
        <v>187.17246395905201</v>
      </c>
      <c r="F67" s="2"/>
      <c r="G67" s="2">
        <v>25.409999847412099</v>
      </c>
      <c r="H67" s="2" t="b">
        <v>0</v>
      </c>
      <c r="I67" s="2">
        <v>1462258181000</v>
      </c>
    </row>
    <row r="68" spans="2:9">
      <c r="B68" s="2">
        <v>8877689391</v>
      </c>
      <c r="C68" s="3">
        <v>42374.366539351853</v>
      </c>
      <c r="D68" s="2">
        <v>85.300003051757798</v>
      </c>
      <c r="E68" s="2">
        <v>188.05431637177901</v>
      </c>
      <c r="F68" s="2"/>
      <c r="G68" s="2">
        <v>25.530000686645501</v>
      </c>
      <c r="H68" s="2" t="b">
        <v>0</v>
      </c>
      <c r="I68" s="2">
        <v>1462092469000</v>
      </c>
    </row>
  </sheetData>
  <autoFilter ref="B3:I36" xr:uid="{D44D1BFF-7DDE-4094-A8FF-3BAA3EDCF63C}">
    <filterColumn colId="0">
      <filters>
        <filter val="8877689391"/>
      </filters>
    </filterColumn>
    <sortState xmlns:xlrd2="http://schemas.microsoft.com/office/spreadsheetml/2017/richdata2" ref="B13:I36">
      <sortCondition descending="1" ref="C13:C36"/>
    </sortState>
  </autoFilter>
  <sortState xmlns:xlrd2="http://schemas.microsoft.com/office/spreadsheetml/2017/richdata2" ref="B45:I68">
    <sortCondition descending="1" ref="C45:C68"/>
  </sortState>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598AAE-969A-4E7F-99CF-355CD6E66BC6}">
  <dimension ref="B15:K87"/>
  <sheetViews>
    <sheetView topLeftCell="A61" zoomScale="85" zoomScaleNormal="85" workbookViewId="0">
      <selection activeCell="K47" sqref="K47"/>
    </sheetView>
  </sheetViews>
  <sheetFormatPr defaultRowHeight="14.25"/>
  <cols>
    <col min="2" max="2" width="11.25" customWidth="1"/>
    <col min="3" max="3" width="13.5" customWidth="1"/>
    <col min="4" max="4" width="21.625" customWidth="1"/>
    <col min="5" max="5" width="27.5" customWidth="1"/>
    <col min="6" max="6" width="13.125" customWidth="1"/>
    <col min="8" max="8" width="12.125" customWidth="1"/>
    <col min="9" max="9" width="21.375" customWidth="1"/>
  </cols>
  <sheetData>
    <row r="15" spans="2:5">
      <c r="B15" s="14" t="s">
        <v>162</v>
      </c>
      <c r="C15" s="14" t="s">
        <v>163</v>
      </c>
      <c r="D15" s="14" t="s">
        <v>164</v>
      </c>
      <c r="E15" s="14" t="s">
        <v>165</v>
      </c>
    </row>
    <row r="16" spans="2:5">
      <c r="B16" s="11">
        <v>5577150313</v>
      </c>
      <c r="C16" s="2">
        <v>30</v>
      </c>
      <c r="D16" s="13">
        <v>87.333333333333329</v>
      </c>
      <c r="E16" s="13">
        <v>29.833333333333332</v>
      </c>
    </row>
    <row r="17" spans="2:11">
      <c r="B17" s="11">
        <v>8053475328</v>
      </c>
      <c r="C17" s="2">
        <v>31</v>
      </c>
      <c r="D17" s="13">
        <v>85.161290322580641</v>
      </c>
      <c r="E17" s="13">
        <v>9.5806451612903221</v>
      </c>
    </row>
    <row r="18" spans="2:11">
      <c r="B18" s="11">
        <v>8877689391</v>
      </c>
      <c r="C18" s="2">
        <v>31</v>
      </c>
      <c r="D18" s="13">
        <v>66.064516129032256</v>
      </c>
      <c r="E18" s="13">
        <v>9.935483870967742</v>
      </c>
    </row>
    <row r="19" spans="2:11">
      <c r="B19" s="11">
        <v>8378563200</v>
      </c>
      <c r="C19" s="2">
        <v>31</v>
      </c>
      <c r="D19" s="13">
        <v>58.677419354838712</v>
      </c>
      <c r="E19" s="13">
        <v>10.258064516129032</v>
      </c>
    </row>
    <row r="20" spans="2:11">
      <c r="B20" s="11">
        <v>7086361926</v>
      </c>
      <c r="C20" s="2">
        <v>31</v>
      </c>
      <c r="D20" s="13">
        <v>42.58064516129032</v>
      </c>
      <c r="E20" s="13">
        <v>25.35483870967742</v>
      </c>
    </row>
    <row r="21" spans="2:11">
      <c r="B21" s="11">
        <v>1503960366</v>
      </c>
      <c r="C21" s="2">
        <v>31</v>
      </c>
      <c r="D21" s="13">
        <v>38.70967741935484</v>
      </c>
      <c r="E21" s="13">
        <v>19.161290322580644</v>
      </c>
      <c r="K21" s="10"/>
    </row>
    <row r="22" spans="2:11">
      <c r="B22" s="11">
        <v>2022484408</v>
      </c>
      <c r="C22" s="2">
        <v>31</v>
      </c>
      <c r="D22" s="13">
        <v>36.29032258064516</v>
      </c>
      <c r="E22" s="13">
        <v>19.35483870967742</v>
      </c>
      <c r="H22" s="14" t="s">
        <v>162</v>
      </c>
      <c r="I22" s="14" t="s">
        <v>164</v>
      </c>
    </row>
    <row r="23" spans="2:11">
      <c r="B23" s="11">
        <v>7007744171</v>
      </c>
      <c r="C23" s="2">
        <v>26</v>
      </c>
      <c r="D23" s="13">
        <v>31.03846153846154</v>
      </c>
      <c r="E23" s="13">
        <v>16.26923076923077</v>
      </c>
      <c r="H23" s="11">
        <v>5577150313</v>
      </c>
      <c r="I23" s="12">
        <v>87.333333333333329</v>
      </c>
    </row>
    <row r="24" spans="2:11" ht="14.25" customHeight="1">
      <c r="B24" s="11">
        <v>5553957443</v>
      </c>
      <c r="C24" s="2">
        <v>31</v>
      </c>
      <c r="D24" s="13">
        <v>23.419354838709676</v>
      </c>
      <c r="E24" s="13">
        <v>13</v>
      </c>
      <c r="H24" s="11">
        <v>8053475328</v>
      </c>
      <c r="I24" s="12">
        <v>85.161290322580641</v>
      </c>
    </row>
    <row r="25" spans="2:11">
      <c r="B25" s="11">
        <v>4388161847</v>
      </c>
      <c r="C25" s="2">
        <v>31</v>
      </c>
      <c r="D25" s="13">
        <v>23.161290322580644</v>
      </c>
      <c r="E25" s="13">
        <v>20.35483870967742</v>
      </c>
      <c r="H25" s="11">
        <v>8877689391</v>
      </c>
      <c r="I25" s="12">
        <v>66.064516129032256</v>
      </c>
    </row>
    <row r="26" spans="2:11">
      <c r="B26" s="11">
        <v>6962181067</v>
      </c>
      <c r="C26" s="2">
        <v>31</v>
      </c>
      <c r="D26" s="13">
        <v>22.806451612903224</v>
      </c>
      <c r="E26" s="13">
        <v>18.516129032258064</v>
      </c>
      <c r="H26" s="11">
        <v>8378563200</v>
      </c>
      <c r="I26" s="12">
        <v>58.677419354838712</v>
      </c>
    </row>
    <row r="27" spans="2:11">
      <c r="B27" s="11">
        <v>3977333714</v>
      </c>
      <c r="C27" s="2">
        <v>30</v>
      </c>
      <c r="D27" s="13">
        <v>18.899999999999999</v>
      </c>
      <c r="E27" s="13">
        <v>61.266666666666666</v>
      </c>
      <c r="H27" s="11">
        <v>7086361926</v>
      </c>
      <c r="I27" s="12">
        <v>42.58064516129032</v>
      </c>
    </row>
    <row r="28" spans="2:11">
      <c r="B28" s="11">
        <v>2873212765</v>
      </c>
      <c r="C28" s="2">
        <v>31</v>
      </c>
      <c r="D28" s="13">
        <v>14.096774193548388</v>
      </c>
      <c r="E28" s="13">
        <v>6.129032258064516</v>
      </c>
      <c r="H28" s="11">
        <v>1503960366</v>
      </c>
      <c r="I28" s="12">
        <v>38.70967741935484</v>
      </c>
    </row>
    <row r="29" spans="2:11">
      <c r="B29" s="11">
        <v>6775888955</v>
      </c>
      <c r="C29" s="2">
        <v>26</v>
      </c>
      <c r="D29" s="13">
        <v>11</v>
      </c>
      <c r="E29" s="13">
        <v>14.807692307692308</v>
      </c>
      <c r="H29" s="11">
        <v>2022484408</v>
      </c>
      <c r="I29" s="12">
        <v>36.29032258064516</v>
      </c>
    </row>
    <row r="30" spans="2:11">
      <c r="B30" s="11">
        <v>4558609924</v>
      </c>
      <c r="C30" s="2">
        <v>31</v>
      </c>
      <c r="D30" s="13">
        <v>10.387096774193548</v>
      </c>
      <c r="E30" s="13">
        <v>13.709677419354838</v>
      </c>
      <c r="H30" s="11">
        <v>7007744171</v>
      </c>
      <c r="I30" s="12">
        <v>31.03846153846154</v>
      </c>
    </row>
    <row r="31" spans="2:11">
      <c r="B31" s="11">
        <v>8583815059</v>
      </c>
      <c r="C31" s="2">
        <v>31</v>
      </c>
      <c r="D31" s="13">
        <v>9.67741935483871</v>
      </c>
      <c r="E31" s="13">
        <v>22.193548387096776</v>
      </c>
    </row>
    <row r="32" spans="2:11">
      <c r="B32" s="11">
        <v>1644430081</v>
      </c>
      <c r="C32" s="2">
        <v>30</v>
      </c>
      <c r="D32" s="13">
        <v>9.5666666666666664</v>
      </c>
      <c r="E32" s="13">
        <v>21.366666666666667</v>
      </c>
    </row>
    <row r="33" spans="2:9">
      <c r="B33" s="11">
        <v>3372868164</v>
      </c>
      <c r="C33" s="2">
        <v>20</v>
      </c>
      <c r="D33" s="13">
        <v>9.15</v>
      </c>
      <c r="E33" s="13">
        <v>4.0999999999999996</v>
      </c>
    </row>
    <row r="34" spans="2:9">
      <c r="B34" s="11">
        <v>1624580081</v>
      </c>
      <c r="C34" s="2">
        <v>31</v>
      </c>
      <c r="D34" s="13">
        <v>8.67741935483871</v>
      </c>
      <c r="E34" s="13">
        <v>5.806451612903226</v>
      </c>
    </row>
    <row r="35" spans="2:9">
      <c r="B35" s="11">
        <v>4445114986</v>
      </c>
      <c r="C35" s="2">
        <v>31</v>
      </c>
      <c r="D35" s="13">
        <v>6.612903225806452</v>
      </c>
      <c r="E35" s="13">
        <v>1.7419354838709677</v>
      </c>
    </row>
    <row r="36" spans="2:9">
      <c r="B36" s="11">
        <v>4020332650</v>
      </c>
      <c r="C36" s="2">
        <v>31</v>
      </c>
      <c r="D36" s="13">
        <v>5.193548387096774</v>
      </c>
      <c r="E36" s="13">
        <v>5.354838709677419</v>
      </c>
    </row>
    <row r="37" spans="2:9">
      <c r="B37" s="11">
        <v>4702921684</v>
      </c>
      <c r="C37" s="2">
        <v>31</v>
      </c>
      <c r="D37" s="13">
        <v>5.129032258064516</v>
      </c>
      <c r="E37" s="13">
        <v>26.032258064516128</v>
      </c>
    </row>
    <row r="38" spans="2:9">
      <c r="B38" s="11">
        <v>4319703577</v>
      </c>
      <c r="C38" s="2">
        <v>31</v>
      </c>
      <c r="D38" s="13">
        <v>3.5806451612903225</v>
      </c>
      <c r="E38" s="13">
        <v>12.32258064516129</v>
      </c>
    </row>
    <row r="39" spans="2:9">
      <c r="B39" s="11">
        <v>6290855005</v>
      </c>
      <c r="C39" s="2">
        <v>29</v>
      </c>
      <c r="D39" s="13">
        <v>2.7586206896551726</v>
      </c>
      <c r="E39" s="13">
        <v>3.7931034482758621</v>
      </c>
    </row>
    <row r="40" spans="2:9">
      <c r="B40" s="11">
        <v>6117666160</v>
      </c>
      <c r="C40" s="2">
        <v>28</v>
      </c>
      <c r="D40" s="13">
        <v>1.5714285714285714</v>
      </c>
      <c r="E40" s="13">
        <v>2.0357142857142856</v>
      </c>
    </row>
    <row r="41" spans="2:9">
      <c r="B41" s="11">
        <v>2320127002</v>
      </c>
      <c r="C41" s="2">
        <v>31</v>
      </c>
      <c r="D41" s="13">
        <v>1.3548387096774193</v>
      </c>
      <c r="E41" s="13">
        <v>2.5806451612903225</v>
      </c>
      <c r="H41" s="14" t="s">
        <v>162</v>
      </c>
      <c r="I41" s="14" t="s">
        <v>165</v>
      </c>
    </row>
    <row r="42" spans="2:9">
      <c r="B42" s="11">
        <v>1927972279</v>
      </c>
      <c r="C42" s="2">
        <v>31</v>
      </c>
      <c r="D42" s="13">
        <v>1.3225806451612903</v>
      </c>
      <c r="E42" s="13">
        <v>0.77419354838709675</v>
      </c>
      <c r="H42" s="11">
        <v>3977333714</v>
      </c>
      <c r="I42" s="13">
        <v>61.266666666666666</v>
      </c>
    </row>
    <row r="43" spans="2:9">
      <c r="B43" s="11">
        <v>8792009665</v>
      </c>
      <c r="C43" s="2">
        <v>29</v>
      </c>
      <c r="D43" s="13">
        <v>0.96551724137931039</v>
      </c>
      <c r="E43" s="13">
        <v>4.0344827586206895</v>
      </c>
    </row>
    <row r="44" spans="2:9">
      <c r="B44" s="11">
        <v>1844505072</v>
      </c>
      <c r="C44" s="2">
        <v>31</v>
      </c>
      <c r="D44" s="13">
        <v>0.12903225806451613</v>
      </c>
      <c r="E44" s="13">
        <v>1.2903225806451613</v>
      </c>
    </row>
    <row r="45" spans="2:9">
      <c r="B45" s="11">
        <v>2026352035</v>
      </c>
      <c r="C45" s="2">
        <v>31</v>
      </c>
      <c r="D45" s="13">
        <v>9.6774193548387094E-2</v>
      </c>
      <c r="E45" s="13">
        <v>0.25806451612903225</v>
      </c>
    </row>
    <row r="46" spans="2:9" ht="15" customHeight="1"/>
    <row r="53" spans="2:5">
      <c r="B53" s="20" t="s">
        <v>157</v>
      </c>
      <c r="C53" s="20" t="s">
        <v>158</v>
      </c>
      <c r="D53" s="2" t="s">
        <v>159</v>
      </c>
      <c r="E53" s="2" t="s">
        <v>160</v>
      </c>
    </row>
    <row r="54" spans="2:5">
      <c r="B54" s="11">
        <v>1503960366</v>
      </c>
      <c r="C54" s="2">
        <v>31</v>
      </c>
      <c r="D54" s="2">
        <v>38.70967741935484</v>
      </c>
      <c r="E54" s="2">
        <v>19.161290322580644</v>
      </c>
    </row>
    <row r="55" spans="2:5">
      <c r="B55" s="11">
        <v>1624580081</v>
      </c>
      <c r="C55" s="2">
        <v>31</v>
      </c>
      <c r="D55" s="2">
        <v>8.67741935483871</v>
      </c>
      <c r="E55" s="2">
        <v>5.806451612903226</v>
      </c>
    </row>
    <row r="56" spans="2:5">
      <c r="B56" s="11">
        <v>1644430081</v>
      </c>
      <c r="C56" s="2">
        <v>30</v>
      </c>
      <c r="D56" s="2">
        <v>9.5666666666666664</v>
      </c>
      <c r="E56" s="2">
        <v>21.366666666666667</v>
      </c>
    </row>
    <row r="57" spans="2:5">
      <c r="B57" s="11">
        <v>1844505072</v>
      </c>
      <c r="C57" s="2">
        <v>31</v>
      </c>
      <c r="D57" s="2">
        <v>0.12903225806451613</v>
      </c>
      <c r="E57" s="2">
        <v>1.2903225806451613</v>
      </c>
    </row>
    <row r="58" spans="2:5">
      <c r="B58" s="11">
        <v>1927972279</v>
      </c>
      <c r="C58" s="2">
        <v>31</v>
      </c>
      <c r="D58" s="2">
        <v>1.3225806451612903</v>
      </c>
      <c r="E58" s="2">
        <v>0.77419354838709675</v>
      </c>
    </row>
    <row r="59" spans="2:5">
      <c r="B59" s="11">
        <v>2022484408</v>
      </c>
      <c r="C59" s="2">
        <v>31</v>
      </c>
      <c r="D59" s="2">
        <v>36.29032258064516</v>
      </c>
      <c r="E59" s="2">
        <v>19.35483870967742</v>
      </c>
    </row>
    <row r="60" spans="2:5">
      <c r="B60" s="11">
        <v>2026352035</v>
      </c>
      <c r="C60" s="2">
        <v>31</v>
      </c>
      <c r="D60" s="2">
        <v>9.6774193548387094E-2</v>
      </c>
      <c r="E60" s="2">
        <v>0.25806451612903225</v>
      </c>
    </row>
    <row r="61" spans="2:5">
      <c r="B61" s="11">
        <v>2320127002</v>
      </c>
      <c r="C61" s="2">
        <v>31</v>
      </c>
      <c r="D61" s="2">
        <v>1.3548387096774193</v>
      </c>
      <c r="E61" s="2">
        <v>2.5806451612903225</v>
      </c>
    </row>
    <row r="62" spans="2:5">
      <c r="B62" s="11">
        <v>2347167796</v>
      </c>
      <c r="C62" s="2">
        <v>18</v>
      </c>
      <c r="D62" s="2">
        <v>13.5</v>
      </c>
      <c r="E62" s="2">
        <v>20.555555555555557</v>
      </c>
    </row>
    <row r="63" spans="2:5">
      <c r="B63" s="11">
        <v>2873212765</v>
      </c>
      <c r="C63" s="2">
        <v>31</v>
      </c>
      <c r="D63" s="2">
        <v>14.096774193548388</v>
      </c>
      <c r="E63" s="2">
        <v>6.129032258064516</v>
      </c>
    </row>
    <row r="64" spans="2:5">
      <c r="B64" s="11">
        <v>3372868164</v>
      </c>
      <c r="C64" s="2">
        <v>20</v>
      </c>
      <c r="D64" s="2">
        <v>9.15</v>
      </c>
      <c r="E64" s="2">
        <v>4.0999999999999996</v>
      </c>
    </row>
    <row r="65" spans="2:5">
      <c r="B65" s="11">
        <v>3977333714</v>
      </c>
      <c r="C65" s="2">
        <v>30</v>
      </c>
      <c r="D65" s="2">
        <v>18.899999999999999</v>
      </c>
      <c r="E65" s="2">
        <v>61.266666666666666</v>
      </c>
    </row>
    <row r="66" spans="2:5">
      <c r="B66" s="11">
        <v>4020332650</v>
      </c>
      <c r="C66" s="2">
        <v>31</v>
      </c>
      <c r="D66" s="2">
        <v>5.193548387096774</v>
      </c>
      <c r="E66" s="2">
        <v>5.354838709677419</v>
      </c>
    </row>
    <row r="67" spans="2:5">
      <c r="B67" s="11">
        <v>4057192912</v>
      </c>
      <c r="C67" s="2">
        <v>4</v>
      </c>
      <c r="D67" s="2">
        <v>0.75</v>
      </c>
      <c r="E67" s="2">
        <v>1.5</v>
      </c>
    </row>
    <row r="68" spans="2:5">
      <c r="B68" s="11">
        <v>4319703577</v>
      </c>
      <c r="C68" s="2">
        <v>31</v>
      </c>
      <c r="D68" s="2">
        <v>3.5806451612903225</v>
      </c>
      <c r="E68" s="2">
        <v>12.32258064516129</v>
      </c>
    </row>
    <row r="69" spans="2:5">
      <c r="B69" s="11">
        <v>4388161847</v>
      </c>
      <c r="C69" s="2">
        <v>31</v>
      </c>
      <c r="D69" s="2">
        <v>23.161290322580644</v>
      </c>
      <c r="E69" s="2">
        <v>20.35483870967742</v>
      </c>
    </row>
    <row r="70" spans="2:5">
      <c r="B70" s="11">
        <v>4445114986</v>
      </c>
      <c r="C70" s="2">
        <v>31</v>
      </c>
      <c r="D70" s="2">
        <v>6.612903225806452</v>
      </c>
      <c r="E70" s="2">
        <v>1.7419354838709677</v>
      </c>
    </row>
    <row r="71" spans="2:5">
      <c r="B71" s="11">
        <v>4558609924</v>
      </c>
      <c r="C71" s="2">
        <v>31</v>
      </c>
      <c r="D71" s="2">
        <v>10.387096774193548</v>
      </c>
      <c r="E71" s="2">
        <v>13.709677419354838</v>
      </c>
    </row>
    <row r="72" spans="2:5">
      <c r="B72" s="11">
        <v>4702921684</v>
      </c>
      <c r="C72" s="2">
        <v>31</v>
      </c>
      <c r="D72" s="2">
        <v>5.129032258064516</v>
      </c>
      <c r="E72" s="2">
        <v>26.032258064516128</v>
      </c>
    </row>
    <row r="73" spans="2:5">
      <c r="B73" s="11">
        <v>5553957443</v>
      </c>
      <c r="C73" s="2">
        <v>31</v>
      </c>
      <c r="D73" s="2">
        <v>23.419354838709676</v>
      </c>
      <c r="E73" s="2">
        <v>13</v>
      </c>
    </row>
    <row r="74" spans="2:5">
      <c r="B74" s="11">
        <v>5577150313</v>
      </c>
      <c r="C74" s="2">
        <v>30</v>
      </c>
      <c r="D74" s="2">
        <v>87.333333333333329</v>
      </c>
      <c r="E74" s="2">
        <v>29.833333333333332</v>
      </c>
    </row>
    <row r="75" spans="2:5">
      <c r="B75" s="11">
        <v>6117666160</v>
      </c>
      <c r="C75" s="2">
        <v>28</v>
      </c>
      <c r="D75" s="2">
        <v>1.5714285714285714</v>
      </c>
      <c r="E75" s="2">
        <v>2.0357142857142856</v>
      </c>
    </row>
    <row r="76" spans="2:5">
      <c r="B76" s="11">
        <v>6290855005</v>
      </c>
      <c r="C76" s="2">
        <v>29</v>
      </c>
      <c r="D76" s="2">
        <v>2.7586206896551726</v>
      </c>
      <c r="E76" s="2">
        <v>3.7931034482758621</v>
      </c>
    </row>
    <row r="77" spans="2:5">
      <c r="B77" s="11">
        <v>6775888955</v>
      </c>
      <c r="C77" s="2">
        <v>26</v>
      </c>
      <c r="D77" s="2">
        <v>11</v>
      </c>
      <c r="E77" s="2">
        <v>14.807692307692308</v>
      </c>
    </row>
    <row r="78" spans="2:5">
      <c r="B78" s="11">
        <v>6962181067</v>
      </c>
      <c r="C78" s="2">
        <v>31</v>
      </c>
      <c r="D78" s="2">
        <v>22.806451612903224</v>
      </c>
      <c r="E78" s="2">
        <v>18.516129032258064</v>
      </c>
    </row>
    <row r="79" spans="2:5">
      <c r="B79" s="11">
        <v>7007744171</v>
      </c>
      <c r="C79" s="2">
        <v>26</v>
      </c>
      <c r="D79" s="2">
        <v>31.03846153846154</v>
      </c>
      <c r="E79" s="2">
        <v>16.26923076923077</v>
      </c>
    </row>
    <row r="80" spans="2:5">
      <c r="B80" s="11">
        <v>7086361926</v>
      </c>
      <c r="C80" s="2">
        <v>31</v>
      </c>
      <c r="D80" s="2">
        <v>42.58064516129032</v>
      </c>
      <c r="E80" s="2">
        <v>25.35483870967742</v>
      </c>
    </row>
    <row r="81" spans="2:5">
      <c r="B81" s="11">
        <v>8053475328</v>
      </c>
      <c r="C81" s="2">
        <v>31</v>
      </c>
      <c r="D81" s="2">
        <v>85.161290322580641</v>
      </c>
      <c r="E81" s="2">
        <v>9.5806451612903221</v>
      </c>
    </row>
    <row r="82" spans="2:5">
      <c r="B82" s="11">
        <v>8253242879</v>
      </c>
      <c r="C82" s="2">
        <v>19</v>
      </c>
      <c r="D82" s="2">
        <v>20.526315789473685</v>
      </c>
      <c r="E82" s="2">
        <v>14.315789473684211</v>
      </c>
    </row>
    <row r="83" spans="2:5">
      <c r="B83" s="11">
        <v>8378563200</v>
      </c>
      <c r="C83" s="2">
        <v>31</v>
      </c>
      <c r="D83" s="2">
        <v>58.677419354838712</v>
      </c>
      <c r="E83" s="2">
        <v>10.258064516129032</v>
      </c>
    </row>
    <row r="84" spans="2:5">
      <c r="B84" s="11">
        <v>8583815059</v>
      </c>
      <c r="C84" s="2">
        <v>31</v>
      </c>
      <c r="D84" s="2">
        <v>9.67741935483871</v>
      </c>
      <c r="E84" s="2">
        <v>22.193548387096776</v>
      </c>
    </row>
    <row r="85" spans="2:5">
      <c r="B85" s="11">
        <v>8792009665</v>
      </c>
      <c r="C85" s="2">
        <v>29</v>
      </c>
      <c r="D85" s="2">
        <v>0.96551724137931039</v>
      </c>
      <c r="E85" s="2">
        <v>4.0344827586206895</v>
      </c>
    </row>
    <row r="86" spans="2:5">
      <c r="B86" s="11">
        <v>8877689391</v>
      </c>
      <c r="C86" s="2">
        <v>31</v>
      </c>
      <c r="D86" s="2">
        <v>66.064516129032256</v>
      </c>
      <c r="E86" s="2">
        <v>9.935483870967742</v>
      </c>
    </row>
    <row r="87" spans="2:5">
      <c r="B87" s="11" t="s">
        <v>161</v>
      </c>
      <c r="C87" s="2">
        <v>940</v>
      </c>
      <c r="D87" s="2">
        <v>21.164893617021278</v>
      </c>
      <c r="E87" s="2">
        <v>13.564893617021276</v>
      </c>
    </row>
  </sheetData>
  <sortState xmlns:xlrd2="http://schemas.microsoft.com/office/spreadsheetml/2017/richdata2" ref="B16:E45">
    <sortCondition descending="1" ref="D16:D45"/>
  </sortState>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80F750-D35C-4159-9B1A-90073C2F5CDD}">
  <dimension ref="B13:I90"/>
  <sheetViews>
    <sheetView topLeftCell="A97" zoomScale="85" zoomScaleNormal="85" workbookViewId="0">
      <selection activeCell="F59" sqref="F59"/>
    </sheetView>
  </sheetViews>
  <sheetFormatPr defaultRowHeight="14.25"/>
  <cols>
    <col min="2" max="2" width="12.125" customWidth="1"/>
    <col min="3" max="3" width="22.5" customWidth="1"/>
    <col min="4" max="4" width="26.75" customWidth="1"/>
    <col min="5" max="5" width="32.5" customWidth="1"/>
    <col min="7" max="7" width="13.375" customWidth="1"/>
    <col min="8" max="8" width="11.625" customWidth="1"/>
    <col min="9" max="9" width="32.5" customWidth="1"/>
    <col min="10" max="10" width="31.5" customWidth="1"/>
  </cols>
  <sheetData>
    <row r="13" spans="2:5">
      <c r="B13" s="14" t="s">
        <v>1</v>
      </c>
      <c r="C13" s="14" t="s">
        <v>167</v>
      </c>
      <c r="D13" s="14" t="s">
        <v>166</v>
      </c>
      <c r="E13" s="14" t="s">
        <v>168</v>
      </c>
    </row>
    <row r="14" spans="2:5">
      <c r="B14" s="11">
        <v>2320127002</v>
      </c>
      <c r="C14" s="16">
        <v>61</v>
      </c>
      <c r="D14" s="2">
        <v>1</v>
      </c>
      <c r="E14" s="17">
        <f t="shared" ref="E14:E37" si="0">C14/60</f>
        <v>1.0166666666666666</v>
      </c>
    </row>
    <row r="15" spans="2:5">
      <c r="B15" s="11">
        <v>7007744171</v>
      </c>
      <c r="C15" s="16">
        <v>68.5</v>
      </c>
      <c r="D15" s="2">
        <v>2</v>
      </c>
      <c r="E15" s="17">
        <f t="shared" si="0"/>
        <v>1.1416666666666666</v>
      </c>
    </row>
    <row r="16" spans="2:5">
      <c r="B16" s="11">
        <v>4558609924</v>
      </c>
      <c r="C16" s="16">
        <v>127.6</v>
      </c>
      <c r="D16" s="2">
        <v>5</v>
      </c>
      <c r="E16" s="17">
        <f t="shared" si="0"/>
        <v>2.1266666666666665</v>
      </c>
    </row>
    <row r="17" spans="2:9">
      <c r="B17" s="11">
        <v>3977333714</v>
      </c>
      <c r="C17" s="16">
        <v>293.64285714285717</v>
      </c>
      <c r="D17" s="2">
        <v>28</v>
      </c>
      <c r="E17" s="17">
        <f t="shared" si="0"/>
        <v>4.8940476190476199</v>
      </c>
    </row>
    <row r="18" spans="2:9">
      <c r="B18" s="11">
        <v>1644430081</v>
      </c>
      <c r="C18" s="16">
        <v>294</v>
      </c>
      <c r="D18" s="2">
        <v>4</v>
      </c>
      <c r="E18" s="17">
        <f t="shared" si="0"/>
        <v>4.9000000000000004</v>
      </c>
    </row>
    <row r="19" spans="2:9">
      <c r="B19" s="11">
        <v>8053475328</v>
      </c>
      <c r="C19" s="16">
        <v>297</v>
      </c>
      <c r="D19" s="2">
        <v>3</v>
      </c>
      <c r="E19" s="17">
        <f t="shared" si="0"/>
        <v>4.95</v>
      </c>
      <c r="G19" s="14" t="s">
        <v>1</v>
      </c>
      <c r="H19" s="14" t="s">
        <v>166</v>
      </c>
      <c r="I19" s="14" t="s">
        <v>168</v>
      </c>
    </row>
    <row r="20" spans="2:9">
      <c r="B20" s="11">
        <v>4020332650</v>
      </c>
      <c r="C20" s="16">
        <v>349.375</v>
      </c>
      <c r="D20" s="2">
        <v>8</v>
      </c>
      <c r="E20" s="17">
        <f t="shared" si="0"/>
        <v>5.822916666666667</v>
      </c>
      <c r="G20" s="19">
        <v>2320127002</v>
      </c>
      <c r="H20" s="2">
        <v>1</v>
      </c>
      <c r="I20" s="17">
        <v>1.0166666666666666</v>
      </c>
    </row>
    <row r="21" spans="2:9">
      <c r="B21" s="11">
        <v>6775888955</v>
      </c>
      <c r="C21" s="16">
        <v>349.66666666666669</v>
      </c>
      <c r="D21" s="2">
        <v>3</v>
      </c>
      <c r="E21" s="17">
        <f t="shared" si="0"/>
        <v>5.8277777777777784</v>
      </c>
      <c r="G21" s="19">
        <v>7007744171</v>
      </c>
      <c r="H21" s="2">
        <v>2</v>
      </c>
      <c r="I21" s="17">
        <v>1.1416666666666666</v>
      </c>
    </row>
    <row r="22" spans="2:9">
      <c r="B22" s="11">
        <v>1503960366</v>
      </c>
      <c r="C22" s="16">
        <v>360.28</v>
      </c>
      <c r="D22" s="2">
        <v>25</v>
      </c>
      <c r="E22" s="17">
        <f t="shared" si="0"/>
        <v>6.0046666666666662</v>
      </c>
      <c r="G22" s="19">
        <v>4558609924</v>
      </c>
      <c r="H22" s="2">
        <v>5</v>
      </c>
      <c r="I22" s="17">
        <v>2.1266666666666665</v>
      </c>
    </row>
    <row r="23" spans="2:9">
      <c r="B23" s="11">
        <v>4445114986</v>
      </c>
      <c r="C23" s="16">
        <v>385.17857142857144</v>
      </c>
      <c r="D23" s="2">
        <v>28</v>
      </c>
      <c r="E23" s="17">
        <f t="shared" si="0"/>
        <v>6.4196428571428577</v>
      </c>
      <c r="G23" s="19">
        <v>3977333714</v>
      </c>
      <c r="H23" s="2">
        <v>28</v>
      </c>
      <c r="I23" s="17">
        <v>4.8940476190476199</v>
      </c>
    </row>
    <row r="24" spans="2:9">
      <c r="B24" s="11">
        <v>4388161847</v>
      </c>
      <c r="C24" s="16">
        <v>403.125</v>
      </c>
      <c r="D24" s="2">
        <v>24</v>
      </c>
      <c r="E24" s="17">
        <f t="shared" si="0"/>
        <v>6.71875</v>
      </c>
      <c r="G24" s="19">
        <v>1644430081</v>
      </c>
      <c r="H24" s="2">
        <v>4</v>
      </c>
      <c r="I24" s="17">
        <v>4.9000000000000004</v>
      </c>
    </row>
    <row r="25" spans="2:9">
      <c r="B25" s="11">
        <v>1927972279</v>
      </c>
      <c r="C25" s="16">
        <v>417</v>
      </c>
      <c r="D25" s="2">
        <v>5</v>
      </c>
      <c r="E25" s="17">
        <f t="shared" si="0"/>
        <v>6.95</v>
      </c>
      <c r="G25" s="19">
        <v>8053475328</v>
      </c>
      <c r="H25" s="2">
        <v>3</v>
      </c>
      <c r="I25" s="17">
        <v>4.95</v>
      </c>
    </row>
    <row r="26" spans="2:9">
      <c r="B26" s="11">
        <v>4702921684</v>
      </c>
      <c r="C26" s="16">
        <v>421.14285714285717</v>
      </c>
      <c r="D26" s="2">
        <v>28</v>
      </c>
      <c r="E26" s="17">
        <f t="shared" si="0"/>
        <v>7.0190476190476199</v>
      </c>
      <c r="G26" s="19">
        <v>4020332650</v>
      </c>
      <c r="H26" s="2">
        <v>8</v>
      </c>
      <c r="I26" s="17">
        <v>5.822916666666667</v>
      </c>
    </row>
    <row r="27" spans="2:9">
      <c r="B27" s="11">
        <v>5577150313</v>
      </c>
      <c r="C27" s="16">
        <v>432</v>
      </c>
      <c r="D27" s="2">
        <v>26</v>
      </c>
      <c r="E27" s="17">
        <f t="shared" si="0"/>
        <v>7.2</v>
      </c>
      <c r="G27" s="19">
        <v>6775888955</v>
      </c>
      <c r="H27" s="2">
        <v>3</v>
      </c>
      <c r="I27" s="17">
        <v>5.8277777777777784</v>
      </c>
    </row>
    <row r="28" spans="2:9">
      <c r="B28" s="11">
        <v>8792009665</v>
      </c>
      <c r="C28" s="16">
        <v>435.66666666666669</v>
      </c>
      <c r="D28" s="2">
        <v>15</v>
      </c>
      <c r="E28" s="17">
        <f t="shared" si="0"/>
        <v>7.2611111111111111</v>
      </c>
      <c r="G28" s="19">
        <v>1503960366</v>
      </c>
      <c r="H28" s="2">
        <v>25</v>
      </c>
      <c r="I28" s="17">
        <v>6.0046666666666662</v>
      </c>
    </row>
    <row r="29" spans="2:9">
      <c r="B29" s="11">
        <v>8378563200</v>
      </c>
      <c r="C29" s="16">
        <v>443.34375</v>
      </c>
      <c r="D29" s="2">
        <v>32</v>
      </c>
      <c r="E29" s="17">
        <f t="shared" si="0"/>
        <v>7.3890624999999996</v>
      </c>
      <c r="G29" s="19">
        <v>4445114986</v>
      </c>
      <c r="H29" s="2">
        <v>28</v>
      </c>
      <c r="I29" s="17">
        <v>6.4196428571428577</v>
      </c>
    </row>
    <row r="30" spans="2:9">
      <c r="B30" s="11">
        <v>2347167796</v>
      </c>
      <c r="C30" s="16">
        <v>446.8</v>
      </c>
      <c r="D30" s="2">
        <v>15</v>
      </c>
      <c r="E30" s="17">
        <f t="shared" si="0"/>
        <v>7.4466666666666672</v>
      </c>
    </row>
    <row r="31" spans="2:9">
      <c r="B31" s="11">
        <v>6962181067</v>
      </c>
      <c r="C31" s="16">
        <v>448</v>
      </c>
      <c r="D31" s="2">
        <v>31</v>
      </c>
      <c r="E31" s="17">
        <f t="shared" si="0"/>
        <v>7.4666666666666668</v>
      </c>
    </row>
    <row r="32" spans="2:9">
      <c r="B32" s="11">
        <v>7086361926</v>
      </c>
      <c r="C32" s="16">
        <v>453.125</v>
      </c>
      <c r="D32" s="2">
        <v>24</v>
      </c>
      <c r="E32" s="17">
        <f t="shared" si="0"/>
        <v>7.552083333333333</v>
      </c>
    </row>
    <row r="33" spans="2:7">
      <c r="B33" s="11">
        <v>5553957443</v>
      </c>
      <c r="C33" s="16">
        <v>463.48387096774195</v>
      </c>
      <c r="D33" s="2">
        <v>31</v>
      </c>
      <c r="E33" s="17">
        <f t="shared" si="0"/>
        <v>7.7247311827956988</v>
      </c>
    </row>
    <row r="34" spans="2:7">
      <c r="B34" s="11">
        <v>4319703577</v>
      </c>
      <c r="C34" s="16">
        <v>476.65384615384613</v>
      </c>
      <c r="D34" s="2">
        <v>26</v>
      </c>
      <c r="E34" s="17">
        <f t="shared" si="0"/>
        <v>7.944230769230769</v>
      </c>
    </row>
    <row r="35" spans="2:7">
      <c r="B35" s="11">
        <v>6117666160</v>
      </c>
      <c r="C35" s="16">
        <v>478.77777777777777</v>
      </c>
      <c r="D35" s="2">
        <v>18</v>
      </c>
      <c r="E35" s="17">
        <f t="shared" si="0"/>
        <v>7.9796296296296294</v>
      </c>
    </row>
    <row r="36" spans="2:7">
      <c r="B36" s="11">
        <v>2026352035</v>
      </c>
      <c r="C36" s="16">
        <v>506.17857142857144</v>
      </c>
      <c r="D36" s="2">
        <v>28</v>
      </c>
      <c r="E36" s="17">
        <f t="shared" si="0"/>
        <v>8.4363095238095234</v>
      </c>
    </row>
    <row r="37" spans="2:7">
      <c r="B37" s="11">
        <v>1844505072</v>
      </c>
      <c r="C37" s="16">
        <v>652</v>
      </c>
      <c r="D37" s="2">
        <v>3</v>
      </c>
      <c r="E37" s="17">
        <f t="shared" si="0"/>
        <v>10.866666666666667</v>
      </c>
    </row>
    <row r="44" spans="2:7" ht="28.5">
      <c r="G44" s="18" t="s">
        <v>169</v>
      </c>
    </row>
    <row r="45" spans="2:7">
      <c r="G45" s="11">
        <v>7007744171</v>
      </c>
    </row>
    <row r="46" spans="2:7">
      <c r="G46" s="11">
        <v>4558609924</v>
      </c>
    </row>
    <row r="47" spans="2:7">
      <c r="G47" s="11">
        <v>3977333714</v>
      </c>
    </row>
    <row r="48" spans="2:7">
      <c r="G48" s="11">
        <v>1644430081</v>
      </c>
    </row>
    <row r="49" spans="7:7">
      <c r="G49" s="11">
        <v>8053475328</v>
      </c>
    </row>
    <row r="50" spans="7:7">
      <c r="G50" s="11">
        <v>4020332650</v>
      </c>
    </row>
    <row r="51" spans="7:7">
      <c r="G51" s="11">
        <v>6775888955</v>
      </c>
    </row>
    <row r="52" spans="7:7">
      <c r="G52" s="11">
        <v>1503960366</v>
      </c>
    </row>
    <row r="53" spans="7:7">
      <c r="G53" s="11">
        <v>4445114986</v>
      </c>
    </row>
    <row r="65" spans="2:4">
      <c r="B65" s="20" t="s">
        <v>157</v>
      </c>
      <c r="C65" s="20" t="s">
        <v>170</v>
      </c>
      <c r="D65" s="2" t="s">
        <v>171</v>
      </c>
    </row>
    <row r="66" spans="2:4">
      <c r="B66" s="11">
        <v>1503960366</v>
      </c>
      <c r="C66" s="2">
        <v>360.28</v>
      </c>
      <c r="D66" s="2">
        <v>25</v>
      </c>
    </row>
    <row r="67" spans="2:4">
      <c r="B67" s="11">
        <v>1644430081</v>
      </c>
      <c r="C67" s="2">
        <v>294</v>
      </c>
      <c r="D67" s="2">
        <v>4</v>
      </c>
    </row>
    <row r="68" spans="2:4">
      <c r="B68" s="11">
        <v>1844505072</v>
      </c>
      <c r="C68" s="2">
        <v>652</v>
      </c>
      <c r="D68" s="2">
        <v>3</v>
      </c>
    </row>
    <row r="69" spans="2:4">
      <c r="B69" s="11">
        <v>1927972279</v>
      </c>
      <c r="C69" s="2">
        <v>417</v>
      </c>
      <c r="D69" s="2">
        <v>5</v>
      </c>
    </row>
    <row r="70" spans="2:4">
      <c r="B70" s="11">
        <v>2026352035</v>
      </c>
      <c r="C70" s="2">
        <v>506.17857142857144</v>
      </c>
      <c r="D70" s="2">
        <v>28</v>
      </c>
    </row>
    <row r="71" spans="2:4">
      <c r="B71" s="11">
        <v>2320127002</v>
      </c>
      <c r="C71" s="2">
        <v>61</v>
      </c>
      <c r="D71" s="2">
        <v>1</v>
      </c>
    </row>
    <row r="72" spans="2:4">
      <c r="B72" s="11">
        <v>2347167796</v>
      </c>
      <c r="C72" s="2">
        <v>446.8</v>
      </c>
      <c r="D72" s="2">
        <v>15</v>
      </c>
    </row>
    <row r="73" spans="2:4">
      <c r="B73" s="11">
        <v>3977333714</v>
      </c>
      <c r="C73" s="2">
        <v>293.64285714285717</v>
      </c>
      <c r="D73" s="2">
        <v>28</v>
      </c>
    </row>
    <row r="74" spans="2:4">
      <c r="B74" s="11">
        <v>4020332650</v>
      </c>
      <c r="C74" s="2">
        <v>349.375</v>
      </c>
      <c r="D74" s="2">
        <v>8</v>
      </c>
    </row>
    <row r="75" spans="2:4">
      <c r="B75" s="11">
        <v>4319703577</v>
      </c>
      <c r="C75" s="2">
        <v>476.65384615384613</v>
      </c>
      <c r="D75" s="2">
        <v>26</v>
      </c>
    </row>
    <row r="76" spans="2:4">
      <c r="B76" s="11">
        <v>4388161847</v>
      </c>
      <c r="C76" s="2">
        <v>403.125</v>
      </c>
      <c r="D76" s="2">
        <v>24</v>
      </c>
    </row>
    <row r="77" spans="2:4">
      <c r="B77" s="11">
        <v>4445114986</v>
      </c>
      <c r="C77" s="2">
        <v>385.17857142857144</v>
      </c>
      <c r="D77" s="2">
        <v>28</v>
      </c>
    </row>
    <row r="78" spans="2:4">
      <c r="B78" s="11">
        <v>4558609924</v>
      </c>
      <c r="C78" s="2">
        <v>127.6</v>
      </c>
      <c r="D78" s="2">
        <v>5</v>
      </c>
    </row>
    <row r="79" spans="2:4">
      <c r="B79" s="11">
        <v>4702921684</v>
      </c>
      <c r="C79" s="2">
        <v>421.14285714285717</v>
      </c>
      <c r="D79" s="2">
        <v>28</v>
      </c>
    </row>
    <row r="80" spans="2:4">
      <c r="B80" s="11">
        <v>5553957443</v>
      </c>
      <c r="C80" s="2">
        <v>463.48387096774195</v>
      </c>
      <c r="D80" s="2">
        <v>31</v>
      </c>
    </row>
    <row r="81" spans="2:4">
      <c r="B81" s="11">
        <v>5577150313</v>
      </c>
      <c r="C81" s="2">
        <v>432</v>
      </c>
      <c r="D81" s="2">
        <v>26</v>
      </c>
    </row>
    <row r="82" spans="2:4">
      <c r="B82" s="11">
        <v>6117666160</v>
      </c>
      <c r="C82" s="2">
        <v>478.77777777777777</v>
      </c>
      <c r="D82" s="2">
        <v>18</v>
      </c>
    </row>
    <row r="83" spans="2:4">
      <c r="B83" s="11">
        <v>6775888955</v>
      </c>
      <c r="C83" s="2">
        <v>349.66666666666669</v>
      </c>
      <c r="D83" s="2">
        <v>3</v>
      </c>
    </row>
    <row r="84" spans="2:4">
      <c r="B84" s="11">
        <v>6962181067</v>
      </c>
      <c r="C84" s="2">
        <v>448</v>
      </c>
      <c r="D84" s="2">
        <v>31</v>
      </c>
    </row>
    <row r="85" spans="2:4">
      <c r="B85" s="11">
        <v>7007744171</v>
      </c>
      <c r="C85" s="2">
        <v>68.5</v>
      </c>
      <c r="D85" s="2">
        <v>2</v>
      </c>
    </row>
    <row r="86" spans="2:4">
      <c r="B86" s="11">
        <v>7086361926</v>
      </c>
      <c r="C86" s="2">
        <v>453.125</v>
      </c>
      <c r="D86" s="2">
        <v>24</v>
      </c>
    </row>
    <row r="87" spans="2:4">
      <c r="B87" s="11">
        <v>8053475328</v>
      </c>
      <c r="C87" s="2">
        <v>297</v>
      </c>
      <c r="D87" s="2">
        <v>3</v>
      </c>
    </row>
    <row r="88" spans="2:4">
      <c r="B88" s="11">
        <v>8378563200</v>
      </c>
      <c r="C88" s="2">
        <v>443.34375</v>
      </c>
      <c r="D88" s="2">
        <v>32</v>
      </c>
    </row>
    <row r="89" spans="2:4">
      <c r="B89" s="11">
        <v>8792009665</v>
      </c>
      <c r="C89" s="2">
        <v>435.66666666666669</v>
      </c>
      <c r="D89" s="2">
        <v>15</v>
      </c>
    </row>
    <row r="90" spans="2:4">
      <c r="B90" s="11" t="s">
        <v>161</v>
      </c>
      <c r="C90" s="2">
        <v>419.46731234866826</v>
      </c>
      <c r="D90" s="2">
        <v>413</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1FBDFF-8CF9-4F7F-8ECA-15A78B13D331}">
  <dimension ref="B12:I162"/>
  <sheetViews>
    <sheetView tabSelected="1" topLeftCell="A10" zoomScale="85" zoomScaleNormal="85" workbookViewId="0">
      <selection activeCell="B13" sqref="B13"/>
    </sheetView>
  </sheetViews>
  <sheetFormatPr defaultRowHeight="14.25"/>
  <cols>
    <col min="2" max="2" width="11.25" customWidth="1"/>
    <col min="3" max="3" width="11.75" customWidth="1"/>
    <col min="4" max="4" width="11.5" customWidth="1"/>
    <col min="5" max="5" width="13.25" customWidth="1"/>
    <col min="6" max="6" width="16.125" customWidth="1"/>
    <col min="7" max="8" width="10.625" customWidth="1"/>
    <col min="9" max="9" width="15.5" customWidth="1"/>
  </cols>
  <sheetData>
    <row r="12" spans="2:9" ht="28.5">
      <c r="B12" s="21" t="s">
        <v>162</v>
      </c>
      <c r="C12" s="21" t="s">
        <v>172</v>
      </c>
      <c r="D12" s="21" t="s">
        <v>173</v>
      </c>
      <c r="E12" s="21" t="s">
        <v>158</v>
      </c>
      <c r="F12" s="21" t="s">
        <v>183</v>
      </c>
      <c r="G12" s="21" t="s">
        <v>174</v>
      </c>
      <c r="H12" s="21" t="s">
        <v>175</v>
      </c>
      <c r="I12" s="23" t="s">
        <v>176</v>
      </c>
    </row>
    <row r="13" spans="2:9">
      <c r="B13" s="11">
        <v>1503960366</v>
      </c>
      <c r="C13" s="2">
        <v>6818</v>
      </c>
      <c r="D13" s="2">
        <v>594</v>
      </c>
      <c r="E13" s="2">
        <v>31</v>
      </c>
      <c r="F13" s="17">
        <v>7.8096773855161299</v>
      </c>
      <c r="G13" s="2">
        <v>56309</v>
      </c>
      <c r="H13" s="2">
        <v>1200</v>
      </c>
      <c r="I13" s="2">
        <v>375619</v>
      </c>
    </row>
    <row r="14" spans="2:9">
      <c r="B14" s="11">
        <v>1624580081</v>
      </c>
      <c r="C14" s="2">
        <v>4758</v>
      </c>
      <c r="D14" s="2">
        <v>180</v>
      </c>
      <c r="E14" s="2">
        <v>31</v>
      </c>
      <c r="F14" s="17">
        <v>3.9148387295161284</v>
      </c>
      <c r="G14" s="2">
        <v>45984</v>
      </c>
      <c r="H14" s="2">
        <v>269</v>
      </c>
      <c r="I14" s="2">
        <v>178061</v>
      </c>
    </row>
    <row r="15" spans="2:9">
      <c r="B15" s="11">
        <v>1644430081</v>
      </c>
      <c r="C15" s="2">
        <v>5354</v>
      </c>
      <c r="D15" s="2">
        <v>641</v>
      </c>
      <c r="E15" s="2">
        <v>30</v>
      </c>
      <c r="F15" s="17">
        <v>5.2953333539000011</v>
      </c>
      <c r="G15" s="2">
        <v>84339</v>
      </c>
      <c r="H15" s="2">
        <v>287</v>
      </c>
      <c r="I15" s="2">
        <v>218489</v>
      </c>
    </row>
    <row r="16" spans="2:9">
      <c r="B16" s="11">
        <v>1844505072</v>
      </c>
      <c r="C16" s="2">
        <v>3579</v>
      </c>
      <c r="D16" s="2">
        <v>40</v>
      </c>
      <c r="E16" s="2">
        <v>31</v>
      </c>
      <c r="F16" s="17">
        <v>1.7061290368387099</v>
      </c>
      <c r="G16" s="2">
        <v>48778</v>
      </c>
      <c r="H16" s="2">
        <v>4</v>
      </c>
      <c r="I16" s="2">
        <v>79982</v>
      </c>
    </row>
    <row r="17" spans="2:9">
      <c r="B17" s="11">
        <v>1927972279</v>
      </c>
      <c r="C17" s="2">
        <v>1196</v>
      </c>
      <c r="D17" s="2">
        <v>24</v>
      </c>
      <c r="E17" s="2">
        <v>31</v>
      </c>
      <c r="F17" s="17">
        <v>0.63451612316129025</v>
      </c>
      <c r="G17" s="2">
        <v>67357</v>
      </c>
      <c r="H17" s="2">
        <v>41</v>
      </c>
      <c r="I17" s="2">
        <v>28400</v>
      </c>
    </row>
    <row r="18" spans="2:9">
      <c r="B18" s="11">
        <v>2022484408</v>
      </c>
      <c r="C18" s="2">
        <v>7981</v>
      </c>
      <c r="D18" s="2">
        <v>600</v>
      </c>
      <c r="E18" s="2">
        <v>31</v>
      </c>
      <c r="F18" s="17">
        <v>8.0841934911290316</v>
      </c>
      <c r="G18" s="2">
        <v>77809</v>
      </c>
      <c r="H18" s="2">
        <v>1125</v>
      </c>
      <c r="I18" s="2">
        <v>352490</v>
      </c>
    </row>
    <row r="19" spans="2:9">
      <c r="B19" s="11">
        <v>2026352035</v>
      </c>
      <c r="C19" s="2">
        <v>7956</v>
      </c>
      <c r="D19" s="2">
        <v>8</v>
      </c>
      <c r="E19" s="2">
        <v>31</v>
      </c>
      <c r="F19" s="17">
        <v>3.4548387153870972</v>
      </c>
      <c r="G19" s="2">
        <v>47760</v>
      </c>
      <c r="H19" s="2">
        <v>3</v>
      </c>
      <c r="I19" s="2">
        <v>172573</v>
      </c>
    </row>
    <row r="20" spans="2:9">
      <c r="B20" s="11">
        <v>2320127002</v>
      </c>
      <c r="C20" s="2">
        <v>6144</v>
      </c>
      <c r="D20" s="2">
        <v>80</v>
      </c>
      <c r="E20" s="2">
        <v>31</v>
      </c>
      <c r="F20" s="17">
        <v>3.1877419044516131</v>
      </c>
      <c r="G20" s="2">
        <v>53449</v>
      </c>
      <c r="H20" s="2">
        <v>42</v>
      </c>
      <c r="I20" s="2">
        <v>146223</v>
      </c>
    </row>
    <row r="21" spans="2:9">
      <c r="B21" s="11">
        <v>2347167796</v>
      </c>
      <c r="C21" s="2">
        <v>4545</v>
      </c>
      <c r="D21" s="2">
        <v>370</v>
      </c>
      <c r="E21" s="2">
        <v>18</v>
      </c>
      <c r="F21" s="17">
        <v>6.3555555359444442</v>
      </c>
      <c r="G21" s="2">
        <v>36782</v>
      </c>
      <c r="H21" s="2">
        <v>243</v>
      </c>
      <c r="I21" s="2">
        <v>171354</v>
      </c>
    </row>
    <row r="22" spans="2:9">
      <c r="B22" s="11">
        <v>2873212765</v>
      </c>
      <c r="C22" s="2">
        <v>9548</v>
      </c>
      <c r="D22" s="2">
        <v>190</v>
      </c>
      <c r="E22" s="2">
        <v>31</v>
      </c>
      <c r="F22" s="17">
        <v>5.10161286016129</v>
      </c>
      <c r="G22" s="2">
        <v>59426</v>
      </c>
      <c r="H22" s="2">
        <v>437</v>
      </c>
      <c r="I22" s="2">
        <v>234229</v>
      </c>
    </row>
    <row r="23" spans="2:9">
      <c r="B23" s="11">
        <v>3372868164</v>
      </c>
      <c r="C23" s="2">
        <v>6558</v>
      </c>
      <c r="D23" s="2">
        <v>82</v>
      </c>
      <c r="E23" s="2">
        <v>20</v>
      </c>
      <c r="F23" s="17">
        <v>4.7070000411000006</v>
      </c>
      <c r="G23" s="2">
        <v>38662</v>
      </c>
      <c r="H23" s="2">
        <v>183</v>
      </c>
      <c r="I23" s="2">
        <v>137233</v>
      </c>
    </row>
    <row r="24" spans="2:9">
      <c r="B24" s="11">
        <v>3977333714</v>
      </c>
      <c r="C24" s="2">
        <v>5243</v>
      </c>
      <c r="D24" s="2">
        <v>1838</v>
      </c>
      <c r="E24" s="2">
        <v>30</v>
      </c>
      <c r="F24" s="17">
        <v>7.5169999439666677</v>
      </c>
      <c r="G24" s="2">
        <v>45410</v>
      </c>
      <c r="H24" s="2">
        <v>567</v>
      </c>
      <c r="I24" s="2">
        <v>329537</v>
      </c>
    </row>
    <row r="25" spans="2:9">
      <c r="B25" s="11">
        <v>4020332650</v>
      </c>
      <c r="C25" s="2">
        <v>2385</v>
      </c>
      <c r="D25" s="2">
        <v>166</v>
      </c>
      <c r="E25" s="2">
        <v>31</v>
      </c>
      <c r="F25" s="17">
        <v>1.6261290389354839</v>
      </c>
      <c r="G25" s="2">
        <v>73960</v>
      </c>
      <c r="H25" s="2">
        <v>161</v>
      </c>
      <c r="I25" s="2">
        <v>70284</v>
      </c>
    </row>
    <row r="26" spans="2:9">
      <c r="B26" s="11">
        <v>4057192912</v>
      </c>
      <c r="C26" s="2">
        <v>412</v>
      </c>
      <c r="D26" s="2">
        <v>6</v>
      </c>
      <c r="E26" s="2">
        <v>4</v>
      </c>
      <c r="F26" s="17">
        <v>2.8625000119999999</v>
      </c>
      <c r="G26" s="2">
        <v>7895</v>
      </c>
      <c r="H26" s="2">
        <v>3</v>
      </c>
      <c r="I26" s="2">
        <v>15352</v>
      </c>
    </row>
    <row r="27" spans="2:9">
      <c r="B27" s="11">
        <v>4319703577</v>
      </c>
      <c r="C27" s="2">
        <v>7092</v>
      </c>
      <c r="D27" s="2">
        <v>382</v>
      </c>
      <c r="E27" s="2">
        <v>31</v>
      </c>
      <c r="F27" s="17">
        <v>4.8922580470322581</v>
      </c>
      <c r="G27" s="2">
        <v>63168</v>
      </c>
      <c r="H27" s="2">
        <v>111</v>
      </c>
      <c r="I27" s="2">
        <v>225334</v>
      </c>
    </row>
    <row r="28" spans="2:9">
      <c r="B28" s="11">
        <v>4388161847</v>
      </c>
      <c r="C28" s="2">
        <v>7110</v>
      </c>
      <c r="D28" s="2">
        <v>631</v>
      </c>
      <c r="E28" s="2">
        <v>31</v>
      </c>
      <c r="F28" s="17">
        <v>8.3932258929677417</v>
      </c>
      <c r="G28" s="2">
        <v>95910</v>
      </c>
      <c r="H28" s="2">
        <v>718</v>
      </c>
      <c r="I28" s="2">
        <v>335232</v>
      </c>
    </row>
    <row r="29" spans="2:9">
      <c r="B29" s="11">
        <v>4445114986</v>
      </c>
      <c r="C29" s="2">
        <v>6482</v>
      </c>
      <c r="D29" s="2">
        <v>54</v>
      </c>
      <c r="E29" s="2">
        <v>31</v>
      </c>
      <c r="F29" s="17">
        <v>3.2458064401935474</v>
      </c>
      <c r="G29" s="2">
        <v>67772</v>
      </c>
      <c r="H29" s="2">
        <v>205</v>
      </c>
      <c r="I29" s="2">
        <v>148693</v>
      </c>
    </row>
    <row r="30" spans="2:9">
      <c r="B30" s="11">
        <v>4558609924</v>
      </c>
      <c r="C30" s="2">
        <v>8834</v>
      </c>
      <c r="D30" s="2">
        <v>425</v>
      </c>
      <c r="E30" s="2">
        <v>31</v>
      </c>
      <c r="F30" s="17">
        <v>5.080645176677419</v>
      </c>
      <c r="G30" s="2">
        <v>63031</v>
      </c>
      <c r="H30" s="2">
        <v>322</v>
      </c>
      <c r="I30" s="2">
        <v>238239</v>
      </c>
    </row>
    <row r="31" spans="2:9">
      <c r="B31" s="11">
        <v>4702921684</v>
      </c>
      <c r="C31" s="2">
        <v>7362</v>
      </c>
      <c r="D31" s="2">
        <v>807</v>
      </c>
      <c r="E31" s="2">
        <v>31</v>
      </c>
      <c r="F31" s="17">
        <v>6.9551612833548386</v>
      </c>
      <c r="G31" s="2">
        <v>91932</v>
      </c>
      <c r="H31" s="2">
        <v>159</v>
      </c>
      <c r="I31" s="2">
        <v>265734</v>
      </c>
    </row>
    <row r="32" spans="2:9">
      <c r="B32" s="11">
        <v>5553957443</v>
      </c>
      <c r="C32" s="2">
        <v>6392</v>
      </c>
      <c r="D32" s="2">
        <v>403</v>
      </c>
      <c r="E32" s="2">
        <v>31</v>
      </c>
      <c r="F32" s="17">
        <v>5.6396774500322575</v>
      </c>
      <c r="G32" s="2">
        <v>58146</v>
      </c>
      <c r="H32" s="2">
        <v>726</v>
      </c>
      <c r="I32" s="2">
        <v>266990</v>
      </c>
    </row>
    <row r="33" spans="2:9">
      <c r="B33" s="11">
        <v>5577150313</v>
      </c>
      <c r="C33" s="2">
        <v>4438</v>
      </c>
      <c r="D33" s="2">
        <v>895</v>
      </c>
      <c r="E33" s="2">
        <v>30</v>
      </c>
      <c r="F33" s="17">
        <v>6.2133333046666674</v>
      </c>
      <c r="G33" s="2">
        <v>100789</v>
      </c>
      <c r="H33" s="2">
        <v>2620</v>
      </c>
      <c r="I33" s="2">
        <v>249133</v>
      </c>
    </row>
    <row r="34" spans="2:9">
      <c r="B34" s="11">
        <v>6117666160</v>
      </c>
      <c r="C34" s="2">
        <v>8074</v>
      </c>
      <c r="D34" s="2">
        <v>57</v>
      </c>
      <c r="E34" s="2">
        <v>28</v>
      </c>
      <c r="F34" s="17">
        <v>5.3421429140357146</v>
      </c>
      <c r="G34" s="2">
        <v>63312</v>
      </c>
      <c r="H34" s="2">
        <v>44</v>
      </c>
      <c r="I34" s="2">
        <v>197308</v>
      </c>
    </row>
    <row r="35" spans="2:9">
      <c r="B35" s="11">
        <v>6290855005</v>
      </c>
      <c r="C35" s="2">
        <v>6596</v>
      </c>
      <c r="D35" s="2">
        <v>110</v>
      </c>
      <c r="E35" s="2">
        <v>29</v>
      </c>
      <c r="F35" s="17">
        <v>4.2724138045862077</v>
      </c>
      <c r="G35" s="2">
        <v>75389</v>
      </c>
      <c r="H35" s="2">
        <v>80</v>
      </c>
      <c r="I35" s="2">
        <v>163837</v>
      </c>
    </row>
    <row r="36" spans="2:9">
      <c r="B36" s="11">
        <v>6775888955</v>
      </c>
      <c r="C36" s="2">
        <v>1044</v>
      </c>
      <c r="D36" s="2">
        <v>385</v>
      </c>
      <c r="E36" s="2">
        <v>26</v>
      </c>
      <c r="F36" s="17">
        <v>1.8134615161538461</v>
      </c>
      <c r="G36" s="2">
        <v>55426</v>
      </c>
      <c r="H36" s="2">
        <v>286</v>
      </c>
      <c r="I36" s="2">
        <v>65512</v>
      </c>
    </row>
    <row r="37" spans="2:9">
      <c r="B37" s="11">
        <v>6962181067</v>
      </c>
      <c r="C37" s="2">
        <v>7620</v>
      </c>
      <c r="D37" s="2">
        <v>574</v>
      </c>
      <c r="E37" s="2">
        <v>31</v>
      </c>
      <c r="F37" s="17">
        <v>6.5858064775161278</v>
      </c>
      <c r="G37" s="2">
        <v>61443</v>
      </c>
      <c r="H37" s="2">
        <v>707</v>
      </c>
      <c r="I37" s="2">
        <v>303639</v>
      </c>
    </row>
    <row r="38" spans="2:9">
      <c r="B38" s="11">
        <v>7007744171</v>
      </c>
      <c r="C38" s="2">
        <v>7299</v>
      </c>
      <c r="D38" s="2">
        <v>423</v>
      </c>
      <c r="E38" s="2">
        <v>26</v>
      </c>
      <c r="F38" s="17">
        <v>8.0153845914230786</v>
      </c>
      <c r="G38" s="2">
        <v>66144</v>
      </c>
      <c r="H38" s="2">
        <v>807</v>
      </c>
      <c r="I38" s="2">
        <v>294409</v>
      </c>
    </row>
    <row r="39" spans="2:9">
      <c r="B39" s="11">
        <v>7086361926</v>
      </c>
      <c r="C39" s="2">
        <v>4459</v>
      </c>
      <c r="D39" s="2">
        <v>786</v>
      </c>
      <c r="E39" s="2">
        <v>31</v>
      </c>
      <c r="F39" s="17">
        <v>6.3880645077419365</v>
      </c>
      <c r="G39" s="2">
        <v>79557</v>
      </c>
      <c r="H39" s="2">
        <v>1320</v>
      </c>
      <c r="I39" s="2">
        <v>290525</v>
      </c>
    </row>
    <row r="40" spans="2:9">
      <c r="B40" s="11">
        <v>8053475328</v>
      </c>
      <c r="C40" s="2">
        <v>4680</v>
      </c>
      <c r="D40" s="2">
        <v>297</v>
      </c>
      <c r="E40" s="2">
        <v>31</v>
      </c>
      <c r="F40" s="17">
        <v>11.475161199225807</v>
      </c>
      <c r="G40" s="2">
        <v>91320</v>
      </c>
      <c r="H40" s="2">
        <v>2640</v>
      </c>
      <c r="I40" s="2">
        <v>457662</v>
      </c>
    </row>
    <row r="41" spans="2:9">
      <c r="B41" s="11">
        <v>8253242879</v>
      </c>
      <c r="C41" s="2">
        <v>2221</v>
      </c>
      <c r="D41" s="2">
        <v>272</v>
      </c>
      <c r="E41" s="2">
        <v>19</v>
      </c>
      <c r="F41" s="17">
        <v>4.6673684684210519</v>
      </c>
      <c r="G41" s="2">
        <v>33972</v>
      </c>
      <c r="H41" s="2">
        <v>390</v>
      </c>
      <c r="I41" s="2">
        <v>123161</v>
      </c>
    </row>
    <row r="42" spans="2:9">
      <c r="B42" s="11">
        <v>8378563200</v>
      </c>
      <c r="C42" s="2">
        <v>4839</v>
      </c>
      <c r="D42" s="2">
        <v>318</v>
      </c>
      <c r="E42" s="2">
        <v>31</v>
      </c>
      <c r="F42" s="17">
        <v>6.9135484620967738</v>
      </c>
      <c r="G42" s="2">
        <v>106534</v>
      </c>
      <c r="H42" s="2">
        <v>1819</v>
      </c>
      <c r="I42" s="2">
        <v>270249</v>
      </c>
    </row>
    <row r="43" spans="2:9">
      <c r="B43" s="11">
        <v>8583815059</v>
      </c>
      <c r="C43" s="2">
        <v>4287</v>
      </c>
      <c r="D43" s="2">
        <v>688</v>
      </c>
      <c r="E43" s="2">
        <v>31</v>
      </c>
      <c r="F43" s="17">
        <v>5.6154838222580645</v>
      </c>
      <c r="G43" s="2">
        <v>84693</v>
      </c>
      <c r="H43" s="2">
        <v>300</v>
      </c>
      <c r="I43" s="2">
        <v>223154</v>
      </c>
    </row>
    <row r="44" spans="2:9">
      <c r="B44" s="11">
        <v>8792009665</v>
      </c>
      <c r="C44" s="2">
        <v>2662</v>
      </c>
      <c r="D44" s="2">
        <v>117</v>
      </c>
      <c r="E44" s="2">
        <v>29</v>
      </c>
      <c r="F44" s="17">
        <v>1.1865517167931032</v>
      </c>
      <c r="G44" s="2">
        <v>56907</v>
      </c>
      <c r="H44" s="2">
        <v>28</v>
      </c>
      <c r="I44" s="2">
        <v>53758</v>
      </c>
    </row>
    <row r="45" spans="2:9">
      <c r="B45" s="11">
        <v>8877689391</v>
      </c>
      <c r="C45" s="2">
        <v>7276</v>
      </c>
      <c r="D45" s="2">
        <v>308</v>
      </c>
      <c r="E45" s="2">
        <v>31</v>
      </c>
      <c r="F45" s="17">
        <v>13.212903138580645</v>
      </c>
      <c r="G45" s="2">
        <v>106028</v>
      </c>
      <c r="H45" s="2">
        <v>2048</v>
      </c>
      <c r="I45" s="2">
        <v>497241</v>
      </c>
    </row>
    <row r="55" spans="3:9" ht="24">
      <c r="C55" s="24" t="s">
        <v>177</v>
      </c>
      <c r="D55" s="24" t="s">
        <v>178</v>
      </c>
      <c r="E55" s="24" t="s">
        <v>179</v>
      </c>
      <c r="G55" s="22"/>
    </row>
    <row r="56" spans="3:9">
      <c r="C56" s="11">
        <v>6775888955</v>
      </c>
      <c r="D56" s="11">
        <v>2347167796</v>
      </c>
      <c r="E56" s="11">
        <v>4057192912</v>
      </c>
    </row>
    <row r="57" spans="3:9">
      <c r="C57" s="11">
        <v>7007744171</v>
      </c>
      <c r="D57" s="11">
        <v>8253242879</v>
      </c>
    </row>
    <row r="58" spans="3:9">
      <c r="C58" s="11">
        <v>6117666160</v>
      </c>
      <c r="D58" s="11">
        <v>3372868164</v>
      </c>
      <c r="G58" s="21" t="s">
        <v>181</v>
      </c>
      <c r="H58" s="21" t="s">
        <v>180</v>
      </c>
      <c r="I58" s="21" t="s">
        <v>182</v>
      </c>
    </row>
    <row r="59" spans="3:9">
      <c r="C59" s="11">
        <v>6290855005</v>
      </c>
      <c r="G59" s="2">
        <v>29</v>
      </c>
      <c r="H59" s="2">
        <v>3</v>
      </c>
      <c r="I59" s="2">
        <v>1</v>
      </c>
    </row>
    <row r="60" spans="3:9">
      <c r="C60" s="11">
        <v>8792009665</v>
      </c>
    </row>
    <row r="61" spans="3:9">
      <c r="C61" s="11">
        <v>1644430081</v>
      </c>
    </row>
    <row r="62" spans="3:9">
      <c r="C62" s="11">
        <v>3977333714</v>
      </c>
    </row>
    <row r="63" spans="3:9">
      <c r="C63" s="11">
        <v>5577150313</v>
      </c>
    </row>
    <row r="64" spans="3:9">
      <c r="C64" s="11">
        <v>1503960366</v>
      </c>
    </row>
    <row r="65" spans="3:3">
      <c r="C65" s="11">
        <v>1624580081</v>
      </c>
    </row>
    <row r="66" spans="3:3">
      <c r="C66" s="11">
        <v>1844505072</v>
      </c>
    </row>
    <row r="67" spans="3:3">
      <c r="C67" s="11">
        <v>1927972279</v>
      </c>
    </row>
    <row r="68" spans="3:3">
      <c r="C68" s="11">
        <v>2022484408</v>
      </c>
    </row>
    <row r="69" spans="3:3">
      <c r="C69" s="11">
        <v>2026352035</v>
      </c>
    </row>
    <row r="70" spans="3:3">
      <c r="C70" s="11">
        <v>2320127002</v>
      </c>
    </row>
    <row r="71" spans="3:3">
      <c r="C71" s="11">
        <v>2873212765</v>
      </c>
    </row>
    <row r="72" spans="3:3">
      <c r="C72" s="11">
        <v>4020332650</v>
      </c>
    </row>
    <row r="73" spans="3:3">
      <c r="C73" s="11">
        <v>4319703577</v>
      </c>
    </row>
    <row r="74" spans="3:3">
      <c r="C74" s="11">
        <v>4388161847</v>
      </c>
    </row>
    <row r="75" spans="3:3">
      <c r="C75" s="11">
        <v>4445114986</v>
      </c>
    </row>
    <row r="76" spans="3:3">
      <c r="C76" s="11">
        <v>4558609924</v>
      </c>
    </row>
    <row r="77" spans="3:3">
      <c r="C77" s="11">
        <v>4702921684</v>
      </c>
    </row>
    <row r="78" spans="3:3">
      <c r="C78" s="11">
        <v>5553957443</v>
      </c>
    </row>
    <row r="79" spans="3:3">
      <c r="C79" s="11">
        <v>6962181067</v>
      </c>
    </row>
    <row r="80" spans="3:3">
      <c r="C80" s="11">
        <v>7086361926</v>
      </c>
    </row>
    <row r="81" spans="3:3">
      <c r="C81" s="11">
        <v>8053475328</v>
      </c>
    </row>
    <row r="82" spans="3:3">
      <c r="C82" s="11">
        <v>8378563200</v>
      </c>
    </row>
    <row r="83" spans="3:3">
      <c r="C83" s="11">
        <v>8583815059</v>
      </c>
    </row>
    <row r="84" spans="3:3">
      <c r="C84" s="11">
        <v>8877689391</v>
      </c>
    </row>
    <row r="97" spans="3:9">
      <c r="C97" s="21" t="s">
        <v>184</v>
      </c>
      <c r="D97" s="21" t="s">
        <v>185</v>
      </c>
      <c r="E97" s="21" t="s">
        <v>186</v>
      </c>
    </row>
    <row r="98" spans="3:9">
      <c r="C98" s="11">
        <v>8877689391</v>
      </c>
      <c r="D98" s="11">
        <v>4388161847</v>
      </c>
      <c r="E98" s="11">
        <v>6290855005</v>
      </c>
    </row>
    <row r="99" spans="3:9">
      <c r="C99" s="11">
        <v>8053475328</v>
      </c>
      <c r="D99" s="11">
        <v>2022484408</v>
      </c>
      <c r="E99" s="11">
        <v>1624580081</v>
      </c>
    </row>
    <row r="100" spans="3:9">
      <c r="D100" s="11">
        <v>7007744171</v>
      </c>
      <c r="E100" s="11">
        <v>2026352035</v>
      </c>
    </row>
    <row r="101" spans="3:9">
      <c r="D101" s="11">
        <v>1503960366</v>
      </c>
      <c r="E101" s="11">
        <v>4445114986</v>
      </c>
      <c r="G101" s="21" t="s">
        <v>187</v>
      </c>
      <c r="H101" s="21" t="s">
        <v>189</v>
      </c>
      <c r="I101" s="21" t="s">
        <v>188</v>
      </c>
    </row>
    <row r="102" spans="3:9">
      <c r="D102" s="11">
        <v>3977333714</v>
      </c>
      <c r="E102" s="11">
        <v>2320127002</v>
      </c>
      <c r="G102" s="2">
        <v>2</v>
      </c>
      <c r="H102" s="2">
        <v>20</v>
      </c>
      <c r="I102" s="2">
        <v>11</v>
      </c>
    </row>
    <row r="103" spans="3:9">
      <c r="D103" s="11">
        <v>4702921684</v>
      </c>
      <c r="E103" s="11">
        <v>4057192912</v>
      </c>
    </row>
    <row r="104" spans="3:9">
      <c r="D104" s="11">
        <v>8378563200</v>
      </c>
      <c r="E104" s="11">
        <v>6775888955</v>
      </c>
    </row>
    <row r="105" spans="3:9">
      <c r="D105" s="11">
        <v>6962181067</v>
      </c>
      <c r="E105" s="11">
        <v>1844505072</v>
      </c>
    </row>
    <row r="106" spans="3:9">
      <c r="D106" s="11">
        <v>7086361926</v>
      </c>
      <c r="E106" s="11">
        <v>4020332650</v>
      </c>
    </row>
    <row r="107" spans="3:9">
      <c r="D107" s="11">
        <v>2347167796</v>
      </c>
      <c r="E107" s="11">
        <v>8792009665</v>
      </c>
    </row>
    <row r="108" spans="3:9">
      <c r="D108" s="11">
        <v>5577150313</v>
      </c>
      <c r="E108" s="11">
        <v>1927972279</v>
      </c>
    </row>
    <row r="109" spans="3:9">
      <c r="D109" s="11">
        <v>5553957443</v>
      </c>
    </row>
    <row r="110" spans="3:9">
      <c r="D110" s="11">
        <v>8583815059</v>
      </c>
    </row>
    <row r="111" spans="3:9">
      <c r="D111" s="11">
        <v>6117666160</v>
      </c>
    </row>
    <row r="112" spans="3:9">
      <c r="D112" s="11">
        <v>1644430081</v>
      </c>
    </row>
    <row r="113" spans="4:4">
      <c r="D113" s="11">
        <v>2873212765</v>
      </c>
    </row>
    <row r="114" spans="4:4">
      <c r="D114" s="11">
        <v>4558609924</v>
      </c>
    </row>
    <row r="115" spans="4:4">
      <c r="D115" s="11">
        <v>4319703577</v>
      </c>
    </row>
    <row r="116" spans="4:4">
      <c r="D116" s="11">
        <v>3372868164</v>
      </c>
    </row>
    <row r="117" spans="4:4">
      <c r="D117" s="11">
        <v>8253242879</v>
      </c>
    </row>
    <row r="131" spans="3:9">
      <c r="C131" s="21" t="s">
        <v>210</v>
      </c>
      <c r="D131" s="21" t="s">
        <v>208</v>
      </c>
      <c r="E131" s="21" t="s">
        <v>209</v>
      </c>
      <c r="F131" s="21" t="s">
        <v>175</v>
      </c>
      <c r="G131" s="21" t="s">
        <v>173</v>
      </c>
      <c r="H131" s="21" t="s">
        <v>172</v>
      </c>
      <c r="I131" s="21" t="s">
        <v>174</v>
      </c>
    </row>
    <row r="132" spans="3:9">
      <c r="C132" s="11" t="s">
        <v>190</v>
      </c>
      <c r="D132" s="2">
        <v>33</v>
      </c>
      <c r="E132" s="16">
        <v>168.40999943200001</v>
      </c>
      <c r="F132" s="2">
        <v>671</v>
      </c>
      <c r="G132" s="2">
        <v>349</v>
      </c>
      <c r="H132" s="2">
        <v>5998</v>
      </c>
      <c r="I132" s="2">
        <v>75459</v>
      </c>
    </row>
    <row r="133" spans="3:9">
      <c r="C133" s="11" t="s">
        <v>191</v>
      </c>
      <c r="D133" s="2">
        <v>33</v>
      </c>
      <c r="E133" s="16">
        <v>184.78000076699996</v>
      </c>
      <c r="F133" s="2">
        <v>691</v>
      </c>
      <c r="G133" s="2">
        <v>409</v>
      </c>
      <c r="H133" s="2">
        <v>6633</v>
      </c>
      <c r="I133" s="2">
        <v>77761</v>
      </c>
    </row>
    <row r="134" spans="3:9">
      <c r="C134" s="11" t="s">
        <v>192</v>
      </c>
      <c r="D134" s="2">
        <v>33</v>
      </c>
      <c r="E134" s="16">
        <v>174.499999645</v>
      </c>
      <c r="F134" s="2">
        <v>633</v>
      </c>
      <c r="G134" s="2">
        <v>326</v>
      </c>
      <c r="H134" s="2">
        <v>7057</v>
      </c>
      <c r="I134" s="2">
        <v>77721</v>
      </c>
    </row>
    <row r="135" spans="3:9">
      <c r="C135" s="11" t="s">
        <v>193</v>
      </c>
      <c r="D135" s="2">
        <v>32</v>
      </c>
      <c r="E135" s="16">
        <v>201.33000057200002</v>
      </c>
      <c r="F135" s="2">
        <v>891</v>
      </c>
      <c r="G135" s="2">
        <v>484</v>
      </c>
      <c r="H135" s="2">
        <v>6202</v>
      </c>
      <c r="I135" s="2">
        <v>76574</v>
      </c>
    </row>
    <row r="136" spans="3:9">
      <c r="C136" s="11" t="s">
        <v>194</v>
      </c>
      <c r="D136" s="2">
        <v>32</v>
      </c>
      <c r="E136" s="16">
        <v>145.29999872799999</v>
      </c>
      <c r="F136" s="2">
        <v>605</v>
      </c>
      <c r="G136" s="2">
        <v>379</v>
      </c>
      <c r="H136" s="2">
        <v>5291</v>
      </c>
      <c r="I136" s="2">
        <v>71391</v>
      </c>
    </row>
    <row r="137" spans="3:9">
      <c r="C137" s="11" t="s">
        <v>195</v>
      </c>
      <c r="D137" s="2">
        <v>32</v>
      </c>
      <c r="E137" s="16">
        <v>181.04999919199997</v>
      </c>
      <c r="F137" s="2">
        <v>781</v>
      </c>
      <c r="G137" s="2">
        <v>516</v>
      </c>
      <c r="H137" s="2">
        <v>6025</v>
      </c>
      <c r="I137" s="2">
        <v>74668</v>
      </c>
    </row>
    <row r="138" spans="3:9">
      <c r="C138" s="11" t="s">
        <v>196</v>
      </c>
      <c r="D138" s="2">
        <v>32</v>
      </c>
      <c r="E138" s="16">
        <v>187.89999759399998</v>
      </c>
      <c r="F138" s="2">
        <v>767</v>
      </c>
      <c r="G138" s="2">
        <v>441</v>
      </c>
      <c r="H138" s="2">
        <v>6461</v>
      </c>
      <c r="I138" s="2">
        <v>75491</v>
      </c>
    </row>
    <row r="139" spans="3:9">
      <c r="C139" s="11" t="s">
        <v>197</v>
      </c>
      <c r="D139" s="2">
        <v>32</v>
      </c>
      <c r="E139" s="16">
        <v>190.41000140800003</v>
      </c>
      <c r="F139" s="2">
        <v>774</v>
      </c>
      <c r="G139" s="2">
        <v>600</v>
      </c>
      <c r="H139" s="2">
        <v>6515</v>
      </c>
      <c r="I139" s="2">
        <v>76647</v>
      </c>
    </row>
    <row r="140" spans="3:9">
      <c r="C140" s="11" t="s">
        <v>198</v>
      </c>
      <c r="D140" s="2">
        <v>32</v>
      </c>
      <c r="E140" s="16">
        <v>192.96000215999996</v>
      </c>
      <c r="F140" s="2">
        <v>859</v>
      </c>
      <c r="G140" s="2">
        <v>478</v>
      </c>
      <c r="H140" s="2">
        <v>5845</v>
      </c>
      <c r="I140" s="2">
        <v>77500</v>
      </c>
    </row>
    <row r="141" spans="3:9">
      <c r="C141" s="11" t="s">
        <v>199</v>
      </c>
      <c r="D141" s="2">
        <v>32</v>
      </c>
      <c r="E141" s="16">
        <v>170.48999912600004</v>
      </c>
      <c r="F141" s="2">
        <v>782</v>
      </c>
      <c r="G141" s="2">
        <v>424</v>
      </c>
      <c r="H141" s="2">
        <v>6257</v>
      </c>
      <c r="I141" s="2">
        <v>74485</v>
      </c>
    </row>
    <row r="142" spans="3:9">
      <c r="C142" s="11" t="s">
        <v>200</v>
      </c>
      <c r="D142" s="2">
        <v>32</v>
      </c>
      <c r="E142" s="16">
        <v>186.92000127599999</v>
      </c>
      <c r="F142" s="2">
        <v>601</v>
      </c>
      <c r="G142" s="2">
        <v>481</v>
      </c>
      <c r="H142" s="2">
        <v>7453</v>
      </c>
      <c r="I142" s="2">
        <v>76709</v>
      </c>
    </row>
    <row r="143" spans="3:9">
      <c r="C143" s="11" t="s">
        <v>201</v>
      </c>
      <c r="D143" s="2">
        <v>32</v>
      </c>
      <c r="E143" s="16">
        <v>174.96000086500001</v>
      </c>
      <c r="F143" s="2">
        <v>673</v>
      </c>
      <c r="G143" s="2">
        <v>439</v>
      </c>
      <c r="H143" s="2">
        <v>5962</v>
      </c>
      <c r="I143" s="2">
        <v>73326</v>
      </c>
    </row>
    <row r="144" spans="3:9">
      <c r="C144" s="11" t="s">
        <v>202</v>
      </c>
      <c r="D144" s="2">
        <v>32</v>
      </c>
      <c r="E144" s="16">
        <v>180.25000057700004</v>
      </c>
      <c r="F144" s="2">
        <v>909</v>
      </c>
      <c r="G144" s="2">
        <v>364</v>
      </c>
      <c r="H144" s="2">
        <v>6172</v>
      </c>
      <c r="I144" s="2">
        <v>75186</v>
      </c>
    </row>
    <row r="145" spans="3:9">
      <c r="C145" s="11" t="s">
        <v>203</v>
      </c>
      <c r="D145" s="2">
        <v>32</v>
      </c>
      <c r="E145" s="16">
        <v>177.11000084599996</v>
      </c>
      <c r="F145" s="2">
        <v>634</v>
      </c>
      <c r="G145" s="2">
        <v>564</v>
      </c>
      <c r="H145" s="2">
        <v>6408</v>
      </c>
      <c r="I145" s="2">
        <v>74604</v>
      </c>
    </row>
    <row r="146" spans="3:9">
      <c r="C146" s="11" t="s">
        <v>204</v>
      </c>
      <c r="D146" s="2">
        <v>32</v>
      </c>
      <c r="E146" s="16">
        <v>189.28999996900001</v>
      </c>
      <c r="F146" s="2">
        <v>757</v>
      </c>
      <c r="G146" s="2">
        <v>345</v>
      </c>
      <c r="H146" s="2">
        <v>6322</v>
      </c>
      <c r="I146" s="2">
        <v>74514</v>
      </c>
    </row>
    <row r="147" spans="3:9">
      <c r="C147" s="11" t="s">
        <v>205</v>
      </c>
      <c r="D147" s="2">
        <v>32</v>
      </c>
      <c r="E147" s="16">
        <v>171.57000053499996</v>
      </c>
      <c r="F147" s="2">
        <v>575</v>
      </c>
      <c r="G147" s="2">
        <v>378</v>
      </c>
      <c r="H147" s="2">
        <v>6694</v>
      </c>
      <c r="I147" s="2">
        <v>74114</v>
      </c>
    </row>
    <row r="148" spans="3:9">
      <c r="C148" s="11" t="s">
        <v>206</v>
      </c>
      <c r="D148" s="2">
        <v>32</v>
      </c>
      <c r="E148" s="16">
        <v>165.79999961800004</v>
      </c>
      <c r="F148" s="2">
        <v>520</v>
      </c>
      <c r="G148" s="2">
        <v>448</v>
      </c>
      <c r="H148" s="2">
        <v>6559</v>
      </c>
      <c r="I148" s="2">
        <v>72722</v>
      </c>
    </row>
    <row r="149" spans="3:9">
      <c r="C149" s="11" t="s">
        <v>207</v>
      </c>
      <c r="D149" s="2">
        <v>31</v>
      </c>
      <c r="E149" s="16">
        <v>189.11999821499998</v>
      </c>
      <c r="F149" s="2">
        <v>628</v>
      </c>
      <c r="G149" s="2">
        <v>513</v>
      </c>
      <c r="H149" s="2">
        <v>6775</v>
      </c>
      <c r="I149" s="2">
        <v>73592</v>
      </c>
    </row>
    <row r="150" spans="3:9">
      <c r="C150" s="25">
        <v>42374</v>
      </c>
      <c r="D150" s="2">
        <v>30</v>
      </c>
      <c r="E150" s="16">
        <v>149.249999825</v>
      </c>
      <c r="F150" s="2">
        <v>679</v>
      </c>
      <c r="G150" s="2">
        <v>471</v>
      </c>
      <c r="H150" s="2">
        <v>4808</v>
      </c>
      <c r="I150" s="2">
        <v>66913</v>
      </c>
    </row>
    <row r="151" spans="3:9">
      <c r="C151" s="25">
        <v>42405</v>
      </c>
      <c r="D151" s="2">
        <v>29</v>
      </c>
      <c r="E151" s="16">
        <v>144.04999956599997</v>
      </c>
      <c r="F151" s="2">
        <v>466</v>
      </c>
      <c r="G151" s="2">
        <v>382</v>
      </c>
      <c r="H151" s="2">
        <v>5418</v>
      </c>
      <c r="I151" s="2">
        <v>65988</v>
      </c>
    </row>
    <row r="152" spans="3:9">
      <c r="C152" s="25">
        <v>42434</v>
      </c>
      <c r="D152" s="2">
        <v>29</v>
      </c>
      <c r="E152" s="16">
        <v>176.73999960899999</v>
      </c>
      <c r="F152" s="2">
        <v>723</v>
      </c>
      <c r="G152" s="2">
        <v>430</v>
      </c>
      <c r="H152" s="2">
        <v>5897</v>
      </c>
      <c r="I152" s="2">
        <v>71163</v>
      </c>
    </row>
    <row r="153" spans="3:9">
      <c r="C153" s="25">
        <v>42465</v>
      </c>
      <c r="D153" s="2">
        <v>29</v>
      </c>
      <c r="E153" s="16">
        <v>143.26999897299999</v>
      </c>
      <c r="F153" s="2">
        <v>405</v>
      </c>
      <c r="G153" s="2">
        <v>323</v>
      </c>
      <c r="H153" s="2">
        <v>5214</v>
      </c>
      <c r="I153" s="2">
        <v>66211</v>
      </c>
    </row>
    <row r="154" spans="3:9">
      <c r="C154" s="25">
        <v>42495</v>
      </c>
      <c r="D154" s="2">
        <v>29</v>
      </c>
      <c r="E154" s="16">
        <v>180.28000056899998</v>
      </c>
      <c r="F154" s="2">
        <v>640</v>
      </c>
      <c r="G154" s="2">
        <v>448</v>
      </c>
      <c r="H154" s="2">
        <v>6010</v>
      </c>
      <c r="I154" s="2">
        <v>70037</v>
      </c>
    </row>
    <row r="155" spans="3:9">
      <c r="C155" s="25">
        <v>42526</v>
      </c>
      <c r="D155" s="2">
        <v>29</v>
      </c>
      <c r="E155" s="16">
        <v>158.25999989300001</v>
      </c>
      <c r="F155" s="2">
        <v>592</v>
      </c>
      <c r="G155" s="2">
        <v>328</v>
      </c>
      <c r="H155" s="2">
        <v>5856</v>
      </c>
      <c r="I155" s="2">
        <v>68877</v>
      </c>
    </row>
    <row r="156" spans="3:9">
      <c r="C156" s="25">
        <v>42556</v>
      </c>
      <c r="D156" s="2">
        <v>29</v>
      </c>
      <c r="E156" s="16">
        <v>148.61000038100005</v>
      </c>
      <c r="F156" s="2">
        <v>598</v>
      </c>
      <c r="G156" s="2">
        <v>407</v>
      </c>
      <c r="H156" s="2">
        <v>5256</v>
      </c>
      <c r="I156" s="2">
        <v>65141</v>
      </c>
    </row>
    <row r="157" spans="3:9">
      <c r="C157" s="25">
        <v>42587</v>
      </c>
      <c r="D157" s="2">
        <v>27</v>
      </c>
      <c r="E157" s="16">
        <v>138.77999949800002</v>
      </c>
      <c r="F157" s="2">
        <v>461</v>
      </c>
      <c r="G157" s="2">
        <v>469</v>
      </c>
      <c r="H157" s="2">
        <v>4990</v>
      </c>
      <c r="I157" s="2">
        <v>62193</v>
      </c>
    </row>
    <row r="158" spans="3:9">
      <c r="C158" s="25">
        <v>42618</v>
      </c>
      <c r="D158" s="2">
        <v>27</v>
      </c>
      <c r="E158" s="16">
        <v>160.99999987699999</v>
      </c>
      <c r="F158" s="2">
        <v>617</v>
      </c>
      <c r="G158" s="2">
        <v>418</v>
      </c>
      <c r="H158" s="2">
        <v>5432</v>
      </c>
      <c r="I158" s="2">
        <v>63063</v>
      </c>
    </row>
    <row r="159" spans="3:9">
      <c r="C159" s="25">
        <v>42648</v>
      </c>
      <c r="D159" s="2">
        <v>26</v>
      </c>
      <c r="E159" s="16">
        <v>147.319997583</v>
      </c>
      <c r="F159" s="2">
        <v>629</v>
      </c>
      <c r="G159" s="2">
        <v>485</v>
      </c>
      <c r="H159" s="2">
        <v>4663</v>
      </c>
      <c r="I159" s="2">
        <v>57963</v>
      </c>
    </row>
    <row r="160" spans="3:9">
      <c r="C160" s="25">
        <v>42679</v>
      </c>
      <c r="D160" s="2">
        <v>24</v>
      </c>
      <c r="E160" s="16">
        <v>131.869999415</v>
      </c>
      <c r="F160" s="2">
        <v>510</v>
      </c>
      <c r="G160" s="2">
        <v>348</v>
      </c>
      <c r="H160" s="2">
        <v>4429</v>
      </c>
      <c r="I160" s="2">
        <v>52562</v>
      </c>
    </row>
    <row r="161" spans="3:9">
      <c r="C161" s="25">
        <v>42708</v>
      </c>
      <c r="D161" s="2">
        <v>33</v>
      </c>
      <c r="E161" s="16">
        <v>197.42999920900002</v>
      </c>
      <c r="F161" s="2">
        <v>736</v>
      </c>
      <c r="G161" s="2">
        <v>259</v>
      </c>
      <c r="H161" s="2">
        <v>6567</v>
      </c>
      <c r="I161" s="2">
        <v>78893</v>
      </c>
    </row>
    <row r="162" spans="3:9">
      <c r="C162" s="25">
        <v>42709</v>
      </c>
      <c r="D162" s="2">
        <v>21</v>
      </c>
      <c r="E162" s="16">
        <v>51.309999746000017</v>
      </c>
      <c r="F162" s="2">
        <v>88</v>
      </c>
      <c r="G162" s="2">
        <v>45</v>
      </c>
      <c r="H162" s="2">
        <v>2075</v>
      </c>
      <c r="I162" s="2">
        <v>23925</v>
      </c>
    </row>
  </sheetData>
  <sortState xmlns:xlrd2="http://schemas.microsoft.com/office/spreadsheetml/2017/richdata2" ref="B13:I45">
    <sortCondition ref="B13:B45"/>
  </sortState>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B7F52B-33DA-4D81-A4EC-4F10F2668B9A}">
  <dimension ref="D4:N35"/>
  <sheetViews>
    <sheetView topLeftCell="B28" zoomScale="85" zoomScaleNormal="85" workbookViewId="0">
      <selection activeCell="L35" sqref="L35"/>
    </sheetView>
  </sheetViews>
  <sheetFormatPr defaultRowHeight="25.5"/>
  <cols>
    <col min="10" max="10" width="10.375" bestFit="1" customWidth="1"/>
  </cols>
  <sheetData>
    <row r="4" spans="4:9">
      <c r="D4" t="s">
        <v>211</v>
      </c>
    </row>
    <row r="7" spans="4:9">
      <c r="F7" t="s">
        <v>212</v>
      </c>
      <c r="I7" t="str">
        <f>MID(F7,4,8)</f>
        <v>2016-124</v>
      </c>
    </row>
    <row r="15" spans="4:9">
      <c r="F15" t="s">
        <v>213</v>
      </c>
    </row>
    <row r="16" spans="4:9">
      <c r="F16" t="s">
        <v>214</v>
      </c>
    </row>
    <row r="17" spans="6:14">
      <c r="F17" t="s">
        <v>215</v>
      </c>
      <c r="H17">
        <f>COUNTIF(F15:F19,"a")</f>
        <v>3</v>
      </c>
    </row>
    <row r="18" spans="6:14">
      <c r="F18" t="s">
        <v>213</v>
      </c>
    </row>
    <row r="19" spans="6:14">
      <c r="F19" t="s">
        <v>213</v>
      </c>
    </row>
    <row r="20" spans="6:14">
      <c r="J20" s="4">
        <v>42682</v>
      </c>
      <c r="L20">
        <f>MONTH(J20)</f>
        <v>11</v>
      </c>
    </row>
    <row r="22" spans="6:14">
      <c r="J22" s="4">
        <v>42683</v>
      </c>
      <c r="L22">
        <f>_xlfn.DAYS(J22,J20)</f>
        <v>1</v>
      </c>
    </row>
    <row r="28" spans="6:14">
      <c r="J28">
        <v>2</v>
      </c>
      <c r="K28">
        <v>3</v>
      </c>
      <c r="N28">
        <f>SUMPRODUCT(J28:K28,J29:K29)</f>
        <v>28</v>
      </c>
    </row>
    <row r="29" spans="6:14">
      <c r="J29">
        <v>5</v>
      </c>
      <c r="K29">
        <v>6</v>
      </c>
    </row>
    <row r="32" spans="6:14">
      <c r="L32">
        <f>LEN("Fifty five")</f>
        <v>10</v>
      </c>
    </row>
    <row r="35" spans="12:12">
      <c r="L35" t="e">
        <f>len</f>
        <v>#NAME?</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Task-1 Heart-Rate - Leanfit</vt:lpstr>
      <vt:lpstr>Task-1 BMI - Leanfit</vt:lpstr>
      <vt:lpstr>Task 2 - FitWear</vt:lpstr>
      <vt:lpstr>Task 3 - Sleepy-Nights</vt:lpstr>
      <vt:lpstr>Task 4 - Dashboard and Summary</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2015-06-05T18:17:20Z</dcterms:created>
  <dcterms:modified xsi:type="dcterms:W3CDTF">2023-06-01T16:24:10Z</dcterms:modified>
</cp:coreProperties>
</file>