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 Account\Dropbox\Exambazaar Team Folder\Pitch\"/>
    </mc:Choice>
  </mc:AlternateContent>
  <bookViews>
    <workbookView xWindow="0" yWindow="0" windowWidth="19200" windowHeight="66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2" i="1"/>
  <c r="F50" i="1"/>
  <c r="F46" i="1"/>
  <c r="F39" i="1"/>
  <c r="G51" i="1"/>
  <c r="E51" i="1"/>
  <c r="G49" i="1"/>
  <c r="E49" i="1"/>
  <c r="G48" i="1"/>
  <c r="E48" i="1"/>
  <c r="G47" i="1"/>
  <c r="G50" i="1" s="1"/>
  <c r="E47" i="1"/>
  <c r="G45" i="1"/>
  <c r="E45" i="1"/>
  <c r="G44" i="1"/>
  <c r="E44" i="1"/>
  <c r="G43" i="1"/>
  <c r="E43" i="1"/>
  <c r="G42" i="1"/>
  <c r="E42" i="1"/>
  <c r="G41" i="1"/>
  <c r="E41" i="1"/>
  <c r="G40" i="1"/>
  <c r="G46" i="1" s="1"/>
  <c r="E40" i="1"/>
  <c r="G38" i="1"/>
  <c r="E38" i="1"/>
  <c r="G37" i="1"/>
  <c r="E37" i="1"/>
  <c r="G36" i="1"/>
  <c r="G39" i="1" s="1"/>
  <c r="E36" i="1"/>
  <c r="G34" i="1"/>
  <c r="E34" i="1"/>
  <c r="G33" i="1"/>
  <c r="G35" i="1" s="1"/>
  <c r="E33" i="1"/>
  <c r="F35" i="1" s="1"/>
  <c r="F32" i="1"/>
  <c r="G31" i="1"/>
  <c r="E31" i="1"/>
  <c r="G30" i="1"/>
  <c r="E30" i="1"/>
  <c r="G29" i="1"/>
  <c r="E29" i="1"/>
  <c r="G28" i="1"/>
  <c r="G32" i="1" s="1"/>
  <c r="E28" i="1"/>
  <c r="G27" i="1"/>
  <c r="E27" i="1"/>
  <c r="G25" i="1"/>
  <c r="E25" i="1"/>
  <c r="G24" i="1"/>
  <c r="E24" i="1"/>
  <c r="G23" i="1"/>
  <c r="E23" i="1"/>
  <c r="G21" i="1"/>
  <c r="E21" i="1"/>
  <c r="G20" i="1"/>
  <c r="E20" i="1"/>
  <c r="G19" i="1"/>
  <c r="E19" i="1"/>
  <c r="G18" i="1"/>
  <c r="G22" i="1" s="1"/>
  <c r="E18" i="1"/>
  <c r="G16" i="1"/>
  <c r="E16" i="1"/>
  <c r="G15" i="1"/>
  <c r="E15" i="1"/>
  <c r="G14" i="1"/>
  <c r="E14" i="1"/>
  <c r="G13" i="1"/>
  <c r="G17" i="1" s="1"/>
  <c r="E13" i="1"/>
  <c r="F17" i="1" s="1"/>
  <c r="F12" i="1"/>
  <c r="G11" i="1"/>
  <c r="E11" i="1"/>
  <c r="G10" i="1"/>
  <c r="E10" i="1"/>
  <c r="G9" i="1"/>
  <c r="E9" i="1"/>
  <c r="G8" i="1"/>
  <c r="G12" i="1" s="1"/>
  <c r="E8" i="1"/>
  <c r="G7" i="1"/>
  <c r="E7" i="1"/>
  <c r="G5" i="1"/>
  <c r="E5" i="1"/>
  <c r="G4" i="1"/>
  <c r="E4" i="1"/>
  <c r="G3" i="1"/>
  <c r="E3" i="1"/>
  <c r="G2" i="1"/>
  <c r="G6" i="1" s="1"/>
  <c r="E2" i="1"/>
  <c r="F6" i="1" s="1"/>
  <c r="G26" i="1" l="1"/>
  <c r="G52" i="1" l="1"/>
</calcChain>
</file>

<file path=xl/sharedStrings.xml><?xml version="1.0" encoding="utf-8"?>
<sst xmlns="http://schemas.openxmlformats.org/spreadsheetml/2006/main" count="88" uniqueCount="58">
  <si>
    <t>Stream</t>
  </si>
  <si>
    <t>Exam Name</t>
  </si>
  <si>
    <t>Medical</t>
  </si>
  <si>
    <t>NEET UG</t>
  </si>
  <si>
    <t>NEET PG</t>
  </si>
  <si>
    <t>AIIMS UG</t>
  </si>
  <si>
    <t>AIIMS PG</t>
  </si>
  <si>
    <t>Engineering</t>
  </si>
  <si>
    <t>JEE Main</t>
  </si>
  <si>
    <t>JEE Advanced</t>
  </si>
  <si>
    <t>GATE</t>
  </si>
  <si>
    <t>BITSAT</t>
  </si>
  <si>
    <t>NATA</t>
  </si>
  <si>
    <t>SSC</t>
  </si>
  <si>
    <t>SSC CHSL</t>
  </si>
  <si>
    <t>SSC CGLE</t>
  </si>
  <si>
    <t>SSC JE</t>
  </si>
  <si>
    <t>SSC SI</t>
  </si>
  <si>
    <t>Bank</t>
  </si>
  <si>
    <t>SBI PO</t>
  </si>
  <si>
    <t>IBPS PO</t>
  </si>
  <si>
    <t>IBPS Clerk</t>
  </si>
  <si>
    <t>RBI Assistant</t>
  </si>
  <si>
    <t>Civil Services</t>
  </si>
  <si>
    <t>IFoS</t>
  </si>
  <si>
    <t>CAPF</t>
  </si>
  <si>
    <t>Defence</t>
  </si>
  <si>
    <t>NDA</t>
  </si>
  <si>
    <t>AFCAT</t>
  </si>
  <si>
    <t>IAF</t>
  </si>
  <si>
    <t>CDSE</t>
  </si>
  <si>
    <t>INA</t>
  </si>
  <si>
    <t>School</t>
  </si>
  <si>
    <t>KVPY</t>
  </si>
  <si>
    <t>NTSE</t>
  </si>
  <si>
    <t>MBA</t>
  </si>
  <si>
    <t>CAT</t>
  </si>
  <si>
    <t>XAT</t>
  </si>
  <si>
    <t>SNAP</t>
  </si>
  <si>
    <t>CA &amp; CS</t>
  </si>
  <si>
    <t>CA IPCC</t>
  </si>
  <si>
    <t>CS Executive</t>
  </si>
  <si>
    <t>CS Foundation</t>
  </si>
  <si>
    <t>CA CPT</t>
  </si>
  <si>
    <t>CS Professional</t>
  </si>
  <si>
    <t>CA Final</t>
  </si>
  <si>
    <t>Foreign Study</t>
  </si>
  <si>
    <t>GRE</t>
  </si>
  <si>
    <t>SAT</t>
  </si>
  <si>
    <t>GMAT</t>
  </si>
  <si>
    <t>Law</t>
  </si>
  <si>
    <t>CLAT</t>
  </si>
  <si>
    <t>% Buyer</t>
  </si>
  <si>
    <t>Aspirants
(lakh)</t>
  </si>
  <si>
    <t>Buyer
(lakh)</t>
  </si>
  <si>
    <t>Fees</t>
  </si>
  <si>
    <t>Revenue (cr)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</si>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</sst>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&gt;=10000000]##\,##\,##\,##0;[&gt;=100000]\ ##\,##\,##0;#,###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 wrapText="1"/>
    </xf>
    <xf numFmtId="9" fontId="2" fillId="3" borderId="0" xfId="2" applyFont="1" applyFill="1" applyAlignment="1">
      <alignment horizontal="center" vertical="center"/>
    </xf>
    <xf numFmtId="2" fontId="2" fillId="3" borderId="0" xfId="2" applyNumberFormat="1" applyFont="1" applyFill="1" applyAlignment="1">
      <alignment horizontal="center" vertical="center" wrapText="1"/>
    </xf>
    <xf numFmtId="165" fontId="2" fillId="3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1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9" fontId="3" fillId="2" borderId="2" xfId="2" applyFont="1" applyFill="1" applyBorder="1" applyAlignment="1">
      <alignment horizontal="center" vertical="center"/>
    </xf>
    <xf numFmtId="2" fontId="3" fillId="2" borderId="2" xfId="2" applyNumberFormat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/>
    </xf>
    <xf numFmtId="165" fontId="3" fillId="2" borderId="3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9" fontId="3" fillId="2" borderId="0" xfId="2" applyFont="1" applyFill="1" applyBorder="1" applyAlignment="1">
      <alignment horizontal="center" vertical="center"/>
    </xf>
    <xf numFmtId="2" fontId="3" fillId="2" borderId="0" xfId="2" applyNumberFormat="1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9" fontId="3" fillId="2" borderId="7" xfId="2" applyFont="1" applyFill="1" applyBorder="1" applyAlignment="1">
      <alignment horizontal="center" vertical="center"/>
    </xf>
    <xf numFmtId="2" fontId="3" fillId="2" borderId="7" xfId="2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165" fontId="4" fillId="2" borderId="11" xfId="1" applyNumberFormat="1" applyFont="1" applyFill="1" applyBorder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5" x14ac:dyDescent="0.35"/>
  <cols>
    <col min="1" max="7" width="11.90625" style="6" customWidth="1"/>
    <col min="8" max="9" width="8.7265625" style="6"/>
    <col min="10" max="10" width="10.6328125" style="6" bestFit="1" customWidth="1"/>
    <col min="11" max="11" width="9.1796875" style="7" bestFit="1" customWidth="1"/>
    <col min="12" max="16384" width="8.7265625" style="6"/>
  </cols>
  <sheetData>
    <row r="1" spans="1:12" s="1" customFormat="1" ht="34.5" x14ac:dyDescent="0.35">
      <c r="A1" s="1" t="s">
        <v>0</v>
      </c>
      <c r="B1" s="1" t="s">
        <v>1</v>
      </c>
      <c r="C1" s="2" t="s">
        <v>53</v>
      </c>
      <c r="D1" s="3" t="s">
        <v>52</v>
      </c>
      <c r="E1" s="4" t="s">
        <v>54</v>
      </c>
      <c r="F1" s="5" t="s">
        <v>55</v>
      </c>
      <c r="G1" s="5" t="s">
        <v>56</v>
      </c>
      <c r="K1" s="5"/>
    </row>
    <row r="2" spans="1:12" x14ac:dyDescent="0.35">
      <c r="A2" s="8" t="s">
        <v>2</v>
      </c>
      <c r="B2" s="9" t="s">
        <v>3</v>
      </c>
      <c r="C2" s="10">
        <v>1100000</v>
      </c>
      <c r="D2" s="11">
        <v>0.7</v>
      </c>
      <c r="E2" s="12">
        <f>D2*C2/10^5</f>
        <v>7.7</v>
      </c>
      <c r="F2" s="13">
        <v>80000</v>
      </c>
      <c r="G2" s="14">
        <f>C2*F2*D2/10^7</f>
        <v>6159.9999999999991</v>
      </c>
      <c r="J2" s="20"/>
      <c r="K2" s="20"/>
      <c r="L2" s="20"/>
    </row>
    <row r="3" spans="1:12" x14ac:dyDescent="0.35">
      <c r="A3" s="15" t="s">
        <v>2</v>
      </c>
      <c r="B3" s="16" t="s">
        <v>4</v>
      </c>
      <c r="C3" s="17">
        <v>1170000</v>
      </c>
      <c r="D3" s="18">
        <v>0.4</v>
      </c>
      <c r="E3" s="19">
        <f>D3*C3/10^5</f>
        <v>4.68</v>
      </c>
      <c r="F3" s="20">
        <v>39850</v>
      </c>
      <c r="G3" s="21">
        <f>C3*F3*D3/10^7</f>
        <v>1864.98</v>
      </c>
      <c r="J3" s="20"/>
      <c r="K3" s="20"/>
      <c r="L3" s="20"/>
    </row>
    <row r="4" spans="1:12" x14ac:dyDescent="0.35">
      <c r="A4" s="15" t="s">
        <v>2</v>
      </c>
      <c r="B4" s="16" t="s">
        <v>5</v>
      </c>
      <c r="C4" s="17">
        <v>100000</v>
      </c>
      <c r="D4" s="18">
        <v>0.4</v>
      </c>
      <c r="E4" s="19">
        <f>D4*C4/10^5</f>
        <v>0.4</v>
      </c>
      <c r="F4" s="20">
        <v>90000</v>
      </c>
      <c r="G4" s="21">
        <f>C4*F4*D4/10^7</f>
        <v>360</v>
      </c>
      <c r="J4" s="20"/>
      <c r="K4" s="20"/>
      <c r="L4" s="20"/>
    </row>
    <row r="5" spans="1:12" x14ac:dyDescent="0.35">
      <c r="A5" s="15" t="s">
        <v>2</v>
      </c>
      <c r="B5" s="16" t="s">
        <v>6</v>
      </c>
      <c r="C5" s="17">
        <v>25000</v>
      </c>
      <c r="D5" s="18">
        <v>0.4</v>
      </c>
      <c r="E5" s="19">
        <f>D5*C5/10^5</f>
        <v>0.1</v>
      </c>
      <c r="F5" s="20">
        <v>50000</v>
      </c>
      <c r="G5" s="21">
        <f>C5*F5*D5/10^7</f>
        <v>50</v>
      </c>
      <c r="J5" s="20"/>
      <c r="K5" s="20"/>
      <c r="L5" s="20"/>
    </row>
    <row r="6" spans="1:12" x14ac:dyDescent="0.35">
      <c r="A6" s="22"/>
      <c r="B6" s="23"/>
      <c r="C6" s="24"/>
      <c r="D6" s="25"/>
      <c r="E6" s="26"/>
      <c r="F6" s="27">
        <f>SUMPRODUCT(E2:E5,F2:F5)/SUM(E2:E5)</f>
        <v>65488.975155279506</v>
      </c>
      <c r="G6" s="28">
        <f>SUM(G2:G5)</f>
        <v>8434.98</v>
      </c>
      <c r="H6" s="29"/>
      <c r="J6" s="20"/>
      <c r="K6" s="20"/>
      <c r="L6" s="20"/>
    </row>
    <row r="7" spans="1:12" x14ac:dyDescent="0.35">
      <c r="A7" s="8" t="s">
        <v>7</v>
      </c>
      <c r="B7" s="9" t="s">
        <v>8</v>
      </c>
      <c r="C7" s="10">
        <v>1200000</v>
      </c>
      <c r="D7" s="11">
        <v>0.6</v>
      </c>
      <c r="E7" s="12">
        <f>D7*C7/10^5</f>
        <v>7.2</v>
      </c>
      <c r="F7" s="13">
        <v>67000</v>
      </c>
      <c r="G7" s="14">
        <f>C7*F7*D7/10^7</f>
        <v>4824</v>
      </c>
      <c r="J7" s="20"/>
      <c r="K7" s="20"/>
      <c r="L7" s="20"/>
    </row>
    <row r="8" spans="1:12" x14ac:dyDescent="0.35">
      <c r="A8" s="15" t="s">
        <v>7</v>
      </c>
      <c r="B8" s="16" t="s">
        <v>9</v>
      </c>
      <c r="C8" s="17">
        <v>220000</v>
      </c>
      <c r="D8" s="18">
        <v>0.7</v>
      </c>
      <c r="E8" s="19">
        <f>D8*C8/10^5</f>
        <v>1.54</v>
      </c>
      <c r="F8" s="20">
        <v>83650</v>
      </c>
      <c r="G8" s="21">
        <f>C8*F8*D8/10^7</f>
        <v>1288.21</v>
      </c>
      <c r="J8" s="20"/>
      <c r="K8" s="20"/>
      <c r="L8" s="20"/>
    </row>
    <row r="9" spans="1:12" x14ac:dyDescent="0.35">
      <c r="A9" s="15" t="s">
        <v>7</v>
      </c>
      <c r="B9" s="16" t="s">
        <v>10</v>
      </c>
      <c r="C9" s="17">
        <v>787148</v>
      </c>
      <c r="D9" s="18">
        <v>0.7</v>
      </c>
      <c r="E9" s="19">
        <f>D9*C9/10^5</f>
        <v>5.5100359999999995</v>
      </c>
      <c r="F9" s="20">
        <v>13950</v>
      </c>
      <c r="G9" s="21">
        <f>C9*F9*D9/10^7</f>
        <v>768.65002199999992</v>
      </c>
      <c r="J9" s="20"/>
      <c r="K9" s="20"/>
      <c r="L9" s="20"/>
    </row>
    <row r="10" spans="1:12" x14ac:dyDescent="0.35">
      <c r="A10" s="15" t="s">
        <v>7</v>
      </c>
      <c r="B10" s="16" t="s">
        <v>11</v>
      </c>
      <c r="C10" s="17">
        <v>200000</v>
      </c>
      <c r="D10" s="18">
        <v>0.1</v>
      </c>
      <c r="E10" s="19">
        <f>D10*C10/10^5</f>
        <v>0.2</v>
      </c>
      <c r="F10" s="20">
        <v>89000</v>
      </c>
      <c r="G10" s="21">
        <f>C10*F10*D10/10^7</f>
        <v>178</v>
      </c>
      <c r="J10" s="16"/>
      <c r="K10" s="20"/>
    </row>
    <row r="11" spans="1:12" x14ac:dyDescent="0.35">
      <c r="A11" s="15" t="s">
        <v>7</v>
      </c>
      <c r="B11" s="16" t="s">
        <v>12</v>
      </c>
      <c r="C11" s="17">
        <v>37246</v>
      </c>
      <c r="D11" s="18">
        <v>0.4</v>
      </c>
      <c r="E11" s="19">
        <f>D11*C11/10^5</f>
        <v>0.14898400000000001</v>
      </c>
      <c r="F11" s="20">
        <v>35000</v>
      </c>
      <c r="G11" s="21">
        <f>C11*F11*D11/10^7</f>
        <v>52.144399999999997</v>
      </c>
      <c r="J11" s="16"/>
      <c r="K11" s="20"/>
    </row>
    <row r="12" spans="1:12" x14ac:dyDescent="0.35">
      <c r="A12" s="22"/>
      <c r="B12" s="23"/>
      <c r="C12" s="24"/>
      <c r="D12" s="25"/>
      <c r="E12" s="26"/>
      <c r="F12" s="27">
        <f>SUMPRODUCT(F7:F11,E7:E11)/SUM(E7:E11)</f>
        <v>48708.779233126603</v>
      </c>
      <c r="G12" s="28">
        <f>SUM(G7:G11)</f>
        <v>7111.004422</v>
      </c>
      <c r="J12" s="16"/>
      <c r="K12" s="20"/>
    </row>
    <row r="13" spans="1:12" x14ac:dyDescent="0.35">
      <c r="A13" s="8" t="s">
        <v>13</v>
      </c>
      <c r="B13" s="9" t="s">
        <v>14</v>
      </c>
      <c r="C13" s="10">
        <v>3057993</v>
      </c>
      <c r="D13" s="11">
        <v>0.4</v>
      </c>
      <c r="E13" s="12">
        <f>D13*C13/10^5</f>
        <v>12.231971999999999</v>
      </c>
      <c r="F13" s="13">
        <v>14000</v>
      </c>
      <c r="G13" s="14">
        <f>C13*F13*D13/10^7</f>
        <v>1712.4760799999999</v>
      </c>
    </row>
    <row r="14" spans="1:12" x14ac:dyDescent="0.35">
      <c r="A14" s="15" t="s">
        <v>13</v>
      </c>
      <c r="B14" s="16" t="s">
        <v>15</v>
      </c>
      <c r="C14" s="17">
        <v>3026568</v>
      </c>
      <c r="D14" s="18">
        <v>0.4</v>
      </c>
      <c r="E14" s="19">
        <f>D14*C14/10^5</f>
        <v>12.106271999999999</v>
      </c>
      <c r="F14" s="20">
        <v>10000</v>
      </c>
      <c r="G14" s="21">
        <f>C14*F14*D14/10^7</f>
        <v>1210.6271999999999</v>
      </c>
    </row>
    <row r="15" spans="1:12" x14ac:dyDescent="0.35">
      <c r="A15" s="15" t="s">
        <v>13</v>
      </c>
      <c r="B15" s="16" t="s">
        <v>16</v>
      </c>
      <c r="C15" s="17">
        <v>339379</v>
      </c>
      <c r="D15" s="18">
        <v>0.2</v>
      </c>
      <c r="E15" s="19">
        <f>D15*C15/10^5</f>
        <v>0.67875800000000008</v>
      </c>
      <c r="F15" s="20">
        <v>22000</v>
      </c>
      <c r="G15" s="21">
        <f>C15*F15*D15/10^7</f>
        <v>149.32676000000001</v>
      </c>
    </row>
    <row r="16" spans="1:12" x14ac:dyDescent="0.35">
      <c r="A16" s="15" t="s">
        <v>13</v>
      </c>
      <c r="B16" s="16" t="s">
        <v>17</v>
      </c>
      <c r="C16" s="17">
        <v>341414</v>
      </c>
      <c r="D16" s="18">
        <v>0.2</v>
      </c>
      <c r="E16" s="19">
        <f>D16*C16/10^5</f>
        <v>0.68282799999999999</v>
      </c>
      <c r="F16" s="20">
        <v>15000</v>
      </c>
      <c r="G16" s="21">
        <f>C16*F16*D16/10^7</f>
        <v>102.4242</v>
      </c>
    </row>
    <row r="17" spans="1:7" x14ac:dyDescent="0.35">
      <c r="A17" s="22"/>
      <c r="B17" s="23"/>
      <c r="C17" s="24"/>
      <c r="D17" s="25"/>
      <c r="E17" s="26"/>
      <c r="F17" s="27">
        <f>SUMPRODUCT(F13:F16,E13:E16)/SUM(E13:E16)</f>
        <v>12353.600160001059</v>
      </c>
      <c r="G17" s="28">
        <f>SUM(G13:G16)</f>
        <v>3174.8542399999997</v>
      </c>
    </row>
    <row r="18" spans="1:7" x14ac:dyDescent="0.35">
      <c r="A18" s="8" t="s">
        <v>18</v>
      </c>
      <c r="B18" s="9" t="s">
        <v>19</v>
      </c>
      <c r="C18" s="10">
        <v>2000000</v>
      </c>
      <c r="D18" s="11">
        <v>0.5</v>
      </c>
      <c r="E18" s="12">
        <f>D18*C18/10^5</f>
        <v>10</v>
      </c>
      <c r="F18" s="13">
        <v>11000</v>
      </c>
      <c r="G18" s="14">
        <f>C18*F18*D18/10^7</f>
        <v>1100</v>
      </c>
    </row>
    <row r="19" spans="1:7" x14ac:dyDescent="0.35">
      <c r="A19" s="15" t="s">
        <v>18</v>
      </c>
      <c r="B19" s="16" t="s">
        <v>20</v>
      </c>
      <c r="C19" s="17">
        <v>1450000</v>
      </c>
      <c r="D19" s="18">
        <v>0.5</v>
      </c>
      <c r="E19" s="19">
        <f>D19*C19/10^5</f>
        <v>7.25</v>
      </c>
      <c r="F19" s="20">
        <v>10000</v>
      </c>
      <c r="G19" s="21">
        <f>C19*F19*D19/10^7</f>
        <v>725</v>
      </c>
    </row>
    <row r="20" spans="1:7" x14ac:dyDescent="0.35">
      <c r="A20" s="15" t="s">
        <v>18</v>
      </c>
      <c r="B20" s="16" t="s">
        <v>21</v>
      </c>
      <c r="C20" s="17">
        <v>1420000</v>
      </c>
      <c r="D20" s="18">
        <v>0.5</v>
      </c>
      <c r="E20" s="19">
        <f>D20*C20/10^5</f>
        <v>7.1</v>
      </c>
      <c r="F20" s="20">
        <v>9750</v>
      </c>
      <c r="G20" s="21">
        <f>C20*F20*D20/10^7</f>
        <v>692.25</v>
      </c>
    </row>
    <row r="21" spans="1:7" x14ac:dyDescent="0.35">
      <c r="A21" s="15" t="s">
        <v>18</v>
      </c>
      <c r="B21" s="16" t="s">
        <v>22</v>
      </c>
      <c r="C21" s="17">
        <v>550000</v>
      </c>
      <c r="D21" s="18">
        <v>0.5</v>
      </c>
      <c r="E21" s="19">
        <f>D21*C21/10^5</f>
        <v>2.75</v>
      </c>
      <c r="F21" s="20">
        <v>15000</v>
      </c>
      <c r="G21" s="21">
        <f>C21*F21*D21/10^7</f>
        <v>412.5</v>
      </c>
    </row>
    <row r="22" spans="1:7" x14ac:dyDescent="0.35">
      <c r="A22" s="22"/>
      <c r="B22" s="23"/>
      <c r="C22" s="24"/>
      <c r="D22" s="25"/>
      <c r="E22" s="26"/>
      <c r="F22" s="27">
        <f>SUMPRODUCT(F18:F21,E18:E21)/SUM(E18:E21)</f>
        <v>10810.885608856088</v>
      </c>
      <c r="G22" s="28">
        <f>SUM(G18:G21)</f>
        <v>2929.75</v>
      </c>
    </row>
    <row r="23" spans="1:7" x14ac:dyDescent="0.35">
      <c r="A23" s="8" t="s">
        <v>23</v>
      </c>
      <c r="B23" s="9" t="s">
        <v>24</v>
      </c>
      <c r="C23" s="10">
        <v>500000</v>
      </c>
      <c r="D23" s="11">
        <v>0.4</v>
      </c>
      <c r="E23" s="12">
        <f>D23*C23/10^5</f>
        <v>2</v>
      </c>
      <c r="F23" s="13">
        <v>22000</v>
      </c>
      <c r="G23" s="14">
        <f>C23*F23*D23/10^7</f>
        <v>440</v>
      </c>
    </row>
    <row r="24" spans="1:7" x14ac:dyDescent="0.35">
      <c r="A24" s="15" t="s">
        <v>23</v>
      </c>
      <c r="B24" s="16" t="s">
        <v>23</v>
      </c>
      <c r="C24" s="17">
        <v>500000</v>
      </c>
      <c r="D24" s="18">
        <v>0.7</v>
      </c>
      <c r="E24" s="19">
        <f>D24*C24/10^5</f>
        <v>3.5</v>
      </c>
      <c r="F24" s="20">
        <v>19750</v>
      </c>
      <c r="G24" s="21">
        <f>C24*F24*D24/10^7</f>
        <v>691.25</v>
      </c>
    </row>
    <row r="25" spans="1:7" x14ac:dyDescent="0.35">
      <c r="A25" s="15" t="s">
        <v>23</v>
      </c>
      <c r="B25" s="16" t="s">
        <v>25</v>
      </c>
      <c r="C25" s="17">
        <v>150000</v>
      </c>
      <c r="D25" s="18">
        <v>0.6</v>
      </c>
      <c r="E25" s="19">
        <f>D25*C25/10^5</f>
        <v>0.9</v>
      </c>
      <c r="F25" s="20">
        <v>9500</v>
      </c>
      <c r="G25" s="21">
        <f>C25*F25*D25/10^7</f>
        <v>85.5</v>
      </c>
    </row>
    <row r="26" spans="1:7" x14ac:dyDescent="0.35">
      <c r="A26" s="22"/>
      <c r="B26" s="23"/>
      <c r="C26" s="24"/>
      <c r="D26" s="25"/>
      <c r="E26" s="26"/>
      <c r="F26" s="27">
        <f>SUMPRODUCT(F23:F25,E23:E25)/SUM(E23:E25)</f>
        <v>19011.71875</v>
      </c>
      <c r="G26" s="28">
        <f>SUM(G23:G25)</f>
        <v>1216.75</v>
      </c>
    </row>
    <row r="27" spans="1:7" x14ac:dyDescent="0.35">
      <c r="A27" s="8" t="s">
        <v>26</v>
      </c>
      <c r="B27" s="9" t="s">
        <v>27</v>
      </c>
      <c r="C27" s="10">
        <v>300000</v>
      </c>
      <c r="D27" s="11">
        <v>0.7</v>
      </c>
      <c r="E27" s="12">
        <f>D27*C27/10^5</f>
        <v>2.1</v>
      </c>
      <c r="F27" s="13">
        <v>18000</v>
      </c>
      <c r="G27" s="14">
        <f>C27*F27*D27/10^7</f>
        <v>377.99999999999994</v>
      </c>
    </row>
    <row r="28" spans="1:7" x14ac:dyDescent="0.35">
      <c r="A28" s="15" t="s">
        <v>26</v>
      </c>
      <c r="B28" s="16" t="s">
        <v>28</v>
      </c>
      <c r="C28" s="17">
        <v>200000</v>
      </c>
      <c r="D28" s="18">
        <v>0.7</v>
      </c>
      <c r="E28" s="19">
        <f>D28*C28/10^5</f>
        <v>1.4</v>
      </c>
      <c r="F28" s="20">
        <v>15000</v>
      </c>
      <c r="G28" s="21">
        <f>C28*F28*D28/10^7</f>
        <v>209.99999999999997</v>
      </c>
    </row>
    <row r="29" spans="1:7" x14ac:dyDescent="0.35">
      <c r="A29" s="15" t="s">
        <v>26</v>
      </c>
      <c r="B29" s="16" t="s">
        <v>29</v>
      </c>
      <c r="C29" s="17">
        <v>180000</v>
      </c>
      <c r="D29" s="18">
        <v>0.6</v>
      </c>
      <c r="E29" s="19">
        <f>D29*C29/10^5</f>
        <v>1.08</v>
      </c>
      <c r="F29" s="20">
        <v>19000</v>
      </c>
      <c r="G29" s="21">
        <f>C29*F29*D29/10^7</f>
        <v>205.2</v>
      </c>
    </row>
    <row r="30" spans="1:7" x14ac:dyDescent="0.35">
      <c r="A30" s="15" t="s">
        <v>26</v>
      </c>
      <c r="B30" s="16" t="s">
        <v>30</v>
      </c>
      <c r="C30" s="17">
        <v>183884</v>
      </c>
      <c r="D30" s="18">
        <v>0.7</v>
      </c>
      <c r="E30" s="19">
        <f>D30*C30/10^5</f>
        <v>1.2871879999999998</v>
      </c>
      <c r="F30" s="20">
        <v>12500</v>
      </c>
      <c r="G30" s="21">
        <f>C30*F30*D30/10^7</f>
        <v>160.89850000000001</v>
      </c>
    </row>
    <row r="31" spans="1:7" x14ac:dyDescent="0.35">
      <c r="A31" s="15" t="s">
        <v>26</v>
      </c>
      <c r="B31" s="16" t="s">
        <v>31</v>
      </c>
      <c r="C31" s="17">
        <v>180000</v>
      </c>
      <c r="D31" s="18">
        <v>0.6</v>
      </c>
      <c r="E31" s="19">
        <f>D31*C31/10^5</f>
        <v>1.08</v>
      </c>
      <c r="F31" s="20">
        <v>9500</v>
      </c>
      <c r="G31" s="21">
        <f>C31*F31*D31/10^7</f>
        <v>102.6</v>
      </c>
    </row>
    <row r="32" spans="1:7" x14ac:dyDescent="0.35">
      <c r="A32" s="22"/>
      <c r="B32" s="23"/>
      <c r="C32" s="24"/>
      <c r="D32" s="25"/>
      <c r="E32" s="26"/>
      <c r="F32" s="27">
        <f>SUMPRODUCT(F27:F31,E27:E31)/SUM(E27:E31)</f>
        <v>15210.449177422577</v>
      </c>
      <c r="G32" s="28">
        <f>SUM(G27:G31)</f>
        <v>1056.6984999999997</v>
      </c>
    </row>
    <row r="33" spans="1:7" x14ac:dyDescent="0.35">
      <c r="A33" s="8" t="s">
        <v>32</v>
      </c>
      <c r="B33" s="9" t="s">
        <v>33</v>
      </c>
      <c r="C33" s="10">
        <v>120000</v>
      </c>
      <c r="D33" s="11">
        <v>0.2</v>
      </c>
      <c r="E33" s="12">
        <f>D33*C33/10^5</f>
        <v>0.24</v>
      </c>
      <c r="F33" s="13">
        <v>70000</v>
      </c>
      <c r="G33" s="14">
        <f>C33*F33*D33/10^7</f>
        <v>168</v>
      </c>
    </row>
    <row r="34" spans="1:7" x14ac:dyDescent="0.35">
      <c r="A34" s="15" t="s">
        <v>32</v>
      </c>
      <c r="B34" s="16" t="s">
        <v>34</v>
      </c>
      <c r="C34" s="17">
        <v>500000</v>
      </c>
      <c r="D34" s="18">
        <v>0.1</v>
      </c>
      <c r="E34" s="19">
        <f>D34*C34/10^5</f>
        <v>0.5</v>
      </c>
      <c r="F34" s="20">
        <v>29777</v>
      </c>
      <c r="G34" s="21">
        <f>C34*F34*D34/10^7</f>
        <v>148.88499999999999</v>
      </c>
    </row>
    <row r="35" spans="1:7" x14ac:dyDescent="0.35">
      <c r="A35" s="22"/>
      <c r="B35" s="23"/>
      <c r="C35" s="24"/>
      <c r="D35" s="25"/>
      <c r="E35" s="26"/>
      <c r="F35" s="27">
        <f>SUMPRODUCT(F33:F34,E33:E34)/SUM(E33:E34)</f>
        <v>42822.2972972973</v>
      </c>
      <c r="G35" s="28">
        <f>SUM(G33:G34)</f>
        <v>316.88499999999999</v>
      </c>
    </row>
    <row r="36" spans="1:7" x14ac:dyDescent="0.35">
      <c r="A36" s="8" t="s">
        <v>35</v>
      </c>
      <c r="B36" s="9" t="s">
        <v>36</v>
      </c>
      <c r="C36" s="10">
        <v>200000</v>
      </c>
      <c r="D36" s="11">
        <v>0.6</v>
      </c>
      <c r="E36" s="12">
        <f>D36*C36/10^5</f>
        <v>1.2</v>
      </c>
      <c r="F36" s="13">
        <v>15000</v>
      </c>
      <c r="G36" s="14">
        <f>C36*F36*D36/10^7</f>
        <v>180</v>
      </c>
    </row>
    <row r="37" spans="1:7" x14ac:dyDescent="0.35">
      <c r="A37" s="15" t="s">
        <v>35</v>
      </c>
      <c r="B37" s="16" t="s">
        <v>37</v>
      </c>
      <c r="C37" s="17">
        <v>100000</v>
      </c>
      <c r="D37" s="18">
        <v>0.2</v>
      </c>
      <c r="E37" s="19">
        <f>D37*C37/10^5</f>
        <v>0.2</v>
      </c>
      <c r="F37" s="20">
        <v>35500</v>
      </c>
      <c r="G37" s="21">
        <f>C37*F37*D37/10^7</f>
        <v>71</v>
      </c>
    </row>
    <row r="38" spans="1:7" x14ac:dyDescent="0.35">
      <c r="A38" s="15" t="s">
        <v>35</v>
      </c>
      <c r="B38" s="16" t="s">
        <v>38</v>
      </c>
      <c r="C38" s="17">
        <v>65000</v>
      </c>
      <c r="D38" s="18">
        <v>0.2</v>
      </c>
      <c r="E38" s="19">
        <f>D38*C38/10^5</f>
        <v>0.13</v>
      </c>
      <c r="F38" s="20">
        <v>36000</v>
      </c>
      <c r="G38" s="21">
        <f>C38*F38*D38/10^7</f>
        <v>46.8</v>
      </c>
    </row>
    <row r="39" spans="1:7" x14ac:dyDescent="0.35">
      <c r="A39" s="22"/>
      <c r="B39" s="23"/>
      <c r="C39" s="24"/>
      <c r="D39" s="25"/>
      <c r="E39" s="26"/>
      <c r="F39" s="27">
        <f>SUMPRODUCT(F36:F38,E36:E38)/SUM(E36:E38)</f>
        <v>19464.052287581701</v>
      </c>
      <c r="G39" s="28">
        <f>SUM(G36:G38)</f>
        <v>297.8</v>
      </c>
    </row>
    <row r="40" spans="1:7" x14ac:dyDescent="0.35">
      <c r="A40" s="8" t="s">
        <v>39</v>
      </c>
      <c r="B40" s="9" t="s">
        <v>40</v>
      </c>
      <c r="C40" s="10">
        <v>66680</v>
      </c>
      <c r="D40" s="11">
        <v>0.8</v>
      </c>
      <c r="E40" s="12">
        <f>D40*C40/10^5</f>
        <v>0.53344000000000003</v>
      </c>
      <c r="F40" s="13">
        <v>7000</v>
      </c>
      <c r="G40" s="14">
        <f>C40*F40*D40/10^7</f>
        <v>37.340800000000002</v>
      </c>
    </row>
    <row r="41" spans="1:7" x14ac:dyDescent="0.35">
      <c r="A41" s="15" t="s">
        <v>39</v>
      </c>
      <c r="B41" s="16" t="s">
        <v>41</v>
      </c>
      <c r="C41" s="17">
        <v>60000</v>
      </c>
      <c r="D41" s="18">
        <v>0.8</v>
      </c>
      <c r="E41" s="19">
        <f>D41*C41/10^5</f>
        <v>0.48</v>
      </c>
      <c r="F41" s="20">
        <v>7000</v>
      </c>
      <c r="G41" s="21">
        <f>C41*F41*D41/10^7</f>
        <v>33.6</v>
      </c>
    </row>
    <row r="42" spans="1:7" x14ac:dyDescent="0.35">
      <c r="A42" s="15" t="s">
        <v>39</v>
      </c>
      <c r="B42" s="16" t="s">
        <v>42</v>
      </c>
      <c r="C42" s="17">
        <v>80000</v>
      </c>
      <c r="D42" s="18">
        <v>0.6</v>
      </c>
      <c r="E42" s="19">
        <f>D42*C42/10^5</f>
        <v>0.48</v>
      </c>
      <c r="F42" s="20">
        <v>6750</v>
      </c>
      <c r="G42" s="21">
        <f>C42*F42*D42/10^7</f>
        <v>32.4</v>
      </c>
    </row>
    <row r="43" spans="1:7" x14ac:dyDescent="0.35">
      <c r="A43" s="15" t="s">
        <v>39</v>
      </c>
      <c r="B43" s="16" t="s">
        <v>43</v>
      </c>
      <c r="C43" s="17">
        <v>88916</v>
      </c>
      <c r="D43" s="18">
        <v>0.6</v>
      </c>
      <c r="E43" s="19">
        <f>D43*C43/10^5</f>
        <v>0.53349599999999997</v>
      </c>
      <c r="F43" s="20">
        <v>6000</v>
      </c>
      <c r="G43" s="21">
        <f>C43*F43*D43/10^7</f>
        <v>32.00976</v>
      </c>
    </row>
    <row r="44" spans="1:7" x14ac:dyDescent="0.35">
      <c r="A44" s="15" t="s">
        <v>39</v>
      </c>
      <c r="B44" s="16" t="s">
        <v>44</v>
      </c>
      <c r="C44" s="17">
        <v>35000</v>
      </c>
      <c r="D44" s="18">
        <v>0.8</v>
      </c>
      <c r="E44" s="19">
        <f>D44*C44/10^5</f>
        <v>0.28000000000000003</v>
      </c>
      <c r="F44" s="20">
        <v>8380</v>
      </c>
      <c r="G44" s="21">
        <f>C44*F44*D44/10^7</f>
        <v>23.463999999999999</v>
      </c>
    </row>
    <row r="45" spans="1:7" x14ac:dyDescent="0.35">
      <c r="A45" s="15" t="s">
        <v>39</v>
      </c>
      <c r="B45" s="16" t="s">
        <v>45</v>
      </c>
      <c r="C45" s="17">
        <v>38478</v>
      </c>
      <c r="D45" s="18">
        <v>0.8</v>
      </c>
      <c r="E45" s="19">
        <f>D45*C45/10^5</f>
        <v>0.30782400000000004</v>
      </c>
      <c r="F45" s="20">
        <v>7500</v>
      </c>
      <c r="G45" s="21">
        <f>C45*F45*D45/10^7</f>
        <v>23.0868</v>
      </c>
    </row>
    <row r="46" spans="1:7" x14ac:dyDescent="0.35">
      <c r="A46" s="22"/>
      <c r="B46" s="23"/>
      <c r="C46" s="24"/>
      <c r="D46" s="25"/>
      <c r="E46" s="26"/>
      <c r="F46" s="27">
        <f>SUMPRODUCT(F40:F45,E40:E45)/SUM(E40:E45)</f>
        <v>6956.7134268537056</v>
      </c>
      <c r="G46" s="28">
        <f>SUM(G40:G45)</f>
        <v>181.90136000000001</v>
      </c>
    </row>
    <row r="47" spans="1:7" x14ac:dyDescent="0.35">
      <c r="A47" s="8" t="s">
        <v>46</v>
      </c>
      <c r="B47" s="9" t="s">
        <v>47</v>
      </c>
      <c r="C47" s="10">
        <v>130000</v>
      </c>
      <c r="D47" s="11">
        <v>0.4</v>
      </c>
      <c r="E47" s="12">
        <f>D47*C47/10^5</f>
        <v>0.52</v>
      </c>
      <c r="F47" s="13">
        <v>15000</v>
      </c>
      <c r="G47" s="14">
        <f>C47*F47*D47/10^7</f>
        <v>78</v>
      </c>
    </row>
    <row r="48" spans="1:7" x14ac:dyDescent="0.35">
      <c r="A48" s="15" t="s">
        <v>46</v>
      </c>
      <c r="B48" s="16" t="s">
        <v>48</v>
      </c>
      <c r="C48" s="17">
        <v>30000</v>
      </c>
      <c r="D48" s="18">
        <v>0.7</v>
      </c>
      <c r="E48" s="19">
        <f>D48*C48/10^5</f>
        <v>0.21</v>
      </c>
      <c r="F48" s="20">
        <v>25000</v>
      </c>
      <c r="G48" s="21">
        <f>C48*F48*D48/10^7</f>
        <v>52.499999999999993</v>
      </c>
    </row>
    <row r="49" spans="1:8" x14ac:dyDescent="0.35">
      <c r="A49" s="15" t="s">
        <v>46</v>
      </c>
      <c r="B49" s="16" t="s">
        <v>49</v>
      </c>
      <c r="C49" s="17">
        <v>35000</v>
      </c>
      <c r="D49" s="18">
        <v>0.4</v>
      </c>
      <c r="E49" s="19">
        <f>D49*C49/10^5</f>
        <v>0.14000000000000001</v>
      </c>
      <c r="F49" s="20">
        <v>25000</v>
      </c>
      <c r="G49" s="21">
        <f>C49*F49*D49/10^7</f>
        <v>35</v>
      </c>
    </row>
    <row r="50" spans="1:8" x14ac:dyDescent="0.35">
      <c r="A50" s="22"/>
      <c r="B50" s="23"/>
      <c r="C50" s="24"/>
      <c r="D50" s="25"/>
      <c r="E50" s="26"/>
      <c r="F50" s="27">
        <f>SUMPRODUCT(F47:F49,E47:E49)/SUM(E47:E49)</f>
        <v>19022.988505747126</v>
      </c>
      <c r="G50" s="28">
        <f>SUM(G47:G49)</f>
        <v>165.5</v>
      </c>
    </row>
    <row r="51" spans="1:8" x14ac:dyDescent="0.35">
      <c r="A51" s="8" t="s">
        <v>50</v>
      </c>
      <c r="B51" s="9" t="s">
        <v>51</v>
      </c>
      <c r="C51" s="10">
        <v>45000</v>
      </c>
      <c r="D51" s="11">
        <v>0.6</v>
      </c>
      <c r="E51" s="12">
        <f>D51*C51/10^5</f>
        <v>0.27</v>
      </c>
      <c r="F51" s="13">
        <v>15250</v>
      </c>
      <c r="G51" s="14">
        <f>C51*F51*D51/10^7</f>
        <v>41.174999999999997</v>
      </c>
    </row>
    <row r="52" spans="1:8" x14ac:dyDescent="0.35">
      <c r="A52" s="22"/>
      <c r="B52" s="23"/>
      <c r="C52" s="24"/>
      <c r="D52" s="25"/>
      <c r="E52" s="26"/>
      <c r="F52" s="27"/>
      <c r="G52" s="28">
        <f ca="1">SUM(G51:G52)</f>
        <v>41.174999999999997</v>
      </c>
    </row>
    <row r="53" spans="1:8" x14ac:dyDescent="0.35">
      <c r="A53" s="30"/>
      <c r="B53" s="31"/>
      <c r="C53" s="31"/>
      <c r="D53" s="31"/>
      <c r="E53" s="31"/>
      <c r="F53" s="31" t="s">
        <v>57</v>
      </c>
      <c r="G53" s="32">
        <v>24942.5</v>
      </c>
      <c r="H53" s="33"/>
    </row>
  </sheetData>
  <sortState ref="J33:L51">
    <sortCondition descending="1" ref="J33"/>
  </sortState>
  <pageMargins left="0.7" right="0.7" top="0.75" bottom="0.75" header="0.3" footer="0.3"/>
  <ignoredErrors>
    <ignoredError sqref="G6 G12 G17 G22 G26 G32 G35 G39 G46 G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 Account</dc:creator>
  <cp:lastModifiedBy>Test Account</cp:lastModifiedBy>
  <dcterms:created xsi:type="dcterms:W3CDTF">2018-01-29T21:26:24Z</dcterms:created>
  <dcterms:modified xsi:type="dcterms:W3CDTF">2018-01-29T22:07:41Z</dcterms:modified>
</cp:coreProperties>
</file>