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UCSP-21\zOTROS\"/>
    </mc:Choice>
  </mc:AlternateContent>
  <bookViews>
    <workbookView xWindow="0" yWindow="0" windowWidth="20490" windowHeight="95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67" i="1"/>
  <c r="F68" i="1"/>
  <c r="F69" i="1"/>
  <c r="F70" i="1"/>
  <c r="F71" i="1"/>
  <c r="F67" i="1"/>
  <c r="E68" i="1"/>
  <c r="E69" i="1"/>
  <c r="E70" i="1"/>
  <c r="E71" i="1"/>
  <c r="E67" i="1"/>
  <c r="D68" i="1"/>
  <c r="D69" i="1"/>
  <c r="D70" i="1"/>
  <c r="D71" i="1"/>
  <c r="D67" i="1"/>
  <c r="F25" i="1"/>
  <c r="F26" i="1"/>
  <c r="F24" i="1"/>
  <c r="I26" i="1"/>
  <c r="I25" i="1"/>
  <c r="I24" i="1"/>
  <c r="H26" i="1"/>
  <c r="H25" i="1"/>
  <c r="H24" i="1"/>
  <c r="E26" i="1"/>
  <c r="G26" i="1" s="1"/>
  <c r="E25" i="1"/>
  <c r="G25" i="1" s="1"/>
  <c r="E24" i="1"/>
  <c r="G24" i="1" s="1"/>
  <c r="E9" i="1"/>
  <c r="E10" i="1"/>
  <c r="E11" i="1"/>
  <c r="E8" i="1"/>
  <c r="E12" i="1" l="1"/>
</calcChain>
</file>

<file path=xl/sharedStrings.xml><?xml version="1.0" encoding="utf-8"?>
<sst xmlns="http://schemas.openxmlformats.org/spreadsheetml/2006/main" count="67" uniqueCount="55">
  <si>
    <t>Diseñe un algoritmo mediante pseudocódigo, diagrama de flujo y diagrama de N/S, para calcular la</t>
  </si>
  <si>
    <t>nota final del curso de Fundamentos de programación, considerando que el porcentaje de valor de la</t>
  </si>
  <si>
    <t>primera unidad es 20%, de la segunda unidad vale 15%, y de la tercera unidad es un 15%, mientras</t>
  </si>
  <si>
    <t>que el trabajo final vale un 50%.</t>
  </si>
  <si>
    <t>Valor de unidades.</t>
  </si>
  <si>
    <t>Unidades</t>
  </si>
  <si>
    <t>I</t>
  </si>
  <si>
    <t>II</t>
  </si>
  <si>
    <t>III</t>
  </si>
  <si>
    <t>Trabajo Final</t>
  </si>
  <si>
    <t>Calificaciones</t>
  </si>
  <si>
    <t>Puntaje</t>
  </si>
  <si>
    <t>PROMEDIO FINAL</t>
  </si>
  <si>
    <t>Puntos</t>
  </si>
  <si>
    <t>Premio</t>
  </si>
  <si>
    <t>50-100</t>
  </si>
  <si>
    <t>101-150</t>
  </si>
  <si>
    <t>151-Adelante</t>
  </si>
  <si>
    <t>Desempeños</t>
  </si>
  <si>
    <t>Salario Min.</t>
  </si>
  <si>
    <t>BONO</t>
  </si>
  <si>
    <t>Trabajador</t>
  </si>
  <si>
    <t>El ministro de salud requiere un diagrama de flujo que represente el algoritmo que permita</t>
  </si>
  <si>
    <t>determinar que tipo de vacuna (A, B o C) contra el Covid 19 debe aplicar a una persona; considerando</t>
  </si>
  <si>
    <t>que si es mayor de 70 años, sin importar el sexo se le aplica el tipo C; si tiene entre 16 y 69 años, y es</t>
  </si>
  <si>
    <t>mujer se le aplica el Tipo B, y si es hombre, el tipo A; si es menor de 16 años, se le aplica el tipo A, sin</t>
  </si>
  <si>
    <t>importar el sexo.</t>
  </si>
  <si>
    <t>16-69</t>
  </si>
  <si>
    <t>&gt;70</t>
  </si>
  <si>
    <t>Hombre</t>
  </si>
  <si>
    <t>Mujer</t>
  </si>
  <si>
    <t>C</t>
  </si>
  <si>
    <t>A</t>
  </si>
  <si>
    <t>B</t>
  </si>
  <si>
    <t>Vacuna</t>
  </si>
  <si>
    <t>Años</t>
  </si>
  <si>
    <t>Sexo</t>
  </si>
  <si>
    <t>Edad</t>
  </si>
  <si>
    <t>Persona</t>
  </si>
  <si>
    <t>No importa</t>
  </si>
  <si>
    <t>&lt;16</t>
  </si>
  <si>
    <t>M</t>
  </si>
  <si>
    <t>F</t>
  </si>
  <si>
    <t>Realizar un algoritmo que permita calcular una operación aritmética entre 2 valores introducidos y el</t>
  </si>
  <si>
    <t>signo correspondiente por teclado: si es el signo + debe realizar la suma, si es el signo debe realizar</t>
  </si>
  <si>
    <t>la resta, si es el signo / debe realizar la división, si es el signo * debe realizar la multiplicación, si es el</t>
  </si>
  <si>
    <t>signo ^ debe realizer la potencia; representar el algoritmo mediante un lenguaje de alto nivel.</t>
  </si>
  <si>
    <t>VALOR 1</t>
  </si>
  <si>
    <t>VALOR2</t>
  </si>
  <si>
    <t>SUMA</t>
  </si>
  <si>
    <t>RESTA</t>
  </si>
  <si>
    <t>DIVISION</t>
  </si>
  <si>
    <t>MULTIPLIC.</t>
  </si>
  <si>
    <t>Operación Aritmetica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</si>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</sst>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7"/>
      <name val="Arial"/>
      <family val="2"/>
    </font>
    <font>
      <sz val="11"/>
      <color theme="7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b/>
      <sz val="11"/>
      <color theme="7" tint="-0.249977111117893"/>
      <name val="Arial"/>
      <family val="2"/>
    </font>
    <font>
      <b/>
      <sz val="11"/>
      <color theme="5"/>
      <name val="Arial"/>
      <family val="2"/>
    </font>
    <font>
      <sz val="11"/>
      <color theme="7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6" fillId="0" borderId="1" xfId="0" applyFont="1" applyBorder="1"/>
    <xf numFmtId="9" fontId="0" fillId="0" borderId="1" xfId="0" applyNumberFormat="1" applyBorder="1"/>
    <xf numFmtId="0" fontId="0" fillId="0" borderId="0" xfId="0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9" fontId="10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1" xfId="0" applyFont="1" applyFill="1" applyBorder="1"/>
    <xf numFmtId="0" fontId="2" fillId="2" borderId="1" xfId="0" applyFont="1" applyFill="1" applyBorder="1"/>
    <xf numFmtId="0" fontId="16" fillId="3" borderId="1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5" xfId="0" applyFont="1" applyFill="1" applyBorder="1"/>
    <xf numFmtId="0" fontId="15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9" fontId="0" fillId="0" borderId="0" xfId="0" applyNumberFormat="1" applyBorder="1"/>
    <xf numFmtId="0" fontId="16" fillId="0" borderId="0" xfId="0" applyFont="1" applyFill="1" applyBorder="1" applyAlignment="1">
      <alignment horizontal="center"/>
    </xf>
    <xf numFmtId="0" fontId="7" fillId="0" borderId="2" xfId="0" applyFont="1" applyBorder="1"/>
    <xf numFmtId="0" fontId="1" fillId="0" borderId="2" xfId="0" applyFont="1" applyBorder="1"/>
    <xf numFmtId="0" fontId="0" fillId="4" borderId="1" xfId="0" applyFill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16" fillId="0" borderId="1" xfId="0" applyFont="1" applyBorder="1"/>
    <xf numFmtId="0" fontId="2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1"/>
  <sheetViews>
    <sheetView tabSelected="1" topLeftCell="A10" workbookViewId="0">
      <selection activeCell="K25" sqref="K25"/>
    </sheetView>
  </sheetViews>
  <sheetFormatPr baseColWidth="10" defaultRowHeight="15" x14ac:dyDescent="0.25"/>
  <cols>
    <col min="2" max="2" width="14.28515625" customWidth="1"/>
    <col min="3" max="3" width="17.85546875" customWidth="1"/>
    <col min="4" max="4" width="17" customWidth="1"/>
    <col min="6" max="6" width="13.5703125" customWidth="1"/>
    <col min="7" max="7" width="13.85546875" customWidth="1"/>
    <col min="8" max="8" width="6.7109375" customWidth="1"/>
    <col min="9" max="9" width="6.42578125" customWidth="1"/>
  </cols>
  <sheetData>
    <row r="2" spans="2:6" x14ac:dyDescent="0.25">
      <c r="B2" t="s">
        <v>0</v>
      </c>
    </row>
    <row r="3" spans="2:6" x14ac:dyDescent="0.25">
      <c r="B3" t="s">
        <v>1</v>
      </c>
    </row>
    <row r="4" spans="2:6" x14ac:dyDescent="0.25">
      <c r="B4" t="s">
        <v>2</v>
      </c>
    </row>
    <row r="5" spans="2:6" x14ac:dyDescent="0.25">
      <c r="B5" t="s">
        <v>3</v>
      </c>
    </row>
    <row r="7" spans="2:6" x14ac:dyDescent="0.25">
      <c r="B7" s="5" t="s">
        <v>5</v>
      </c>
      <c r="C7" s="10" t="s">
        <v>4</v>
      </c>
      <c r="D7" s="14" t="s">
        <v>10</v>
      </c>
      <c r="E7" s="12" t="s">
        <v>11</v>
      </c>
      <c r="F7" s="7"/>
    </row>
    <row r="8" spans="2:6" x14ac:dyDescent="0.25">
      <c r="B8" s="5" t="s">
        <v>6</v>
      </c>
      <c r="C8" s="11">
        <v>0.2</v>
      </c>
      <c r="D8" s="3">
        <v>18</v>
      </c>
      <c r="E8" s="13">
        <f>(D8*C8)/100%</f>
        <v>3.6</v>
      </c>
      <c r="F8" s="7"/>
    </row>
    <row r="9" spans="2:6" x14ac:dyDescent="0.25">
      <c r="B9" s="5" t="s">
        <v>7</v>
      </c>
      <c r="C9" s="11">
        <v>0.15</v>
      </c>
      <c r="D9" s="3">
        <v>17</v>
      </c>
      <c r="E9" s="13">
        <f t="shared" ref="E9:E11" si="0">(D9*C9)/100%</f>
        <v>2.5499999999999998</v>
      </c>
      <c r="F9" s="7"/>
    </row>
    <row r="10" spans="2:6" x14ac:dyDescent="0.25">
      <c r="B10" s="5" t="s">
        <v>8</v>
      </c>
      <c r="C10" s="11">
        <v>0.15</v>
      </c>
      <c r="D10" s="3">
        <v>20</v>
      </c>
      <c r="E10" s="13">
        <f t="shared" si="0"/>
        <v>3</v>
      </c>
      <c r="F10" s="7"/>
    </row>
    <row r="11" spans="2:6" x14ac:dyDescent="0.25">
      <c r="B11" s="5" t="s">
        <v>9</v>
      </c>
      <c r="C11" s="11">
        <v>0.5</v>
      </c>
      <c r="D11" s="3">
        <v>18</v>
      </c>
      <c r="E11" s="13">
        <f t="shared" si="0"/>
        <v>9</v>
      </c>
      <c r="F11" s="7"/>
    </row>
    <row r="12" spans="2:6" x14ac:dyDescent="0.25">
      <c r="B12" s="15" t="s">
        <v>12</v>
      </c>
      <c r="C12" s="16"/>
      <c r="D12" s="17"/>
      <c r="E12" s="18">
        <f>SUM(E8:E11)</f>
        <v>18.149999999999999</v>
      </c>
    </row>
    <row r="22" spans="3:9" x14ac:dyDescent="0.25">
      <c r="G22" s="20" t="s">
        <v>20</v>
      </c>
      <c r="H22" s="20"/>
      <c r="I22" s="20"/>
    </row>
    <row r="23" spans="3:9" x14ac:dyDescent="0.25">
      <c r="C23" s="1" t="s">
        <v>21</v>
      </c>
      <c r="D23" s="14" t="s">
        <v>18</v>
      </c>
      <c r="E23" s="8" t="s">
        <v>19</v>
      </c>
      <c r="F23" s="12" t="s">
        <v>11</v>
      </c>
      <c r="G23" s="6">
        <v>0.1</v>
      </c>
      <c r="H23" s="6">
        <v>0.4</v>
      </c>
      <c r="I23" s="6">
        <v>0.7</v>
      </c>
    </row>
    <row r="24" spans="3:9" x14ac:dyDescent="0.25">
      <c r="C24" s="1">
        <v>1</v>
      </c>
      <c r="D24" s="3">
        <v>120</v>
      </c>
      <c r="E24" s="2">
        <f>D28</f>
        <v>800</v>
      </c>
      <c r="F24" s="13">
        <f>D24</f>
        <v>120</v>
      </c>
      <c r="G24" s="1">
        <f>0.1*E24</f>
        <v>80</v>
      </c>
      <c r="H24" s="1">
        <f>0.4*D28</f>
        <v>320</v>
      </c>
      <c r="I24" s="1">
        <f>0.7*D28</f>
        <v>560</v>
      </c>
    </row>
    <row r="25" spans="3:9" x14ac:dyDescent="0.25">
      <c r="C25" s="1">
        <v>2</v>
      </c>
      <c r="D25" s="3">
        <v>90</v>
      </c>
      <c r="E25" s="2">
        <f>D28</f>
        <v>800</v>
      </c>
      <c r="F25" s="13">
        <f t="shared" ref="F25:F26" si="1">D25</f>
        <v>90</v>
      </c>
      <c r="G25" s="1">
        <f>0.1*E25</f>
        <v>80</v>
      </c>
      <c r="H25" s="1">
        <f>0.4*D28</f>
        <v>320</v>
      </c>
      <c r="I25" s="1">
        <f>0.7*D28</f>
        <v>560</v>
      </c>
    </row>
    <row r="26" spans="3:9" x14ac:dyDescent="0.25">
      <c r="C26" s="1">
        <v>3</v>
      </c>
      <c r="D26" s="3">
        <v>170</v>
      </c>
      <c r="E26" s="2">
        <f>D28</f>
        <v>800</v>
      </c>
      <c r="F26" s="13">
        <f t="shared" si="1"/>
        <v>170</v>
      </c>
      <c r="G26" s="1">
        <f>0.1*E26</f>
        <v>80</v>
      </c>
      <c r="H26" s="1">
        <f>0.4*D28</f>
        <v>320</v>
      </c>
      <c r="I26" s="1">
        <f>0.7*D28</f>
        <v>560</v>
      </c>
    </row>
    <row r="27" spans="3:9" x14ac:dyDescent="0.25">
      <c r="F27" s="21"/>
      <c r="G27" s="7"/>
      <c r="H27" s="7"/>
      <c r="I27" s="7"/>
    </row>
    <row r="28" spans="3:9" x14ac:dyDescent="0.25">
      <c r="C28" s="19" t="s">
        <v>19</v>
      </c>
      <c r="D28" s="19">
        <v>800</v>
      </c>
    </row>
    <row r="29" spans="3:9" x14ac:dyDescent="0.25">
      <c r="C29" s="5" t="s">
        <v>13</v>
      </c>
      <c r="D29" s="10" t="s">
        <v>14</v>
      </c>
    </row>
    <row r="30" spans="3:9" x14ac:dyDescent="0.25">
      <c r="C30" s="5" t="s">
        <v>15</v>
      </c>
      <c r="D30" s="11">
        <v>0.1</v>
      </c>
    </row>
    <row r="31" spans="3:9" x14ac:dyDescent="0.25">
      <c r="C31" s="5" t="s">
        <v>16</v>
      </c>
      <c r="D31" s="11">
        <v>0.4</v>
      </c>
    </row>
    <row r="32" spans="3:9" x14ac:dyDescent="0.25">
      <c r="C32" s="5" t="s">
        <v>17</v>
      </c>
      <c r="D32" s="11">
        <v>0.7</v>
      </c>
    </row>
    <row r="36" spans="2:8" x14ac:dyDescent="0.25">
      <c r="B36" t="s">
        <v>22</v>
      </c>
    </row>
    <row r="37" spans="2:8" x14ac:dyDescent="0.25">
      <c r="B37" t="s">
        <v>23</v>
      </c>
    </row>
    <row r="38" spans="2:8" x14ac:dyDescent="0.25">
      <c r="B38" t="s">
        <v>24</v>
      </c>
    </row>
    <row r="39" spans="2:8" x14ac:dyDescent="0.25">
      <c r="B39" t="s">
        <v>25</v>
      </c>
    </row>
    <row r="40" spans="2:8" x14ac:dyDescent="0.25">
      <c r="B40" t="s">
        <v>26</v>
      </c>
    </row>
    <row r="43" spans="2:8" x14ac:dyDescent="0.25">
      <c r="F43" s="30"/>
      <c r="G43" s="30"/>
      <c r="H43" s="30"/>
    </row>
    <row r="44" spans="2:8" x14ac:dyDescent="0.25">
      <c r="B44" s="1" t="s">
        <v>38</v>
      </c>
      <c r="C44" s="14" t="s">
        <v>37</v>
      </c>
      <c r="D44" s="31" t="s">
        <v>36</v>
      </c>
      <c r="E44" s="12" t="s">
        <v>34</v>
      </c>
      <c r="F44" s="29"/>
      <c r="G44" s="29"/>
      <c r="H44" s="29"/>
    </row>
    <row r="45" spans="2:8" x14ac:dyDescent="0.25">
      <c r="B45" s="1">
        <v>1</v>
      </c>
      <c r="C45" s="3">
        <v>14</v>
      </c>
      <c r="D45" s="32" t="s">
        <v>41</v>
      </c>
      <c r="E45" s="13" t="s">
        <v>32</v>
      </c>
      <c r="F45" s="7"/>
      <c r="G45" s="7"/>
      <c r="H45" s="7"/>
    </row>
    <row r="46" spans="2:8" x14ac:dyDescent="0.25">
      <c r="B46" s="1">
        <v>2</v>
      </c>
      <c r="C46" s="3">
        <v>90</v>
      </c>
      <c r="D46" s="32" t="s">
        <v>42</v>
      </c>
      <c r="E46" s="13" t="s">
        <v>31</v>
      </c>
      <c r="F46" s="7"/>
      <c r="G46" s="7"/>
      <c r="H46" s="7"/>
    </row>
    <row r="47" spans="2:8" x14ac:dyDescent="0.25">
      <c r="B47" s="1">
        <v>3</v>
      </c>
      <c r="C47" s="3">
        <v>25</v>
      </c>
      <c r="D47" s="32" t="s">
        <v>41</v>
      </c>
      <c r="E47" s="13" t="s">
        <v>32</v>
      </c>
      <c r="F47" s="7"/>
      <c r="G47" s="7"/>
      <c r="H47" s="7"/>
    </row>
    <row r="48" spans="2:8" x14ac:dyDescent="0.25">
      <c r="B48" s="1">
        <v>4</v>
      </c>
      <c r="C48" s="1">
        <v>45</v>
      </c>
      <c r="D48" s="32" t="s">
        <v>42</v>
      </c>
      <c r="E48" s="1" t="s">
        <v>33</v>
      </c>
      <c r="F48" s="7"/>
      <c r="G48" s="7"/>
      <c r="H48" s="7"/>
    </row>
    <row r="50" spans="2:4" x14ac:dyDescent="0.25">
      <c r="B50" s="24"/>
      <c r="C50" s="23"/>
    </row>
    <row r="51" spans="2:4" x14ac:dyDescent="0.25">
      <c r="B51" s="5" t="s">
        <v>35</v>
      </c>
      <c r="C51" s="9" t="s">
        <v>36</v>
      </c>
      <c r="D51" s="26" t="s">
        <v>34</v>
      </c>
    </row>
    <row r="52" spans="2:4" x14ac:dyDescent="0.25">
      <c r="B52" s="22" t="s">
        <v>27</v>
      </c>
      <c r="C52" s="9" t="s">
        <v>29</v>
      </c>
      <c r="D52" s="27" t="s">
        <v>32</v>
      </c>
    </row>
    <row r="53" spans="2:4" x14ac:dyDescent="0.25">
      <c r="B53" s="22"/>
      <c r="C53" s="9" t="s">
        <v>30</v>
      </c>
      <c r="D53" s="28" t="s">
        <v>33</v>
      </c>
    </row>
    <row r="54" spans="2:4" x14ac:dyDescent="0.25">
      <c r="B54" s="5" t="s">
        <v>28</v>
      </c>
      <c r="C54" s="9" t="s">
        <v>39</v>
      </c>
      <c r="D54" s="27" t="s">
        <v>31</v>
      </c>
    </row>
    <row r="55" spans="2:4" x14ac:dyDescent="0.25">
      <c r="B55" s="5" t="s">
        <v>40</v>
      </c>
      <c r="C55" s="9" t="s">
        <v>39</v>
      </c>
      <c r="D55" s="28" t="s">
        <v>32</v>
      </c>
    </row>
    <row r="56" spans="2:4" x14ac:dyDescent="0.25">
      <c r="D56" s="25"/>
    </row>
    <row r="60" spans="2:4" x14ac:dyDescent="0.25">
      <c r="B60" t="s">
        <v>43</v>
      </c>
    </row>
    <row r="61" spans="2:4" x14ac:dyDescent="0.25">
      <c r="B61" t="s">
        <v>44</v>
      </c>
    </row>
    <row r="62" spans="2:4" x14ac:dyDescent="0.25">
      <c r="B62" t="s">
        <v>45</v>
      </c>
    </row>
    <row r="63" spans="2:4" x14ac:dyDescent="0.25">
      <c r="B63" t="s">
        <v>46</v>
      </c>
    </row>
    <row r="65" spans="2:7" x14ac:dyDescent="0.25">
      <c r="B65" s="33" t="s">
        <v>54</v>
      </c>
      <c r="C65" s="33"/>
      <c r="D65" s="33" t="s">
        <v>53</v>
      </c>
      <c r="E65" s="33"/>
      <c r="F65" s="33"/>
      <c r="G65" s="33"/>
    </row>
    <row r="66" spans="2:7" x14ac:dyDescent="0.25">
      <c r="B66" s="4" t="s">
        <v>47</v>
      </c>
      <c r="C66" s="4" t="s">
        <v>48</v>
      </c>
      <c r="D66" s="4" t="s">
        <v>49</v>
      </c>
      <c r="E66" s="4" t="s">
        <v>50</v>
      </c>
      <c r="F66" s="4" t="s">
        <v>52</v>
      </c>
      <c r="G66" s="4" t="s">
        <v>51</v>
      </c>
    </row>
    <row r="67" spans="2:7" x14ac:dyDescent="0.25">
      <c r="B67" s="34">
        <v>15</v>
      </c>
      <c r="C67" s="35">
        <v>24</v>
      </c>
      <c r="D67" s="37">
        <f>B67+C67</f>
        <v>39</v>
      </c>
      <c r="E67" s="8">
        <f>B67-C67</f>
        <v>-9</v>
      </c>
      <c r="F67" s="36">
        <f>B67*C67</f>
        <v>360</v>
      </c>
      <c r="G67" s="38">
        <f>B67/C67</f>
        <v>0.625</v>
      </c>
    </row>
    <row r="68" spans="2:7" x14ac:dyDescent="0.25">
      <c r="B68" s="34">
        <v>14</v>
      </c>
      <c r="C68" s="35">
        <v>35</v>
      </c>
      <c r="D68" s="37">
        <f t="shared" ref="D68:D71" si="2">B68+C68</f>
        <v>49</v>
      </c>
      <c r="E68" s="8">
        <f t="shared" ref="E68:E71" si="3">B68-C68</f>
        <v>-21</v>
      </c>
      <c r="F68" s="36">
        <f t="shared" ref="F68:F71" si="4">B68*C68</f>
        <v>490</v>
      </c>
      <c r="G68" s="38">
        <f t="shared" ref="G68:G71" si="5">B68/C68</f>
        <v>0.4</v>
      </c>
    </row>
    <row r="69" spans="2:7" x14ac:dyDescent="0.25">
      <c r="B69" s="34">
        <v>65</v>
      </c>
      <c r="C69" s="35">
        <v>12</v>
      </c>
      <c r="D69" s="37">
        <f t="shared" si="2"/>
        <v>77</v>
      </c>
      <c r="E69" s="8">
        <f t="shared" si="3"/>
        <v>53</v>
      </c>
      <c r="F69" s="36">
        <f t="shared" si="4"/>
        <v>780</v>
      </c>
      <c r="G69" s="38">
        <f t="shared" si="5"/>
        <v>5.416666666666667</v>
      </c>
    </row>
    <row r="70" spans="2:7" x14ac:dyDescent="0.25">
      <c r="B70" s="34">
        <v>84</v>
      </c>
      <c r="C70" s="35">
        <v>63</v>
      </c>
      <c r="D70" s="37">
        <f t="shared" si="2"/>
        <v>147</v>
      </c>
      <c r="E70" s="8">
        <f t="shared" si="3"/>
        <v>21</v>
      </c>
      <c r="F70" s="36">
        <f t="shared" si="4"/>
        <v>5292</v>
      </c>
      <c r="G70" s="38">
        <f t="shared" si="5"/>
        <v>1.3333333333333333</v>
      </c>
    </row>
    <row r="71" spans="2:7" x14ac:dyDescent="0.25">
      <c r="B71" s="34">
        <v>63</v>
      </c>
      <c r="C71" s="35">
        <v>45</v>
      </c>
      <c r="D71" s="37">
        <f t="shared" si="2"/>
        <v>108</v>
      </c>
      <c r="E71" s="8">
        <f t="shared" si="3"/>
        <v>18</v>
      </c>
      <c r="F71" s="36">
        <f t="shared" si="4"/>
        <v>2835</v>
      </c>
      <c r="G71" s="38">
        <f t="shared" si="5"/>
        <v>1.4</v>
      </c>
    </row>
  </sheetData>
  <mergeCells count="6">
    <mergeCell ref="D65:G65"/>
    <mergeCell ref="B65:C65"/>
    <mergeCell ref="B12:D12"/>
    <mergeCell ref="G22:I22"/>
    <mergeCell ref="F43:H43"/>
    <mergeCell ref="B52:B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2021-05-12T22:31:41Z</dcterms:created>
  <dcterms:modified xsi:type="dcterms:W3CDTF">2021-05-12T23:44:02Z</dcterms:modified>
</cp:coreProperties>
</file>