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2496" yWindow="1128" windowWidth="9408" windowHeight="4596" tabRatio="777" activeTab="3"/>
  </bookViews>
  <sheets>
    <sheet name="103" sheetId="45" r:id="rId1"/>
    <sheet name="102" sheetId="44" r:id="rId2"/>
    <sheet name="101" sheetId="43" r:id="rId3"/>
    <sheet name="100" sheetId="19" r:id="rId4"/>
  </sheets>
  <definedNames>
    <definedName name="\a">#REF!</definedName>
    <definedName name="\b">#REF!</definedName>
    <definedName name="_xlnm._FilterDatabase" localSheetId="3" hidden="1">'100'!$A$1:$AC$80</definedName>
    <definedName name="_xlnm._FilterDatabase" localSheetId="2" hidden="1">'101'!$A$1:$AC$80</definedName>
    <definedName name="_xlnm._FilterDatabase" localSheetId="1" hidden="1">'102'!$A$1:$AC$80</definedName>
    <definedName name="_Order1" hidden="1">0</definedName>
    <definedName name="_Order2" hidden="1">0</definedName>
    <definedName name="NAME">#REF!</definedName>
    <definedName name="P_1">#REF!</definedName>
    <definedName name="P_11">#REF!</definedName>
    <definedName name="P_2">#REF!</definedName>
    <definedName name="_xlnm.Print_Area" localSheetId="3">'100'!$A$1:$AC$80</definedName>
    <definedName name="_xlnm.Print_Area" localSheetId="2">'101'!$A$1:$AC$80</definedName>
    <definedName name="_xlnm.Print_Area" localSheetId="1">'102'!$A$1:$AC$80</definedName>
    <definedName name="_xlnm.Print_Area">#REF!</definedName>
    <definedName name="PRINT_AREA_MI">#REF!</definedName>
    <definedName name="_xlnm.Print_Titles" localSheetId="3">'100'!$A:$B,'100'!$1:$4</definedName>
    <definedName name="_xlnm.Print_Titles" localSheetId="2">'101'!$A:$B,'101'!$1:$4</definedName>
    <definedName name="_xlnm.Print_Titles" localSheetId="1">'102'!$A:$B,'102'!$1:$4</definedName>
  </definedNames>
  <calcPr calcId="125725"/>
</workbook>
</file>

<file path=xl/calcChain.xml><?xml version="1.0" encoding="utf-8"?>
<calcChain xmlns="http://schemas.openxmlformats.org/spreadsheetml/2006/main">
  <c r="Z7" i="45"/>
  <c r="Z8"/>
  <c r="Z9"/>
  <c r="Z10"/>
  <c r="Z11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6"/>
  <c r="Y6"/>
  <c r="Y7"/>
  <c r="Y8"/>
  <c r="Y9"/>
  <c r="Y10"/>
  <c r="Y11"/>
  <c r="Y12"/>
  <c r="Z12" s="1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Z45" s="1"/>
  <c r="Y46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8"/>
  <c r="C9"/>
  <c r="C10"/>
  <c r="C11"/>
  <c r="D5"/>
  <c r="D6"/>
  <c r="D7"/>
  <c r="F7"/>
  <c r="G7"/>
  <c r="H7"/>
  <c r="I7"/>
  <c r="E7"/>
  <c r="F6"/>
  <c r="G6"/>
  <c r="H6"/>
  <c r="I6"/>
  <c r="E6"/>
  <c r="N7"/>
  <c r="O7"/>
  <c r="P7"/>
  <c r="Q7"/>
  <c r="R7"/>
  <c r="S7"/>
  <c r="T7"/>
  <c r="U7"/>
  <c r="V7"/>
  <c r="W7"/>
  <c r="X7"/>
  <c r="N6"/>
  <c r="O6"/>
  <c r="P6"/>
  <c r="Q6"/>
  <c r="R6"/>
  <c r="S6"/>
  <c r="T6"/>
  <c r="U6"/>
  <c r="V6"/>
  <c r="W6"/>
  <c r="X6"/>
  <c r="O5"/>
  <c r="P5"/>
  <c r="Q5"/>
  <c r="R5"/>
  <c r="S5"/>
  <c r="T5"/>
  <c r="U5"/>
  <c r="V5"/>
  <c r="W5"/>
  <c r="X5"/>
  <c r="Y5" s="1"/>
  <c r="N5"/>
  <c r="M7"/>
  <c r="M6"/>
  <c r="M5"/>
  <c r="L7"/>
  <c r="L6"/>
  <c r="L5"/>
  <c r="K7"/>
  <c r="K6"/>
  <c r="K5"/>
  <c r="J7"/>
  <c r="J5"/>
  <c r="J6"/>
  <c r="I5"/>
  <c r="H5"/>
  <c r="G5"/>
  <c r="F5"/>
  <c r="E5"/>
  <c r="P2"/>
  <c r="K1"/>
  <c r="C46" i="44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46" i="43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Y46" i="19"/>
  <c r="Y45"/>
  <c r="Y44"/>
  <c r="Y43"/>
  <c r="Z43" s="1"/>
  <c r="Y42"/>
  <c r="Z42" s="1"/>
  <c r="Y41"/>
  <c r="Y40"/>
  <c r="Z39"/>
  <c r="Y39"/>
  <c r="Y38"/>
  <c r="Z38" s="1"/>
  <c r="Z37"/>
  <c r="Y37"/>
  <c r="Z36"/>
  <c r="Y36"/>
  <c r="Z35"/>
  <c r="Y35"/>
  <c r="Z34"/>
  <c r="Y34"/>
  <c r="Z33"/>
  <c r="Y33"/>
  <c r="Y32"/>
  <c r="Z31"/>
  <c r="Y31"/>
  <c r="Z30"/>
  <c r="Y30"/>
  <c r="Z29"/>
  <c r="Y29"/>
  <c r="Z28"/>
  <c r="Y28"/>
  <c r="Z27"/>
  <c r="Y27"/>
  <c r="Y26"/>
  <c r="Z26" s="1"/>
  <c r="Z25"/>
  <c r="Y25"/>
  <c r="Z24"/>
  <c r="Y24"/>
  <c r="Z23"/>
  <c r="Y23"/>
  <c r="Z22"/>
  <c r="Y22"/>
  <c r="Z21"/>
  <c r="Y21"/>
  <c r="Z20"/>
  <c r="Y20"/>
  <c r="Z19"/>
  <c r="Y19"/>
  <c r="Z18"/>
  <c r="Y18"/>
  <c r="Z17"/>
  <c r="Y17"/>
  <c r="Z16"/>
  <c r="Y16"/>
  <c r="Z15"/>
  <c r="Y15"/>
  <c r="Z14"/>
  <c r="Y14"/>
  <c r="Z13"/>
  <c r="Y13"/>
  <c r="Y12"/>
  <c r="Z11"/>
  <c r="Y11"/>
  <c r="Z10"/>
  <c r="Y10"/>
  <c r="Z9"/>
  <c r="Y9"/>
  <c r="Z8"/>
  <c r="Y8"/>
  <c r="Y8" i="43"/>
  <c r="Z8" s="1"/>
  <c r="Y9"/>
  <c r="Z9"/>
  <c r="Y10"/>
  <c r="Z10" s="1"/>
  <c r="Y11"/>
  <c r="Z11" s="1"/>
  <c r="Y12"/>
  <c r="Z12" s="1"/>
  <c r="Y13"/>
  <c r="Z13" s="1"/>
  <c r="Y14"/>
  <c r="Z14" s="1"/>
  <c r="Y15"/>
  <c r="Z15"/>
  <c r="Y16"/>
  <c r="Z16" s="1"/>
  <c r="Y17"/>
  <c r="Z17" s="1"/>
  <c r="Y18"/>
  <c r="Z18" s="1"/>
  <c r="Y19"/>
  <c r="Z19"/>
  <c r="Y20"/>
  <c r="Z20" s="1"/>
  <c r="Y21"/>
  <c r="Z21" s="1"/>
  <c r="Y22"/>
  <c r="Z22" s="1"/>
  <c r="Y23"/>
  <c r="Z23"/>
  <c r="Y24"/>
  <c r="Z24" s="1"/>
  <c r="Y25"/>
  <c r="Z25" s="1"/>
  <c r="Y26"/>
  <c r="Z26" s="1"/>
  <c r="Y27"/>
  <c r="Z27"/>
  <c r="Y28"/>
  <c r="Z28" s="1"/>
  <c r="Y29"/>
  <c r="Z29" s="1"/>
  <c r="Y30"/>
  <c r="Z30" s="1"/>
  <c r="Y31"/>
  <c r="Z31"/>
  <c r="Y32"/>
  <c r="Z32" s="1"/>
  <c r="Y33"/>
  <c r="Z33" s="1"/>
  <c r="Y34"/>
  <c r="Z34" s="1"/>
  <c r="Y35"/>
  <c r="Z35"/>
  <c r="Y36"/>
  <c r="Z36" s="1"/>
  <c r="Y37"/>
  <c r="Z37" s="1"/>
  <c r="Y38"/>
  <c r="Z38" s="1"/>
  <c r="Y39"/>
  <c r="Z39"/>
  <c r="Y40"/>
  <c r="Z40" s="1"/>
  <c r="Y41"/>
  <c r="Z41" s="1"/>
  <c r="Y42"/>
  <c r="Z42" s="1"/>
  <c r="Y43"/>
  <c r="Z43"/>
  <c r="Y44"/>
  <c r="Z44" s="1"/>
  <c r="Y45"/>
  <c r="Z45" s="1"/>
  <c r="Y46"/>
  <c r="Z46" s="1"/>
  <c r="Y8" i="44"/>
  <c r="Z8" s="1"/>
  <c r="Y9"/>
  <c r="Z9" s="1"/>
  <c r="Y10"/>
  <c r="Z10" s="1"/>
  <c r="Y11"/>
  <c r="Z11" s="1"/>
  <c r="Y12"/>
  <c r="Z12" s="1"/>
  <c r="Y13"/>
  <c r="Z13" s="1"/>
  <c r="Y14"/>
  <c r="Z14" s="1"/>
  <c r="Y15"/>
  <c r="Z15" s="1"/>
  <c r="Y16"/>
  <c r="Z16" s="1"/>
  <c r="Y17"/>
  <c r="Z17" s="1"/>
  <c r="Y18"/>
  <c r="Z18" s="1"/>
  <c r="Y19"/>
  <c r="Z19" s="1"/>
  <c r="Y20"/>
  <c r="Z20" s="1"/>
  <c r="Y21"/>
  <c r="Z21" s="1"/>
  <c r="Y22"/>
  <c r="Z22" s="1"/>
  <c r="Y23"/>
  <c r="Z23" s="1"/>
  <c r="Y24"/>
  <c r="Z24" s="1"/>
  <c r="Y25"/>
  <c r="Z25" s="1"/>
  <c r="Y26"/>
  <c r="Z26" s="1"/>
  <c r="Y27"/>
  <c r="Z27" s="1"/>
  <c r="Y28"/>
  <c r="Z28" s="1"/>
  <c r="Y29"/>
  <c r="Z29" s="1"/>
  <c r="Y30"/>
  <c r="Z30" s="1"/>
  <c r="Y31"/>
  <c r="Z31" s="1"/>
  <c r="Y32"/>
  <c r="Z32" s="1"/>
  <c r="Y33"/>
  <c r="Z33" s="1"/>
  <c r="Y34"/>
  <c r="Z34" s="1"/>
  <c r="Y35"/>
  <c r="Z35" s="1"/>
  <c r="Y36"/>
  <c r="Z36" s="1"/>
  <c r="Y37"/>
  <c r="Z37" s="1"/>
  <c r="Y38"/>
  <c r="Z38" s="1"/>
  <c r="Y39"/>
  <c r="Z39" s="1"/>
  <c r="Y40"/>
  <c r="Z40" s="1"/>
  <c r="Y41"/>
  <c r="Z41" s="1"/>
  <c r="Y42"/>
  <c r="Z42" s="1"/>
  <c r="Y43"/>
  <c r="Z43" s="1"/>
  <c r="Y44"/>
  <c r="Z44" s="1"/>
  <c r="Y45"/>
  <c r="Y46"/>
  <c r="Z46" s="1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D6"/>
  <c r="D7"/>
  <c r="C7" s="1"/>
  <c r="D5"/>
  <c r="C5" s="1"/>
  <c r="E5" i="43"/>
  <c r="F5"/>
  <c r="G5"/>
  <c r="H5"/>
  <c r="I5"/>
  <c r="J5"/>
  <c r="K5"/>
  <c r="L5"/>
  <c r="M5"/>
  <c r="N5"/>
  <c r="O5"/>
  <c r="P5"/>
  <c r="Q5"/>
  <c r="Y5" s="1"/>
  <c r="R5"/>
  <c r="S5"/>
  <c r="T5"/>
  <c r="U5"/>
  <c r="V5"/>
  <c r="W5"/>
  <c r="X5"/>
  <c r="E6"/>
  <c r="F6"/>
  <c r="G6"/>
  <c r="H6"/>
  <c r="I6"/>
  <c r="J6"/>
  <c r="K6"/>
  <c r="L6"/>
  <c r="M6"/>
  <c r="N6"/>
  <c r="O6"/>
  <c r="P6"/>
  <c r="Q6"/>
  <c r="Y6" s="1"/>
  <c r="R6"/>
  <c r="S6"/>
  <c r="T6"/>
  <c r="U6"/>
  <c r="V6"/>
  <c r="W6"/>
  <c r="X6"/>
  <c r="E7"/>
  <c r="F7"/>
  <c r="G7"/>
  <c r="H7"/>
  <c r="I7"/>
  <c r="J7"/>
  <c r="K7"/>
  <c r="L7"/>
  <c r="M7"/>
  <c r="N7"/>
  <c r="O7"/>
  <c r="P7"/>
  <c r="Q7"/>
  <c r="Y7" s="1"/>
  <c r="R7"/>
  <c r="S7"/>
  <c r="T7"/>
  <c r="U7"/>
  <c r="V7"/>
  <c r="W7"/>
  <c r="X7"/>
  <c r="D6"/>
  <c r="C6" s="1"/>
  <c r="D7"/>
  <c r="C7" s="1"/>
  <c r="D5"/>
  <c r="C5" s="1"/>
  <c r="C8" i="19"/>
  <c r="C9"/>
  <c r="C10"/>
  <c r="C11"/>
  <c r="C12"/>
  <c r="Z12" s="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Z32" s="1"/>
  <c r="C33"/>
  <c r="C34"/>
  <c r="C35"/>
  <c r="C36"/>
  <c r="C37"/>
  <c r="C38"/>
  <c r="C39"/>
  <c r="C40"/>
  <c r="Z40" s="1"/>
  <c r="C41"/>
  <c r="Z41" s="1"/>
  <c r="C42"/>
  <c r="C43"/>
  <c r="C44"/>
  <c r="C45"/>
  <c r="C46"/>
  <c r="Z46" s="1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C6" s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Y7" s="1"/>
  <c r="X7"/>
  <c r="D7"/>
  <c r="D6"/>
  <c r="D5"/>
  <c r="P2"/>
  <c r="K1"/>
  <c r="P2" i="43"/>
  <c r="K1"/>
  <c r="P2" i="44"/>
  <c r="K1"/>
  <c r="Z6" i="45" l="1"/>
  <c r="C6"/>
  <c r="Z45" i="19"/>
  <c r="C7"/>
  <c r="Z7" s="1"/>
  <c r="Y5"/>
  <c r="Z5" s="1"/>
  <c r="Z44"/>
  <c r="C5"/>
  <c r="Y6"/>
  <c r="Z6" s="1"/>
  <c r="Y7" i="44"/>
  <c r="Z7" s="1"/>
  <c r="Y6"/>
  <c r="C6"/>
  <c r="Y5"/>
  <c r="Z5" s="1"/>
  <c r="Z45"/>
  <c r="C7" i="45"/>
  <c r="C5"/>
  <c r="Z6" i="44"/>
  <c r="Z7" i="43"/>
  <c r="Z6"/>
  <c r="Z5"/>
  <c r="Z5" i="45" l="1"/>
</calcChain>
</file>

<file path=xl/sharedStrings.xml><?xml version="1.0" encoding="utf-8"?>
<sst xmlns="http://schemas.openxmlformats.org/spreadsheetml/2006/main" count="366" uniqueCount="71">
  <si>
    <t>性別</t>
  </si>
  <si>
    <t>100+</t>
  </si>
  <si>
    <t>計</t>
  </si>
  <si>
    <t>男</t>
  </si>
  <si>
    <t>女</t>
  </si>
  <si>
    <r>
      <t>總</t>
    </r>
    <r>
      <rPr>
        <sz val="12"/>
        <rFont val="Times New Roman"/>
        <family val="1"/>
      </rPr>
      <t xml:space="preserve">     </t>
    </r>
    <r>
      <rPr>
        <sz val="12"/>
        <rFont val="新細明體"/>
        <family val="1"/>
        <charset val="136"/>
      </rPr>
      <t>計</t>
    </r>
  </si>
  <si>
    <r>
      <t>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</t>
    </r>
  </si>
  <si>
    <r>
      <t>10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14</t>
    </r>
  </si>
  <si>
    <r>
      <t>15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19</t>
    </r>
  </si>
  <si>
    <r>
      <t>20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24</t>
    </r>
  </si>
  <si>
    <r>
      <t>25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29</t>
    </r>
  </si>
  <si>
    <r>
      <t>30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34</t>
    </r>
  </si>
  <si>
    <r>
      <t>35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39</t>
    </r>
  </si>
  <si>
    <r>
      <t>40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44</t>
    </r>
  </si>
  <si>
    <r>
      <t>45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49</t>
    </r>
  </si>
  <si>
    <r>
      <t>50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54</t>
    </r>
  </si>
  <si>
    <r>
      <t>55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59</t>
    </r>
  </si>
  <si>
    <r>
      <t>60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64</t>
    </r>
  </si>
  <si>
    <r>
      <t>65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69</t>
    </r>
  </si>
  <si>
    <r>
      <t>70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74</t>
    </r>
  </si>
  <si>
    <r>
      <t>75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79</t>
    </r>
  </si>
  <si>
    <r>
      <t>80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84</t>
    </r>
  </si>
  <si>
    <r>
      <t>85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89</t>
    </r>
  </si>
  <si>
    <r>
      <t>90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94</t>
    </r>
  </si>
  <si>
    <r>
      <t>95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99</t>
    </r>
  </si>
  <si>
    <t xml:space="preserve">  單位：人</t>
    <phoneticPr fontId="7" type="noConversion"/>
  </si>
  <si>
    <r>
      <t>區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域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別</t>
    </r>
  </si>
  <si>
    <r>
      <t xml:space="preserve"> </t>
    </r>
    <r>
      <rPr>
        <sz val="12"/>
        <rFont val="Times New Roman"/>
        <family val="1"/>
      </rPr>
      <t xml:space="preserve">         </t>
    </r>
    <phoneticPr fontId="8" type="noConversion"/>
  </si>
  <si>
    <r>
      <t xml:space="preserve">    </t>
    </r>
    <r>
      <rPr>
        <sz val="12"/>
        <rFont val="Times New Roman"/>
        <family val="1"/>
      </rPr>
      <t xml:space="preserve">       </t>
    </r>
    <r>
      <rPr>
        <sz val="12"/>
        <rFont val="細明體"/>
        <family val="3"/>
        <charset val="136"/>
      </rPr>
      <t/>
    </r>
    <phoneticPr fontId="8" type="noConversion"/>
  </si>
  <si>
    <t>內政部戶政司104年1月9日編製</t>
    <phoneticPr fontId="7" type="noConversion"/>
  </si>
  <si>
    <t>新竹縣</t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</si>
  <si>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</si>
  <si>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</si>
  <si>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</si>
  <si>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</si>
  <si>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</si>
  <si>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</si>
  <si>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</si>
  <si>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</si>
  <si>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</si>
  <si>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</si>
  <si>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</si>
  <si>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　※尖石鄉</t>
    <phoneticPr fontId="11" type="noConversion"/>
  </si>
  <si>
    <t>　※五峰鄉</t>
    <phoneticPr fontId="11" type="noConversion"/>
  </si>
  <si>
    <r>
      <rPr>
        <sz val="12"/>
        <rFont val="Times New Roman"/>
        <family val="1"/>
      </rPr>
      <t>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</t>
    </r>
    <phoneticPr fontId="0" type="noConversion"/>
  </si>
  <si>
    <t xml:space="preserve"> 各鄉鎮市人口數按性別及五歲年齡組分</t>
    <phoneticPr fontId="0" type="noConversion"/>
  </si>
  <si>
    <t>中華民國102年底</t>
    <phoneticPr fontId="0" type="noConversion"/>
  </si>
  <si>
    <t>中華民國101年底</t>
    <phoneticPr fontId="0" type="noConversion"/>
  </si>
  <si>
    <t>中華民國100年底</t>
    <phoneticPr fontId="0" type="noConversion"/>
  </si>
  <si>
    <r>
      <t>65</t>
    </r>
    <r>
      <rPr>
        <sz val="12"/>
        <rFont val="細明體"/>
        <family val="3"/>
        <charset val="136"/>
      </rPr>
      <t>歲以上</t>
    </r>
    <phoneticPr fontId="0" type="noConversion"/>
  </si>
  <si>
    <r>
      <t>(</t>
    </r>
    <r>
      <rPr>
        <sz val="12"/>
        <rFont val="細明體"/>
        <family val="3"/>
        <charset val="136"/>
      </rPr>
      <t>人數</t>
    </r>
    <r>
      <rPr>
        <sz val="12"/>
        <rFont val="Times New Roman"/>
        <family val="1"/>
      </rPr>
      <t>)</t>
    </r>
    <phoneticPr fontId="0" type="noConversion"/>
  </si>
  <si>
    <r>
      <t>(%</t>
    </r>
    <r>
      <rPr>
        <sz val="12"/>
        <rFont val="Times New Roman"/>
        <family val="1"/>
      </rPr>
      <t>)</t>
    </r>
    <phoneticPr fontId="0" type="noConversion"/>
  </si>
  <si>
    <t>芎林鄉</t>
    <phoneticPr fontId="0" type="noConversion"/>
  </si>
  <si>
    <t>北埔鄉</t>
    <phoneticPr fontId="0" type="noConversion"/>
  </si>
  <si>
    <t>　※尖石鄉</t>
    <phoneticPr fontId="11" type="noConversion"/>
  </si>
  <si>
    <t>　※五峰鄉</t>
    <phoneticPr fontId="11" type="noConversion"/>
  </si>
  <si>
    <t>竹北市</t>
    <phoneticPr fontId="0" type="noConversion"/>
  </si>
  <si>
    <t>竹東鎮</t>
    <phoneticPr fontId="0" type="noConversion"/>
  </si>
  <si>
    <t>新豐鄉</t>
    <phoneticPr fontId="0" type="noConversion"/>
  </si>
  <si>
    <t>寶山鄉</t>
    <phoneticPr fontId="0" type="noConversion"/>
  </si>
  <si>
    <t>中華民國103年底</t>
    <phoneticPr fontId="0" type="noConversion"/>
  </si>
  <si>
    <t>內政部戶政司104年6月編製</t>
    <phoneticPr fontId="7" type="noConversion"/>
  </si>
  <si>
    <t>竹北市</t>
    <phoneticPr fontId="0" type="noConversion"/>
  </si>
  <si>
    <t>竹東鎮</t>
    <phoneticPr fontId="0" type="noConversion"/>
  </si>
  <si>
    <t>新豐鄉</t>
    <phoneticPr fontId="0" type="noConversion"/>
  </si>
  <si>
    <t>芎林鄉</t>
    <phoneticPr fontId="0" type="noConversion"/>
  </si>
  <si>
    <t>寶山鄉</t>
    <phoneticPr fontId="0" type="noConversion"/>
  </si>
  <si>
    <t>北埔鄉</t>
    <phoneticPr fontId="0" type="noConversion"/>
  </si>
  <si>
    <t>-</t>
    <phoneticPr fontId="7" type="noConversion"/>
  </si>
  <si>
    <t>　※尖石鄉</t>
    <phoneticPr fontId="11" type="noConversion"/>
  </si>
  <si>
    <t>　※五峰鄉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</si>
</sst>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_(* #,##0_);_(* \(#,##0\);_(* &quot;-&quot;_);_(@_)"/>
    <numFmt numFmtId="177" formatCode="0.00_ "/>
  </numFmts>
  <fonts count="12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b/>
      <sz val="13"/>
      <name val="標楷體"/>
      <family val="4"/>
      <charset val="136"/>
    </font>
    <font>
      <sz val="12"/>
      <name val="細明體"/>
      <family val="3"/>
      <charset val="136"/>
    </font>
    <font>
      <b/>
      <sz val="16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0" borderId="0"/>
    <xf numFmtId="17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3" applyFont="1"/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76" fontId="6" fillId="0" borderId="0" xfId="4" applyFont="1" applyBorder="1" applyAlignment="1">
      <alignment horizontal="left" vertical="center"/>
    </xf>
    <xf numFmtId="176" fontId="9" fillId="0" borderId="0" xfId="4" applyFont="1" applyBorder="1" applyAlignment="1">
      <alignment horizontal="center" vertical="center"/>
    </xf>
    <xf numFmtId="176" fontId="3" fillId="0" borderId="0" xfId="4" applyFont="1" applyBorder="1" applyAlignment="1">
      <alignment horizontal="left" vertical="center"/>
    </xf>
    <xf numFmtId="0" fontId="0" fillId="0" borderId="0" xfId="0" applyAlignment="1"/>
    <xf numFmtId="176" fontId="9" fillId="0" borderId="3" xfId="4" applyFont="1" applyBorder="1" applyAlignment="1">
      <alignment vertical="center"/>
    </xf>
    <xf numFmtId="0" fontId="3" fillId="0" borderId="0" xfId="2" applyFont="1" applyAlignment="1">
      <alignment horizontal="left"/>
    </xf>
    <xf numFmtId="0" fontId="3" fillId="0" borderId="0" xfId="1" applyFont="1" applyBorder="1" applyAlignment="1" applyProtection="1">
      <alignment horizontal="left"/>
    </xf>
    <xf numFmtId="0" fontId="2" fillId="0" borderId="0" xfId="0" applyFont="1" applyProtection="1"/>
    <xf numFmtId="176" fontId="9" fillId="0" borderId="3" xfId="4" applyFont="1" applyBorder="1" applyAlignment="1">
      <alignment horizontal="right" vertical="center"/>
    </xf>
    <xf numFmtId="0" fontId="0" fillId="0" borderId="0" xfId="0"/>
    <xf numFmtId="176" fontId="9" fillId="0" borderId="3" xfId="4" applyFont="1" applyFill="1" applyBorder="1" applyAlignment="1">
      <alignment vertical="center"/>
    </xf>
    <xf numFmtId="0" fontId="3" fillId="0" borderId="0" xfId="0" applyFont="1" applyFill="1" applyProtection="1"/>
    <xf numFmtId="176" fontId="1" fillId="0" borderId="11" xfId="4" applyFont="1" applyFill="1" applyBorder="1" applyProtection="1"/>
    <xf numFmtId="176" fontId="4" fillId="0" borderId="1" xfId="4" applyFont="1" applyFill="1" applyBorder="1" applyAlignment="1" applyProtection="1">
      <alignment horizontal="center"/>
    </xf>
    <xf numFmtId="176" fontId="1" fillId="0" borderId="12" xfId="4" applyFont="1" applyFill="1" applyBorder="1" applyProtection="1"/>
    <xf numFmtId="0" fontId="2" fillId="0" borderId="0" xfId="0" applyFont="1" applyFill="1" applyProtection="1"/>
    <xf numFmtId="176" fontId="4" fillId="0" borderId="2" xfId="4" applyFont="1" applyFill="1" applyBorder="1" applyAlignment="1" applyProtection="1">
      <alignment horizontal="center"/>
    </xf>
    <xf numFmtId="0" fontId="1" fillId="0" borderId="0" xfId="0" applyFont="1" applyFill="1" applyProtection="1"/>
    <xf numFmtId="176" fontId="3" fillId="0" borderId="1" xfId="4" applyFont="1" applyFill="1" applyBorder="1" applyAlignment="1" applyProtection="1">
      <alignment horizontal="center"/>
    </xf>
    <xf numFmtId="176" fontId="3" fillId="0" borderId="2" xfId="4" applyFont="1" applyFill="1" applyBorder="1" applyAlignment="1" applyProtection="1">
      <alignment horizontal="center"/>
    </xf>
    <xf numFmtId="0" fontId="0" fillId="0" borderId="0" xfId="0" applyFill="1" applyAlignment="1"/>
    <xf numFmtId="0" fontId="0" fillId="0" borderId="0" xfId="0" applyFill="1"/>
    <xf numFmtId="176" fontId="9" fillId="0" borderId="3" xfId="4" applyFont="1" applyFill="1" applyBorder="1" applyAlignment="1">
      <alignment horizontal="right" vertical="center"/>
    </xf>
    <xf numFmtId="0" fontId="3" fillId="0" borderId="0" xfId="3" applyFont="1" applyFill="1"/>
    <xf numFmtId="176" fontId="6" fillId="0" borderId="0" xfId="4" applyFont="1" applyFill="1" applyBorder="1" applyAlignment="1">
      <alignment horizontal="left" vertical="center"/>
    </xf>
    <xf numFmtId="176" fontId="9" fillId="0" borderId="0" xfId="4" applyFont="1" applyFill="1" applyBorder="1" applyAlignment="1">
      <alignment horizontal="center" vertical="center"/>
    </xf>
    <xf numFmtId="176" fontId="3" fillId="0" borderId="0" xfId="4" applyFont="1" applyFill="1" applyBorder="1" applyAlignment="1">
      <alignment horizontal="left" vertical="center"/>
    </xf>
    <xf numFmtId="0" fontId="3" fillId="0" borderId="0" xfId="2" applyFont="1" applyFill="1" applyAlignment="1">
      <alignment horizontal="left"/>
    </xf>
    <xf numFmtId="0" fontId="3" fillId="0" borderId="0" xfId="0" applyFont="1" applyFill="1" applyAlignment="1" applyProtection="1">
      <alignment horizontal="right"/>
    </xf>
    <xf numFmtId="0" fontId="3" fillId="0" borderId="0" xfId="1" applyFont="1" applyFill="1" applyBorder="1" applyAlignment="1" applyProtection="1">
      <alignment horizontal="left"/>
    </xf>
    <xf numFmtId="176" fontId="1" fillId="0" borderId="11" xfId="6" applyFont="1" applyFill="1" applyBorder="1" applyProtection="1"/>
    <xf numFmtId="176" fontId="5" fillId="0" borderId="0" xfId="4" applyFont="1" applyFill="1" applyAlignment="1" applyProtection="1">
      <alignment horizontal="center"/>
      <protection locked="0"/>
    </xf>
    <xf numFmtId="176" fontId="5" fillId="0" borderId="0" xfId="4" quotePrefix="1" applyFont="1" applyFill="1" applyAlignment="1" applyProtection="1">
      <alignment horizontal="center"/>
      <protection locked="0"/>
    </xf>
    <xf numFmtId="176" fontId="6" fillId="0" borderId="3" xfId="4" applyFont="1" applyFill="1" applyBorder="1" applyAlignment="1">
      <alignment horizontal="center" vertical="center"/>
    </xf>
    <xf numFmtId="176" fontId="5" fillId="0" borderId="0" xfId="4" applyFont="1" applyAlignment="1" applyProtection="1">
      <alignment horizontal="center"/>
      <protection locked="0"/>
    </xf>
    <xf numFmtId="176" fontId="5" fillId="0" borderId="0" xfId="4" quotePrefix="1" applyFont="1" applyAlignment="1" applyProtection="1">
      <alignment horizontal="center"/>
      <protection locked="0"/>
    </xf>
    <xf numFmtId="176" fontId="6" fillId="0" borderId="3" xfId="4" applyFont="1" applyBorder="1" applyAlignment="1">
      <alignment horizontal="center" vertical="center"/>
    </xf>
    <xf numFmtId="176" fontId="1" fillId="0" borderId="11" xfId="0" applyNumberFormat="1" applyFont="1" applyFill="1" applyBorder="1" applyProtection="1"/>
    <xf numFmtId="177" fontId="1" fillId="0" borderId="11" xfId="0" applyNumberFormat="1" applyFont="1" applyFill="1" applyBorder="1" applyProtection="1"/>
    <xf numFmtId="176" fontId="1" fillId="0" borderId="11" xfId="4" applyFont="1" applyFill="1" applyBorder="1" applyAlignment="1" applyProtection="1">
      <alignment horizontal="right"/>
    </xf>
    <xf numFmtId="176" fontId="1" fillId="0" borderId="6" xfId="4" applyFont="1" applyFill="1" applyBorder="1" applyProtection="1"/>
    <xf numFmtId="176" fontId="3" fillId="2" borderId="10" xfId="4" quotePrefix="1" applyFont="1" applyFill="1" applyBorder="1" applyAlignment="1" applyProtection="1">
      <alignment horizontal="center" vertical="center"/>
    </xf>
    <xf numFmtId="176" fontId="3" fillId="2" borderId="8" xfId="4" applyFont="1" applyFill="1" applyBorder="1" applyAlignment="1" applyProtection="1">
      <alignment horizontal="center" vertical="center"/>
    </xf>
    <xf numFmtId="176" fontId="3" fillId="2" borderId="8" xfId="4" quotePrefix="1" applyFont="1" applyFill="1" applyBorder="1" applyAlignment="1" applyProtection="1">
      <alignment horizontal="center" vertical="center"/>
    </xf>
    <xf numFmtId="176" fontId="0" fillId="2" borderId="9" xfId="4" applyFont="1" applyFill="1" applyBorder="1" applyAlignment="1" applyProtection="1">
      <alignment horizontal="center" vertical="center"/>
    </xf>
    <xf numFmtId="176" fontId="2" fillId="2" borderId="8" xfId="4" applyFont="1" applyFill="1" applyBorder="1" applyAlignment="1" applyProtection="1">
      <alignment horizontal="center" vertical="center"/>
    </xf>
    <xf numFmtId="176" fontId="2" fillId="2" borderId="9" xfId="4" applyFont="1" applyFill="1" applyBorder="1" applyAlignment="1" applyProtection="1">
      <alignment horizontal="center" vertical="center"/>
    </xf>
    <xf numFmtId="0" fontId="0" fillId="2" borderId="11" xfId="0" applyFill="1" applyBorder="1" applyProtection="1"/>
    <xf numFmtId="176" fontId="3" fillId="2" borderId="5" xfId="4" quotePrefix="1" applyFont="1" applyFill="1" applyBorder="1" applyAlignment="1" applyProtection="1">
      <alignment horizontal="center" vertical="center"/>
    </xf>
    <xf numFmtId="176" fontId="3" fillId="2" borderId="7" xfId="4" applyFont="1" applyFill="1" applyBorder="1" applyAlignment="1" applyProtection="1">
      <alignment horizontal="center" vertical="center"/>
    </xf>
    <xf numFmtId="176" fontId="3" fillId="2" borderId="7" xfId="4" quotePrefix="1" applyFont="1" applyFill="1" applyBorder="1" applyAlignment="1" applyProtection="1">
      <alignment horizontal="center" vertical="center"/>
    </xf>
    <xf numFmtId="176" fontId="0" fillId="2" borderId="2" xfId="4" applyFont="1" applyFill="1" applyBorder="1" applyAlignment="1" applyProtection="1">
      <alignment horizontal="center" vertical="center"/>
    </xf>
    <xf numFmtId="176" fontId="2" fillId="2" borderId="7" xfId="4" applyFont="1" applyFill="1" applyBorder="1" applyAlignment="1" applyProtection="1">
      <alignment horizontal="center" vertical="center"/>
    </xf>
    <xf numFmtId="176" fontId="2" fillId="2" borderId="2" xfId="4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6" fontId="3" fillId="3" borderId="10" xfId="4" quotePrefix="1" applyFont="1" applyFill="1" applyBorder="1" applyAlignment="1" applyProtection="1">
      <alignment horizontal="center" vertical="center"/>
    </xf>
    <xf numFmtId="176" fontId="3" fillId="3" borderId="8" xfId="4" applyFont="1" applyFill="1" applyBorder="1" applyAlignment="1" applyProtection="1">
      <alignment horizontal="center" vertical="center"/>
    </xf>
    <xf numFmtId="176" fontId="3" fillId="3" borderId="8" xfId="4" quotePrefix="1" applyFont="1" applyFill="1" applyBorder="1" applyAlignment="1" applyProtection="1">
      <alignment horizontal="center" vertical="center"/>
    </xf>
    <xf numFmtId="176" fontId="0" fillId="3" borderId="9" xfId="4" applyFont="1" applyFill="1" applyBorder="1" applyAlignment="1" applyProtection="1">
      <alignment horizontal="center" vertical="center"/>
    </xf>
    <xf numFmtId="176" fontId="2" fillId="3" borderId="8" xfId="4" applyFont="1" applyFill="1" applyBorder="1" applyAlignment="1" applyProtection="1">
      <alignment horizontal="center" vertical="center"/>
    </xf>
    <xf numFmtId="176" fontId="2" fillId="3" borderId="9" xfId="4" applyFont="1" applyFill="1" applyBorder="1" applyAlignment="1" applyProtection="1">
      <alignment horizontal="center" vertical="center"/>
    </xf>
    <xf numFmtId="0" fontId="0" fillId="3" borderId="11" xfId="0" applyFill="1" applyBorder="1" applyProtection="1"/>
    <xf numFmtId="176" fontId="3" fillId="3" borderId="5" xfId="4" quotePrefix="1" applyFont="1" applyFill="1" applyBorder="1" applyAlignment="1" applyProtection="1">
      <alignment horizontal="center" vertical="center"/>
    </xf>
    <xf numFmtId="176" fontId="3" fillId="3" borderId="7" xfId="4" applyFont="1" applyFill="1" applyBorder="1" applyAlignment="1" applyProtection="1">
      <alignment horizontal="center" vertical="center"/>
    </xf>
    <xf numFmtId="176" fontId="3" fillId="3" borderId="7" xfId="4" quotePrefix="1" applyFont="1" applyFill="1" applyBorder="1" applyAlignment="1" applyProtection="1">
      <alignment horizontal="center" vertical="center"/>
    </xf>
    <xf numFmtId="176" fontId="0" fillId="3" borderId="2" xfId="4" applyFont="1" applyFill="1" applyBorder="1" applyAlignment="1" applyProtection="1">
      <alignment horizontal="center" vertical="center"/>
    </xf>
    <xf numFmtId="176" fontId="2" fillId="3" borderId="7" xfId="4" applyFont="1" applyFill="1" applyBorder="1" applyAlignment="1" applyProtection="1">
      <alignment horizontal="center" vertical="center"/>
    </xf>
    <xf numFmtId="176" fontId="2" fillId="3" borderId="2" xfId="4" applyFont="1" applyFill="1" applyBorder="1" applyAlignment="1" applyProtection="1">
      <alignment horizontal="center" vertical="center"/>
    </xf>
    <xf numFmtId="0" fontId="0" fillId="3" borderId="11" xfId="0" applyFill="1" applyBorder="1" applyAlignment="1" applyProtection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3" fillId="4" borderId="10" xfId="4" quotePrefix="1" applyFont="1" applyFill="1" applyBorder="1" applyAlignment="1" applyProtection="1">
      <alignment horizontal="center" vertical="center"/>
    </xf>
    <xf numFmtId="176" fontId="3" fillId="4" borderId="8" xfId="4" applyFont="1" applyFill="1" applyBorder="1" applyAlignment="1" applyProtection="1">
      <alignment horizontal="center" vertical="center"/>
    </xf>
    <xf numFmtId="176" fontId="3" fillId="4" borderId="8" xfId="4" quotePrefix="1" applyFont="1" applyFill="1" applyBorder="1" applyAlignment="1" applyProtection="1">
      <alignment horizontal="center" vertical="center"/>
    </xf>
    <xf numFmtId="176" fontId="0" fillId="4" borderId="9" xfId="4" applyFont="1" applyFill="1" applyBorder="1" applyAlignment="1" applyProtection="1">
      <alignment horizontal="center" vertical="center"/>
    </xf>
    <xf numFmtId="176" fontId="2" fillId="4" borderId="8" xfId="4" applyFont="1" applyFill="1" applyBorder="1" applyAlignment="1" applyProtection="1">
      <alignment horizontal="center" vertical="center"/>
    </xf>
    <xf numFmtId="176" fontId="2" fillId="4" borderId="9" xfId="4" applyFont="1" applyFill="1" applyBorder="1" applyAlignment="1" applyProtection="1">
      <alignment horizontal="center" vertical="center"/>
    </xf>
    <xf numFmtId="0" fontId="0" fillId="4" borderId="11" xfId="0" applyFill="1" applyBorder="1" applyProtection="1"/>
    <xf numFmtId="176" fontId="3" fillId="4" borderId="5" xfId="4" quotePrefix="1" applyFont="1" applyFill="1" applyBorder="1" applyAlignment="1" applyProtection="1">
      <alignment horizontal="center" vertical="center"/>
    </xf>
    <xf numFmtId="176" fontId="3" fillId="4" borderId="7" xfId="4" applyFont="1" applyFill="1" applyBorder="1" applyAlignment="1" applyProtection="1">
      <alignment horizontal="center" vertical="center"/>
    </xf>
    <xf numFmtId="176" fontId="3" fillId="4" borderId="7" xfId="4" quotePrefix="1" applyFont="1" applyFill="1" applyBorder="1" applyAlignment="1" applyProtection="1">
      <alignment horizontal="center" vertical="center"/>
    </xf>
    <xf numFmtId="176" fontId="0" fillId="4" borderId="2" xfId="4" applyFont="1" applyFill="1" applyBorder="1" applyAlignment="1" applyProtection="1">
      <alignment horizontal="center" vertical="center"/>
    </xf>
    <xf numFmtId="176" fontId="2" fillId="4" borderId="7" xfId="4" applyFont="1" applyFill="1" applyBorder="1" applyAlignment="1" applyProtection="1">
      <alignment horizontal="center" vertical="center"/>
    </xf>
    <xf numFmtId="176" fontId="2" fillId="4" borderId="2" xfId="4" applyFont="1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/>
    </xf>
    <xf numFmtId="0" fontId="1" fillId="0" borderId="11" xfId="0" applyFont="1" applyFill="1" applyBorder="1" applyProtection="1"/>
    <xf numFmtId="176" fontId="3" fillId="5" borderId="10" xfId="4" quotePrefix="1" applyFont="1" applyFill="1" applyBorder="1" applyAlignment="1" applyProtection="1">
      <alignment horizontal="center" vertical="center"/>
    </xf>
    <xf numFmtId="176" fontId="3" fillId="5" borderId="8" xfId="4" applyFont="1" applyFill="1" applyBorder="1" applyAlignment="1" applyProtection="1">
      <alignment horizontal="center" vertical="center"/>
    </xf>
    <xf numFmtId="176" fontId="3" fillId="5" borderId="8" xfId="4" quotePrefix="1" applyFont="1" applyFill="1" applyBorder="1" applyAlignment="1" applyProtection="1">
      <alignment horizontal="center" vertical="center"/>
    </xf>
    <xf numFmtId="176" fontId="0" fillId="5" borderId="9" xfId="4" applyFont="1" applyFill="1" applyBorder="1" applyAlignment="1" applyProtection="1">
      <alignment horizontal="center" vertical="center"/>
    </xf>
    <xf numFmtId="176" fontId="2" fillId="5" borderId="8" xfId="4" applyFont="1" applyFill="1" applyBorder="1" applyAlignment="1" applyProtection="1">
      <alignment horizontal="center" vertical="center"/>
    </xf>
    <xf numFmtId="176" fontId="2" fillId="5" borderId="9" xfId="4" applyFont="1" applyFill="1" applyBorder="1" applyAlignment="1" applyProtection="1">
      <alignment horizontal="center" vertical="center"/>
    </xf>
    <xf numFmtId="0" fontId="0" fillId="5" borderId="11" xfId="0" applyFill="1" applyBorder="1" applyProtection="1"/>
    <xf numFmtId="176" fontId="3" fillId="5" borderId="5" xfId="4" quotePrefix="1" applyFont="1" applyFill="1" applyBorder="1" applyAlignment="1" applyProtection="1">
      <alignment horizontal="center" vertical="center"/>
    </xf>
    <xf numFmtId="176" fontId="3" fillId="5" borderId="7" xfId="4" applyFont="1" applyFill="1" applyBorder="1" applyAlignment="1" applyProtection="1">
      <alignment horizontal="center" vertical="center"/>
    </xf>
    <xf numFmtId="176" fontId="3" fillId="5" borderId="7" xfId="4" quotePrefix="1" applyFont="1" applyFill="1" applyBorder="1" applyAlignment="1" applyProtection="1">
      <alignment horizontal="center" vertical="center"/>
    </xf>
    <xf numFmtId="176" fontId="0" fillId="5" borderId="2" xfId="4" applyFont="1" applyFill="1" applyBorder="1" applyAlignment="1" applyProtection="1">
      <alignment horizontal="center" vertical="center"/>
    </xf>
    <xf numFmtId="176" fontId="2" fillId="5" borderId="7" xfId="4" applyFont="1" applyFill="1" applyBorder="1" applyAlignment="1" applyProtection="1">
      <alignment horizontal="center" vertical="center"/>
    </xf>
    <xf numFmtId="176" fontId="2" fillId="5" borderId="2" xfId="4" applyFont="1" applyFill="1" applyBorder="1" applyAlignment="1" applyProtection="1">
      <alignment horizontal="center" vertical="center"/>
    </xf>
    <xf numFmtId="0" fontId="0" fillId="5" borderId="11" xfId="0" applyFill="1" applyBorder="1" applyAlignment="1" applyProtection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7">
    <cellStyle name="一般" xfId="0" builtinId="0"/>
    <cellStyle name="一般_速報表" xfId="1"/>
    <cellStyle name="一般_結婚" xfId="2"/>
    <cellStyle name="一般_網路靜態" xfId="3"/>
    <cellStyle name="千分位[0]" xfId="4" builtinId="6"/>
    <cellStyle name="千分位[0] 2" xfId="6"/>
    <cellStyle name="貨幣[0]_Module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7"/>
  <sheetViews>
    <sheetView zoomScale="70" zoomScaleNormal="70" workbookViewId="0">
      <selection activeCell="U54" sqref="U54"/>
    </sheetView>
  </sheetViews>
  <sheetFormatPr defaultRowHeight="15.6"/>
  <cols>
    <col min="1" max="1" width="12.69921875" bestFit="1" customWidth="1"/>
    <col min="3" max="3" width="10.5" bestFit="1" customWidth="1"/>
    <col min="7" max="7" width="9.69921875" bestFit="1" customWidth="1"/>
    <col min="10" max="10" width="9.69921875" bestFit="1" customWidth="1"/>
    <col min="11" max="13" width="9.3984375" bestFit="1" customWidth="1"/>
    <col min="16" max="16" width="10" bestFit="1" customWidth="1"/>
  </cols>
  <sheetData>
    <row r="1" spans="1:26" ht="22.2">
      <c r="A1" s="35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5" t="str">
        <f>A1</f>
        <v xml:space="preserve"> 各鄉鎮市人口數按性別及五歲年齡組分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24"/>
      <c r="Y1" s="25"/>
      <c r="Z1" s="25"/>
    </row>
    <row r="2" spans="1:26" ht="17.399999999999999">
      <c r="A2" s="15"/>
      <c r="B2" s="14"/>
      <c r="C2" s="14"/>
      <c r="D2" s="26" t="s">
        <v>60</v>
      </c>
      <c r="E2" s="14"/>
      <c r="F2" s="14"/>
      <c r="G2" s="14"/>
      <c r="H2" s="14"/>
      <c r="I2" s="14"/>
      <c r="J2" s="25"/>
      <c r="K2" s="27"/>
      <c r="L2" s="28"/>
      <c r="M2" s="28"/>
      <c r="N2" s="28"/>
      <c r="O2" s="29"/>
      <c r="P2" s="37" t="str">
        <f>D2</f>
        <v>中華民國103年底</v>
      </c>
      <c r="Q2" s="37"/>
      <c r="R2" s="37"/>
      <c r="S2" s="28"/>
      <c r="T2" s="28"/>
      <c r="U2" s="28"/>
      <c r="V2" s="28"/>
      <c r="W2" s="28"/>
      <c r="X2" s="30" t="s">
        <v>25</v>
      </c>
      <c r="Y2" s="25"/>
      <c r="Z2" s="25"/>
    </row>
    <row r="3" spans="1:26" ht="16.2">
      <c r="A3" s="45" t="s">
        <v>26</v>
      </c>
      <c r="B3" s="46" t="s">
        <v>0</v>
      </c>
      <c r="C3" s="47" t="s">
        <v>5</v>
      </c>
      <c r="D3" s="48" t="s">
        <v>44</v>
      </c>
      <c r="E3" s="49" t="s">
        <v>6</v>
      </c>
      <c r="F3" s="49" t="s">
        <v>7</v>
      </c>
      <c r="G3" s="49" t="s">
        <v>8</v>
      </c>
      <c r="H3" s="49" t="s">
        <v>9</v>
      </c>
      <c r="I3" s="49" t="s">
        <v>10</v>
      </c>
      <c r="J3" s="49" t="s">
        <v>11</v>
      </c>
      <c r="K3" s="49" t="s">
        <v>12</v>
      </c>
      <c r="L3" s="49" t="s">
        <v>13</v>
      </c>
      <c r="M3" s="49" t="s">
        <v>14</v>
      </c>
      <c r="N3" s="49" t="s">
        <v>15</v>
      </c>
      <c r="O3" s="49" t="s">
        <v>16</v>
      </c>
      <c r="P3" s="49" t="s">
        <v>17</v>
      </c>
      <c r="Q3" s="49" t="s">
        <v>18</v>
      </c>
      <c r="R3" s="49" t="s">
        <v>19</v>
      </c>
      <c r="S3" s="49" t="s">
        <v>20</v>
      </c>
      <c r="T3" s="49" t="s">
        <v>21</v>
      </c>
      <c r="U3" s="49" t="s">
        <v>22</v>
      </c>
      <c r="V3" s="49" t="s">
        <v>23</v>
      </c>
      <c r="W3" s="49" t="s">
        <v>24</v>
      </c>
      <c r="X3" s="50" t="s">
        <v>1</v>
      </c>
      <c r="Y3" s="51" t="s">
        <v>49</v>
      </c>
      <c r="Z3" s="51" t="s">
        <v>49</v>
      </c>
    </row>
    <row r="4" spans="1:26" ht="16.2">
      <c r="A4" s="52"/>
      <c r="B4" s="53"/>
      <c r="C4" s="54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7"/>
      <c r="Y4" s="58" t="s">
        <v>50</v>
      </c>
      <c r="Z4" s="58" t="s">
        <v>51</v>
      </c>
    </row>
    <row r="5" spans="1:26" ht="16.2">
      <c r="A5" s="61" t="s">
        <v>30</v>
      </c>
      <c r="B5" s="17" t="s">
        <v>2</v>
      </c>
      <c r="C5" s="16">
        <f>SUM(D5:X5)</f>
        <v>537630</v>
      </c>
      <c r="D5" s="16">
        <f>SUM(D8,D11,D14,D17,D20,D23,D26,D29,D32,D35,D38,D41,D44)</f>
        <v>29348</v>
      </c>
      <c r="E5" s="16">
        <f t="shared" ref="E5:J5" si="0">SUM(E8,E11,E14,E17,E20,E23,E26,E29,E32,E35,E38,E41,E44)</f>
        <v>30810</v>
      </c>
      <c r="F5" s="16">
        <f t="shared" si="0"/>
        <v>33212</v>
      </c>
      <c r="G5" s="16">
        <f t="shared" si="0"/>
        <v>36835</v>
      </c>
      <c r="H5" s="16">
        <f t="shared" si="0"/>
        <v>37642</v>
      </c>
      <c r="I5" s="16">
        <f t="shared" si="0"/>
        <v>33797</v>
      </c>
      <c r="J5" s="16">
        <f t="shared" si="0"/>
        <v>44408</v>
      </c>
      <c r="K5" s="16">
        <f>SUM(K8,K11,K14,K17,K20,K23,K26,K29,K32,K35,K38,K41,K44)</f>
        <v>49187</v>
      </c>
      <c r="L5" s="16">
        <f>SUM(L8,L11,L14,L17,L20,L23,L26,L29,L32,L35,L38,L41,L44)</f>
        <v>44509</v>
      </c>
      <c r="M5" s="16">
        <f>SUM(M8,M11,M14,M17,M20,M23,M26,M29,M32,M35,M38,M41,M44)</f>
        <v>41276</v>
      </c>
      <c r="N5" s="16">
        <f>SUM(N8,N11,N14,N17,N20,N23,N26,N29,N32,N35,N38,N41,N44)</f>
        <v>38693</v>
      </c>
      <c r="O5" s="16">
        <f t="shared" ref="O5:X5" si="1">SUM(O8,O11,O14,O17,O20,O23,O26,O29,O32,O35,O38,O41,O44)</f>
        <v>32009</v>
      </c>
      <c r="P5" s="16">
        <f t="shared" si="1"/>
        <v>25582</v>
      </c>
      <c r="Q5" s="16">
        <f t="shared" si="1"/>
        <v>15775</v>
      </c>
      <c r="R5" s="16">
        <f t="shared" si="1"/>
        <v>15407</v>
      </c>
      <c r="S5" s="16">
        <f t="shared" si="1"/>
        <v>12921</v>
      </c>
      <c r="T5" s="16">
        <f t="shared" si="1"/>
        <v>8872</v>
      </c>
      <c r="U5" s="16">
        <f t="shared" si="1"/>
        <v>5174</v>
      </c>
      <c r="V5" s="16">
        <f t="shared" si="1"/>
        <v>1713</v>
      </c>
      <c r="W5" s="16">
        <f t="shared" si="1"/>
        <v>392</v>
      </c>
      <c r="X5" s="16">
        <f t="shared" si="1"/>
        <v>68</v>
      </c>
      <c r="Y5" s="41">
        <f>SUM(Q5:X5)</f>
        <v>60322</v>
      </c>
      <c r="Z5" s="42">
        <f>Y5/C5*100</f>
        <v>11.219984003868831</v>
      </c>
    </row>
    <row r="6" spans="1:26" ht="16.2">
      <c r="A6" s="62"/>
      <c r="B6" s="17" t="s">
        <v>3</v>
      </c>
      <c r="C6" s="16">
        <f t="shared" ref="C6:C7" si="2">SUM(D6:X6)</f>
        <v>275244</v>
      </c>
      <c r="D6" s="16">
        <f>SUM(D9,D12,D15,D18,D21,D24,D27,D30,D33,D36,D39,D42,D45)</f>
        <v>15093</v>
      </c>
      <c r="E6" s="16">
        <f>SUM(E9,E12,E15,E18,E21,E24,E27,E30,E33,E36,E39,E42,E45)</f>
        <v>16155</v>
      </c>
      <c r="F6" s="16">
        <f t="shared" ref="F6:I6" si="3">SUM(F9,F12,F15,F18,F21,F24,F27,F30,F33,F36,F39,F42,F45)</f>
        <v>17430</v>
      </c>
      <c r="G6" s="16">
        <f t="shared" si="3"/>
        <v>19285</v>
      </c>
      <c r="H6" s="16">
        <f t="shared" si="3"/>
        <v>19662</v>
      </c>
      <c r="I6" s="16">
        <f t="shared" si="3"/>
        <v>17386</v>
      </c>
      <c r="J6" s="16">
        <f>SUM(J9,J12,J15,J18,J21,J24,J27,J30,J33,J36,J39,J42,J45)</f>
        <v>21919</v>
      </c>
      <c r="K6" s="16">
        <f>SUM(K9,K12,K15,K18,K21,K24,K27,K30,K33,K36,K39,K42,K45)</f>
        <v>24292</v>
      </c>
      <c r="L6" s="16">
        <f>SUM(L9,L12,L15,L18,L21,L24,L27,L30,L33,L36,L39,L42,L45)</f>
        <v>22940</v>
      </c>
      <c r="M6" s="16">
        <f>SUM(M9,M12,M15,M18,M21,M24,M27,M30,M33,M36,M39,M42,M45)</f>
        <v>21664</v>
      </c>
      <c r="N6" s="16">
        <f t="shared" ref="N6:X6" si="4">SUM(N9,N12,N15,N18,N21,N24,N27,N30,N33,N36,N39,N42,N45)</f>
        <v>20460</v>
      </c>
      <c r="O6" s="16">
        <f t="shared" si="4"/>
        <v>16777</v>
      </c>
      <c r="P6" s="16">
        <f t="shared" si="4"/>
        <v>12938</v>
      </c>
      <c r="Q6" s="16">
        <f t="shared" si="4"/>
        <v>7846</v>
      </c>
      <c r="R6" s="16">
        <f t="shared" si="4"/>
        <v>7533</v>
      </c>
      <c r="S6" s="16">
        <f t="shared" si="4"/>
        <v>6152</v>
      </c>
      <c r="T6" s="16">
        <f t="shared" si="4"/>
        <v>4292</v>
      </c>
      <c r="U6" s="16">
        <f t="shared" si="4"/>
        <v>2515</v>
      </c>
      <c r="V6" s="16">
        <f t="shared" si="4"/>
        <v>728</v>
      </c>
      <c r="W6" s="16">
        <f t="shared" si="4"/>
        <v>150</v>
      </c>
      <c r="X6" s="16">
        <f t="shared" si="4"/>
        <v>27</v>
      </c>
      <c r="Y6" s="41">
        <f t="shared" ref="Y6:Y46" si="5">SUM(Q6:X6)</f>
        <v>29243</v>
      </c>
      <c r="Z6" s="42">
        <f t="shared" ref="Z6:Z46" si="6">Y6/C6*100</f>
        <v>10.624391449041577</v>
      </c>
    </row>
    <row r="7" spans="1:26" ht="16.2">
      <c r="A7" s="62"/>
      <c r="B7" s="20" t="s">
        <v>4</v>
      </c>
      <c r="C7" s="16">
        <f>SUM(D7:X7)</f>
        <v>262386</v>
      </c>
      <c r="D7" s="16">
        <f>SUM(D10,D13,D16,D19,D22,D25,D28,D31,D34,D37,D40,D43,D46)</f>
        <v>14255</v>
      </c>
      <c r="E7" s="16">
        <f>SUM(E10,E13,E16,E19,E22,E25,E28,E31,E34,E37,E40,E43,E46)</f>
        <v>14655</v>
      </c>
      <c r="F7" s="16">
        <f t="shared" ref="F7:I7" si="7">SUM(F10,F13,F16,F19,F22,F25,F28,F31,F34,F37,F40,F43,F46)</f>
        <v>15782</v>
      </c>
      <c r="G7" s="16">
        <f t="shared" si="7"/>
        <v>17550</v>
      </c>
      <c r="H7" s="16">
        <f t="shared" si="7"/>
        <v>17980</v>
      </c>
      <c r="I7" s="16">
        <f t="shared" si="7"/>
        <v>16411</v>
      </c>
      <c r="J7" s="16">
        <f>SUM(J10,J13,J16,J19,J22,J25,J28,J31,J34,J37,J40,J43,J46)</f>
        <v>22489</v>
      </c>
      <c r="K7" s="16">
        <f>SUM(K10,K13,K16,K19,K22,K25,K28,K31,K34,K37,K40,K43,K46)</f>
        <v>24895</v>
      </c>
      <c r="L7" s="16">
        <f>SUM(L10,L13,L16,L19,L22,L25,L28,L31,L34,L37,L40,L43,L46)</f>
        <v>21569</v>
      </c>
      <c r="M7" s="16">
        <f>SUM(M10,M13,M16,M19,M22,M25,M28,M31,M34,M37,M40,M43,M46)</f>
        <v>19612</v>
      </c>
      <c r="N7" s="16">
        <f t="shared" ref="N7:X7" si="8">SUM(N10,N13,N16,N19,N22,N25,N28,N31,N34,N37,N40,N43,N46)</f>
        <v>18233</v>
      </c>
      <c r="O7" s="16">
        <f t="shared" si="8"/>
        <v>15232</v>
      </c>
      <c r="P7" s="16">
        <f t="shared" si="8"/>
        <v>12644</v>
      </c>
      <c r="Q7" s="16">
        <f t="shared" si="8"/>
        <v>7929</v>
      </c>
      <c r="R7" s="16">
        <f t="shared" si="8"/>
        <v>7874</v>
      </c>
      <c r="S7" s="16">
        <f t="shared" si="8"/>
        <v>6769</v>
      </c>
      <c r="T7" s="16">
        <f t="shared" si="8"/>
        <v>4580</v>
      </c>
      <c r="U7" s="16">
        <f t="shared" si="8"/>
        <v>2659</v>
      </c>
      <c r="V7" s="16">
        <f t="shared" si="8"/>
        <v>985</v>
      </c>
      <c r="W7" s="16">
        <f t="shared" si="8"/>
        <v>242</v>
      </c>
      <c r="X7" s="16">
        <f t="shared" si="8"/>
        <v>41</v>
      </c>
      <c r="Y7" s="41">
        <f t="shared" si="5"/>
        <v>31079</v>
      </c>
      <c r="Z7" s="42">
        <f t="shared" si="6"/>
        <v>11.844763059004674</v>
      </c>
    </row>
    <row r="8" spans="1:26" ht="16.2">
      <c r="A8" s="61" t="s">
        <v>62</v>
      </c>
      <c r="B8" s="17" t="s">
        <v>2</v>
      </c>
      <c r="C8" s="16">
        <f t="shared" ref="C8:C46" si="9">SUM(D8:X8)</f>
        <v>165118</v>
      </c>
      <c r="D8" s="34">
        <v>12771</v>
      </c>
      <c r="E8" s="34">
        <v>13421</v>
      </c>
      <c r="F8" s="34">
        <v>11814</v>
      </c>
      <c r="G8" s="34">
        <v>10527</v>
      </c>
      <c r="H8" s="34">
        <v>9403</v>
      </c>
      <c r="I8" s="34">
        <v>8539</v>
      </c>
      <c r="J8" s="16">
        <v>14509</v>
      </c>
      <c r="K8" s="16">
        <v>19609</v>
      </c>
      <c r="L8" s="16">
        <v>17015</v>
      </c>
      <c r="M8" s="16">
        <v>12748</v>
      </c>
      <c r="N8" s="16">
        <v>9894</v>
      </c>
      <c r="O8" s="16">
        <v>7532</v>
      </c>
      <c r="P8" s="16">
        <v>5807</v>
      </c>
      <c r="Q8" s="16">
        <v>3538</v>
      </c>
      <c r="R8" s="16">
        <v>3120</v>
      </c>
      <c r="S8" s="16">
        <v>2246</v>
      </c>
      <c r="T8" s="16">
        <v>1458</v>
      </c>
      <c r="U8" s="16">
        <v>830</v>
      </c>
      <c r="V8" s="16">
        <v>263</v>
      </c>
      <c r="W8" s="16">
        <v>58</v>
      </c>
      <c r="X8" s="16">
        <v>16</v>
      </c>
      <c r="Y8" s="41">
        <f t="shared" si="5"/>
        <v>11529</v>
      </c>
      <c r="Z8" s="42">
        <f t="shared" si="6"/>
        <v>6.9822793396237843</v>
      </c>
    </row>
    <row r="9" spans="1:26" ht="16.2">
      <c r="A9" s="62"/>
      <c r="B9" s="17" t="s">
        <v>3</v>
      </c>
      <c r="C9" s="16">
        <f t="shared" si="9"/>
        <v>82329</v>
      </c>
      <c r="D9" s="34">
        <v>6576</v>
      </c>
      <c r="E9" s="34">
        <v>7004</v>
      </c>
      <c r="F9" s="34">
        <v>6179</v>
      </c>
      <c r="G9" s="34">
        <v>5515</v>
      </c>
      <c r="H9" s="34">
        <v>4874</v>
      </c>
      <c r="I9" s="34">
        <v>4282</v>
      </c>
      <c r="J9" s="16">
        <v>6814</v>
      </c>
      <c r="K9" s="16">
        <v>9139</v>
      </c>
      <c r="L9" s="16">
        <v>8491</v>
      </c>
      <c r="M9" s="16">
        <v>6469</v>
      </c>
      <c r="N9" s="16">
        <v>5037</v>
      </c>
      <c r="O9" s="16">
        <v>3794</v>
      </c>
      <c r="P9" s="16">
        <v>2740</v>
      </c>
      <c r="Q9" s="16">
        <v>1691</v>
      </c>
      <c r="R9" s="16">
        <v>1504</v>
      </c>
      <c r="S9" s="16">
        <v>1036</v>
      </c>
      <c r="T9" s="16">
        <v>639</v>
      </c>
      <c r="U9" s="16">
        <v>414</v>
      </c>
      <c r="V9" s="16">
        <v>106</v>
      </c>
      <c r="W9" s="16">
        <v>16</v>
      </c>
      <c r="X9" s="16">
        <v>9</v>
      </c>
      <c r="Y9" s="41">
        <f t="shared" si="5"/>
        <v>5415</v>
      </c>
      <c r="Z9" s="42">
        <f t="shared" si="6"/>
        <v>6.5772692489888138</v>
      </c>
    </row>
    <row r="10" spans="1:26" ht="16.2">
      <c r="A10" s="62"/>
      <c r="B10" s="20" t="s">
        <v>4</v>
      </c>
      <c r="C10" s="16">
        <f t="shared" si="9"/>
        <v>82789</v>
      </c>
      <c r="D10" s="34">
        <v>6195</v>
      </c>
      <c r="E10" s="34">
        <v>6417</v>
      </c>
      <c r="F10" s="34">
        <v>5635</v>
      </c>
      <c r="G10" s="34">
        <v>5012</v>
      </c>
      <c r="H10" s="34">
        <v>4529</v>
      </c>
      <c r="I10" s="34">
        <v>4257</v>
      </c>
      <c r="J10" s="16">
        <v>7695</v>
      </c>
      <c r="K10" s="16">
        <v>10470</v>
      </c>
      <c r="L10" s="16">
        <v>8524</v>
      </c>
      <c r="M10" s="16">
        <v>6279</v>
      </c>
      <c r="N10" s="16">
        <v>4857</v>
      </c>
      <c r="O10" s="16">
        <v>3738</v>
      </c>
      <c r="P10" s="16">
        <v>3067</v>
      </c>
      <c r="Q10" s="16">
        <v>1847</v>
      </c>
      <c r="R10" s="16">
        <v>1616</v>
      </c>
      <c r="S10" s="16">
        <v>1210</v>
      </c>
      <c r="T10" s="16">
        <v>819</v>
      </c>
      <c r="U10" s="16">
        <v>416</v>
      </c>
      <c r="V10" s="16">
        <v>157</v>
      </c>
      <c r="W10" s="16">
        <v>42</v>
      </c>
      <c r="X10" s="16">
        <v>7</v>
      </c>
      <c r="Y10" s="41">
        <f t="shared" si="5"/>
        <v>6114</v>
      </c>
      <c r="Z10" s="42">
        <f t="shared" si="6"/>
        <v>7.3850390752394652</v>
      </c>
    </row>
    <row r="11" spans="1:26" ht="16.2">
      <c r="A11" s="61" t="s">
        <v>32</v>
      </c>
      <c r="B11" s="17" t="s">
        <v>2</v>
      </c>
      <c r="C11" s="16">
        <f t="shared" si="9"/>
        <v>30751</v>
      </c>
      <c r="D11" s="34">
        <v>1161</v>
      </c>
      <c r="E11" s="34">
        <v>1140</v>
      </c>
      <c r="F11" s="34">
        <v>1616</v>
      </c>
      <c r="G11" s="34">
        <v>2007</v>
      </c>
      <c r="H11" s="34">
        <v>2122</v>
      </c>
      <c r="I11" s="34">
        <v>1897</v>
      </c>
      <c r="J11" s="16">
        <v>2135</v>
      </c>
      <c r="K11" s="16">
        <v>2059</v>
      </c>
      <c r="L11" s="16">
        <v>2164</v>
      </c>
      <c r="M11" s="16">
        <v>2409</v>
      </c>
      <c r="N11" s="16">
        <v>2390</v>
      </c>
      <c r="O11" s="16">
        <v>2122</v>
      </c>
      <c r="P11" s="16">
        <v>1820</v>
      </c>
      <c r="Q11" s="16">
        <v>1178</v>
      </c>
      <c r="R11" s="16">
        <v>1453</v>
      </c>
      <c r="S11" s="16">
        <v>1383</v>
      </c>
      <c r="T11" s="16">
        <v>961</v>
      </c>
      <c r="U11" s="16">
        <v>503</v>
      </c>
      <c r="V11" s="16">
        <v>181</v>
      </c>
      <c r="W11" s="16">
        <v>47</v>
      </c>
      <c r="X11" s="16">
        <v>3</v>
      </c>
      <c r="Y11" s="41">
        <f t="shared" si="5"/>
        <v>5709</v>
      </c>
      <c r="Z11" s="42">
        <f t="shared" si="6"/>
        <v>18.565249910572014</v>
      </c>
    </row>
    <row r="12" spans="1:26" ht="16.2">
      <c r="A12" s="62"/>
      <c r="B12" s="17" t="s">
        <v>3</v>
      </c>
      <c r="C12" s="16">
        <f t="shared" si="9"/>
        <v>16376</v>
      </c>
      <c r="D12" s="34">
        <v>563</v>
      </c>
      <c r="E12" s="34">
        <v>602</v>
      </c>
      <c r="F12" s="34">
        <v>865</v>
      </c>
      <c r="G12" s="34">
        <v>1025</v>
      </c>
      <c r="H12" s="34">
        <v>1089</v>
      </c>
      <c r="I12" s="34">
        <v>1018</v>
      </c>
      <c r="J12" s="16">
        <v>1064</v>
      </c>
      <c r="K12" s="16">
        <v>1086</v>
      </c>
      <c r="L12" s="16">
        <v>1223</v>
      </c>
      <c r="M12" s="16">
        <v>1398</v>
      </c>
      <c r="N12" s="16">
        <v>1409</v>
      </c>
      <c r="O12" s="16">
        <v>1208</v>
      </c>
      <c r="P12" s="16">
        <v>993</v>
      </c>
      <c r="Q12" s="16">
        <v>594</v>
      </c>
      <c r="R12" s="16">
        <v>746</v>
      </c>
      <c r="S12" s="16">
        <v>685</v>
      </c>
      <c r="T12" s="16">
        <v>473</v>
      </c>
      <c r="U12" s="16">
        <v>241</v>
      </c>
      <c r="V12" s="16">
        <v>76</v>
      </c>
      <c r="W12" s="16">
        <v>18</v>
      </c>
      <c r="X12" s="43" t="s">
        <v>68</v>
      </c>
      <c r="Y12" s="41">
        <f t="shared" si="5"/>
        <v>2833</v>
      </c>
      <c r="Z12" s="42">
        <f t="shared" si="6"/>
        <v>17.29970688812897</v>
      </c>
    </row>
    <row r="13" spans="1:26" ht="16.2">
      <c r="A13" s="62"/>
      <c r="B13" s="20" t="s">
        <v>4</v>
      </c>
      <c r="C13" s="16">
        <f t="shared" si="9"/>
        <v>14375</v>
      </c>
      <c r="D13" s="34">
        <v>598</v>
      </c>
      <c r="E13" s="34">
        <v>538</v>
      </c>
      <c r="F13" s="34">
        <v>751</v>
      </c>
      <c r="G13" s="34">
        <v>982</v>
      </c>
      <c r="H13" s="34">
        <v>1033</v>
      </c>
      <c r="I13" s="34">
        <v>879</v>
      </c>
      <c r="J13" s="16">
        <v>1071</v>
      </c>
      <c r="K13" s="16">
        <v>973</v>
      </c>
      <c r="L13" s="16">
        <v>941</v>
      </c>
      <c r="M13" s="16">
        <v>1011</v>
      </c>
      <c r="N13" s="16">
        <v>981</v>
      </c>
      <c r="O13" s="16">
        <v>914</v>
      </c>
      <c r="P13" s="16">
        <v>827</v>
      </c>
      <c r="Q13" s="16">
        <v>584</v>
      </c>
      <c r="R13" s="16">
        <v>707</v>
      </c>
      <c r="S13" s="16">
        <v>698</v>
      </c>
      <c r="T13" s="16">
        <v>488</v>
      </c>
      <c r="U13" s="16">
        <v>262</v>
      </c>
      <c r="V13" s="16">
        <v>105</v>
      </c>
      <c r="W13" s="16">
        <v>29</v>
      </c>
      <c r="X13" s="16">
        <v>3</v>
      </c>
      <c r="Y13" s="41">
        <f t="shared" si="5"/>
        <v>2876</v>
      </c>
      <c r="Z13" s="42">
        <f t="shared" si="6"/>
        <v>20.006956521739131</v>
      </c>
    </row>
    <row r="14" spans="1:26" ht="16.2">
      <c r="A14" s="61" t="s">
        <v>33</v>
      </c>
      <c r="B14" s="17" t="s">
        <v>2</v>
      </c>
      <c r="C14" s="16">
        <f t="shared" si="9"/>
        <v>34427</v>
      </c>
      <c r="D14" s="34">
        <v>1268</v>
      </c>
      <c r="E14" s="34">
        <v>1132</v>
      </c>
      <c r="F14" s="34">
        <v>1508</v>
      </c>
      <c r="G14" s="34">
        <v>2088</v>
      </c>
      <c r="H14" s="34">
        <v>2708</v>
      </c>
      <c r="I14" s="34">
        <v>2525</v>
      </c>
      <c r="J14" s="16">
        <v>2775</v>
      </c>
      <c r="K14" s="16">
        <v>2465</v>
      </c>
      <c r="L14" s="16">
        <v>2116</v>
      </c>
      <c r="M14" s="16">
        <v>2439</v>
      </c>
      <c r="N14" s="16">
        <v>2839</v>
      </c>
      <c r="O14" s="16">
        <v>2656</v>
      </c>
      <c r="P14" s="16">
        <v>2218</v>
      </c>
      <c r="Q14" s="16">
        <v>1348</v>
      </c>
      <c r="R14" s="16">
        <v>1357</v>
      </c>
      <c r="S14" s="16">
        <v>1284</v>
      </c>
      <c r="T14" s="16">
        <v>921</v>
      </c>
      <c r="U14" s="16">
        <v>543</v>
      </c>
      <c r="V14" s="16">
        <v>187</v>
      </c>
      <c r="W14" s="16">
        <v>47</v>
      </c>
      <c r="X14" s="16">
        <v>3</v>
      </c>
      <c r="Y14" s="41">
        <f t="shared" si="5"/>
        <v>5690</v>
      </c>
      <c r="Z14" s="42">
        <f t="shared" si="6"/>
        <v>16.527725331861621</v>
      </c>
    </row>
    <row r="15" spans="1:26" ht="16.2">
      <c r="A15" s="62"/>
      <c r="B15" s="17" t="s">
        <v>3</v>
      </c>
      <c r="C15" s="16">
        <f t="shared" si="9"/>
        <v>18298</v>
      </c>
      <c r="D15" s="34">
        <v>668</v>
      </c>
      <c r="E15" s="34">
        <v>574</v>
      </c>
      <c r="F15" s="34">
        <v>804</v>
      </c>
      <c r="G15" s="34">
        <v>1129</v>
      </c>
      <c r="H15" s="34">
        <v>1461</v>
      </c>
      <c r="I15" s="34">
        <v>1338</v>
      </c>
      <c r="J15" s="16">
        <v>1488</v>
      </c>
      <c r="K15" s="16">
        <v>1348</v>
      </c>
      <c r="L15" s="16">
        <v>1168</v>
      </c>
      <c r="M15" s="16">
        <v>1343</v>
      </c>
      <c r="N15" s="16">
        <v>1533</v>
      </c>
      <c r="O15" s="16">
        <v>1433</v>
      </c>
      <c r="P15" s="16">
        <v>1196</v>
      </c>
      <c r="Q15" s="16">
        <v>718</v>
      </c>
      <c r="R15" s="16">
        <v>681</v>
      </c>
      <c r="S15" s="16">
        <v>620</v>
      </c>
      <c r="T15" s="16">
        <v>442</v>
      </c>
      <c r="U15" s="16">
        <v>267</v>
      </c>
      <c r="V15" s="16">
        <v>71</v>
      </c>
      <c r="W15" s="16">
        <v>15</v>
      </c>
      <c r="X15" s="16">
        <v>1</v>
      </c>
      <c r="Y15" s="41">
        <f t="shared" si="5"/>
        <v>2815</v>
      </c>
      <c r="Z15" s="42">
        <f t="shared" si="6"/>
        <v>15.384194993988414</v>
      </c>
    </row>
    <row r="16" spans="1:26" ht="16.2">
      <c r="A16" s="62"/>
      <c r="B16" s="20" t="s">
        <v>4</v>
      </c>
      <c r="C16" s="16">
        <f t="shared" si="9"/>
        <v>16129</v>
      </c>
      <c r="D16" s="34">
        <v>600</v>
      </c>
      <c r="E16" s="34">
        <v>558</v>
      </c>
      <c r="F16" s="34">
        <v>704</v>
      </c>
      <c r="G16" s="34">
        <v>959</v>
      </c>
      <c r="H16" s="34">
        <v>1247</v>
      </c>
      <c r="I16" s="34">
        <v>1187</v>
      </c>
      <c r="J16" s="16">
        <v>1287</v>
      </c>
      <c r="K16" s="16">
        <v>1117</v>
      </c>
      <c r="L16" s="16">
        <v>948</v>
      </c>
      <c r="M16" s="16">
        <v>1096</v>
      </c>
      <c r="N16" s="16">
        <v>1306</v>
      </c>
      <c r="O16" s="16">
        <v>1223</v>
      </c>
      <c r="P16" s="16">
        <v>1022</v>
      </c>
      <c r="Q16" s="16">
        <v>630</v>
      </c>
      <c r="R16" s="16">
        <v>676</v>
      </c>
      <c r="S16" s="16">
        <v>664</v>
      </c>
      <c r="T16" s="16">
        <v>479</v>
      </c>
      <c r="U16" s="16">
        <v>276</v>
      </c>
      <c r="V16" s="16">
        <v>116</v>
      </c>
      <c r="W16" s="16">
        <v>32</v>
      </c>
      <c r="X16" s="16">
        <v>2</v>
      </c>
      <c r="Y16" s="41">
        <f t="shared" si="5"/>
        <v>2875</v>
      </c>
      <c r="Z16" s="42">
        <f t="shared" si="6"/>
        <v>17.8250356500713</v>
      </c>
    </row>
    <row r="17" spans="1:26" ht="16.2">
      <c r="A17" s="61" t="s">
        <v>63</v>
      </c>
      <c r="B17" s="17" t="s">
        <v>2</v>
      </c>
      <c r="C17" s="16">
        <f t="shared" si="9"/>
        <v>96059</v>
      </c>
      <c r="D17" s="34">
        <v>4278</v>
      </c>
      <c r="E17" s="34">
        <v>5054</v>
      </c>
      <c r="F17" s="34">
        <v>6354</v>
      </c>
      <c r="G17" s="34">
        <v>7142</v>
      </c>
      <c r="H17" s="34">
        <v>7128</v>
      </c>
      <c r="I17" s="34">
        <v>6226</v>
      </c>
      <c r="J17" s="16">
        <v>7619</v>
      </c>
      <c r="K17" s="16">
        <v>7928</v>
      </c>
      <c r="L17" s="16">
        <v>7635</v>
      </c>
      <c r="M17" s="16">
        <v>7339</v>
      </c>
      <c r="N17" s="16">
        <v>7214</v>
      </c>
      <c r="O17" s="16">
        <v>5913</v>
      </c>
      <c r="P17" s="16">
        <v>4750</v>
      </c>
      <c r="Q17" s="16">
        <v>3057</v>
      </c>
      <c r="R17" s="16">
        <v>2891</v>
      </c>
      <c r="S17" s="16">
        <v>2538</v>
      </c>
      <c r="T17" s="16">
        <v>1701</v>
      </c>
      <c r="U17" s="16">
        <v>899</v>
      </c>
      <c r="V17" s="16">
        <v>316</v>
      </c>
      <c r="W17" s="16">
        <v>67</v>
      </c>
      <c r="X17" s="16">
        <v>10</v>
      </c>
      <c r="Y17" s="41">
        <f t="shared" si="5"/>
        <v>11479</v>
      </c>
      <c r="Z17" s="42">
        <f t="shared" si="6"/>
        <v>11.949947428143121</v>
      </c>
    </row>
    <row r="18" spans="1:26" ht="16.2">
      <c r="A18" s="62"/>
      <c r="B18" s="17" t="s">
        <v>3</v>
      </c>
      <c r="C18" s="16">
        <f t="shared" si="9"/>
        <v>48297</v>
      </c>
      <c r="D18" s="34">
        <v>2169</v>
      </c>
      <c r="E18" s="34">
        <v>2644</v>
      </c>
      <c r="F18" s="34">
        <v>3339</v>
      </c>
      <c r="G18" s="34">
        <v>3760</v>
      </c>
      <c r="H18" s="34">
        <v>3650</v>
      </c>
      <c r="I18" s="34">
        <v>3232</v>
      </c>
      <c r="J18" s="16">
        <v>3754</v>
      </c>
      <c r="K18" s="16">
        <v>3872</v>
      </c>
      <c r="L18" s="16">
        <v>3819</v>
      </c>
      <c r="M18" s="16">
        <v>3775</v>
      </c>
      <c r="N18" s="16">
        <v>3664</v>
      </c>
      <c r="O18" s="16">
        <v>2956</v>
      </c>
      <c r="P18" s="16">
        <v>2288</v>
      </c>
      <c r="Q18" s="16">
        <v>1504</v>
      </c>
      <c r="R18" s="16">
        <v>1349</v>
      </c>
      <c r="S18" s="16">
        <v>1174</v>
      </c>
      <c r="T18" s="16">
        <v>778</v>
      </c>
      <c r="U18" s="16">
        <v>412</v>
      </c>
      <c r="V18" s="16">
        <v>134</v>
      </c>
      <c r="W18" s="16">
        <v>19</v>
      </c>
      <c r="X18" s="16">
        <v>5</v>
      </c>
      <c r="Y18" s="41">
        <f t="shared" si="5"/>
        <v>5375</v>
      </c>
      <c r="Z18" s="42">
        <f t="shared" si="6"/>
        <v>11.129055634925566</v>
      </c>
    </row>
    <row r="19" spans="1:26" ht="16.2">
      <c r="A19" s="62"/>
      <c r="B19" s="20" t="s">
        <v>4</v>
      </c>
      <c r="C19" s="16">
        <f t="shared" si="9"/>
        <v>47762</v>
      </c>
      <c r="D19" s="34">
        <v>2109</v>
      </c>
      <c r="E19" s="34">
        <v>2410</v>
      </c>
      <c r="F19" s="34">
        <v>3015</v>
      </c>
      <c r="G19" s="34">
        <v>3382</v>
      </c>
      <c r="H19" s="34">
        <v>3478</v>
      </c>
      <c r="I19" s="34">
        <v>2994</v>
      </c>
      <c r="J19" s="16">
        <v>3865</v>
      </c>
      <c r="K19" s="16">
        <v>4056</v>
      </c>
      <c r="L19" s="16">
        <v>3816</v>
      </c>
      <c r="M19" s="16">
        <v>3564</v>
      </c>
      <c r="N19" s="16">
        <v>3550</v>
      </c>
      <c r="O19" s="16">
        <v>2957</v>
      </c>
      <c r="P19" s="16">
        <v>2462</v>
      </c>
      <c r="Q19" s="16">
        <v>1553</v>
      </c>
      <c r="R19" s="16">
        <v>1542</v>
      </c>
      <c r="S19" s="16">
        <v>1364</v>
      </c>
      <c r="T19" s="16">
        <v>923</v>
      </c>
      <c r="U19" s="16">
        <v>487</v>
      </c>
      <c r="V19" s="16">
        <v>182</v>
      </c>
      <c r="W19" s="16">
        <v>48</v>
      </c>
      <c r="X19" s="16">
        <v>5</v>
      </c>
      <c r="Y19" s="41">
        <f t="shared" si="5"/>
        <v>6104</v>
      </c>
      <c r="Z19" s="42">
        <f t="shared" si="6"/>
        <v>12.780034336920565</v>
      </c>
    </row>
    <row r="20" spans="1:26" ht="16.2">
      <c r="A20" s="61" t="s">
        <v>35</v>
      </c>
      <c r="B20" s="17" t="s">
        <v>2</v>
      </c>
      <c r="C20" s="16">
        <f t="shared" si="9"/>
        <v>77210</v>
      </c>
      <c r="D20" s="34">
        <v>3694</v>
      </c>
      <c r="E20" s="34">
        <v>3961</v>
      </c>
      <c r="F20" s="34">
        <v>4704</v>
      </c>
      <c r="G20" s="34">
        <v>5627</v>
      </c>
      <c r="H20" s="34">
        <v>6023</v>
      </c>
      <c r="I20" s="34">
        <v>5555</v>
      </c>
      <c r="J20" s="16">
        <v>6646</v>
      </c>
      <c r="K20" s="16">
        <v>6585</v>
      </c>
      <c r="L20" s="16">
        <v>5775</v>
      </c>
      <c r="M20" s="16">
        <v>5943</v>
      </c>
      <c r="N20" s="16">
        <v>5844</v>
      </c>
      <c r="O20" s="16">
        <v>4839</v>
      </c>
      <c r="P20" s="16">
        <v>3765</v>
      </c>
      <c r="Q20" s="16">
        <v>2259</v>
      </c>
      <c r="R20" s="16">
        <v>2077</v>
      </c>
      <c r="S20" s="16">
        <v>1653</v>
      </c>
      <c r="T20" s="16">
        <v>1171</v>
      </c>
      <c r="U20" s="16">
        <v>798</v>
      </c>
      <c r="V20" s="16">
        <v>236</v>
      </c>
      <c r="W20" s="16">
        <v>46</v>
      </c>
      <c r="X20" s="16">
        <v>9</v>
      </c>
      <c r="Y20" s="41">
        <f t="shared" si="5"/>
        <v>8249</v>
      </c>
      <c r="Z20" s="42">
        <f t="shared" si="6"/>
        <v>10.683849242326124</v>
      </c>
    </row>
    <row r="21" spans="1:26" ht="16.2">
      <c r="A21" s="62"/>
      <c r="B21" s="17" t="s">
        <v>3</v>
      </c>
      <c r="C21" s="16">
        <f t="shared" si="9"/>
        <v>39236</v>
      </c>
      <c r="D21" s="34">
        <v>1928</v>
      </c>
      <c r="E21" s="34">
        <v>2123</v>
      </c>
      <c r="F21" s="34">
        <v>2464</v>
      </c>
      <c r="G21" s="34">
        <v>2903</v>
      </c>
      <c r="H21" s="34">
        <v>3176</v>
      </c>
      <c r="I21" s="34">
        <v>2794</v>
      </c>
      <c r="J21" s="16">
        <v>3291</v>
      </c>
      <c r="K21" s="16">
        <v>3342</v>
      </c>
      <c r="L21" s="16">
        <v>2950</v>
      </c>
      <c r="M21" s="16">
        <v>2993</v>
      </c>
      <c r="N21" s="16">
        <v>2939</v>
      </c>
      <c r="O21" s="16">
        <v>2458</v>
      </c>
      <c r="P21" s="16">
        <v>1860</v>
      </c>
      <c r="Q21" s="16">
        <v>1024</v>
      </c>
      <c r="R21" s="16">
        <v>970</v>
      </c>
      <c r="S21" s="16">
        <v>746</v>
      </c>
      <c r="T21" s="16">
        <v>672</v>
      </c>
      <c r="U21" s="16">
        <v>462</v>
      </c>
      <c r="V21" s="16">
        <v>112</v>
      </c>
      <c r="W21" s="16">
        <v>25</v>
      </c>
      <c r="X21" s="16">
        <v>4</v>
      </c>
      <c r="Y21" s="41">
        <f t="shared" si="5"/>
        <v>4015</v>
      </c>
      <c r="Z21" s="42">
        <f t="shared" si="6"/>
        <v>10.232949332245896</v>
      </c>
    </row>
    <row r="22" spans="1:26" ht="16.2">
      <c r="A22" s="62"/>
      <c r="B22" s="20" t="s">
        <v>4</v>
      </c>
      <c r="C22" s="16">
        <f t="shared" si="9"/>
        <v>37974</v>
      </c>
      <c r="D22" s="34">
        <v>1766</v>
      </c>
      <c r="E22" s="34">
        <v>1838</v>
      </c>
      <c r="F22" s="34">
        <v>2240</v>
      </c>
      <c r="G22" s="34">
        <v>2724</v>
      </c>
      <c r="H22" s="34">
        <v>2847</v>
      </c>
      <c r="I22" s="34">
        <v>2761</v>
      </c>
      <c r="J22" s="16">
        <v>3355</v>
      </c>
      <c r="K22" s="16">
        <v>3243</v>
      </c>
      <c r="L22" s="16">
        <v>2825</v>
      </c>
      <c r="M22" s="16">
        <v>2950</v>
      </c>
      <c r="N22" s="16">
        <v>2905</v>
      </c>
      <c r="O22" s="16">
        <v>2381</v>
      </c>
      <c r="P22" s="16">
        <v>1905</v>
      </c>
      <c r="Q22" s="16">
        <v>1235</v>
      </c>
      <c r="R22" s="16">
        <v>1107</v>
      </c>
      <c r="S22" s="16">
        <v>907</v>
      </c>
      <c r="T22" s="16">
        <v>499</v>
      </c>
      <c r="U22" s="16">
        <v>336</v>
      </c>
      <c r="V22" s="16">
        <v>124</v>
      </c>
      <c r="W22" s="16">
        <v>21</v>
      </c>
      <c r="X22" s="16">
        <v>5</v>
      </c>
      <c r="Y22" s="41">
        <f t="shared" si="5"/>
        <v>4234</v>
      </c>
      <c r="Z22" s="42">
        <f t="shared" si="6"/>
        <v>11.149734028545847</v>
      </c>
    </row>
    <row r="23" spans="1:26" ht="16.2">
      <c r="A23" s="61" t="s">
        <v>36</v>
      </c>
      <c r="B23" s="17" t="s">
        <v>2</v>
      </c>
      <c r="C23" s="16">
        <f t="shared" si="9"/>
        <v>13810</v>
      </c>
      <c r="D23" s="34">
        <v>477</v>
      </c>
      <c r="E23" s="34">
        <v>455</v>
      </c>
      <c r="F23" s="34">
        <v>598</v>
      </c>
      <c r="G23" s="34">
        <v>890</v>
      </c>
      <c r="H23" s="34">
        <v>970</v>
      </c>
      <c r="I23" s="34">
        <v>806</v>
      </c>
      <c r="J23" s="16">
        <v>983</v>
      </c>
      <c r="K23" s="16">
        <v>903</v>
      </c>
      <c r="L23" s="16">
        <v>907</v>
      </c>
      <c r="M23" s="16">
        <v>1087</v>
      </c>
      <c r="N23" s="16">
        <v>1077</v>
      </c>
      <c r="O23" s="16">
        <v>1006</v>
      </c>
      <c r="P23" s="16">
        <v>903</v>
      </c>
      <c r="Q23" s="16">
        <v>591</v>
      </c>
      <c r="R23" s="16">
        <v>702</v>
      </c>
      <c r="S23" s="16">
        <v>640</v>
      </c>
      <c r="T23" s="16">
        <v>413</v>
      </c>
      <c r="U23" s="16">
        <v>268</v>
      </c>
      <c r="V23" s="16">
        <v>106</v>
      </c>
      <c r="W23" s="16">
        <v>21</v>
      </c>
      <c r="X23" s="16">
        <v>7</v>
      </c>
      <c r="Y23" s="41">
        <f t="shared" si="5"/>
        <v>2748</v>
      </c>
      <c r="Z23" s="42">
        <f t="shared" si="6"/>
        <v>19.898624185372917</v>
      </c>
    </row>
    <row r="24" spans="1:26" ht="16.2">
      <c r="A24" s="62"/>
      <c r="B24" s="17" t="s">
        <v>3</v>
      </c>
      <c r="C24" s="16">
        <f t="shared" si="9"/>
        <v>7489</v>
      </c>
      <c r="D24" s="34">
        <v>253</v>
      </c>
      <c r="E24" s="34">
        <v>237</v>
      </c>
      <c r="F24" s="34">
        <v>314</v>
      </c>
      <c r="G24" s="34">
        <v>467</v>
      </c>
      <c r="H24" s="34">
        <v>528</v>
      </c>
      <c r="I24" s="34">
        <v>418</v>
      </c>
      <c r="J24" s="16">
        <v>525</v>
      </c>
      <c r="K24" s="16">
        <v>503</v>
      </c>
      <c r="L24" s="16">
        <v>513</v>
      </c>
      <c r="M24" s="16">
        <v>644</v>
      </c>
      <c r="N24" s="16">
        <v>639</v>
      </c>
      <c r="O24" s="16">
        <v>580</v>
      </c>
      <c r="P24" s="16">
        <v>516</v>
      </c>
      <c r="Q24" s="16">
        <v>306</v>
      </c>
      <c r="R24" s="16">
        <v>365</v>
      </c>
      <c r="S24" s="16">
        <v>303</v>
      </c>
      <c r="T24" s="16">
        <v>192</v>
      </c>
      <c r="U24" s="16">
        <v>124</v>
      </c>
      <c r="V24" s="16">
        <v>48</v>
      </c>
      <c r="W24" s="16">
        <v>12</v>
      </c>
      <c r="X24" s="16">
        <v>2</v>
      </c>
      <c r="Y24" s="41">
        <f t="shared" si="5"/>
        <v>1352</v>
      </c>
      <c r="Z24" s="42">
        <f t="shared" si="6"/>
        <v>18.053144612097743</v>
      </c>
    </row>
    <row r="25" spans="1:26" ht="16.2">
      <c r="A25" s="62"/>
      <c r="B25" s="20" t="s">
        <v>4</v>
      </c>
      <c r="C25" s="16">
        <f t="shared" si="9"/>
        <v>6321</v>
      </c>
      <c r="D25" s="34">
        <v>224</v>
      </c>
      <c r="E25" s="34">
        <v>218</v>
      </c>
      <c r="F25" s="34">
        <v>284</v>
      </c>
      <c r="G25" s="34">
        <v>423</v>
      </c>
      <c r="H25" s="34">
        <v>442</v>
      </c>
      <c r="I25" s="34">
        <v>388</v>
      </c>
      <c r="J25" s="16">
        <v>458</v>
      </c>
      <c r="K25" s="16">
        <v>400</v>
      </c>
      <c r="L25" s="16">
        <v>394</v>
      </c>
      <c r="M25" s="16">
        <v>443</v>
      </c>
      <c r="N25" s="16">
        <v>438</v>
      </c>
      <c r="O25" s="16">
        <v>426</v>
      </c>
      <c r="P25" s="16">
        <v>387</v>
      </c>
      <c r="Q25" s="16">
        <v>285</v>
      </c>
      <c r="R25" s="16">
        <v>337</v>
      </c>
      <c r="S25" s="16">
        <v>337</v>
      </c>
      <c r="T25" s="16">
        <v>221</v>
      </c>
      <c r="U25" s="16">
        <v>144</v>
      </c>
      <c r="V25" s="16">
        <v>58</v>
      </c>
      <c r="W25" s="16">
        <v>9</v>
      </c>
      <c r="X25" s="16">
        <v>5</v>
      </c>
      <c r="Y25" s="41">
        <f t="shared" si="5"/>
        <v>1396</v>
      </c>
      <c r="Z25" s="42">
        <f t="shared" si="6"/>
        <v>22.085113115013446</v>
      </c>
    </row>
    <row r="26" spans="1:26" ht="16.2">
      <c r="A26" s="61" t="s">
        <v>64</v>
      </c>
      <c r="B26" s="17" t="s">
        <v>2</v>
      </c>
      <c r="C26" s="16">
        <f t="shared" si="9"/>
        <v>55826</v>
      </c>
      <c r="D26" s="34">
        <v>2876</v>
      </c>
      <c r="E26" s="34">
        <v>3257</v>
      </c>
      <c r="F26" s="34">
        <v>3554</v>
      </c>
      <c r="G26" s="34">
        <v>4135</v>
      </c>
      <c r="H26" s="34">
        <v>4271</v>
      </c>
      <c r="I26" s="34">
        <v>3889</v>
      </c>
      <c r="J26" s="16">
        <v>4926</v>
      </c>
      <c r="K26" s="16">
        <v>5054</v>
      </c>
      <c r="L26" s="16">
        <v>4327</v>
      </c>
      <c r="M26" s="16">
        <v>4164</v>
      </c>
      <c r="N26" s="16">
        <v>4111</v>
      </c>
      <c r="O26" s="16">
        <v>3308</v>
      </c>
      <c r="P26" s="16">
        <v>2627</v>
      </c>
      <c r="Q26" s="16">
        <v>1552</v>
      </c>
      <c r="R26" s="16">
        <v>1320</v>
      </c>
      <c r="S26" s="16">
        <v>1036</v>
      </c>
      <c r="T26" s="16">
        <v>761</v>
      </c>
      <c r="U26" s="16">
        <v>455</v>
      </c>
      <c r="V26" s="16">
        <v>156</v>
      </c>
      <c r="W26" s="16">
        <v>38</v>
      </c>
      <c r="X26" s="16">
        <v>9</v>
      </c>
      <c r="Y26" s="41">
        <f t="shared" si="5"/>
        <v>5327</v>
      </c>
      <c r="Z26" s="42">
        <f t="shared" si="6"/>
        <v>9.5421488195464477</v>
      </c>
    </row>
    <row r="27" spans="1:26" ht="16.2">
      <c r="A27" s="62"/>
      <c r="B27" s="17" t="s">
        <v>3</v>
      </c>
      <c r="C27" s="16">
        <f t="shared" si="9"/>
        <v>28643</v>
      </c>
      <c r="D27" s="34">
        <v>1489</v>
      </c>
      <c r="E27" s="34">
        <v>1721</v>
      </c>
      <c r="F27" s="34">
        <v>1850</v>
      </c>
      <c r="G27" s="34">
        <v>2182</v>
      </c>
      <c r="H27" s="34">
        <v>2296</v>
      </c>
      <c r="I27" s="34">
        <v>2001</v>
      </c>
      <c r="J27" s="16">
        <v>2440</v>
      </c>
      <c r="K27" s="16">
        <v>2509</v>
      </c>
      <c r="L27" s="16">
        <v>2256</v>
      </c>
      <c r="M27" s="16">
        <v>2150</v>
      </c>
      <c r="N27" s="16">
        <v>2147</v>
      </c>
      <c r="O27" s="16">
        <v>1702</v>
      </c>
      <c r="P27" s="16">
        <v>1334</v>
      </c>
      <c r="Q27" s="16">
        <v>774</v>
      </c>
      <c r="R27" s="16">
        <v>623</v>
      </c>
      <c r="S27" s="16">
        <v>487</v>
      </c>
      <c r="T27" s="16">
        <v>375</v>
      </c>
      <c r="U27" s="16">
        <v>220</v>
      </c>
      <c r="V27" s="16">
        <v>64</v>
      </c>
      <c r="W27" s="16">
        <v>19</v>
      </c>
      <c r="X27" s="16">
        <v>4</v>
      </c>
      <c r="Y27" s="41">
        <f t="shared" si="5"/>
        <v>2566</v>
      </c>
      <c r="Z27" s="42">
        <f t="shared" si="6"/>
        <v>8.9585588101804969</v>
      </c>
    </row>
    <row r="28" spans="1:26" ht="16.2">
      <c r="A28" s="62"/>
      <c r="B28" s="20" t="s">
        <v>4</v>
      </c>
      <c r="C28" s="16">
        <f t="shared" si="9"/>
        <v>27183</v>
      </c>
      <c r="D28" s="34">
        <v>1387</v>
      </c>
      <c r="E28" s="34">
        <v>1536</v>
      </c>
      <c r="F28" s="34">
        <v>1704</v>
      </c>
      <c r="G28" s="34">
        <v>1953</v>
      </c>
      <c r="H28" s="34">
        <v>1975</v>
      </c>
      <c r="I28" s="34">
        <v>1888</v>
      </c>
      <c r="J28" s="16">
        <v>2486</v>
      </c>
      <c r="K28" s="16">
        <v>2545</v>
      </c>
      <c r="L28" s="16">
        <v>2071</v>
      </c>
      <c r="M28" s="16">
        <v>2014</v>
      </c>
      <c r="N28" s="16">
        <v>1964</v>
      </c>
      <c r="O28" s="16">
        <v>1606</v>
      </c>
      <c r="P28" s="16">
        <v>1293</v>
      </c>
      <c r="Q28" s="16">
        <v>778</v>
      </c>
      <c r="R28" s="16">
        <v>697</v>
      </c>
      <c r="S28" s="16">
        <v>549</v>
      </c>
      <c r="T28" s="16">
        <v>386</v>
      </c>
      <c r="U28" s="16">
        <v>235</v>
      </c>
      <c r="V28" s="16">
        <v>92</v>
      </c>
      <c r="W28" s="16">
        <v>19</v>
      </c>
      <c r="X28" s="16">
        <v>5</v>
      </c>
      <c r="Y28" s="41">
        <f t="shared" si="5"/>
        <v>2761</v>
      </c>
      <c r="Z28" s="42">
        <f t="shared" si="6"/>
        <v>10.157083471287201</v>
      </c>
    </row>
    <row r="29" spans="1:26" ht="16.2">
      <c r="A29" s="61" t="s">
        <v>65</v>
      </c>
      <c r="B29" s="17" t="s">
        <v>2</v>
      </c>
      <c r="C29" s="16">
        <f t="shared" si="9"/>
        <v>20301</v>
      </c>
      <c r="D29" s="34">
        <v>783</v>
      </c>
      <c r="E29" s="34">
        <v>718</v>
      </c>
      <c r="F29" s="34">
        <v>917</v>
      </c>
      <c r="G29" s="34">
        <v>1465</v>
      </c>
      <c r="H29" s="34">
        <v>1591</v>
      </c>
      <c r="I29" s="34">
        <v>1429</v>
      </c>
      <c r="J29" s="16">
        <v>1545</v>
      </c>
      <c r="K29" s="16">
        <v>1369</v>
      </c>
      <c r="L29" s="16">
        <v>1430</v>
      </c>
      <c r="M29" s="16">
        <v>1578</v>
      </c>
      <c r="N29" s="16">
        <v>1680</v>
      </c>
      <c r="O29" s="16">
        <v>1452</v>
      </c>
      <c r="P29" s="16">
        <v>1229</v>
      </c>
      <c r="Q29" s="16">
        <v>752</v>
      </c>
      <c r="R29" s="16">
        <v>777</v>
      </c>
      <c r="S29" s="16">
        <v>700</v>
      </c>
      <c r="T29" s="16">
        <v>491</v>
      </c>
      <c r="U29" s="16">
        <v>289</v>
      </c>
      <c r="V29" s="16">
        <v>79</v>
      </c>
      <c r="W29" s="16">
        <v>22</v>
      </c>
      <c r="X29" s="16">
        <v>5</v>
      </c>
      <c r="Y29" s="41">
        <f t="shared" si="5"/>
        <v>3115</v>
      </c>
      <c r="Z29" s="42">
        <f t="shared" si="6"/>
        <v>15.344071720604896</v>
      </c>
    </row>
    <row r="30" spans="1:26" ht="16.2">
      <c r="A30" s="62"/>
      <c r="B30" s="17" t="s">
        <v>3</v>
      </c>
      <c r="C30" s="16">
        <f t="shared" si="9"/>
        <v>10747</v>
      </c>
      <c r="D30" s="34">
        <v>395</v>
      </c>
      <c r="E30" s="34">
        <v>390</v>
      </c>
      <c r="F30" s="34">
        <v>486</v>
      </c>
      <c r="G30" s="34">
        <v>753</v>
      </c>
      <c r="H30" s="34">
        <v>840</v>
      </c>
      <c r="I30" s="34">
        <v>758</v>
      </c>
      <c r="J30" s="16">
        <v>811</v>
      </c>
      <c r="K30" s="16">
        <v>677</v>
      </c>
      <c r="L30" s="16">
        <v>759</v>
      </c>
      <c r="M30" s="16">
        <v>871</v>
      </c>
      <c r="N30" s="16">
        <v>935</v>
      </c>
      <c r="O30" s="16">
        <v>806</v>
      </c>
      <c r="P30" s="16">
        <v>655</v>
      </c>
      <c r="Q30" s="16">
        <v>410</v>
      </c>
      <c r="R30" s="16">
        <v>413</v>
      </c>
      <c r="S30" s="16">
        <v>360</v>
      </c>
      <c r="T30" s="16">
        <v>258</v>
      </c>
      <c r="U30" s="16">
        <v>132</v>
      </c>
      <c r="V30" s="16">
        <v>30</v>
      </c>
      <c r="W30" s="16">
        <v>7</v>
      </c>
      <c r="X30" s="16">
        <v>1</v>
      </c>
      <c r="Y30" s="41">
        <f t="shared" si="5"/>
        <v>1611</v>
      </c>
      <c r="Z30" s="42">
        <f t="shared" si="6"/>
        <v>14.990229831580907</v>
      </c>
    </row>
    <row r="31" spans="1:26" ht="16.2">
      <c r="A31" s="62"/>
      <c r="B31" s="20" t="s">
        <v>4</v>
      </c>
      <c r="C31" s="16">
        <f t="shared" si="9"/>
        <v>9554</v>
      </c>
      <c r="D31" s="34">
        <v>388</v>
      </c>
      <c r="E31" s="34">
        <v>328</v>
      </c>
      <c r="F31" s="34">
        <v>431</v>
      </c>
      <c r="G31" s="34">
        <v>712</v>
      </c>
      <c r="H31" s="34">
        <v>751</v>
      </c>
      <c r="I31" s="34">
        <v>671</v>
      </c>
      <c r="J31" s="16">
        <v>734</v>
      </c>
      <c r="K31" s="16">
        <v>692</v>
      </c>
      <c r="L31" s="16">
        <v>671</v>
      </c>
      <c r="M31" s="16">
        <v>707</v>
      </c>
      <c r="N31" s="16">
        <v>745</v>
      </c>
      <c r="O31" s="16">
        <v>646</v>
      </c>
      <c r="P31" s="16">
        <v>574</v>
      </c>
      <c r="Q31" s="16">
        <v>342</v>
      </c>
      <c r="R31" s="16">
        <v>364</v>
      </c>
      <c r="S31" s="16">
        <v>340</v>
      </c>
      <c r="T31" s="16">
        <v>233</v>
      </c>
      <c r="U31" s="16">
        <v>157</v>
      </c>
      <c r="V31" s="16">
        <v>49</v>
      </c>
      <c r="W31" s="16">
        <v>15</v>
      </c>
      <c r="X31" s="16">
        <v>4</v>
      </c>
      <c r="Y31" s="41">
        <f t="shared" si="5"/>
        <v>1504</v>
      </c>
      <c r="Z31" s="42">
        <f t="shared" si="6"/>
        <v>15.742097550764079</v>
      </c>
    </row>
    <row r="32" spans="1:26" ht="16.2">
      <c r="A32" s="61" t="s">
        <v>66</v>
      </c>
      <c r="B32" s="17" t="s">
        <v>2</v>
      </c>
      <c r="C32" s="16">
        <f t="shared" si="9"/>
        <v>14365</v>
      </c>
      <c r="D32" s="34">
        <v>501</v>
      </c>
      <c r="E32" s="34">
        <v>435</v>
      </c>
      <c r="F32" s="34">
        <v>598</v>
      </c>
      <c r="G32" s="34">
        <v>1005</v>
      </c>
      <c r="H32" s="34">
        <v>1191</v>
      </c>
      <c r="I32" s="34">
        <v>933</v>
      </c>
      <c r="J32" s="16">
        <v>1024</v>
      </c>
      <c r="K32" s="16">
        <v>1083</v>
      </c>
      <c r="L32" s="16">
        <v>1068</v>
      </c>
      <c r="M32" s="16">
        <v>1317</v>
      </c>
      <c r="N32" s="16">
        <v>1320</v>
      </c>
      <c r="O32" s="16">
        <v>1067</v>
      </c>
      <c r="P32" s="16">
        <v>797</v>
      </c>
      <c r="Q32" s="16">
        <v>446</v>
      </c>
      <c r="R32" s="16">
        <v>528</v>
      </c>
      <c r="S32" s="16">
        <v>453</v>
      </c>
      <c r="T32" s="16">
        <v>319</v>
      </c>
      <c r="U32" s="16">
        <v>198</v>
      </c>
      <c r="V32" s="16">
        <v>65</v>
      </c>
      <c r="W32" s="16">
        <v>14</v>
      </c>
      <c r="X32" s="16">
        <v>3</v>
      </c>
      <c r="Y32" s="41">
        <f t="shared" si="5"/>
        <v>2026</v>
      </c>
      <c r="Z32" s="42">
        <f t="shared" si="6"/>
        <v>14.103724329968673</v>
      </c>
    </row>
    <row r="33" spans="1:26" ht="16.2">
      <c r="A33" s="62"/>
      <c r="B33" s="17" t="s">
        <v>3</v>
      </c>
      <c r="C33" s="16">
        <f t="shared" si="9"/>
        <v>7760</v>
      </c>
      <c r="D33" s="34">
        <v>267</v>
      </c>
      <c r="E33" s="34">
        <v>219</v>
      </c>
      <c r="F33" s="34">
        <v>315</v>
      </c>
      <c r="G33" s="34">
        <v>508</v>
      </c>
      <c r="H33" s="34">
        <v>631</v>
      </c>
      <c r="I33" s="34">
        <v>495</v>
      </c>
      <c r="J33" s="16">
        <v>537</v>
      </c>
      <c r="K33" s="16">
        <v>597</v>
      </c>
      <c r="L33" s="16">
        <v>560</v>
      </c>
      <c r="M33" s="16">
        <v>749</v>
      </c>
      <c r="N33" s="16">
        <v>763</v>
      </c>
      <c r="O33" s="16">
        <v>629</v>
      </c>
      <c r="P33" s="16">
        <v>431</v>
      </c>
      <c r="Q33" s="16">
        <v>264</v>
      </c>
      <c r="R33" s="16">
        <v>276</v>
      </c>
      <c r="S33" s="16">
        <v>237</v>
      </c>
      <c r="T33" s="16">
        <v>155</v>
      </c>
      <c r="U33" s="16">
        <v>89</v>
      </c>
      <c r="V33" s="16">
        <v>32</v>
      </c>
      <c r="W33" s="16">
        <v>5</v>
      </c>
      <c r="X33" s="16">
        <v>1</v>
      </c>
      <c r="Y33" s="41">
        <f t="shared" si="5"/>
        <v>1059</v>
      </c>
      <c r="Z33" s="42">
        <f t="shared" si="6"/>
        <v>13.646907216494844</v>
      </c>
    </row>
    <row r="34" spans="1:26" ht="16.2">
      <c r="A34" s="62"/>
      <c r="B34" s="20" t="s">
        <v>4</v>
      </c>
      <c r="C34" s="16">
        <f t="shared" si="9"/>
        <v>6605</v>
      </c>
      <c r="D34" s="34">
        <v>234</v>
      </c>
      <c r="E34" s="34">
        <v>216</v>
      </c>
      <c r="F34" s="34">
        <v>283</v>
      </c>
      <c r="G34" s="34">
        <v>497</v>
      </c>
      <c r="H34" s="34">
        <v>560</v>
      </c>
      <c r="I34" s="34">
        <v>438</v>
      </c>
      <c r="J34" s="16">
        <v>487</v>
      </c>
      <c r="K34" s="16">
        <v>486</v>
      </c>
      <c r="L34" s="16">
        <v>508</v>
      </c>
      <c r="M34" s="16">
        <v>568</v>
      </c>
      <c r="N34" s="16">
        <v>557</v>
      </c>
      <c r="O34" s="16">
        <v>438</v>
      </c>
      <c r="P34" s="16">
        <v>366</v>
      </c>
      <c r="Q34" s="16">
        <v>182</v>
      </c>
      <c r="R34" s="16">
        <v>252</v>
      </c>
      <c r="S34" s="16">
        <v>216</v>
      </c>
      <c r="T34" s="16">
        <v>164</v>
      </c>
      <c r="U34" s="16">
        <v>109</v>
      </c>
      <c r="V34" s="16">
        <v>33</v>
      </c>
      <c r="W34" s="16">
        <v>9</v>
      </c>
      <c r="X34" s="16">
        <v>2</v>
      </c>
      <c r="Y34" s="41">
        <f t="shared" si="5"/>
        <v>967</v>
      </c>
      <c r="Z34" s="42">
        <f t="shared" si="6"/>
        <v>14.640423921271765</v>
      </c>
    </row>
    <row r="35" spans="1:26" ht="16.2">
      <c r="A35" s="61" t="s">
        <v>67</v>
      </c>
      <c r="B35" s="17" t="s">
        <v>2</v>
      </c>
      <c r="C35" s="16">
        <f t="shared" si="9"/>
        <v>9784</v>
      </c>
      <c r="D35" s="34">
        <v>314</v>
      </c>
      <c r="E35" s="34">
        <v>317</v>
      </c>
      <c r="F35" s="34">
        <v>491</v>
      </c>
      <c r="G35" s="34">
        <v>664</v>
      </c>
      <c r="H35" s="34">
        <v>721</v>
      </c>
      <c r="I35" s="34">
        <v>645</v>
      </c>
      <c r="J35" s="16">
        <v>644</v>
      </c>
      <c r="K35" s="16">
        <v>647</v>
      </c>
      <c r="L35" s="16">
        <v>665</v>
      </c>
      <c r="M35" s="16">
        <v>777</v>
      </c>
      <c r="N35" s="16">
        <v>777</v>
      </c>
      <c r="O35" s="16">
        <v>659</v>
      </c>
      <c r="P35" s="16">
        <v>569</v>
      </c>
      <c r="Q35" s="16">
        <v>391</v>
      </c>
      <c r="R35" s="16">
        <v>513</v>
      </c>
      <c r="S35" s="16">
        <v>450</v>
      </c>
      <c r="T35" s="16">
        <v>298</v>
      </c>
      <c r="U35" s="16">
        <v>164</v>
      </c>
      <c r="V35" s="16">
        <v>61</v>
      </c>
      <c r="W35" s="16">
        <v>16</v>
      </c>
      <c r="X35" s="16">
        <v>1</v>
      </c>
      <c r="Y35" s="41">
        <f t="shared" si="5"/>
        <v>1894</v>
      </c>
      <c r="Z35" s="42">
        <f t="shared" si="6"/>
        <v>19.358135731807032</v>
      </c>
    </row>
    <row r="36" spans="1:26" ht="16.2">
      <c r="A36" s="62"/>
      <c r="B36" s="17" t="s">
        <v>3</v>
      </c>
      <c r="C36" s="16">
        <f t="shared" si="9"/>
        <v>5274</v>
      </c>
      <c r="D36" s="34">
        <v>166</v>
      </c>
      <c r="E36" s="34">
        <v>165</v>
      </c>
      <c r="F36" s="34">
        <v>258</v>
      </c>
      <c r="G36" s="34">
        <v>346</v>
      </c>
      <c r="H36" s="34">
        <v>360</v>
      </c>
      <c r="I36" s="34">
        <v>345</v>
      </c>
      <c r="J36" s="16">
        <v>336</v>
      </c>
      <c r="K36" s="16">
        <v>354</v>
      </c>
      <c r="L36" s="16">
        <v>382</v>
      </c>
      <c r="M36" s="16">
        <v>438</v>
      </c>
      <c r="N36" s="16">
        <v>492</v>
      </c>
      <c r="O36" s="16">
        <v>397</v>
      </c>
      <c r="P36" s="16">
        <v>307</v>
      </c>
      <c r="Q36" s="16">
        <v>198</v>
      </c>
      <c r="R36" s="16">
        <v>264</v>
      </c>
      <c r="S36" s="16">
        <v>234</v>
      </c>
      <c r="T36" s="16">
        <v>138</v>
      </c>
      <c r="U36" s="16">
        <v>67</v>
      </c>
      <c r="V36" s="16">
        <v>22</v>
      </c>
      <c r="W36" s="16">
        <v>5</v>
      </c>
      <c r="X36" s="43" t="s">
        <v>68</v>
      </c>
      <c r="Y36" s="41">
        <f t="shared" si="5"/>
        <v>928</v>
      </c>
      <c r="Z36" s="42">
        <f t="shared" si="6"/>
        <v>17.595752749336366</v>
      </c>
    </row>
    <row r="37" spans="1:26" ht="16.2">
      <c r="A37" s="62"/>
      <c r="B37" s="20" t="s">
        <v>4</v>
      </c>
      <c r="C37" s="16">
        <f t="shared" si="9"/>
        <v>4510</v>
      </c>
      <c r="D37" s="34">
        <v>148</v>
      </c>
      <c r="E37" s="34">
        <v>152</v>
      </c>
      <c r="F37" s="34">
        <v>233</v>
      </c>
      <c r="G37" s="34">
        <v>318</v>
      </c>
      <c r="H37" s="34">
        <v>361</v>
      </c>
      <c r="I37" s="34">
        <v>300</v>
      </c>
      <c r="J37" s="16">
        <v>308</v>
      </c>
      <c r="K37" s="16">
        <v>293</v>
      </c>
      <c r="L37" s="16">
        <v>283</v>
      </c>
      <c r="M37" s="16">
        <v>339</v>
      </c>
      <c r="N37" s="16">
        <v>285</v>
      </c>
      <c r="O37" s="16">
        <v>262</v>
      </c>
      <c r="P37" s="16">
        <v>262</v>
      </c>
      <c r="Q37" s="16">
        <v>193</v>
      </c>
      <c r="R37" s="16">
        <v>249</v>
      </c>
      <c r="S37" s="16">
        <v>216</v>
      </c>
      <c r="T37" s="16">
        <v>160</v>
      </c>
      <c r="U37" s="16">
        <v>97</v>
      </c>
      <c r="V37" s="16">
        <v>39</v>
      </c>
      <c r="W37" s="16">
        <v>11</v>
      </c>
      <c r="X37" s="16">
        <v>1</v>
      </c>
      <c r="Y37" s="41">
        <f t="shared" si="5"/>
        <v>966</v>
      </c>
      <c r="Z37" s="42">
        <f t="shared" si="6"/>
        <v>21.419068736141909</v>
      </c>
    </row>
    <row r="38" spans="1:26" ht="16.2">
      <c r="A38" s="61" t="s">
        <v>41</v>
      </c>
      <c r="B38" s="17" t="s">
        <v>2</v>
      </c>
      <c r="C38" s="16">
        <f t="shared" si="9"/>
        <v>5744</v>
      </c>
      <c r="D38" s="34">
        <v>173</v>
      </c>
      <c r="E38" s="34">
        <v>143</v>
      </c>
      <c r="F38" s="34">
        <v>175</v>
      </c>
      <c r="G38" s="34">
        <v>294</v>
      </c>
      <c r="H38" s="34">
        <v>365</v>
      </c>
      <c r="I38" s="34">
        <v>337</v>
      </c>
      <c r="J38" s="16">
        <v>369</v>
      </c>
      <c r="K38" s="16">
        <v>325</v>
      </c>
      <c r="L38" s="16">
        <v>364</v>
      </c>
      <c r="M38" s="16">
        <v>417</v>
      </c>
      <c r="N38" s="16">
        <v>488</v>
      </c>
      <c r="O38" s="16">
        <v>483</v>
      </c>
      <c r="P38" s="16">
        <v>405</v>
      </c>
      <c r="Q38" s="44">
        <v>280</v>
      </c>
      <c r="R38" s="16">
        <v>355</v>
      </c>
      <c r="S38" s="16">
        <v>317</v>
      </c>
      <c r="T38" s="16">
        <v>237</v>
      </c>
      <c r="U38" s="16">
        <v>158</v>
      </c>
      <c r="V38" s="16">
        <v>46</v>
      </c>
      <c r="W38" s="16">
        <v>12</v>
      </c>
      <c r="X38" s="16">
        <v>1</v>
      </c>
      <c r="Y38" s="41">
        <f t="shared" si="5"/>
        <v>1406</v>
      </c>
      <c r="Z38" s="42">
        <f t="shared" si="6"/>
        <v>24.477715877437326</v>
      </c>
    </row>
    <row r="39" spans="1:26" ht="16.2">
      <c r="A39" s="62"/>
      <c r="B39" s="17" t="s">
        <v>3</v>
      </c>
      <c r="C39" s="16">
        <f t="shared" si="9"/>
        <v>3186</v>
      </c>
      <c r="D39" s="34">
        <v>77</v>
      </c>
      <c r="E39" s="34">
        <v>75</v>
      </c>
      <c r="F39" s="34">
        <v>109</v>
      </c>
      <c r="G39" s="34">
        <v>161</v>
      </c>
      <c r="H39" s="34">
        <v>186</v>
      </c>
      <c r="I39" s="34">
        <v>183</v>
      </c>
      <c r="J39" s="16">
        <v>196</v>
      </c>
      <c r="K39" s="16">
        <v>174</v>
      </c>
      <c r="L39" s="16">
        <v>204</v>
      </c>
      <c r="M39" s="16">
        <v>255</v>
      </c>
      <c r="N39" s="16">
        <v>308</v>
      </c>
      <c r="O39" s="16">
        <v>312</v>
      </c>
      <c r="P39" s="16">
        <v>242</v>
      </c>
      <c r="Q39" s="16">
        <v>153</v>
      </c>
      <c r="R39" s="16">
        <v>184</v>
      </c>
      <c r="S39" s="16">
        <v>166</v>
      </c>
      <c r="T39" s="16">
        <v>111</v>
      </c>
      <c r="U39" s="16">
        <v>56</v>
      </c>
      <c r="V39" s="16">
        <v>26</v>
      </c>
      <c r="W39" s="16">
        <v>8</v>
      </c>
      <c r="X39" s="43" t="s">
        <v>68</v>
      </c>
      <c r="Y39" s="41">
        <f t="shared" si="5"/>
        <v>704</v>
      </c>
      <c r="Z39" s="42">
        <f t="shared" si="6"/>
        <v>22.096672944130571</v>
      </c>
    </row>
    <row r="40" spans="1:26" ht="16.2">
      <c r="A40" s="62"/>
      <c r="B40" s="20" t="s">
        <v>4</v>
      </c>
      <c r="C40" s="16">
        <f t="shared" si="9"/>
        <v>2558</v>
      </c>
      <c r="D40" s="34">
        <v>96</v>
      </c>
      <c r="E40" s="34">
        <v>68</v>
      </c>
      <c r="F40" s="34">
        <v>66</v>
      </c>
      <c r="G40" s="34">
        <v>133</v>
      </c>
      <c r="H40" s="34">
        <v>179</v>
      </c>
      <c r="I40" s="34">
        <v>154</v>
      </c>
      <c r="J40" s="16">
        <v>173</v>
      </c>
      <c r="K40" s="16">
        <v>151</v>
      </c>
      <c r="L40" s="16">
        <v>160</v>
      </c>
      <c r="M40" s="16">
        <v>162</v>
      </c>
      <c r="N40" s="16">
        <v>180</v>
      </c>
      <c r="O40" s="16">
        <v>171</v>
      </c>
      <c r="P40" s="16">
        <v>163</v>
      </c>
      <c r="Q40" s="16">
        <v>127</v>
      </c>
      <c r="R40" s="16">
        <v>171</v>
      </c>
      <c r="S40" s="16">
        <v>151</v>
      </c>
      <c r="T40" s="16">
        <v>126</v>
      </c>
      <c r="U40" s="16">
        <v>102</v>
      </c>
      <c r="V40" s="16">
        <v>20</v>
      </c>
      <c r="W40" s="16">
        <v>4</v>
      </c>
      <c r="X40" s="16">
        <v>1</v>
      </c>
      <c r="Y40" s="41">
        <f t="shared" si="5"/>
        <v>702</v>
      </c>
      <c r="Z40" s="42">
        <f t="shared" si="6"/>
        <v>27.443315089913995</v>
      </c>
    </row>
    <row r="41" spans="1:26" ht="16.2">
      <c r="A41" s="61" t="s">
        <v>69</v>
      </c>
      <c r="B41" s="17" t="s">
        <v>2</v>
      </c>
      <c r="C41" s="16">
        <f t="shared" si="9"/>
        <v>9506</v>
      </c>
      <c r="D41" s="34">
        <v>744</v>
      </c>
      <c r="E41" s="34">
        <v>597</v>
      </c>
      <c r="F41" s="34">
        <v>671</v>
      </c>
      <c r="G41" s="34">
        <v>745</v>
      </c>
      <c r="H41" s="34">
        <v>804</v>
      </c>
      <c r="I41" s="34">
        <v>689</v>
      </c>
      <c r="J41" s="16">
        <v>832</v>
      </c>
      <c r="K41" s="16">
        <v>756</v>
      </c>
      <c r="L41" s="16">
        <v>697</v>
      </c>
      <c r="M41" s="16">
        <v>642</v>
      </c>
      <c r="N41" s="16">
        <v>638</v>
      </c>
      <c r="O41" s="16">
        <v>574</v>
      </c>
      <c r="P41" s="16">
        <v>407</v>
      </c>
      <c r="Q41" s="16">
        <v>233</v>
      </c>
      <c r="R41" s="16">
        <v>191</v>
      </c>
      <c r="S41" s="16">
        <v>132</v>
      </c>
      <c r="T41" s="16">
        <v>98</v>
      </c>
      <c r="U41" s="16">
        <v>41</v>
      </c>
      <c r="V41" s="16">
        <v>11</v>
      </c>
      <c r="W41" s="16">
        <v>3</v>
      </c>
      <c r="X41" s="16">
        <v>1</v>
      </c>
      <c r="Y41" s="41">
        <f t="shared" si="5"/>
        <v>710</v>
      </c>
      <c r="Z41" s="42">
        <f t="shared" si="6"/>
        <v>7.4689669682305908</v>
      </c>
    </row>
    <row r="42" spans="1:26" ht="16.2">
      <c r="A42" s="62"/>
      <c r="B42" s="17" t="s">
        <v>3</v>
      </c>
      <c r="C42" s="16">
        <f t="shared" si="9"/>
        <v>5038</v>
      </c>
      <c r="D42" s="34">
        <v>377</v>
      </c>
      <c r="E42" s="34">
        <v>312</v>
      </c>
      <c r="F42" s="34">
        <v>339</v>
      </c>
      <c r="G42" s="34">
        <v>404</v>
      </c>
      <c r="H42" s="34">
        <v>399</v>
      </c>
      <c r="I42" s="34">
        <v>366</v>
      </c>
      <c r="J42" s="16">
        <v>443</v>
      </c>
      <c r="K42" s="16">
        <v>431</v>
      </c>
      <c r="L42" s="16">
        <v>406</v>
      </c>
      <c r="M42" s="16">
        <v>348</v>
      </c>
      <c r="N42" s="16">
        <v>358</v>
      </c>
      <c r="O42" s="16">
        <v>300</v>
      </c>
      <c r="P42" s="16">
        <v>204</v>
      </c>
      <c r="Q42" s="16">
        <v>133</v>
      </c>
      <c r="R42" s="16">
        <v>93</v>
      </c>
      <c r="S42" s="16">
        <v>61</v>
      </c>
      <c r="T42" s="16">
        <v>43</v>
      </c>
      <c r="U42" s="16">
        <v>17</v>
      </c>
      <c r="V42" s="16">
        <v>3</v>
      </c>
      <c r="W42" s="16">
        <v>1</v>
      </c>
      <c r="X42" s="43" t="s">
        <v>68</v>
      </c>
      <c r="Y42" s="41">
        <f t="shared" si="5"/>
        <v>351</v>
      </c>
      <c r="Z42" s="42">
        <f t="shared" si="6"/>
        <v>6.9670504168320768</v>
      </c>
    </row>
    <row r="43" spans="1:26" ht="16.2">
      <c r="A43" s="62"/>
      <c r="B43" s="20" t="s">
        <v>4</v>
      </c>
      <c r="C43" s="16">
        <f t="shared" si="9"/>
        <v>4468</v>
      </c>
      <c r="D43" s="34">
        <v>367</v>
      </c>
      <c r="E43" s="34">
        <v>285</v>
      </c>
      <c r="F43" s="34">
        <v>332</v>
      </c>
      <c r="G43" s="34">
        <v>341</v>
      </c>
      <c r="H43" s="34">
        <v>405</v>
      </c>
      <c r="I43" s="34">
        <v>323</v>
      </c>
      <c r="J43" s="16">
        <v>389</v>
      </c>
      <c r="K43" s="16">
        <v>325</v>
      </c>
      <c r="L43" s="16">
        <v>291</v>
      </c>
      <c r="M43" s="16">
        <v>294</v>
      </c>
      <c r="N43" s="16">
        <v>280</v>
      </c>
      <c r="O43" s="16">
        <v>274</v>
      </c>
      <c r="P43" s="16">
        <v>203</v>
      </c>
      <c r="Q43" s="16">
        <v>100</v>
      </c>
      <c r="R43" s="16">
        <v>98</v>
      </c>
      <c r="S43" s="16">
        <v>71</v>
      </c>
      <c r="T43" s="16">
        <v>55</v>
      </c>
      <c r="U43" s="16">
        <v>24</v>
      </c>
      <c r="V43" s="16">
        <v>8</v>
      </c>
      <c r="W43" s="16">
        <v>2</v>
      </c>
      <c r="X43" s="16">
        <v>1</v>
      </c>
      <c r="Y43" s="41">
        <f t="shared" si="5"/>
        <v>359</v>
      </c>
      <c r="Z43" s="42">
        <f t="shared" si="6"/>
        <v>8.0349149507609674</v>
      </c>
    </row>
    <row r="44" spans="1:26" ht="16.2">
      <c r="A44" s="61" t="s">
        <v>70</v>
      </c>
      <c r="B44" s="17" t="s">
        <v>2</v>
      </c>
      <c r="C44" s="16">
        <f t="shared" si="9"/>
        <v>4729</v>
      </c>
      <c r="D44" s="16">
        <v>308</v>
      </c>
      <c r="E44" s="16">
        <v>180</v>
      </c>
      <c r="F44" s="16">
        <v>212</v>
      </c>
      <c r="G44" s="16">
        <v>246</v>
      </c>
      <c r="H44" s="16">
        <v>345</v>
      </c>
      <c r="I44" s="16">
        <v>327</v>
      </c>
      <c r="J44" s="16">
        <v>401</v>
      </c>
      <c r="K44" s="16">
        <v>404</v>
      </c>
      <c r="L44" s="16">
        <v>346</v>
      </c>
      <c r="M44" s="16">
        <v>416</v>
      </c>
      <c r="N44" s="16">
        <v>421</v>
      </c>
      <c r="O44" s="16">
        <v>398</v>
      </c>
      <c r="P44" s="16">
        <v>285</v>
      </c>
      <c r="Q44" s="16">
        <v>150</v>
      </c>
      <c r="R44" s="16">
        <v>123</v>
      </c>
      <c r="S44" s="16">
        <v>89</v>
      </c>
      <c r="T44" s="16">
        <v>43</v>
      </c>
      <c r="U44" s="16">
        <v>28</v>
      </c>
      <c r="V44" s="16">
        <v>6</v>
      </c>
      <c r="W44" s="16">
        <v>1</v>
      </c>
      <c r="X44" s="43" t="s">
        <v>68</v>
      </c>
      <c r="Y44" s="41">
        <f t="shared" si="5"/>
        <v>440</v>
      </c>
      <c r="Z44" s="42">
        <f t="shared" si="6"/>
        <v>9.3042926622964686</v>
      </c>
    </row>
    <row r="45" spans="1:26" ht="16.2">
      <c r="A45" s="62"/>
      <c r="B45" s="17" t="s">
        <v>3</v>
      </c>
      <c r="C45" s="16">
        <f t="shared" si="9"/>
        <v>2571</v>
      </c>
      <c r="D45" s="16">
        <v>165</v>
      </c>
      <c r="E45" s="16">
        <v>89</v>
      </c>
      <c r="F45" s="16">
        <v>108</v>
      </c>
      <c r="G45" s="16">
        <v>132</v>
      </c>
      <c r="H45" s="16">
        <v>172</v>
      </c>
      <c r="I45" s="16">
        <v>156</v>
      </c>
      <c r="J45" s="16">
        <v>220</v>
      </c>
      <c r="K45" s="16">
        <v>260</v>
      </c>
      <c r="L45" s="16">
        <v>209</v>
      </c>
      <c r="M45" s="16">
        <v>231</v>
      </c>
      <c r="N45" s="16">
        <v>236</v>
      </c>
      <c r="O45" s="16">
        <v>202</v>
      </c>
      <c r="P45" s="16">
        <v>172</v>
      </c>
      <c r="Q45" s="16">
        <v>77</v>
      </c>
      <c r="R45" s="16">
        <v>65</v>
      </c>
      <c r="S45" s="16">
        <v>43</v>
      </c>
      <c r="T45" s="16">
        <v>16</v>
      </c>
      <c r="U45" s="16">
        <v>14</v>
      </c>
      <c r="V45" s="16">
        <v>4</v>
      </c>
      <c r="W45" s="43" t="s">
        <v>68</v>
      </c>
      <c r="X45" s="43" t="s">
        <v>68</v>
      </c>
      <c r="Y45" s="41">
        <f t="shared" si="5"/>
        <v>219</v>
      </c>
      <c r="Z45" s="42">
        <f t="shared" si="6"/>
        <v>8.5180863477246209</v>
      </c>
    </row>
    <row r="46" spans="1:26" ht="16.2">
      <c r="A46" s="62"/>
      <c r="B46" s="20" t="s">
        <v>4</v>
      </c>
      <c r="C46" s="16">
        <f t="shared" si="9"/>
        <v>2158</v>
      </c>
      <c r="D46" s="16">
        <v>143</v>
      </c>
      <c r="E46" s="16">
        <v>91</v>
      </c>
      <c r="F46" s="16">
        <v>104</v>
      </c>
      <c r="G46" s="16">
        <v>114</v>
      </c>
      <c r="H46" s="16">
        <v>173</v>
      </c>
      <c r="I46" s="16">
        <v>171</v>
      </c>
      <c r="J46" s="16">
        <v>181</v>
      </c>
      <c r="K46" s="16">
        <v>144</v>
      </c>
      <c r="L46" s="16">
        <v>137</v>
      </c>
      <c r="M46" s="16">
        <v>185</v>
      </c>
      <c r="N46" s="16">
        <v>185</v>
      </c>
      <c r="O46" s="16">
        <v>196</v>
      </c>
      <c r="P46" s="16">
        <v>113</v>
      </c>
      <c r="Q46" s="16">
        <v>73</v>
      </c>
      <c r="R46" s="16">
        <v>58</v>
      </c>
      <c r="S46" s="16">
        <v>46</v>
      </c>
      <c r="T46" s="16">
        <v>27</v>
      </c>
      <c r="U46" s="16">
        <v>14</v>
      </c>
      <c r="V46" s="16">
        <v>2</v>
      </c>
      <c r="W46" s="16">
        <v>1</v>
      </c>
      <c r="X46" s="43" t="s">
        <v>68</v>
      </c>
      <c r="Y46" s="41">
        <f t="shared" si="5"/>
        <v>221</v>
      </c>
      <c r="Z46" s="42">
        <f t="shared" si="6"/>
        <v>10.240963855421686</v>
      </c>
    </row>
    <row r="47" spans="1:26" ht="16.2">
      <c r="A47" s="3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32" t="s">
        <v>61</v>
      </c>
      <c r="Y47" s="15"/>
      <c r="Z47" s="15"/>
    </row>
  </sheetData>
  <mergeCells count="41">
    <mergeCell ref="A44:A46"/>
    <mergeCell ref="A26:A28"/>
    <mergeCell ref="A29:A31"/>
    <mergeCell ref="A32:A34"/>
    <mergeCell ref="A35:A37"/>
    <mergeCell ref="A38:A40"/>
    <mergeCell ref="A41:A43"/>
    <mergeCell ref="A23:A25"/>
    <mergeCell ref="T3:T4"/>
    <mergeCell ref="U3:U4"/>
    <mergeCell ref="V3:V4"/>
    <mergeCell ref="W3:W4"/>
    <mergeCell ref="A8:A10"/>
    <mergeCell ref="A11:A13"/>
    <mergeCell ref="A14:A16"/>
    <mergeCell ref="A17:A19"/>
    <mergeCell ref="A20:A22"/>
    <mergeCell ref="X3:X4"/>
    <mergeCell ref="A5:A7"/>
    <mergeCell ref="N3:N4"/>
    <mergeCell ref="O3:O4"/>
    <mergeCell ref="P3:P4"/>
    <mergeCell ref="Q3:Q4"/>
    <mergeCell ref="R3:R4"/>
    <mergeCell ref="S3:S4"/>
    <mergeCell ref="H3:H4"/>
    <mergeCell ref="I3:I4"/>
    <mergeCell ref="J3:J4"/>
    <mergeCell ref="K3:K4"/>
    <mergeCell ref="L3:L4"/>
    <mergeCell ref="M3:M4"/>
    <mergeCell ref="A1:J1"/>
    <mergeCell ref="K1:W1"/>
    <mergeCell ref="P2:R2"/>
    <mergeCell ref="A3:A4"/>
    <mergeCell ref="B3:B4"/>
    <mergeCell ref="C3:C4"/>
    <mergeCell ref="D3:D4"/>
    <mergeCell ref="E3:E4"/>
    <mergeCell ref="F3:F4"/>
    <mergeCell ref="G3:G4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49"/>
  <sheetViews>
    <sheetView showGridLines="0" zoomScale="75" workbookViewId="0">
      <pane xSplit="2" ySplit="4" topLeftCell="F5" activePane="bottomRight" state="frozen"/>
      <selection activeCell="A2" sqref="A2:N2"/>
      <selection pane="topRight" activeCell="A2" sqref="A2:N2"/>
      <selection pane="bottomLeft" activeCell="A2" sqref="A2:N2"/>
      <selection pane="bottomRight" activeCell="I50" sqref="I50"/>
    </sheetView>
  </sheetViews>
  <sheetFormatPr defaultColWidth="8.69921875" defaultRowHeight="16.2"/>
  <cols>
    <col min="1" max="1" width="10.59765625" style="15" customWidth="1"/>
    <col min="2" max="2" width="5.19921875" style="15" customWidth="1"/>
    <col min="3" max="3" width="11.59765625" style="15" customWidth="1"/>
    <col min="4" max="4" width="9.59765625" style="15" customWidth="1"/>
    <col min="5" max="5" width="10.69921875" style="15" customWidth="1"/>
    <col min="6" max="6" width="10.5" style="15" customWidth="1"/>
    <col min="7" max="7" width="10.69921875" style="15" customWidth="1"/>
    <col min="8" max="8" width="10.59765625" style="15" customWidth="1"/>
    <col min="9" max="10" width="10.5" style="15" customWidth="1"/>
    <col min="11" max="11" width="10.69921875" style="15" customWidth="1"/>
    <col min="12" max="12" width="10.59765625" style="15" customWidth="1"/>
    <col min="13" max="13" width="10.69921875" style="15" customWidth="1"/>
    <col min="14" max="14" width="11.09765625" style="15" customWidth="1"/>
    <col min="15" max="16" width="10.59765625" style="15" customWidth="1"/>
    <col min="17" max="24" width="10.09765625" style="15" customWidth="1"/>
    <col min="25" max="16384" width="8.69921875" style="15"/>
  </cols>
  <sheetData>
    <row r="1" spans="1:26" s="25" customFormat="1" ht="20.25" customHeight="1">
      <c r="A1" s="35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5" t="str">
        <f>A1</f>
        <v xml:space="preserve"> 各鄉鎮市人口數按性別及五歲年齡組分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24"/>
    </row>
    <row r="2" spans="1:26" s="25" customFormat="1" ht="25.2" customHeight="1">
      <c r="A2" s="15"/>
      <c r="B2" s="14"/>
      <c r="C2" s="14"/>
      <c r="D2" s="26" t="s">
        <v>46</v>
      </c>
      <c r="E2" s="14"/>
      <c r="F2" s="14"/>
      <c r="G2" s="14"/>
      <c r="H2" s="14"/>
      <c r="I2" s="14"/>
      <c r="K2" s="27"/>
      <c r="L2" s="28"/>
      <c r="M2" s="28"/>
      <c r="N2" s="28"/>
      <c r="O2" s="29"/>
      <c r="P2" s="37" t="str">
        <f>D2</f>
        <v>中華民國102年底</v>
      </c>
      <c r="Q2" s="37"/>
      <c r="R2" s="37"/>
      <c r="S2" s="28"/>
      <c r="T2" s="28"/>
      <c r="U2" s="28"/>
      <c r="V2" s="28"/>
      <c r="W2" s="28"/>
      <c r="X2" s="30" t="s">
        <v>25</v>
      </c>
    </row>
    <row r="3" spans="1:26" s="19" customFormat="1" ht="16.2" customHeight="1">
      <c r="A3" s="95" t="s">
        <v>26</v>
      </c>
      <c r="B3" s="96" t="s">
        <v>0</v>
      </c>
      <c r="C3" s="97" t="s">
        <v>5</v>
      </c>
      <c r="D3" s="98" t="s">
        <v>44</v>
      </c>
      <c r="E3" s="99" t="s">
        <v>6</v>
      </c>
      <c r="F3" s="99" t="s">
        <v>7</v>
      </c>
      <c r="G3" s="99" t="s">
        <v>8</v>
      </c>
      <c r="H3" s="99" t="s">
        <v>9</v>
      </c>
      <c r="I3" s="99" t="s">
        <v>10</v>
      </c>
      <c r="J3" s="99" t="s">
        <v>11</v>
      </c>
      <c r="K3" s="99" t="s">
        <v>12</v>
      </c>
      <c r="L3" s="99" t="s">
        <v>13</v>
      </c>
      <c r="M3" s="99" t="s">
        <v>14</v>
      </c>
      <c r="N3" s="99" t="s">
        <v>15</v>
      </c>
      <c r="O3" s="99" t="s">
        <v>16</v>
      </c>
      <c r="P3" s="99" t="s">
        <v>17</v>
      </c>
      <c r="Q3" s="99" t="s">
        <v>18</v>
      </c>
      <c r="R3" s="99" t="s">
        <v>19</v>
      </c>
      <c r="S3" s="99" t="s">
        <v>20</v>
      </c>
      <c r="T3" s="99" t="s">
        <v>21</v>
      </c>
      <c r="U3" s="99" t="s">
        <v>22</v>
      </c>
      <c r="V3" s="99" t="s">
        <v>23</v>
      </c>
      <c r="W3" s="99" t="s">
        <v>24</v>
      </c>
      <c r="X3" s="100" t="s">
        <v>1</v>
      </c>
      <c r="Y3" s="101" t="s">
        <v>49</v>
      </c>
      <c r="Z3" s="101" t="s">
        <v>49</v>
      </c>
    </row>
    <row r="4" spans="1:26" s="19" customFormat="1">
      <c r="A4" s="102"/>
      <c r="B4" s="103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7"/>
      <c r="Y4" s="108" t="s">
        <v>50</v>
      </c>
      <c r="Z4" s="108" t="s">
        <v>51</v>
      </c>
    </row>
    <row r="5" spans="1:26" s="19" customFormat="1" ht="16.5" customHeight="1">
      <c r="A5" s="109" t="s">
        <v>30</v>
      </c>
      <c r="B5" s="17" t="s">
        <v>2</v>
      </c>
      <c r="C5" s="16">
        <f t="shared" ref="C5:C7" si="0">SUM(D5:X5)</f>
        <v>530486</v>
      </c>
      <c r="D5" s="16">
        <f>D8+D11+D14+D17+D20+D23+D26+D29+D32+D35+D38+D41+D44</f>
        <v>28957</v>
      </c>
      <c r="E5" s="16">
        <f t="shared" ref="E5:X7" si="1">E8+E11+E14+E17+E20+E23+E26+E29+E32+E35+E38+E41+E44</f>
        <v>30614</v>
      </c>
      <c r="F5" s="16">
        <f t="shared" si="1"/>
        <v>33890</v>
      </c>
      <c r="G5" s="16">
        <f t="shared" si="1"/>
        <v>37555</v>
      </c>
      <c r="H5" s="16">
        <f t="shared" si="1"/>
        <v>36524</v>
      </c>
      <c r="I5" s="16">
        <f t="shared" si="1"/>
        <v>34150</v>
      </c>
      <c r="J5" s="16">
        <f t="shared" si="1"/>
        <v>45588</v>
      </c>
      <c r="K5" s="16">
        <f t="shared" si="1"/>
        <v>47716</v>
      </c>
      <c r="L5" s="16">
        <f t="shared" si="1"/>
        <v>43810</v>
      </c>
      <c r="M5" s="16">
        <f t="shared" si="1"/>
        <v>40443</v>
      </c>
      <c r="N5" s="16">
        <f t="shared" si="1"/>
        <v>37617</v>
      </c>
      <c r="O5" s="16">
        <f t="shared" si="1"/>
        <v>30651</v>
      </c>
      <c r="P5" s="16">
        <f t="shared" si="1"/>
        <v>24127</v>
      </c>
      <c r="Q5" s="16">
        <f t="shared" si="1"/>
        <v>14848</v>
      </c>
      <c r="R5" s="16">
        <f t="shared" si="1"/>
        <v>15746</v>
      </c>
      <c r="S5" s="16">
        <f t="shared" si="1"/>
        <v>12542</v>
      </c>
      <c r="T5" s="16">
        <f t="shared" si="1"/>
        <v>8706</v>
      </c>
      <c r="U5" s="16">
        <f t="shared" si="1"/>
        <v>4968</v>
      </c>
      <c r="V5" s="16">
        <f t="shared" si="1"/>
        <v>1604</v>
      </c>
      <c r="W5" s="16">
        <f t="shared" si="1"/>
        <v>376</v>
      </c>
      <c r="X5" s="16">
        <f t="shared" si="1"/>
        <v>54</v>
      </c>
      <c r="Y5" s="41">
        <f>SUM(Q5:X5)</f>
        <v>58844</v>
      </c>
      <c r="Z5" s="42">
        <f>Y5/C5*100</f>
        <v>11.092469923805718</v>
      </c>
    </row>
    <row r="6" spans="1:26" s="19" customFormat="1" ht="16.5" customHeight="1">
      <c r="A6" s="110"/>
      <c r="B6" s="17" t="s">
        <v>3</v>
      </c>
      <c r="C6" s="16">
        <f t="shared" si="0"/>
        <v>271904</v>
      </c>
      <c r="D6" s="16">
        <f t="shared" ref="D6:S7" si="2">D9+D12+D15+D18+D21+D24+D27+D30+D33+D36+D39+D42+D45</f>
        <v>14946</v>
      </c>
      <c r="E6" s="16">
        <f t="shared" si="2"/>
        <v>16041</v>
      </c>
      <c r="F6" s="16">
        <f t="shared" si="2"/>
        <v>17747</v>
      </c>
      <c r="G6" s="16">
        <f t="shared" si="2"/>
        <v>19603</v>
      </c>
      <c r="H6" s="16">
        <f t="shared" si="2"/>
        <v>19138</v>
      </c>
      <c r="I6" s="16">
        <f t="shared" si="2"/>
        <v>17428</v>
      </c>
      <c r="J6" s="16">
        <f t="shared" si="2"/>
        <v>22365</v>
      </c>
      <c r="K6" s="16">
        <f t="shared" si="2"/>
        <v>23759</v>
      </c>
      <c r="L6" s="16">
        <f t="shared" si="2"/>
        <v>22712</v>
      </c>
      <c r="M6" s="16">
        <f t="shared" si="2"/>
        <v>21324</v>
      </c>
      <c r="N6" s="16">
        <f t="shared" si="2"/>
        <v>19962</v>
      </c>
      <c r="O6" s="16">
        <f t="shared" si="2"/>
        <v>15977</v>
      </c>
      <c r="P6" s="16">
        <f t="shared" si="2"/>
        <v>12228</v>
      </c>
      <c r="Q6" s="16">
        <f t="shared" si="2"/>
        <v>7387</v>
      </c>
      <c r="R6" s="16">
        <f t="shared" si="2"/>
        <v>7723</v>
      </c>
      <c r="S6" s="16">
        <f t="shared" si="2"/>
        <v>6017</v>
      </c>
      <c r="T6" s="16">
        <f t="shared" si="1"/>
        <v>4307</v>
      </c>
      <c r="U6" s="16">
        <f t="shared" si="1"/>
        <v>2400</v>
      </c>
      <c r="V6" s="16">
        <f t="shared" si="1"/>
        <v>677</v>
      </c>
      <c r="W6" s="16">
        <f t="shared" si="1"/>
        <v>147</v>
      </c>
      <c r="X6" s="16">
        <f t="shared" si="1"/>
        <v>16</v>
      </c>
      <c r="Y6" s="41">
        <f t="shared" ref="Y6:Y46" si="3">SUM(Q6:X6)</f>
        <v>28674</v>
      </c>
      <c r="Z6" s="42">
        <f t="shared" ref="Z6:Z46" si="4">Y6/C6*100</f>
        <v>10.545633753089326</v>
      </c>
    </row>
    <row r="7" spans="1:26" s="19" customFormat="1" ht="16.5" customHeight="1">
      <c r="A7" s="110"/>
      <c r="B7" s="20" t="s">
        <v>4</v>
      </c>
      <c r="C7" s="16">
        <f t="shared" si="0"/>
        <v>258582</v>
      </c>
      <c r="D7" s="16">
        <f t="shared" si="2"/>
        <v>14011</v>
      </c>
      <c r="E7" s="16">
        <f t="shared" si="1"/>
        <v>14573</v>
      </c>
      <c r="F7" s="16">
        <f t="shared" si="1"/>
        <v>16143</v>
      </c>
      <c r="G7" s="16">
        <f t="shared" si="1"/>
        <v>17952</v>
      </c>
      <c r="H7" s="16">
        <f t="shared" si="1"/>
        <v>17386</v>
      </c>
      <c r="I7" s="16">
        <f t="shared" si="1"/>
        <v>16722</v>
      </c>
      <c r="J7" s="16">
        <f t="shared" si="1"/>
        <v>23223</v>
      </c>
      <c r="K7" s="16">
        <f t="shared" si="1"/>
        <v>23957</v>
      </c>
      <c r="L7" s="16">
        <f t="shared" si="1"/>
        <v>21098</v>
      </c>
      <c r="M7" s="16">
        <f t="shared" si="1"/>
        <v>19119</v>
      </c>
      <c r="N7" s="16">
        <f t="shared" si="1"/>
        <v>17655</v>
      </c>
      <c r="O7" s="16">
        <f t="shared" si="1"/>
        <v>14674</v>
      </c>
      <c r="P7" s="16">
        <f t="shared" si="1"/>
        <v>11899</v>
      </c>
      <c r="Q7" s="16">
        <f t="shared" si="1"/>
        <v>7461</v>
      </c>
      <c r="R7" s="16">
        <f t="shared" si="1"/>
        <v>8023</v>
      </c>
      <c r="S7" s="16">
        <f t="shared" si="1"/>
        <v>6525</v>
      </c>
      <c r="T7" s="16">
        <f t="shared" si="1"/>
        <v>4399</v>
      </c>
      <c r="U7" s="16">
        <f t="shared" si="1"/>
        <v>2568</v>
      </c>
      <c r="V7" s="16">
        <f t="shared" si="1"/>
        <v>927</v>
      </c>
      <c r="W7" s="16">
        <f t="shared" si="1"/>
        <v>229</v>
      </c>
      <c r="X7" s="16">
        <f t="shared" si="1"/>
        <v>38</v>
      </c>
      <c r="Y7" s="41">
        <f t="shared" si="3"/>
        <v>30170</v>
      </c>
      <c r="Z7" s="42">
        <f t="shared" si="4"/>
        <v>11.667478788160041</v>
      </c>
    </row>
    <row r="8" spans="1:26" s="19" customFormat="1" ht="16.5" customHeight="1">
      <c r="A8" s="109" t="s">
        <v>56</v>
      </c>
      <c r="B8" s="17" t="s">
        <v>2</v>
      </c>
      <c r="C8" s="16">
        <f>SUM(D8:X8)</f>
        <v>158849</v>
      </c>
      <c r="D8" s="16">
        <v>12294</v>
      </c>
      <c r="E8" s="16">
        <v>12765</v>
      </c>
      <c r="F8" s="16">
        <v>11628</v>
      </c>
      <c r="G8" s="16">
        <v>10316</v>
      </c>
      <c r="H8" s="16">
        <v>8885</v>
      </c>
      <c r="I8" s="16">
        <v>8499</v>
      </c>
      <c r="J8" s="16">
        <v>14946</v>
      </c>
      <c r="K8" s="16">
        <v>18956</v>
      </c>
      <c r="L8" s="16">
        <v>16019</v>
      </c>
      <c r="M8" s="16">
        <v>11859</v>
      </c>
      <c r="N8" s="16">
        <v>9309</v>
      </c>
      <c r="O8" s="16">
        <v>7040</v>
      </c>
      <c r="P8" s="16">
        <v>5402</v>
      </c>
      <c r="Q8" s="16">
        <v>3259</v>
      </c>
      <c r="R8" s="16">
        <v>3048</v>
      </c>
      <c r="S8" s="16">
        <v>2150</v>
      </c>
      <c r="T8" s="16">
        <v>1381</v>
      </c>
      <c r="U8" s="16">
        <v>777</v>
      </c>
      <c r="V8" s="16">
        <v>247</v>
      </c>
      <c r="W8" s="16">
        <v>55</v>
      </c>
      <c r="X8" s="16">
        <v>14</v>
      </c>
      <c r="Y8" s="41">
        <f t="shared" si="3"/>
        <v>10931</v>
      </c>
      <c r="Z8" s="42">
        <f t="shared" si="4"/>
        <v>6.8813779123570189</v>
      </c>
    </row>
    <row r="9" spans="1:26" s="19" customFormat="1" ht="16.5" customHeight="1">
      <c r="A9" s="110"/>
      <c r="B9" s="17" t="s">
        <v>3</v>
      </c>
      <c r="C9" s="16">
        <f t="shared" ref="C9:C46" si="5">SUM(D9:X9)</f>
        <v>79305</v>
      </c>
      <c r="D9" s="16">
        <v>6363</v>
      </c>
      <c r="E9" s="16">
        <v>6682</v>
      </c>
      <c r="F9" s="16">
        <v>6054</v>
      </c>
      <c r="G9" s="16">
        <v>5364</v>
      </c>
      <c r="H9" s="16">
        <v>4677</v>
      </c>
      <c r="I9" s="16">
        <v>4200</v>
      </c>
      <c r="J9" s="16">
        <v>6927</v>
      </c>
      <c r="K9" s="16">
        <v>8967</v>
      </c>
      <c r="L9" s="16">
        <v>8039</v>
      </c>
      <c r="M9" s="16">
        <v>5990</v>
      </c>
      <c r="N9" s="16">
        <v>4769</v>
      </c>
      <c r="O9" s="16">
        <v>3524</v>
      </c>
      <c r="P9" s="16">
        <v>2568</v>
      </c>
      <c r="Q9" s="16">
        <v>1573</v>
      </c>
      <c r="R9" s="16">
        <v>1476</v>
      </c>
      <c r="S9" s="16">
        <v>984</v>
      </c>
      <c r="T9" s="16">
        <v>637</v>
      </c>
      <c r="U9" s="16">
        <v>378</v>
      </c>
      <c r="V9" s="16">
        <v>108</v>
      </c>
      <c r="W9" s="16">
        <v>20</v>
      </c>
      <c r="X9" s="16">
        <v>5</v>
      </c>
      <c r="Y9" s="41">
        <f t="shared" si="3"/>
        <v>5181</v>
      </c>
      <c r="Z9" s="42">
        <f t="shared" si="4"/>
        <v>6.5330054851522599</v>
      </c>
    </row>
    <row r="10" spans="1:26" s="19" customFormat="1" ht="16.5" customHeight="1">
      <c r="A10" s="110"/>
      <c r="B10" s="20" t="s">
        <v>4</v>
      </c>
      <c r="C10" s="16">
        <f t="shared" si="5"/>
        <v>79544</v>
      </c>
      <c r="D10" s="16">
        <v>5931</v>
      </c>
      <c r="E10" s="16">
        <v>6083</v>
      </c>
      <c r="F10" s="16">
        <v>5574</v>
      </c>
      <c r="G10" s="16">
        <v>4952</v>
      </c>
      <c r="H10" s="16">
        <v>4208</v>
      </c>
      <c r="I10" s="16">
        <v>4299</v>
      </c>
      <c r="J10" s="16">
        <v>8019</v>
      </c>
      <c r="K10" s="16">
        <v>9989</v>
      </c>
      <c r="L10" s="16">
        <v>7980</v>
      </c>
      <c r="M10" s="16">
        <v>5869</v>
      </c>
      <c r="N10" s="16">
        <v>4540</v>
      </c>
      <c r="O10" s="16">
        <v>3516</v>
      </c>
      <c r="P10" s="16">
        <v>2834</v>
      </c>
      <c r="Q10" s="16">
        <v>1686</v>
      </c>
      <c r="R10" s="16">
        <v>1572</v>
      </c>
      <c r="S10" s="16">
        <v>1166</v>
      </c>
      <c r="T10" s="16">
        <v>744</v>
      </c>
      <c r="U10" s="16">
        <v>399</v>
      </c>
      <c r="V10" s="16">
        <v>139</v>
      </c>
      <c r="W10" s="16">
        <v>35</v>
      </c>
      <c r="X10" s="16">
        <v>9</v>
      </c>
      <c r="Y10" s="41">
        <f t="shared" si="3"/>
        <v>5750</v>
      </c>
      <c r="Z10" s="42">
        <f t="shared" si="4"/>
        <v>7.2287036105803075</v>
      </c>
    </row>
    <row r="11" spans="1:26" s="21" customFormat="1" ht="16.5" customHeight="1">
      <c r="A11" s="109" t="s">
        <v>32</v>
      </c>
      <c r="B11" s="17" t="s">
        <v>2</v>
      </c>
      <c r="C11" s="16">
        <f t="shared" si="5"/>
        <v>30919</v>
      </c>
      <c r="D11" s="16">
        <v>1175</v>
      </c>
      <c r="E11" s="16">
        <v>1207</v>
      </c>
      <c r="F11" s="16">
        <v>1684</v>
      </c>
      <c r="G11" s="16">
        <v>2055</v>
      </c>
      <c r="H11" s="16">
        <v>2145</v>
      </c>
      <c r="I11" s="16">
        <v>1917</v>
      </c>
      <c r="J11" s="16">
        <v>2187</v>
      </c>
      <c r="K11" s="16">
        <v>2083</v>
      </c>
      <c r="L11" s="16">
        <v>2198</v>
      </c>
      <c r="M11" s="16">
        <v>2421</v>
      </c>
      <c r="N11" s="16">
        <v>2350</v>
      </c>
      <c r="O11" s="16">
        <v>2051</v>
      </c>
      <c r="P11" s="16">
        <v>1814</v>
      </c>
      <c r="Q11" s="16">
        <v>1112</v>
      </c>
      <c r="R11" s="16">
        <v>1530</v>
      </c>
      <c r="S11" s="16">
        <v>1376</v>
      </c>
      <c r="T11" s="16">
        <v>920</v>
      </c>
      <c r="U11" s="16">
        <v>488</v>
      </c>
      <c r="V11" s="16">
        <v>162</v>
      </c>
      <c r="W11" s="16">
        <v>39</v>
      </c>
      <c r="X11" s="16">
        <v>5</v>
      </c>
      <c r="Y11" s="41">
        <f t="shared" si="3"/>
        <v>5632</v>
      </c>
      <c r="Z11" s="42">
        <f t="shared" si="4"/>
        <v>18.215336847892882</v>
      </c>
    </row>
    <row r="12" spans="1:26" s="21" customFormat="1" ht="16.5" customHeight="1">
      <c r="A12" s="110"/>
      <c r="B12" s="17" t="s">
        <v>3</v>
      </c>
      <c r="C12" s="16">
        <f t="shared" si="5"/>
        <v>16485</v>
      </c>
      <c r="D12" s="16">
        <v>593</v>
      </c>
      <c r="E12" s="16">
        <v>621</v>
      </c>
      <c r="F12" s="16">
        <v>898</v>
      </c>
      <c r="G12" s="16">
        <v>1054</v>
      </c>
      <c r="H12" s="16">
        <v>1128</v>
      </c>
      <c r="I12" s="16">
        <v>1001</v>
      </c>
      <c r="J12" s="16">
        <v>1088</v>
      </c>
      <c r="K12" s="16">
        <v>1115</v>
      </c>
      <c r="L12" s="16">
        <v>1227</v>
      </c>
      <c r="M12" s="16">
        <v>1428</v>
      </c>
      <c r="N12" s="16">
        <v>1389</v>
      </c>
      <c r="O12" s="16">
        <v>1160</v>
      </c>
      <c r="P12" s="16">
        <v>972</v>
      </c>
      <c r="Q12" s="16">
        <v>573</v>
      </c>
      <c r="R12" s="16">
        <v>783</v>
      </c>
      <c r="S12" s="16">
        <v>698</v>
      </c>
      <c r="T12" s="16">
        <v>454</v>
      </c>
      <c r="U12" s="16">
        <v>216</v>
      </c>
      <c r="V12" s="16">
        <v>67</v>
      </c>
      <c r="W12" s="16">
        <v>18</v>
      </c>
      <c r="X12" s="16">
        <v>2</v>
      </c>
      <c r="Y12" s="41">
        <f t="shared" si="3"/>
        <v>2811</v>
      </c>
      <c r="Z12" s="42">
        <f t="shared" si="4"/>
        <v>17.051865332120109</v>
      </c>
    </row>
    <row r="13" spans="1:26" s="21" customFormat="1" ht="16.5" customHeight="1">
      <c r="A13" s="110"/>
      <c r="B13" s="20" t="s">
        <v>4</v>
      </c>
      <c r="C13" s="16">
        <f t="shared" si="5"/>
        <v>14434</v>
      </c>
      <c r="D13" s="16">
        <v>582</v>
      </c>
      <c r="E13" s="16">
        <v>586</v>
      </c>
      <c r="F13" s="16">
        <v>786</v>
      </c>
      <c r="G13" s="16">
        <v>1001</v>
      </c>
      <c r="H13" s="16">
        <v>1017</v>
      </c>
      <c r="I13" s="16">
        <v>916</v>
      </c>
      <c r="J13" s="16">
        <v>1099</v>
      </c>
      <c r="K13" s="16">
        <v>968</v>
      </c>
      <c r="L13" s="16">
        <v>971</v>
      </c>
      <c r="M13" s="16">
        <v>993</v>
      </c>
      <c r="N13" s="16">
        <v>961</v>
      </c>
      <c r="O13" s="16">
        <v>891</v>
      </c>
      <c r="P13" s="16">
        <v>842</v>
      </c>
      <c r="Q13" s="16">
        <v>539</v>
      </c>
      <c r="R13" s="16">
        <v>747</v>
      </c>
      <c r="S13" s="16">
        <v>678</v>
      </c>
      <c r="T13" s="16">
        <v>466</v>
      </c>
      <c r="U13" s="16">
        <v>272</v>
      </c>
      <c r="V13" s="16">
        <v>95</v>
      </c>
      <c r="W13" s="16">
        <v>21</v>
      </c>
      <c r="X13" s="16">
        <v>3</v>
      </c>
      <c r="Y13" s="41">
        <f t="shared" si="3"/>
        <v>2821</v>
      </c>
      <c r="Z13" s="42">
        <f t="shared" si="4"/>
        <v>19.544131910766247</v>
      </c>
    </row>
    <row r="14" spans="1:26" s="19" customFormat="1" ht="16.5" customHeight="1">
      <c r="A14" s="109" t="s">
        <v>33</v>
      </c>
      <c r="B14" s="17" t="s">
        <v>2</v>
      </c>
      <c r="C14" s="16">
        <f t="shared" si="5"/>
        <v>34674</v>
      </c>
      <c r="D14" s="16">
        <v>1269</v>
      </c>
      <c r="E14" s="16">
        <v>1260</v>
      </c>
      <c r="F14" s="16">
        <v>1569</v>
      </c>
      <c r="G14" s="16">
        <v>2214</v>
      </c>
      <c r="H14" s="16">
        <v>2658</v>
      </c>
      <c r="I14" s="16">
        <v>2642</v>
      </c>
      <c r="J14" s="16">
        <v>2809</v>
      </c>
      <c r="K14" s="16">
        <v>2413</v>
      </c>
      <c r="L14" s="16">
        <v>2201</v>
      </c>
      <c r="M14" s="16">
        <v>2480</v>
      </c>
      <c r="N14" s="16">
        <v>2824</v>
      </c>
      <c r="O14" s="16">
        <v>2601</v>
      </c>
      <c r="P14" s="16">
        <v>2095</v>
      </c>
      <c r="Q14" s="16">
        <v>1298</v>
      </c>
      <c r="R14" s="16">
        <v>1410</v>
      </c>
      <c r="S14" s="16">
        <v>1276</v>
      </c>
      <c r="T14" s="16">
        <v>898</v>
      </c>
      <c r="U14" s="16">
        <v>532</v>
      </c>
      <c r="V14" s="16">
        <v>178</v>
      </c>
      <c r="W14" s="16">
        <v>45</v>
      </c>
      <c r="X14" s="16">
        <v>2</v>
      </c>
      <c r="Y14" s="41">
        <f t="shared" si="3"/>
        <v>5639</v>
      </c>
      <c r="Z14" s="42">
        <f t="shared" si="4"/>
        <v>16.262905923746899</v>
      </c>
    </row>
    <row r="15" spans="1:26" s="19" customFormat="1" ht="16.5" customHeight="1">
      <c r="A15" s="110"/>
      <c r="B15" s="17" t="s">
        <v>3</v>
      </c>
      <c r="C15" s="16">
        <f t="shared" si="5"/>
        <v>18428</v>
      </c>
      <c r="D15" s="16">
        <v>660</v>
      </c>
      <c r="E15" s="16">
        <v>653</v>
      </c>
      <c r="F15" s="16">
        <v>832</v>
      </c>
      <c r="G15" s="16">
        <v>1202</v>
      </c>
      <c r="H15" s="16">
        <v>1421</v>
      </c>
      <c r="I15" s="16">
        <v>1392</v>
      </c>
      <c r="J15" s="16">
        <v>1519</v>
      </c>
      <c r="K15" s="16">
        <v>1323</v>
      </c>
      <c r="L15" s="16">
        <v>1235</v>
      </c>
      <c r="M15" s="16">
        <v>1326</v>
      </c>
      <c r="N15" s="16">
        <v>1554</v>
      </c>
      <c r="O15" s="16">
        <v>1393</v>
      </c>
      <c r="P15" s="16">
        <v>1140</v>
      </c>
      <c r="Q15" s="16">
        <v>672</v>
      </c>
      <c r="R15" s="16">
        <v>701</v>
      </c>
      <c r="S15" s="16">
        <v>626</v>
      </c>
      <c r="T15" s="16">
        <v>439</v>
      </c>
      <c r="U15" s="16">
        <v>259</v>
      </c>
      <c r="V15" s="16">
        <v>65</v>
      </c>
      <c r="W15" s="16">
        <v>15</v>
      </c>
      <c r="X15" s="16">
        <v>1</v>
      </c>
      <c r="Y15" s="41">
        <f t="shared" si="3"/>
        <v>2778</v>
      </c>
      <c r="Z15" s="42">
        <f t="shared" si="4"/>
        <v>15.074886042978077</v>
      </c>
    </row>
    <row r="16" spans="1:26" s="19" customFormat="1" ht="16.5" customHeight="1">
      <c r="A16" s="110"/>
      <c r="B16" s="20" t="s">
        <v>4</v>
      </c>
      <c r="C16" s="16">
        <f t="shared" si="5"/>
        <v>16246</v>
      </c>
      <c r="D16" s="16">
        <v>609</v>
      </c>
      <c r="E16" s="16">
        <v>607</v>
      </c>
      <c r="F16" s="16">
        <v>737</v>
      </c>
      <c r="G16" s="16">
        <v>1012</v>
      </c>
      <c r="H16" s="16">
        <v>1237</v>
      </c>
      <c r="I16" s="16">
        <v>1250</v>
      </c>
      <c r="J16" s="16">
        <v>1290</v>
      </c>
      <c r="K16" s="16">
        <v>1090</v>
      </c>
      <c r="L16" s="16">
        <v>966</v>
      </c>
      <c r="M16" s="16">
        <v>1154</v>
      </c>
      <c r="N16" s="16">
        <v>1270</v>
      </c>
      <c r="O16" s="16">
        <v>1208</v>
      </c>
      <c r="P16" s="16">
        <v>955</v>
      </c>
      <c r="Q16" s="16">
        <v>626</v>
      </c>
      <c r="R16" s="16">
        <v>709</v>
      </c>
      <c r="S16" s="16">
        <v>650</v>
      </c>
      <c r="T16" s="16">
        <v>459</v>
      </c>
      <c r="U16" s="16">
        <v>273</v>
      </c>
      <c r="V16" s="16">
        <v>113</v>
      </c>
      <c r="W16" s="16">
        <v>30</v>
      </c>
      <c r="X16" s="16">
        <v>1</v>
      </c>
      <c r="Y16" s="41">
        <f t="shared" si="3"/>
        <v>2861</v>
      </c>
      <c r="Z16" s="42">
        <f t="shared" si="4"/>
        <v>17.610488735688783</v>
      </c>
    </row>
    <row r="17" spans="1:26" s="19" customFormat="1" ht="16.5" customHeight="1">
      <c r="A17" s="109" t="s">
        <v>57</v>
      </c>
      <c r="B17" s="17" t="s">
        <v>2</v>
      </c>
      <c r="C17" s="16">
        <f t="shared" si="5"/>
        <v>96326</v>
      </c>
      <c r="D17" s="16">
        <v>4343</v>
      </c>
      <c r="E17" s="16">
        <v>5189</v>
      </c>
      <c r="F17" s="16">
        <v>6650</v>
      </c>
      <c r="G17" s="16">
        <v>7347</v>
      </c>
      <c r="H17" s="16">
        <v>6983</v>
      </c>
      <c r="I17" s="16">
        <v>6409</v>
      </c>
      <c r="J17" s="16">
        <v>7856</v>
      </c>
      <c r="K17" s="16">
        <v>7886</v>
      </c>
      <c r="L17" s="16">
        <v>7754</v>
      </c>
      <c r="M17" s="16">
        <v>7387</v>
      </c>
      <c r="N17" s="16">
        <v>7051</v>
      </c>
      <c r="O17" s="16">
        <v>5741</v>
      </c>
      <c r="P17" s="16">
        <v>4538</v>
      </c>
      <c r="Q17" s="16">
        <v>2843</v>
      </c>
      <c r="R17" s="16">
        <v>3025</v>
      </c>
      <c r="S17" s="16">
        <v>2470</v>
      </c>
      <c r="T17" s="16">
        <v>1617</v>
      </c>
      <c r="U17" s="16">
        <v>864</v>
      </c>
      <c r="V17" s="16">
        <v>307</v>
      </c>
      <c r="W17" s="16">
        <v>61</v>
      </c>
      <c r="X17" s="16">
        <v>5</v>
      </c>
      <c r="Y17" s="41">
        <f t="shared" si="3"/>
        <v>11192</v>
      </c>
      <c r="Z17" s="42">
        <f t="shared" si="4"/>
        <v>11.618877561613687</v>
      </c>
    </row>
    <row r="18" spans="1:26" s="19" customFormat="1" ht="16.5" customHeight="1">
      <c r="A18" s="110"/>
      <c r="B18" s="17" t="s">
        <v>3</v>
      </c>
      <c r="C18" s="16">
        <f t="shared" si="5"/>
        <v>48469</v>
      </c>
      <c r="D18" s="16">
        <v>2212</v>
      </c>
      <c r="E18" s="16">
        <v>2706</v>
      </c>
      <c r="F18" s="16">
        <v>3519</v>
      </c>
      <c r="G18" s="16">
        <v>3825</v>
      </c>
      <c r="H18" s="16">
        <v>3602</v>
      </c>
      <c r="I18" s="16">
        <v>3318</v>
      </c>
      <c r="J18" s="16">
        <v>3828</v>
      </c>
      <c r="K18" s="16">
        <v>3819</v>
      </c>
      <c r="L18" s="16">
        <v>3913</v>
      </c>
      <c r="M18" s="16">
        <v>3817</v>
      </c>
      <c r="N18" s="16">
        <v>3581</v>
      </c>
      <c r="O18" s="16">
        <v>2862</v>
      </c>
      <c r="P18" s="16">
        <v>2192</v>
      </c>
      <c r="Q18" s="16">
        <v>1386</v>
      </c>
      <c r="R18" s="16">
        <v>1448</v>
      </c>
      <c r="S18" s="16">
        <v>1106</v>
      </c>
      <c r="T18" s="16">
        <v>774</v>
      </c>
      <c r="U18" s="16">
        <v>413</v>
      </c>
      <c r="V18" s="16">
        <v>128</v>
      </c>
      <c r="W18" s="16">
        <v>19</v>
      </c>
      <c r="X18" s="16">
        <v>1</v>
      </c>
      <c r="Y18" s="41">
        <f t="shared" si="3"/>
        <v>5275</v>
      </c>
      <c r="Z18" s="42">
        <f t="shared" si="4"/>
        <v>10.883244960696528</v>
      </c>
    </row>
    <row r="19" spans="1:26" s="19" customFormat="1" ht="16.5" customHeight="1">
      <c r="A19" s="110"/>
      <c r="B19" s="20" t="s">
        <v>4</v>
      </c>
      <c r="C19" s="16">
        <f t="shared" si="5"/>
        <v>47857</v>
      </c>
      <c r="D19" s="16">
        <v>2131</v>
      </c>
      <c r="E19" s="16">
        <v>2483</v>
      </c>
      <c r="F19" s="16">
        <v>3131</v>
      </c>
      <c r="G19" s="16">
        <v>3522</v>
      </c>
      <c r="H19" s="16">
        <v>3381</v>
      </c>
      <c r="I19" s="16">
        <v>3091</v>
      </c>
      <c r="J19" s="16">
        <v>4028</v>
      </c>
      <c r="K19" s="16">
        <v>4067</v>
      </c>
      <c r="L19" s="16">
        <v>3841</v>
      </c>
      <c r="M19" s="16">
        <v>3570</v>
      </c>
      <c r="N19" s="16">
        <v>3470</v>
      </c>
      <c r="O19" s="16">
        <v>2879</v>
      </c>
      <c r="P19" s="16">
        <v>2346</v>
      </c>
      <c r="Q19" s="16">
        <v>1457</v>
      </c>
      <c r="R19" s="16">
        <v>1577</v>
      </c>
      <c r="S19" s="16">
        <v>1364</v>
      </c>
      <c r="T19" s="16">
        <v>843</v>
      </c>
      <c r="U19" s="16">
        <v>451</v>
      </c>
      <c r="V19" s="16">
        <v>179</v>
      </c>
      <c r="W19" s="16">
        <v>42</v>
      </c>
      <c r="X19" s="16">
        <v>4</v>
      </c>
      <c r="Y19" s="41">
        <f t="shared" si="3"/>
        <v>5917</v>
      </c>
      <c r="Z19" s="42">
        <f t="shared" si="4"/>
        <v>12.363917504231356</v>
      </c>
    </row>
    <row r="20" spans="1:26" s="19" customFormat="1" ht="16.5" customHeight="1">
      <c r="A20" s="109" t="s">
        <v>35</v>
      </c>
      <c r="B20" s="17" t="s">
        <v>2</v>
      </c>
      <c r="C20" s="16">
        <f t="shared" si="5"/>
        <v>76753</v>
      </c>
      <c r="D20" s="16">
        <v>3684</v>
      </c>
      <c r="E20" s="16">
        <v>4017</v>
      </c>
      <c r="F20" s="16">
        <v>4862</v>
      </c>
      <c r="G20" s="16">
        <v>5905</v>
      </c>
      <c r="H20" s="16">
        <v>5922</v>
      </c>
      <c r="I20" s="16">
        <v>5593</v>
      </c>
      <c r="J20" s="16">
        <v>6803</v>
      </c>
      <c r="K20" s="16">
        <v>6279</v>
      </c>
      <c r="L20" s="16">
        <v>5785</v>
      </c>
      <c r="M20" s="16">
        <v>5899</v>
      </c>
      <c r="N20" s="16">
        <v>5818</v>
      </c>
      <c r="O20" s="16">
        <v>4598</v>
      </c>
      <c r="P20" s="16">
        <v>3517</v>
      </c>
      <c r="Q20" s="16">
        <v>2153</v>
      </c>
      <c r="R20" s="16">
        <v>2073</v>
      </c>
      <c r="S20" s="16">
        <v>1575</v>
      </c>
      <c r="T20" s="16">
        <v>1229</v>
      </c>
      <c r="U20" s="16">
        <v>770</v>
      </c>
      <c r="V20" s="16">
        <v>216</v>
      </c>
      <c r="W20" s="16">
        <v>45</v>
      </c>
      <c r="X20" s="16">
        <v>10</v>
      </c>
      <c r="Y20" s="41">
        <f t="shared" si="3"/>
        <v>8071</v>
      </c>
      <c r="Z20" s="42">
        <f t="shared" si="4"/>
        <v>10.51554988078642</v>
      </c>
    </row>
    <row r="21" spans="1:26" s="19" customFormat="1" ht="16.5" customHeight="1">
      <c r="A21" s="110"/>
      <c r="B21" s="17" t="s">
        <v>3</v>
      </c>
      <c r="C21" s="16">
        <f t="shared" si="5"/>
        <v>39015</v>
      </c>
      <c r="D21" s="16">
        <v>1909</v>
      </c>
      <c r="E21" s="16">
        <v>2123</v>
      </c>
      <c r="F21" s="16">
        <v>2526</v>
      </c>
      <c r="G21" s="16">
        <v>3067</v>
      </c>
      <c r="H21" s="16">
        <v>3101</v>
      </c>
      <c r="I21" s="16">
        <v>2816</v>
      </c>
      <c r="J21" s="16">
        <v>3358</v>
      </c>
      <c r="K21" s="16">
        <v>3198</v>
      </c>
      <c r="L21" s="16">
        <v>2926</v>
      </c>
      <c r="M21" s="16">
        <v>3014</v>
      </c>
      <c r="N21" s="16">
        <v>2942</v>
      </c>
      <c r="O21" s="16">
        <v>2297</v>
      </c>
      <c r="P21" s="16">
        <v>1749</v>
      </c>
      <c r="Q21" s="16">
        <v>973</v>
      </c>
      <c r="R21" s="16">
        <v>959</v>
      </c>
      <c r="S21" s="16">
        <v>744</v>
      </c>
      <c r="T21" s="16">
        <v>743</v>
      </c>
      <c r="U21" s="16">
        <v>440</v>
      </c>
      <c r="V21" s="16">
        <v>104</v>
      </c>
      <c r="W21" s="16">
        <v>23</v>
      </c>
      <c r="X21" s="16">
        <v>3</v>
      </c>
      <c r="Y21" s="41">
        <f t="shared" si="3"/>
        <v>3989</v>
      </c>
      <c r="Z21" s="42">
        <f t="shared" si="4"/>
        <v>10.224272715622197</v>
      </c>
    </row>
    <row r="22" spans="1:26" s="19" customFormat="1" ht="16.5" customHeight="1">
      <c r="A22" s="110"/>
      <c r="B22" s="20" t="s">
        <v>4</v>
      </c>
      <c r="C22" s="16">
        <f t="shared" si="5"/>
        <v>37738</v>
      </c>
      <c r="D22" s="16">
        <v>1775</v>
      </c>
      <c r="E22" s="16">
        <v>1894</v>
      </c>
      <c r="F22" s="16">
        <v>2336</v>
      </c>
      <c r="G22" s="16">
        <v>2838</v>
      </c>
      <c r="H22" s="16">
        <v>2821</v>
      </c>
      <c r="I22" s="16">
        <v>2777</v>
      </c>
      <c r="J22" s="16">
        <v>3445</v>
      </c>
      <c r="K22" s="16">
        <v>3081</v>
      </c>
      <c r="L22" s="16">
        <v>2859</v>
      </c>
      <c r="M22" s="16">
        <v>2885</v>
      </c>
      <c r="N22" s="16">
        <v>2876</v>
      </c>
      <c r="O22" s="16">
        <v>2301</v>
      </c>
      <c r="P22" s="16">
        <v>1768</v>
      </c>
      <c r="Q22" s="16">
        <v>1180</v>
      </c>
      <c r="R22" s="16">
        <v>1114</v>
      </c>
      <c r="S22" s="16">
        <v>831</v>
      </c>
      <c r="T22" s="16">
        <v>486</v>
      </c>
      <c r="U22" s="16">
        <v>330</v>
      </c>
      <c r="V22" s="16">
        <v>112</v>
      </c>
      <c r="W22" s="16">
        <v>22</v>
      </c>
      <c r="X22" s="16">
        <v>7</v>
      </c>
      <c r="Y22" s="41">
        <f t="shared" si="3"/>
        <v>4082</v>
      </c>
      <c r="Z22" s="42">
        <f t="shared" si="4"/>
        <v>10.816683449043405</v>
      </c>
    </row>
    <row r="23" spans="1:26" s="19" customFormat="1" ht="16.5" customHeight="1">
      <c r="A23" s="109" t="s">
        <v>36</v>
      </c>
      <c r="B23" s="17" t="s">
        <v>2</v>
      </c>
      <c r="C23" s="16">
        <f t="shared" si="5"/>
        <v>13912</v>
      </c>
      <c r="D23" s="16">
        <v>515</v>
      </c>
      <c r="E23" s="16">
        <v>451</v>
      </c>
      <c r="F23" s="16">
        <v>652</v>
      </c>
      <c r="G23" s="16">
        <v>947</v>
      </c>
      <c r="H23" s="16">
        <v>911</v>
      </c>
      <c r="I23" s="16">
        <v>865</v>
      </c>
      <c r="J23" s="16">
        <v>1032</v>
      </c>
      <c r="K23" s="16">
        <v>872</v>
      </c>
      <c r="L23" s="16">
        <v>950</v>
      </c>
      <c r="M23" s="16">
        <v>1095</v>
      </c>
      <c r="N23" s="16">
        <v>1061</v>
      </c>
      <c r="O23" s="16">
        <v>968</v>
      </c>
      <c r="P23" s="16">
        <v>856</v>
      </c>
      <c r="Q23" s="16">
        <v>606</v>
      </c>
      <c r="R23" s="16">
        <v>716</v>
      </c>
      <c r="S23" s="16">
        <v>602</v>
      </c>
      <c r="T23" s="16">
        <v>426</v>
      </c>
      <c r="U23" s="16">
        <v>264</v>
      </c>
      <c r="V23" s="16">
        <v>96</v>
      </c>
      <c r="W23" s="16">
        <v>24</v>
      </c>
      <c r="X23" s="16">
        <v>3</v>
      </c>
      <c r="Y23" s="41">
        <f t="shared" si="3"/>
        <v>2737</v>
      </c>
      <c r="Z23" s="42">
        <f t="shared" si="4"/>
        <v>19.673663024726853</v>
      </c>
    </row>
    <row r="24" spans="1:26" s="19" customFormat="1" ht="16.5" customHeight="1">
      <c r="A24" s="110"/>
      <c r="B24" s="17" t="s">
        <v>3</v>
      </c>
      <c r="C24" s="16">
        <f t="shared" si="5"/>
        <v>7525</v>
      </c>
      <c r="D24" s="16">
        <v>266</v>
      </c>
      <c r="E24" s="16">
        <v>234</v>
      </c>
      <c r="F24" s="16">
        <v>349</v>
      </c>
      <c r="G24" s="16">
        <v>496</v>
      </c>
      <c r="H24" s="16">
        <v>484</v>
      </c>
      <c r="I24" s="16">
        <v>436</v>
      </c>
      <c r="J24" s="16">
        <v>577</v>
      </c>
      <c r="K24" s="16">
        <v>481</v>
      </c>
      <c r="L24" s="16">
        <v>541</v>
      </c>
      <c r="M24" s="16">
        <v>654</v>
      </c>
      <c r="N24" s="16">
        <v>638</v>
      </c>
      <c r="O24" s="16">
        <v>547</v>
      </c>
      <c r="P24" s="16">
        <v>477</v>
      </c>
      <c r="Q24" s="16">
        <v>313</v>
      </c>
      <c r="R24" s="16">
        <v>370</v>
      </c>
      <c r="S24" s="16">
        <v>295</v>
      </c>
      <c r="T24" s="16">
        <v>192</v>
      </c>
      <c r="U24" s="16">
        <v>115</v>
      </c>
      <c r="V24" s="16">
        <v>47</v>
      </c>
      <c r="W24" s="16">
        <v>12</v>
      </c>
      <c r="X24" s="16">
        <v>1</v>
      </c>
      <c r="Y24" s="41">
        <f t="shared" si="3"/>
        <v>1345</v>
      </c>
      <c r="Z24" s="42">
        <f t="shared" si="4"/>
        <v>17.873754152823921</v>
      </c>
    </row>
    <row r="25" spans="1:26" s="19" customFormat="1" ht="16.5" customHeight="1">
      <c r="A25" s="110"/>
      <c r="B25" s="20" t="s">
        <v>4</v>
      </c>
      <c r="C25" s="16">
        <f t="shared" si="5"/>
        <v>6387</v>
      </c>
      <c r="D25" s="16">
        <v>249</v>
      </c>
      <c r="E25" s="16">
        <v>217</v>
      </c>
      <c r="F25" s="16">
        <v>303</v>
      </c>
      <c r="G25" s="16">
        <v>451</v>
      </c>
      <c r="H25" s="16">
        <v>427</v>
      </c>
      <c r="I25" s="16">
        <v>429</v>
      </c>
      <c r="J25" s="16">
        <v>455</v>
      </c>
      <c r="K25" s="16">
        <v>391</v>
      </c>
      <c r="L25" s="16">
        <v>409</v>
      </c>
      <c r="M25" s="16">
        <v>441</v>
      </c>
      <c r="N25" s="16">
        <v>423</v>
      </c>
      <c r="O25" s="16">
        <v>421</v>
      </c>
      <c r="P25" s="16">
        <v>379</v>
      </c>
      <c r="Q25" s="16">
        <v>293</v>
      </c>
      <c r="R25" s="16">
        <v>346</v>
      </c>
      <c r="S25" s="16">
        <v>307</v>
      </c>
      <c r="T25" s="16">
        <v>234</v>
      </c>
      <c r="U25" s="16">
        <v>149</v>
      </c>
      <c r="V25" s="16">
        <v>49</v>
      </c>
      <c r="W25" s="16">
        <v>12</v>
      </c>
      <c r="X25" s="16">
        <v>2</v>
      </c>
      <c r="Y25" s="41">
        <f t="shared" si="3"/>
        <v>1392</v>
      </c>
      <c r="Z25" s="42">
        <f t="shared" si="4"/>
        <v>21.794269610145609</v>
      </c>
    </row>
    <row r="26" spans="1:26" s="19" customFormat="1" ht="16.5" customHeight="1">
      <c r="A26" s="109" t="s">
        <v>58</v>
      </c>
      <c r="B26" s="17" t="s">
        <v>2</v>
      </c>
      <c r="C26" s="16">
        <f t="shared" si="5"/>
        <v>55386</v>
      </c>
      <c r="D26" s="16">
        <v>2833</v>
      </c>
      <c r="E26" s="16">
        <v>3253</v>
      </c>
      <c r="F26" s="16">
        <v>3691</v>
      </c>
      <c r="G26" s="16">
        <v>4297</v>
      </c>
      <c r="H26" s="16">
        <v>4148</v>
      </c>
      <c r="I26" s="16">
        <v>3919</v>
      </c>
      <c r="J26" s="16">
        <v>5126</v>
      </c>
      <c r="K26" s="16">
        <v>4800</v>
      </c>
      <c r="L26" s="16">
        <v>4318</v>
      </c>
      <c r="M26" s="16">
        <v>4153</v>
      </c>
      <c r="N26" s="16">
        <v>4013</v>
      </c>
      <c r="O26" s="16">
        <v>3227</v>
      </c>
      <c r="P26" s="16">
        <v>2458</v>
      </c>
      <c r="Q26" s="16">
        <v>1400</v>
      </c>
      <c r="R26" s="16">
        <v>1386</v>
      </c>
      <c r="S26" s="16">
        <v>981</v>
      </c>
      <c r="T26" s="16">
        <v>766</v>
      </c>
      <c r="U26" s="16">
        <v>414</v>
      </c>
      <c r="V26" s="16">
        <v>158</v>
      </c>
      <c r="W26" s="16">
        <v>39</v>
      </c>
      <c r="X26" s="16">
        <v>6</v>
      </c>
      <c r="Y26" s="41">
        <f t="shared" si="3"/>
        <v>5150</v>
      </c>
      <c r="Z26" s="42">
        <f t="shared" si="4"/>
        <v>9.2983786516448195</v>
      </c>
    </row>
    <row r="27" spans="1:26" s="19" customFormat="1" ht="16.5" customHeight="1">
      <c r="A27" s="110"/>
      <c r="B27" s="17" t="s">
        <v>3</v>
      </c>
      <c r="C27" s="16">
        <f t="shared" si="5"/>
        <v>28425</v>
      </c>
      <c r="D27" s="16">
        <v>1485</v>
      </c>
      <c r="E27" s="16">
        <v>1719</v>
      </c>
      <c r="F27" s="16">
        <v>1918</v>
      </c>
      <c r="G27" s="16">
        <v>2276</v>
      </c>
      <c r="H27" s="16">
        <v>2193</v>
      </c>
      <c r="I27" s="16">
        <v>2017</v>
      </c>
      <c r="J27" s="16">
        <v>2528</v>
      </c>
      <c r="K27" s="16">
        <v>2412</v>
      </c>
      <c r="L27" s="16">
        <v>2242</v>
      </c>
      <c r="M27" s="16">
        <v>2149</v>
      </c>
      <c r="N27" s="16">
        <v>2096</v>
      </c>
      <c r="O27" s="16">
        <v>1651</v>
      </c>
      <c r="P27" s="16">
        <v>1248</v>
      </c>
      <c r="Q27" s="16">
        <v>701</v>
      </c>
      <c r="R27" s="16">
        <v>658</v>
      </c>
      <c r="S27" s="16">
        <v>475</v>
      </c>
      <c r="T27" s="16">
        <v>366</v>
      </c>
      <c r="U27" s="16">
        <v>211</v>
      </c>
      <c r="V27" s="16">
        <v>59</v>
      </c>
      <c r="W27" s="16">
        <v>19</v>
      </c>
      <c r="X27" s="16">
        <v>2</v>
      </c>
      <c r="Y27" s="41">
        <f t="shared" si="3"/>
        <v>2491</v>
      </c>
      <c r="Z27" s="42">
        <f t="shared" si="4"/>
        <v>8.7634124890061553</v>
      </c>
    </row>
    <row r="28" spans="1:26" s="19" customFormat="1" ht="16.5" customHeight="1">
      <c r="A28" s="110"/>
      <c r="B28" s="20" t="s">
        <v>4</v>
      </c>
      <c r="C28" s="16">
        <f t="shared" si="5"/>
        <v>26961</v>
      </c>
      <c r="D28" s="16">
        <v>1348</v>
      </c>
      <c r="E28" s="16">
        <v>1534</v>
      </c>
      <c r="F28" s="16">
        <v>1773</v>
      </c>
      <c r="G28" s="16">
        <v>2021</v>
      </c>
      <c r="H28" s="16">
        <v>1955</v>
      </c>
      <c r="I28" s="16">
        <v>1902</v>
      </c>
      <c r="J28" s="16">
        <v>2598</v>
      </c>
      <c r="K28" s="16">
        <v>2388</v>
      </c>
      <c r="L28" s="16">
        <v>2076</v>
      </c>
      <c r="M28" s="16">
        <v>2004</v>
      </c>
      <c r="N28" s="16">
        <v>1917</v>
      </c>
      <c r="O28" s="16">
        <v>1576</v>
      </c>
      <c r="P28" s="16">
        <v>1210</v>
      </c>
      <c r="Q28" s="16">
        <v>699</v>
      </c>
      <c r="R28" s="16">
        <v>728</v>
      </c>
      <c r="S28" s="16">
        <v>506</v>
      </c>
      <c r="T28" s="16">
        <v>400</v>
      </c>
      <c r="U28" s="16">
        <v>203</v>
      </c>
      <c r="V28" s="16">
        <v>99</v>
      </c>
      <c r="W28" s="16">
        <v>20</v>
      </c>
      <c r="X28" s="16">
        <v>4</v>
      </c>
      <c r="Y28" s="41">
        <f t="shared" si="3"/>
        <v>2659</v>
      </c>
      <c r="Z28" s="42">
        <f t="shared" si="4"/>
        <v>9.8623938281221033</v>
      </c>
    </row>
    <row r="29" spans="1:26" s="19" customFormat="1" ht="16.5" customHeight="1">
      <c r="A29" s="109" t="s">
        <v>52</v>
      </c>
      <c r="B29" s="17" t="s">
        <v>2</v>
      </c>
      <c r="C29" s="16">
        <f t="shared" si="5"/>
        <v>20256</v>
      </c>
      <c r="D29" s="16">
        <v>809</v>
      </c>
      <c r="E29" s="16">
        <v>729</v>
      </c>
      <c r="F29" s="16">
        <v>968</v>
      </c>
      <c r="G29" s="16">
        <v>1475</v>
      </c>
      <c r="H29" s="16">
        <v>1595</v>
      </c>
      <c r="I29" s="16">
        <v>1416</v>
      </c>
      <c r="J29" s="16">
        <v>1556</v>
      </c>
      <c r="K29" s="16">
        <v>1353</v>
      </c>
      <c r="L29" s="16">
        <v>1461</v>
      </c>
      <c r="M29" s="16">
        <v>1599</v>
      </c>
      <c r="N29" s="16">
        <v>1671</v>
      </c>
      <c r="O29" s="16">
        <v>1402</v>
      </c>
      <c r="P29" s="16">
        <v>1140</v>
      </c>
      <c r="Q29" s="16">
        <v>712</v>
      </c>
      <c r="R29" s="16">
        <v>805</v>
      </c>
      <c r="S29" s="16">
        <v>690</v>
      </c>
      <c r="T29" s="16">
        <v>495</v>
      </c>
      <c r="U29" s="16">
        <v>274</v>
      </c>
      <c r="V29" s="16">
        <v>77</v>
      </c>
      <c r="W29" s="16">
        <v>25</v>
      </c>
      <c r="X29" s="16">
        <v>4</v>
      </c>
      <c r="Y29" s="41">
        <f t="shared" si="3"/>
        <v>3082</v>
      </c>
      <c r="Z29" s="42">
        <f t="shared" si="4"/>
        <v>15.2152448657188</v>
      </c>
    </row>
    <row r="30" spans="1:26" s="19" customFormat="1" ht="16.5" customHeight="1">
      <c r="A30" s="110"/>
      <c r="B30" s="17" t="s">
        <v>3</v>
      </c>
      <c r="C30" s="16">
        <f t="shared" si="5"/>
        <v>10698</v>
      </c>
      <c r="D30" s="16">
        <v>406</v>
      </c>
      <c r="E30" s="16">
        <v>396</v>
      </c>
      <c r="F30" s="16">
        <v>509</v>
      </c>
      <c r="G30" s="16">
        <v>746</v>
      </c>
      <c r="H30" s="16">
        <v>843</v>
      </c>
      <c r="I30" s="16">
        <v>729</v>
      </c>
      <c r="J30" s="16">
        <v>788</v>
      </c>
      <c r="K30" s="16">
        <v>695</v>
      </c>
      <c r="L30" s="16">
        <v>802</v>
      </c>
      <c r="M30" s="16">
        <v>883</v>
      </c>
      <c r="N30" s="16">
        <v>929</v>
      </c>
      <c r="O30" s="16">
        <v>778</v>
      </c>
      <c r="P30" s="16">
        <v>609</v>
      </c>
      <c r="Q30" s="16">
        <v>389</v>
      </c>
      <c r="R30" s="16">
        <v>420</v>
      </c>
      <c r="S30" s="16">
        <v>363</v>
      </c>
      <c r="T30" s="16">
        <v>246</v>
      </c>
      <c r="U30" s="16">
        <v>131</v>
      </c>
      <c r="V30" s="16">
        <v>29</v>
      </c>
      <c r="W30" s="16">
        <v>6</v>
      </c>
      <c r="X30" s="16">
        <v>1</v>
      </c>
      <c r="Y30" s="41">
        <f t="shared" si="3"/>
        <v>1585</v>
      </c>
      <c r="Z30" s="42">
        <f t="shared" si="4"/>
        <v>14.815853430547765</v>
      </c>
    </row>
    <row r="31" spans="1:26" s="19" customFormat="1" ht="16.5" customHeight="1">
      <c r="A31" s="110"/>
      <c r="B31" s="20" t="s">
        <v>4</v>
      </c>
      <c r="C31" s="16">
        <f t="shared" si="5"/>
        <v>9558</v>
      </c>
      <c r="D31" s="16">
        <v>403</v>
      </c>
      <c r="E31" s="16">
        <v>333</v>
      </c>
      <c r="F31" s="16">
        <v>459</v>
      </c>
      <c r="G31" s="16">
        <v>729</v>
      </c>
      <c r="H31" s="16">
        <v>752</v>
      </c>
      <c r="I31" s="16">
        <v>687</v>
      </c>
      <c r="J31" s="16">
        <v>768</v>
      </c>
      <c r="K31" s="16">
        <v>658</v>
      </c>
      <c r="L31" s="16">
        <v>659</v>
      </c>
      <c r="M31" s="16">
        <v>716</v>
      </c>
      <c r="N31" s="16">
        <v>742</v>
      </c>
      <c r="O31" s="16">
        <v>624</v>
      </c>
      <c r="P31" s="16">
        <v>531</v>
      </c>
      <c r="Q31" s="16">
        <v>323</v>
      </c>
      <c r="R31" s="16">
        <v>385</v>
      </c>
      <c r="S31" s="16">
        <v>327</v>
      </c>
      <c r="T31" s="16">
        <v>249</v>
      </c>
      <c r="U31" s="16">
        <v>143</v>
      </c>
      <c r="V31" s="16">
        <v>48</v>
      </c>
      <c r="W31" s="16">
        <v>19</v>
      </c>
      <c r="X31" s="16">
        <v>3</v>
      </c>
      <c r="Y31" s="41">
        <f t="shared" si="3"/>
        <v>1497</v>
      </c>
      <c r="Z31" s="42">
        <f t="shared" si="4"/>
        <v>15.662272441933458</v>
      </c>
    </row>
    <row r="32" spans="1:26" s="19" customFormat="1" ht="16.5" customHeight="1">
      <c r="A32" s="109" t="s">
        <v>59</v>
      </c>
      <c r="B32" s="17" t="s">
        <v>2</v>
      </c>
      <c r="C32" s="16">
        <f t="shared" si="5"/>
        <v>14103</v>
      </c>
      <c r="D32" s="16">
        <v>525</v>
      </c>
      <c r="E32" s="16">
        <v>424</v>
      </c>
      <c r="F32" s="16">
        <v>632</v>
      </c>
      <c r="G32" s="16">
        <v>1039</v>
      </c>
      <c r="H32" s="16">
        <v>1136</v>
      </c>
      <c r="I32" s="16">
        <v>876</v>
      </c>
      <c r="J32" s="16">
        <v>1027</v>
      </c>
      <c r="K32" s="16">
        <v>1034</v>
      </c>
      <c r="L32" s="16">
        <v>1102</v>
      </c>
      <c r="M32" s="16">
        <v>1321</v>
      </c>
      <c r="N32" s="16">
        <v>1266</v>
      </c>
      <c r="O32" s="16">
        <v>992</v>
      </c>
      <c r="P32" s="16">
        <v>752</v>
      </c>
      <c r="Q32" s="16">
        <v>417</v>
      </c>
      <c r="R32" s="16">
        <v>552</v>
      </c>
      <c r="S32" s="16">
        <v>439</v>
      </c>
      <c r="T32" s="16">
        <v>305</v>
      </c>
      <c r="U32" s="16">
        <v>191</v>
      </c>
      <c r="V32" s="16">
        <v>56</v>
      </c>
      <c r="W32" s="16">
        <v>15</v>
      </c>
      <c r="X32" s="16">
        <v>2</v>
      </c>
      <c r="Y32" s="41">
        <f t="shared" si="3"/>
        <v>1977</v>
      </c>
      <c r="Z32" s="42">
        <f t="shared" si="4"/>
        <v>14.018293980004254</v>
      </c>
    </row>
    <row r="33" spans="1:26" s="19" customFormat="1" ht="16.5" customHeight="1">
      <c r="A33" s="110"/>
      <c r="B33" s="17" t="s">
        <v>3</v>
      </c>
      <c r="C33" s="16">
        <f t="shared" si="5"/>
        <v>7639</v>
      </c>
      <c r="D33" s="16">
        <v>273</v>
      </c>
      <c r="E33" s="16">
        <v>221</v>
      </c>
      <c r="F33" s="16">
        <v>325</v>
      </c>
      <c r="G33" s="16">
        <v>535</v>
      </c>
      <c r="H33" s="16">
        <v>612</v>
      </c>
      <c r="I33" s="16">
        <v>452</v>
      </c>
      <c r="J33" s="16">
        <v>528</v>
      </c>
      <c r="K33" s="16">
        <v>562</v>
      </c>
      <c r="L33" s="16">
        <v>598</v>
      </c>
      <c r="M33" s="16">
        <v>779</v>
      </c>
      <c r="N33" s="16">
        <v>722</v>
      </c>
      <c r="O33" s="16">
        <v>593</v>
      </c>
      <c r="P33" s="16">
        <v>414</v>
      </c>
      <c r="Q33" s="16">
        <v>244</v>
      </c>
      <c r="R33" s="16">
        <v>289</v>
      </c>
      <c r="S33" s="16">
        <v>226</v>
      </c>
      <c r="T33" s="16">
        <v>155</v>
      </c>
      <c r="U33" s="16">
        <v>81</v>
      </c>
      <c r="V33" s="16">
        <v>26</v>
      </c>
      <c r="W33" s="16">
        <v>4</v>
      </c>
      <c r="X33" s="16">
        <v>0</v>
      </c>
      <c r="Y33" s="41">
        <f t="shared" si="3"/>
        <v>1025</v>
      </c>
      <c r="Z33" s="42">
        <f t="shared" si="4"/>
        <v>13.417986647466945</v>
      </c>
    </row>
    <row r="34" spans="1:26" s="19" customFormat="1" ht="16.5" customHeight="1">
      <c r="A34" s="110"/>
      <c r="B34" s="20" t="s">
        <v>4</v>
      </c>
      <c r="C34" s="16">
        <f t="shared" si="5"/>
        <v>6464</v>
      </c>
      <c r="D34" s="16">
        <v>252</v>
      </c>
      <c r="E34" s="16">
        <v>203</v>
      </c>
      <c r="F34" s="16">
        <v>307</v>
      </c>
      <c r="G34" s="16">
        <v>504</v>
      </c>
      <c r="H34" s="16">
        <v>524</v>
      </c>
      <c r="I34" s="16">
        <v>424</v>
      </c>
      <c r="J34" s="16">
        <v>499</v>
      </c>
      <c r="K34" s="16">
        <v>472</v>
      </c>
      <c r="L34" s="16">
        <v>504</v>
      </c>
      <c r="M34" s="16">
        <v>542</v>
      </c>
      <c r="N34" s="16">
        <v>544</v>
      </c>
      <c r="O34" s="16">
        <v>399</v>
      </c>
      <c r="P34" s="16">
        <v>338</v>
      </c>
      <c r="Q34" s="16">
        <v>173</v>
      </c>
      <c r="R34" s="16">
        <v>263</v>
      </c>
      <c r="S34" s="16">
        <v>213</v>
      </c>
      <c r="T34" s="16">
        <v>150</v>
      </c>
      <c r="U34" s="16">
        <v>110</v>
      </c>
      <c r="V34" s="16">
        <v>30</v>
      </c>
      <c r="W34" s="16">
        <v>11</v>
      </c>
      <c r="X34" s="16">
        <v>2</v>
      </c>
      <c r="Y34" s="41">
        <f t="shared" si="3"/>
        <v>952</v>
      </c>
      <c r="Z34" s="42">
        <f t="shared" si="4"/>
        <v>14.727722772277227</v>
      </c>
    </row>
    <row r="35" spans="1:26" s="19" customFormat="1" ht="16.5" customHeight="1">
      <c r="A35" s="109" t="s">
        <v>53</v>
      </c>
      <c r="B35" s="17" t="s">
        <v>2</v>
      </c>
      <c r="C35" s="16">
        <f t="shared" si="5"/>
        <v>9838</v>
      </c>
      <c r="D35" s="16">
        <v>317</v>
      </c>
      <c r="E35" s="16">
        <v>364</v>
      </c>
      <c r="F35" s="94">
        <v>502</v>
      </c>
      <c r="G35" s="16">
        <v>672</v>
      </c>
      <c r="H35" s="16">
        <v>701</v>
      </c>
      <c r="I35" s="16">
        <v>649</v>
      </c>
      <c r="J35" s="16">
        <v>671</v>
      </c>
      <c r="K35" s="16">
        <v>630</v>
      </c>
      <c r="L35" s="16">
        <v>711</v>
      </c>
      <c r="M35" s="16">
        <v>769</v>
      </c>
      <c r="N35" s="16">
        <v>775</v>
      </c>
      <c r="O35" s="16">
        <v>630</v>
      </c>
      <c r="P35" s="16">
        <v>539</v>
      </c>
      <c r="Q35" s="16">
        <v>408</v>
      </c>
      <c r="R35" s="16">
        <v>527</v>
      </c>
      <c r="S35" s="16">
        <v>445</v>
      </c>
      <c r="T35" s="16">
        <v>302</v>
      </c>
      <c r="U35" s="16">
        <v>166</v>
      </c>
      <c r="V35" s="16">
        <v>47</v>
      </c>
      <c r="W35" s="16">
        <v>12</v>
      </c>
      <c r="X35" s="16">
        <v>1</v>
      </c>
      <c r="Y35" s="41">
        <f t="shared" si="3"/>
        <v>1908</v>
      </c>
      <c r="Z35" s="42">
        <f t="shared" si="4"/>
        <v>19.394185810124011</v>
      </c>
    </row>
    <row r="36" spans="1:26" s="19" customFormat="1" ht="16.5" customHeight="1">
      <c r="A36" s="110"/>
      <c r="B36" s="17" t="s">
        <v>3</v>
      </c>
      <c r="C36" s="16">
        <f t="shared" si="5"/>
        <v>5306</v>
      </c>
      <c r="D36" s="16">
        <v>181</v>
      </c>
      <c r="E36" s="16">
        <v>186</v>
      </c>
      <c r="F36" s="94">
        <v>257</v>
      </c>
      <c r="G36" s="16">
        <v>347</v>
      </c>
      <c r="H36" s="16">
        <v>357</v>
      </c>
      <c r="I36" s="16">
        <v>345</v>
      </c>
      <c r="J36" s="16">
        <v>350</v>
      </c>
      <c r="K36" s="16">
        <v>348</v>
      </c>
      <c r="L36" s="16">
        <v>402</v>
      </c>
      <c r="M36" s="16">
        <v>456</v>
      </c>
      <c r="N36" s="16">
        <v>490</v>
      </c>
      <c r="O36" s="16">
        <v>363</v>
      </c>
      <c r="P36" s="16">
        <v>288</v>
      </c>
      <c r="Q36" s="16">
        <v>205</v>
      </c>
      <c r="R36" s="16">
        <v>281</v>
      </c>
      <c r="S36" s="16">
        <v>226</v>
      </c>
      <c r="T36" s="16">
        <v>139</v>
      </c>
      <c r="U36" s="16">
        <v>63</v>
      </c>
      <c r="V36" s="16">
        <v>19</v>
      </c>
      <c r="W36" s="16">
        <v>3</v>
      </c>
      <c r="X36" s="16">
        <v>0</v>
      </c>
      <c r="Y36" s="41">
        <f t="shared" si="3"/>
        <v>936</v>
      </c>
      <c r="Z36" s="42">
        <f t="shared" si="4"/>
        <v>17.640407086317378</v>
      </c>
    </row>
    <row r="37" spans="1:26" s="19" customFormat="1" ht="16.5" customHeight="1">
      <c r="A37" s="110"/>
      <c r="B37" s="20" t="s">
        <v>4</v>
      </c>
      <c r="C37" s="16">
        <f t="shared" si="5"/>
        <v>4532</v>
      </c>
      <c r="D37" s="16">
        <v>136</v>
      </c>
      <c r="E37" s="16">
        <v>178</v>
      </c>
      <c r="F37" s="94">
        <v>245</v>
      </c>
      <c r="G37" s="16">
        <v>325</v>
      </c>
      <c r="H37" s="16">
        <v>344</v>
      </c>
      <c r="I37" s="16">
        <v>304</v>
      </c>
      <c r="J37" s="16">
        <v>321</v>
      </c>
      <c r="K37" s="16">
        <v>282</v>
      </c>
      <c r="L37" s="16">
        <v>309</v>
      </c>
      <c r="M37" s="16">
        <v>313</v>
      </c>
      <c r="N37" s="16">
        <v>285</v>
      </c>
      <c r="O37" s="16">
        <v>267</v>
      </c>
      <c r="P37" s="16">
        <v>251</v>
      </c>
      <c r="Q37" s="16">
        <v>203</v>
      </c>
      <c r="R37" s="16">
        <v>246</v>
      </c>
      <c r="S37" s="16">
        <v>219</v>
      </c>
      <c r="T37" s="16">
        <v>163</v>
      </c>
      <c r="U37" s="16">
        <v>103</v>
      </c>
      <c r="V37" s="16">
        <v>28</v>
      </c>
      <c r="W37" s="16">
        <v>9</v>
      </c>
      <c r="X37" s="16">
        <v>1</v>
      </c>
      <c r="Y37" s="41">
        <f t="shared" si="3"/>
        <v>972</v>
      </c>
      <c r="Z37" s="42">
        <f t="shared" si="4"/>
        <v>21.44748455428067</v>
      </c>
    </row>
    <row r="38" spans="1:26" s="19" customFormat="1" ht="16.5" customHeight="1">
      <c r="A38" s="109" t="s">
        <v>41</v>
      </c>
      <c r="B38" s="17" t="s">
        <v>2</v>
      </c>
      <c r="C38" s="16">
        <f t="shared" si="5"/>
        <v>5764</v>
      </c>
      <c r="D38" s="16">
        <v>166</v>
      </c>
      <c r="E38" s="16">
        <v>156</v>
      </c>
      <c r="F38" s="94">
        <v>192</v>
      </c>
      <c r="G38" s="16">
        <v>304</v>
      </c>
      <c r="H38" s="16">
        <v>368</v>
      </c>
      <c r="I38" s="16">
        <v>357</v>
      </c>
      <c r="J38" s="16">
        <v>364</v>
      </c>
      <c r="K38" s="16">
        <v>331</v>
      </c>
      <c r="L38" s="16">
        <v>357</v>
      </c>
      <c r="M38" s="16">
        <v>427</v>
      </c>
      <c r="N38" s="16">
        <v>486</v>
      </c>
      <c r="O38" s="16">
        <v>461</v>
      </c>
      <c r="P38" s="16">
        <v>385</v>
      </c>
      <c r="Q38" s="16">
        <v>284</v>
      </c>
      <c r="R38" s="16">
        <v>364</v>
      </c>
      <c r="S38" s="16">
        <v>315</v>
      </c>
      <c r="T38" s="16">
        <v>235</v>
      </c>
      <c r="U38" s="16">
        <v>153</v>
      </c>
      <c r="V38" s="16">
        <v>45</v>
      </c>
      <c r="W38" s="16">
        <v>13</v>
      </c>
      <c r="X38" s="16">
        <v>1</v>
      </c>
      <c r="Y38" s="41">
        <f t="shared" si="3"/>
        <v>1410</v>
      </c>
      <c r="Z38" s="42">
        <f t="shared" si="4"/>
        <v>24.462179042331712</v>
      </c>
    </row>
    <row r="39" spans="1:26" s="19" customFormat="1" ht="16.5" customHeight="1">
      <c r="A39" s="110"/>
      <c r="B39" s="17" t="s">
        <v>3</v>
      </c>
      <c r="C39" s="16">
        <f t="shared" si="5"/>
        <v>3207</v>
      </c>
      <c r="D39" s="16">
        <v>78</v>
      </c>
      <c r="E39" s="16">
        <v>81</v>
      </c>
      <c r="F39" s="94">
        <v>118</v>
      </c>
      <c r="G39" s="16">
        <v>156</v>
      </c>
      <c r="H39" s="16">
        <v>197</v>
      </c>
      <c r="I39" s="16">
        <v>194</v>
      </c>
      <c r="J39" s="16">
        <v>194</v>
      </c>
      <c r="K39" s="16">
        <v>183</v>
      </c>
      <c r="L39" s="16">
        <v>206</v>
      </c>
      <c r="M39" s="16">
        <v>258</v>
      </c>
      <c r="N39" s="16">
        <v>306</v>
      </c>
      <c r="O39" s="16">
        <v>303</v>
      </c>
      <c r="P39" s="16">
        <v>225</v>
      </c>
      <c r="Q39" s="16">
        <v>162</v>
      </c>
      <c r="R39" s="16">
        <v>187</v>
      </c>
      <c r="S39" s="16">
        <v>163</v>
      </c>
      <c r="T39" s="16">
        <v>108</v>
      </c>
      <c r="U39" s="16">
        <v>59</v>
      </c>
      <c r="V39" s="16">
        <v>22</v>
      </c>
      <c r="W39" s="16">
        <v>7</v>
      </c>
      <c r="X39" s="16">
        <v>0</v>
      </c>
      <c r="Y39" s="41">
        <f t="shared" si="3"/>
        <v>708</v>
      </c>
      <c r="Z39" s="42">
        <f t="shared" si="4"/>
        <v>22.07670720299345</v>
      </c>
    </row>
    <row r="40" spans="1:26" s="19" customFormat="1" ht="16.5" customHeight="1">
      <c r="A40" s="110"/>
      <c r="B40" s="20" t="s">
        <v>4</v>
      </c>
      <c r="C40" s="16">
        <f t="shared" si="5"/>
        <v>2557</v>
      </c>
      <c r="D40" s="16">
        <v>88</v>
      </c>
      <c r="E40" s="16">
        <v>75</v>
      </c>
      <c r="F40" s="94">
        <v>74</v>
      </c>
      <c r="G40" s="16">
        <v>148</v>
      </c>
      <c r="H40" s="16">
        <v>171</v>
      </c>
      <c r="I40" s="16">
        <v>163</v>
      </c>
      <c r="J40" s="16">
        <v>170</v>
      </c>
      <c r="K40" s="16">
        <v>148</v>
      </c>
      <c r="L40" s="16">
        <v>151</v>
      </c>
      <c r="M40" s="16">
        <v>169</v>
      </c>
      <c r="N40" s="16">
        <v>180</v>
      </c>
      <c r="O40" s="16">
        <v>158</v>
      </c>
      <c r="P40" s="16">
        <v>160</v>
      </c>
      <c r="Q40" s="16">
        <v>122</v>
      </c>
      <c r="R40" s="16">
        <v>177</v>
      </c>
      <c r="S40" s="16">
        <v>152</v>
      </c>
      <c r="T40" s="16">
        <v>127</v>
      </c>
      <c r="U40" s="16">
        <v>94</v>
      </c>
      <c r="V40" s="16">
        <v>23</v>
      </c>
      <c r="W40" s="16">
        <v>6</v>
      </c>
      <c r="X40" s="16">
        <v>1</v>
      </c>
      <c r="Y40" s="41">
        <f t="shared" si="3"/>
        <v>702</v>
      </c>
      <c r="Z40" s="42">
        <f t="shared" si="4"/>
        <v>27.454047712162687</v>
      </c>
    </row>
    <row r="41" spans="1:26" s="19" customFormat="1" ht="16.5" customHeight="1">
      <c r="A41" s="109" t="s">
        <v>54</v>
      </c>
      <c r="B41" s="17" t="s">
        <v>2</v>
      </c>
      <c r="C41" s="16">
        <f t="shared" si="5"/>
        <v>9167</v>
      </c>
      <c r="D41" s="16">
        <v>732</v>
      </c>
      <c r="E41" s="16">
        <v>604</v>
      </c>
      <c r="F41" s="94">
        <v>655</v>
      </c>
      <c r="G41" s="94">
        <v>728</v>
      </c>
      <c r="H41" s="16">
        <v>751</v>
      </c>
      <c r="I41" s="16">
        <v>702</v>
      </c>
      <c r="J41" s="16">
        <v>809</v>
      </c>
      <c r="K41" s="16">
        <v>722</v>
      </c>
      <c r="L41" s="16">
        <v>618</v>
      </c>
      <c r="M41" s="16">
        <v>638</v>
      </c>
      <c r="N41" s="16">
        <v>594</v>
      </c>
      <c r="O41" s="16">
        <v>560</v>
      </c>
      <c r="P41" s="16">
        <v>373</v>
      </c>
      <c r="Q41" s="16">
        <v>212</v>
      </c>
      <c r="R41" s="16">
        <v>184</v>
      </c>
      <c r="S41" s="16">
        <v>147</v>
      </c>
      <c r="T41" s="16">
        <v>81</v>
      </c>
      <c r="U41" s="16">
        <v>46</v>
      </c>
      <c r="V41" s="16">
        <v>8</v>
      </c>
      <c r="W41" s="16">
        <v>2</v>
      </c>
      <c r="X41" s="16">
        <v>1</v>
      </c>
      <c r="Y41" s="41">
        <f t="shared" si="3"/>
        <v>681</v>
      </c>
      <c r="Z41" s="42">
        <f t="shared" si="4"/>
        <v>7.4288207701538127</v>
      </c>
    </row>
    <row r="42" spans="1:26" s="19" customFormat="1" ht="16.5" customHeight="1">
      <c r="A42" s="110"/>
      <c r="B42" s="17" t="s">
        <v>3</v>
      </c>
      <c r="C42" s="16">
        <f t="shared" si="5"/>
        <v>4897</v>
      </c>
      <c r="D42" s="16">
        <v>367</v>
      </c>
      <c r="E42" s="16">
        <v>320</v>
      </c>
      <c r="F42" s="94">
        <v>332</v>
      </c>
      <c r="G42" s="94">
        <v>399</v>
      </c>
      <c r="H42" s="16">
        <v>373</v>
      </c>
      <c r="I42" s="16">
        <v>367</v>
      </c>
      <c r="J42" s="16">
        <v>442</v>
      </c>
      <c r="K42" s="16">
        <v>430</v>
      </c>
      <c r="L42" s="16">
        <v>361</v>
      </c>
      <c r="M42" s="16">
        <v>354</v>
      </c>
      <c r="N42" s="16">
        <v>324</v>
      </c>
      <c r="O42" s="16">
        <v>301</v>
      </c>
      <c r="P42" s="16">
        <v>191</v>
      </c>
      <c r="Q42" s="16">
        <v>121</v>
      </c>
      <c r="R42" s="16">
        <v>88</v>
      </c>
      <c r="S42" s="16">
        <v>70</v>
      </c>
      <c r="T42" s="16">
        <v>36</v>
      </c>
      <c r="U42" s="16">
        <v>20</v>
      </c>
      <c r="V42" s="16">
        <v>0</v>
      </c>
      <c r="W42" s="16">
        <v>1</v>
      </c>
      <c r="X42" s="16">
        <v>0</v>
      </c>
      <c r="Y42" s="41">
        <f t="shared" si="3"/>
        <v>336</v>
      </c>
      <c r="Z42" s="42">
        <f t="shared" si="4"/>
        <v>6.8613436798039622</v>
      </c>
    </row>
    <row r="43" spans="1:26" s="19" customFormat="1" ht="16.5" customHeight="1">
      <c r="A43" s="110"/>
      <c r="B43" s="20" t="s">
        <v>4</v>
      </c>
      <c r="C43" s="16">
        <f t="shared" si="5"/>
        <v>4270</v>
      </c>
      <c r="D43" s="16">
        <v>365</v>
      </c>
      <c r="E43" s="16">
        <v>284</v>
      </c>
      <c r="F43" s="94">
        <v>323</v>
      </c>
      <c r="G43" s="94">
        <v>329</v>
      </c>
      <c r="H43" s="16">
        <v>378</v>
      </c>
      <c r="I43" s="16">
        <v>335</v>
      </c>
      <c r="J43" s="16">
        <v>367</v>
      </c>
      <c r="K43" s="16">
        <v>292</v>
      </c>
      <c r="L43" s="16">
        <v>257</v>
      </c>
      <c r="M43" s="16">
        <v>284</v>
      </c>
      <c r="N43" s="16">
        <v>270</v>
      </c>
      <c r="O43" s="16">
        <v>259</v>
      </c>
      <c r="P43" s="16">
        <v>182</v>
      </c>
      <c r="Q43" s="16">
        <v>91</v>
      </c>
      <c r="R43" s="16">
        <v>96</v>
      </c>
      <c r="S43" s="16">
        <v>77</v>
      </c>
      <c r="T43" s="16">
        <v>45</v>
      </c>
      <c r="U43" s="16">
        <v>26</v>
      </c>
      <c r="V43" s="16">
        <v>8</v>
      </c>
      <c r="W43" s="16">
        <v>1</v>
      </c>
      <c r="X43" s="16">
        <v>1</v>
      </c>
      <c r="Y43" s="41">
        <f t="shared" si="3"/>
        <v>345</v>
      </c>
      <c r="Z43" s="42">
        <f t="shared" si="4"/>
        <v>8.0796252927400474</v>
      </c>
    </row>
    <row r="44" spans="1:26" s="19" customFormat="1" ht="16.5" customHeight="1">
      <c r="A44" s="109" t="s">
        <v>55</v>
      </c>
      <c r="B44" s="17" t="s">
        <v>2</v>
      </c>
      <c r="C44" s="16">
        <f t="shared" si="5"/>
        <v>4539</v>
      </c>
      <c r="D44" s="16">
        <v>295</v>
      </c>
      <c r="E44" s="16">
        <v>195</v>
      </c>
      <c r="F44" s="16">
        <v>205</v>
      </c>
      <c r="G44" s="16">
        <v>256</v>
      </c>
      <c r="H44" s="16">
        <v>321</v>
      </c>
      <c r="I44" s="16">
        <v>306</v>
      </c>
      <c r="J44" s="16">
        <v>402</v>
      </c>
      <c r="K44" s="16">
        <v>357</v>
      </c>
      <c r="L44" s="16">
        <v>336</v>
      </c>
      <c r="M44" s="16">
        <v>395</v>
      </c>
      <c r="N44" s="16">
        <v>399</v>
      </c>
      <c r="O44" s="16">
        <v>380</v>
      </c>
      <c r="P44" s="16">
        <v>258</v>
      </c>
      <c r="Q44" s="16">
        <v>144</v>
      </c>
      <c r="R44" s="16">
        <v>126</v>
      </c>
      <c r="S44" s="16">
        <v>76</v>
      </c>
      <c r="T44" s="16">
        <v>51</v>
      </c>
      <c r="U44" s="16">
        <v>29</v>
      </c>
      <c r="V44" s="16">
        <v>7</v>
      </c>
      <c r="W44" s="16">
        <v>1</v>
      </c>
      <c r="X44" s="16">
        <v>0</v>
      </c>
      <c r="Y44" s="41">
        <f t="shared" si="3"/>
        <v>434</v>
      </c>
      <c r="Z44" s="42">
        <f t="shared" si="4"/>
        <v>9.5615774399647488</v>
      </c>
    </row>
    <row r="45" spans="1:26" s="19" customFormat="1" ht="16.5" customHeight="1">
      <c r="A45" s="110"/>
      <c r="B45" s="17" t="s">
        <v>3</v>
      </c>
      <c r="C45" s="16">
        <f t="shared" si="5"/>
        <v>2505</v>
      </c>
      <c r="D45" s="16">
        <v>153</v>
      </c>
      <c r="E45" s="16">
        <v>99</v>
      </c>
      <c r="F45" s="16">
        <v>110</v>
      </c>
      <c r="G45" s="16">
        <v>136</v>
      </c>
      <c r="H45" s="16">
        <v>150</v>
      </c>
      <c r="I45" s="16">
        <v>161</v>
      </c>
      <c r="J45" s="16">
        <v>238</v>
      </c>
      <c r="K45" s="16">
        <v>226</v>
      </c>
      <c r="L45" s="16">
        <v>220</v>
      </c>
      <c r="M45" s="16">
        <v>216</v>
      </c>
      <c r="N45" s="16">
        <v>222</v>
      </c>
      <c r="O45" s="16">
        <v>205</v>
      </c>
      <c r="P45" s="16">
        <v>155</v>
      </c>
      <c r="Q45" s="16">
        <v>75</v>
      </c>
      <c r="R45" s="16">
        <v>63</v>
      </c>
      <c r="S45" s="16">
        <v>41</v>
      </c>
      <c r="T45" s="16">
        <v>18</v>
      </c>
      <c r="U45" s="16">
        <v>14</v>
      </c>
      <c r="V45" s="16">
        <v>3</v>
      </c>
      <c r="W45" s="16">
        <v>0</v>
      </c>
      <c r="X45" s="16">
        <v>0</v>
      </c>
      <c r="Y45" s="41">
        <f t="shared" si="3"/>
        <v>214</v>
      </c>
      <c r="Z45" s="42">
        <f t="shared" si="4"/>
        <v>8.5429141716566868</v>
      </c>
    </row>
    <row r="46" spans="1:26" s="19" customFormat="1" ht="16.5" customHeight="1">
      <c r="A46" s="110"/>
      <c r="B46" s="20" t="s">
        <v>4</v>
      </c>
      <c r="C46" s="16">
        <f t="shared" si="5"/>
        <v>2034</v>
      </c>
      <c r="D46" s="16">
        <v>142</v>
      </c>
      <c r="E46" s="16">
        <v>96</v>
      </c>
      <c r="F46" s="16">
        <v>95</v>
      </c>
      <c r="G46" s="16">
        <v>120</v>
      </c>
      <c r="H46" s="16">
        <v>171</v>
      </c>
      <c r="I46" s="16">
        <v>145</v>
      </c>
      <c r="J46" s="16">
        <v>164</v>
      </c>
      <c r="K46" s="16">
        <v>131</v>
      </c>
      <c r="L46" s="16">
        <v>116</v>
      </c>
      <c r="M46" s="16">
        <v>179</v>
      </c>
      <c r="N46" s="16">
        <v>177</v>
      </c>
      <c r="O46" s="16">
        <v>175</v>
      </c>
      <c r="P46" s="16">
        <v>103</v>
      </c>
      <c r="Q46" s="16">
        <v>69</v>
      </c>
      <c r="R46" s="16">
        <v>63</v>
      </c>
      <c r="S46" s="16">
        <v>35</v>
      </c>
      <c r="T46" s="16">
        <v>33</v>
      </c>
      <c r="U46" s="16">
        <v>15</v>
      </c>
      <c r="V46" s="16">
        <v>4</v>
      </c>
      <c r="W46" s="16">
        <v>1</v>
      </c>
      <c r="X46" s="16">
        <v>0</v>
      </c>
      <c r="Y46" s="41">
        <f t="shared" si="3"/>
        <v>220</v>
      </c>
      <c r="Z46" s="42">
        <f t="shared" si="4"/>
        <v>10.816125860373647</v>
      </c>
    </row>
    <row r="47" spans="1:26" ht="15" customHeight="1">
      <c r="A47" s="31"/>
      <c r="X47" s="32" t="s">
        <v>29</v>
      </c>
    </row>
    <row r="48" spans="1:26">
      <c r="A48" s="31" t="s">
        <v>27</v>
      </c>
    </row>
    <row r="49" spans="1:1">
      <c r="A49" s="33" t="s">
        <v>28</v>
      </c>
    </row>
  </sheetData>
  <mergeCells count="41">
    <mergeCell ref="A35:A37"/>
    <mergeCell ref="A38:A40"/>
    <mergeCell ref="A41:A43"/>
    <mergeCell ref="A44:A46"/>
    <mergeCell ref="A20:A22"/>
    <mergeCell ref="A23:A25"/>
    <mergeCell ref="A26:A28"/>
    <mergeCell ref="A29:A31"/>
    <mergeCell ref="A32:A34"/>
    <mergeCell ref="A5:A7"/>
    <mergeCell ref="A8:A10"/>
    <mergeCell ref="A11:A13"/>
    <mergeCell ref="A14:A16"/>
    <mergeCell ref="A17:A19"/>
    <mergeCell ref="A1:J1"/>
    <mergeCell ref="K1:W1"/>
    <mergeCell ref="P2:R2"/>
    <mergeCell ref="E3:E4"/>
    <mergeCell ref="F3:F4"/>
    <mergeCell ref="G3:G4"/>
    <mergeCell ref="H3:H4"/>
    <mergeCell ref="I3:I4"/>
    <mergeCell ref="N3:N4"/>
    <mergeCell ref="O3:O4"/>
    <mergeCell ref="P3:P4"/>
    <mergeCell ref="U3:U4"/>
    <mergeCell ref="V3:V4"/>
    <mergeCell ref="W3:W4"/>
    <mergeCell ref="X3:X4"/>
    <mergeCell ref="J3:J4"/>
    <mergeCell ref="K3:K4"/>
    <mergeCell ref="L3:L4"/>
    <mergeCell ref="A3:A4"/>
    <mergeCell ref="B3:B4"/>
    <mergeCell ref="C3:C4"/>
    <mergeCell ref="D3:D4"/>
    <mergeCell ref="Q3:Q4"/>
    <mergeCell ref="R3:R4"/>
    <mergeCell ref="S3:S4"/>
    <mergeCell ref="T3:T4"/>
    <mergeCell ref="M3:M4"/>
  </mergeCells>
  <phoneticPr fontId="0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49"/>
  <sheetViews>
    <sheetView showGridLines="0" zoomScale="75" workbookViewId="0">
      <pane xSplit="2" ySplit="4" topLeftCell="F18" activePane="bottomRight" state="frozen"/>
      <selection activeCell="A2" sqref="A2:N2"/>
      <selection pane="topRight" activeCell="A2" sqref="A2:N2"/>
      <selection pane="bottomLeft" activeCell="A2" sqref="A2:N2"/>
      <selection pane="bottomRight" activeCell="P43" sqref="P43:P45"/>
    </sheetView>
  </sheetViews>
  <sheetFormatPr defaultColWidth="8.69921875" defaultRowHeight="16.2"/>
  <cols>
    <col min="1" max="1" width="10.59765625" style="15" customWidth="1"/>
    <col min="2" max="2" width="5.19921875" style="15" customWidth="1"/>
    <col min="3" max="3" width="11.59765625" style="15" customWidth="1"/>
    <col min="4" max="4" width="9.59765625" style="15" customWidth="1"/>
    <col min="5" max="5" width="10.69921875" style="15" customWidth="1"/>
    <col min="6" max="6" width="10.5" style="15" customWidth="1"/>
    <col min="7" max="7" width="10.69921875" style="15" customWidth="1"/>
    <col min="8" max="8" width="10.59765625" style="15" customWidth="1"/>
    <col min="9" max="10" width="10.5" style="15" customWidth="1"/>
    <col min="11" max="11" width="10.69921875" style="15" customWidth="1"/>
    <col min="12" max="12" width="10.59765625" style="15" customWidth="1"/>
    <col min="13" max="13" width="10.69921875" style="15" customWidth="1"/>
    <col min="14" max="14" width="11.09765625" style="15" customWidth="1"/>
    <col min="15" max="16" width="10.59765625" style="15" customWidth="1"/>
    <col min="17" max="24" width="10.09765625" style="15" customWidth="1"/>
    <col min="25" max="26" width="8.69921875" style="2"/>
    <col min="27" max="16384" width="8.69921875" style="15"/>
  </cols>
  <sheetData>
    <row r="1" spans="1:26" s="25" customFormat="1" ht="20.25" customHeight="1">
      <c r="A1" s="35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5" t="str">
        <f>A1</f>
        <v xml:space="preserve"> 各鄉鎮市人口數按性別及五歲年齡組分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24"/>
      <c r="Y1" s="13"/>
      <c r="Z1" s="13"/>
    </row>
    <row r="2" spans="1:26" s="25" customFormat="1" ht="25.2" customHeight="1">
      <c r="A2" s="15"/>
      <c r="B2" s="14"/>
      <c r="C2" s="14"/>
      <c r="D2" s="26" t="s">
        <v>47</v>
      </c>
      <c r="E2" s="14"/>
      <c r="F2" s="14"/>
      <c r="G2" s="14"/>
      <c r="H2" s="14"/>
      <c r="I2" s="14"/>
      <c r="K2" s="27"/>
      <c r="L2" s="28"/>
      <c r="M2" s="28"/>
      <c r="N2" s="28"/>
      <c r="O2" s="29"/>
      <c r="P2" s="37" t="str">
        <f>D2</f>
        <v>中華民國101年底</v>
      </c>
      <c r="Q2" s="37"/>
      <c r="R2" s="37"/>
      <c r="S2" s="28"/>
      <c r="T2" s="28"/>
      <c r="U2" s="28"/>
      <c r="V2" s="28"/>
      <c r="W2" s="28"/>
      <c r="X2" s="30" t="s">
        <v>25</v>
      </c>
      <c r="Y2" s="13"/>
      <c r="Z2" s="13"/>
    </row>
    <row r="3" spans="1:26" s="19" customFormat="1" ht="16.2" customHeight="1">
      <c r="A3" s="80" t="s">
        <v>26</v>
      </c>
      <c r="B3" s="81" t="s">
        <v>0</v>
      </c>
      <c r="C3" s="82" t="s">
        <v>5</v>
      </c>
      <c r="D3" s="83" t="s">
        <v>44</v>
      </c>
      <c r="E3" s="84" t="s">
        <v>6</v>
      </c>
      <c r="F3" s="84" t="s">
        <v>7</v>
      </c>
      <c r="G3" s="84" t="s">
        <v>8</v>
      </c>
      <c r="H3" s="84" t="s">
        <v>9</v>
      </c>
      <c r="I3" s="84" t="s">
        <v>10</v>
      </c>
      <c r="J3" s="84" t="s">
        <v>11</v>
      </c>
      <c r="K3" s="84" t="s">
        <v>12</v>
      </c>
      <c r="L3" s="84" t="s">
        <v>13</v>
      </c>
      <c r="M3" s="84" t="s">
        <v>14</v>
      </c>
      <c r="N3" s="84" t="s">
        <v>15</v>
      </c>
      <c r="O3" s="84" t="s">
        <v>16</v>
      </c>
      <c r="P3" s="84" t="s">
        <v>17</v>
      </c>
      <c r="Q3" s="84" t="s">
        <v>18</v>
      </c>
      <c r="R3" s="84" t="s">
        <v>19</v>
      </c>
      <c r="S3" s="84" t="s">
        <v>20</v>
      </c>
      <c r="T3" s="84" t="s">
        <v>21</v>
      </c>
      <c r="U3" s="84" t="s">
        <v>22</v>
      </c>
      <c r="V3" s="84" t="s">
        <v>23</v>
      </c>
      <c r="W3" s="84" t="s">
        <v>24</v>
      </c>
      <c r="X3" s="85" t="s">
        <v>1</v>
      </c>
      <c r="Y3" s="86" t="s">
        <v>49</v>
      </c>
      <c r="Z3" s="86" t="s">
        <v>49</v>
      </c>
    </row>
    <row r="4" spans="1:26" s="19" customFormat="1">
      <c r="A4" s="87"/>
      <c r="B4" s="88"/>
      <c r="C4" s="89"/>
      <c r="D4" s="90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2"/>
      <c r="Y4" s="93" t="s">
        <v>50</v>
      </c>
      <c r="Z4" s="93" t="s">
        <v>51</v>
      </c>
    </row>
    <row r="5" spans="1:26" s="19" customFormat="1" ht="16.5" customHeight="1">
      <c r="A5" s="61" t="s">
        <v>30</v>
      </c>
      <c r="B5" s="17" t="s">
        <v>2</v>
      </c>
      <c r="C5" s="16">
        <f>SUM(D5:X5)</f>
        <v>523993</v>
      </c>
      <c r="D5" s="16">
        <f>D8+D11+D14+D17+D20+D23+D26+D29+D32+D35+D38+D41+D44</f>
        <v>28971</v>
      </c>
      <c r="E5" s="16">
        <f t="shared" ref="E5:X7" si="0">E8+E11+E14+E17+E20+E23+E26+E29+E32+E35+E38+E41+E44</f>
        <v>30597</v>
      </c>
      <c r="F5" s="16">
        <f t="shared" si="0"/>
        <v>34136</v>
      </c>
      <c r="G5" s="16">
        <f t="shared" si="0"/>
        <v>38441</v>
      </c>
      <c r="H5" s="16">
        <f t="shared" si="0"/>
        <v>35996</v>
      </c>
      <c r="I5" s="16">
        <f t="shared" si="0"/>
        <v>34387</v>
      </c>
      <c r="J5" s="16">
        <f t="shared" si="0"/>
        <v>45928</v>
      </c>
      <c r="K5" s="16">
        <f t="shared" si="0"/>
        <v>46326</v>
      </c>
      <c r="L5" s="16">
        <f t="shared" si="0"/>
        <v>43152</v>
      </c>
      <c r="M5" s="16">
        <f t="shared" si="0"/>
        <v>40154</v>
      </c>
      <c r="N5" s="16">
        <f t="shared" si="0"/>
        <v>36263</v>
      </c>
      <c r="O5" s="16">
        <f t="shared" si="0"/>
        <v>29387</v>
      </c>
      <c r="P5" s="16">
        <f t="shared" si="0"/>
        <v>22314</v>
      </c>
      <c r="Q5" s="16">
        <f t="shared" si="0"/>
        <v>14781</v>
      </c>
      <c r="R5" s="16">
        <f t="shared" si="0"/>
        <v>15777</v>
      </c>
      <c r="S5" s="16">
        <f t="shared" si="0"/>
        <v>12169</v>
      </c>
      <c r="T5" s="16">
        <f t="shared" si="0"/>
        <v>8705</v>
      </c>
      <c r="U5" s="16">
        <f t="shared" si="0"/>
        <v>4642</v>
      </c>
      <c r="V5" s="16">
        <f t="shared" si="0"/>
        <v>1456</v>
      </c>
      <c r="W5" s="16">
        <f t="shared" si="0"/>
        <v>360</v>
      </c>
      <c r="X5" s="16">
        <f t="shared" si="0"/>
        <v>51</v>
      </c>
      <c r="Y5" s="41">
        <f>SUM(Q5:X5)</f>
        <v>57941</v>
      </c>
      <c r="Z5" s="42">
        <f>Y5/C5*100</f>
        <v>11.05759046399475</v>
      </c>
    </row>
    <row r="6" spans="1:26" s="19" customFormat="1" ht="16.5" customHeight="1">
      <c r="A6" s="62"/>
      <c r="B6" s="17" t="s">
        <v>3</v>
      </c>
      <c r="C6" s="16">
        <f t="shared" ref="C6:C46" si="1">SUM(D6:X6)</f>
        <v>268829</v>
      </c>
      <c r="D6" s="16">
        <f t="shared" ref="D6:S7" si="2">D9+D12+D15+D18+D21+D24+D27+D30+D33+D36+D39+D42+D45</f>
        <v>15063</v>
      </c>
      <c r="E6" s="16">
        <f t="shared" si="2"/>
        <v>15972</v>
      </c>
      <c r="F6" s="16">
        <f t="shared" si="2"/>
        <v>17887</v>
      </c>
      <c r="G6" s="16">
        <f t="shared" si="2"/>
        <v>20065</v>
      </c>
      <c r="H6" s="16">
        <f t="shared" si="2"/>
        <v>18804</v>
      </c>
      <c r="I6" s="16">
        <f t="shared" si="2"/>
        <v>17354</v>
      </c>
      <c r="J6" s="16">
        <f t="shared" si="2"/>
        <v>22524</v>
      </c>
      <c r="K6" s="16">
        <f t="shared" si="2"/>
        <v>23220</v>
      </c>
      <c r="L6" s="16">
        <f t="shared" si="2"/>
        <v>22502</v>
      </c>
      <c r="M6" s="16">
        <f t="shared" si="2"/>
        <v>21191</v>
      </c>
      <c r="N6" s="16">
        <f t="shared" si="2"/>
        <v>19365</v>
      </c>
      <c r="O6" s="16">
        <f t="shared" si="2"/>
        <v>15219</v>
      </c>
      <c r="P6" s="16">
        <f t="shared" si="2"/>
        <v>11296</v>
      </c>
      <c r="Q6" s="16">
        <f t="shared" si="2"/>
        <v>7314</v>
      </c>
      <c r="R6" s="16">
        <f t="shared" si="2"/>
        <v>7763</v>
      </c>
      <c r="S6" s="16">
        <f t="shared" si="2"/>
        <v>5879</v>
      </c>
      <c r="T6" s="16">
        <f t="shared" si="0"/>
        <v>4415</v>
      </c>
      <c r="U6" s="16">
        <f t="shared" si="0"/>
        <v>2235</v>
      </c>
      <c r="V6" s="16">
        <f t="shared" si="0"/>
        <v>616</v>
      </c>
      <c r="W6" s="16">
        <f t="shared" si="0"/>
        <v>130</v>
      </c>
      <c r="X6" s="16">
        <f t="shared" si="0"/>
        <v>15</v>
      </c>
      <c r="Y6" s="41">
        <f t="shared" ref="Y6:Y46" si="3">SUM(Q6:X6)</f>
        <v>28367</v>
      </c>
      <c r="Z6" s="42">
        <f t="shared" ref="Z6:Z46" si="4">Y6/C6*100</f>
        <v>10.552060975564393</v>
      </c>
    </row>
    <row r="7" spans="1:26" s="19" customFormat="1" ht="16.5" customHeight="1">
      <c r="A7" s="62"/>
      <c r="B7" s="20" t="s">
        <v>4</v>
      </c>
      <c r="C7" s="16">
        <f t="shared" si="1"/>
        <v>255164</v>
      </c>
      <c r="D7" s="16">
        <f t="shared" si="2"/>
        <v>13908</v>
      </c>
      <c r="E7" s="16">
        <f t="shared" si="0"/>
        <v>14625</v>
      </c>
      <c r="F7" s="16">
        <f t="shared" si="0"/>
        <v>16249</v>
      </c>
      <c r="G7" s="16">
        <f t="shared" si="0"/>
        <v>18376</v>
      </c>
      <c r="H7" s="16">
        <f t="shared" si="0"/>
        <v>17192</v>
      </c>
      <c r="I7" s="16">
        <f t="shared" si="0"/>
        <v>17033</v>
      </c>
      <c r="J7" s="16">
        <f t="shared" si="0"/>
        <v>23404</v>
      </c>
      <c r="K7" s="16">
        <f t="shared" si="0"/>
        <v>23106</v>
      </c>
      <c r="L7" s="16">
        <f t="shared" si="0"/>
        <v>20650</v>
      </c>
      <c r="M7" s="16">
        <f t="shared" si="0"/>
        <v>18963</v>
      </c>
      <c r="N7" s="16">
        <f t="shared" si="0"/>
        <v>16898</v>
      </c>
      <c r="O7" s="16">
        <f t="shared" si="0"/>
        <v>14168</v>
      </c>
      <c r="P7" s="16">
        <f t="shared" si="0"/>
        <v>11018</v>
      </c>
      <c r="Q7" s="16">
        <f t="shared" si="0"/>
        <v>7467</v>
      </c>
      <c r="R7" s="16">
        <f t="shared" si="0"/>
        <v>8014</v>
      </c>
      <c r="S7" s="16">
        <f t="shared" si="0"/>
        <v>6290</v>
      </c>
      <c r="T7" s="16">
        <f t="shared" si="0"/>
        <v>4290</v>
      </c>
      <c r="U7" s="16">
        <f t="shared" si="0"/>
        <v>2407</v>
      </c>
      <c r="V7" s="16">
        <f t="shared" si="0"/>
        <v>840</v>
      </c>
      <c r="W7" s="16">
        <f t="shared" si="0"/>
        <v>230</v>
      </c>
      <c r="X7" s="16">
        <f t="shared" si="0"/>
        <v>36</v>
      </c>
      <c r="Y7" s="41">
        <f t="shared" si="3"/>
        <v>29574</v>
      </c>
      <c r="Z7" s="42">
        <f t="shared" si="4"/>
        <v>11.590192973930492</v>
      </c>
    </row>
    <row r="8" spans="1:26" s="19" customFormat="1" ht="16.5" customHeight="1">
      <c r="A8" s="61" t="s">
        <v>31</v>
      </c>
      <c r="B8" s="17" t="s">
        <v>2</v>
      </c>
      <c r="C8" s="16">
        <f t="shared" si="1"/>
        <v>152617</v>
      </c>
      <c r="D8" s="16">
        <v>11865</v>
      </c>
      <c r="E8" s="16">
        <v>12098</v>
      </c>
      <c r="F8" s="16">
        <v>11243</v>
      </c>
      <c r="G8" s="16">
        <v>10246</v>
      </c>
      <c r="H8" s="16">
        <v>8616</v>
      </c>
      <c r="I8" s="16">
        <v>8444</v>
      </c>
      <c r="J8" s="16">
        <v>14916</v>
      </c>
      <c r="K8" s="16">
        <v>18041</v>
      </c>
      <c r="L8" s="16">
        <v>15148</v>
      </c>
      <c r="M8" s="16">
        <v>11167</v>
      </c>
      <c r="N8" s="16">
        <v>8802</v>
      </c>
      <c r="O8" s="16">
        <v>6593</v>
      </c>
      <c r="P8" s="16">
        <v>5014</v>
      </c>
      <c r="Q8" s="16">
        <v>3098</v>
      </c>
      <c r="R8" s="16">
        <v>2986</v>
      </c>
      <c r="S8" s="16">
        <v>1985</v>
      </c>
      <c r="T8" s="16">
        <v>1353</v>
      </c>
      <c r="U8" s="16">
        <v>735</v>
      </c>
      <c r="V8" s="16">
        <v>203</v>
      </c>
      <c r="W8" s="16">
        <v>54</v>
      </c>
      <c r="X8" s="16">
        <v>10</v>
      </c>
      <c r="Y8" s="41">
        <f t="shared" si="3"/>
        <v>10424</v>
      </c>
      <c r="Z8" s="42">
        <f t="shared" si="4"/>
        <v>6.8301696403415084</v>
      </c>
    </row>
    <row r="9" spans="1:26" s="19" customFormat="1" ht="16.5" customHeight="1">
      <c r="A9" s="62"/>
      <c r="B9" s="17" t="s">
        <v>3</v>
      </c>
      <c r="C9" s="16">
        <f t="shared" si="1"/>
        <v>76199</v>
      </c>
      <c r="D9" s="16">
        <v>6129</v>
      </c>
      <c r="E9" s="16">
        <v>6289</v>
      </c>
      <c r="F9" s="16">
        <v>5880</v>
      </c>
      <c r="G9" s="16">
        <v>5345</v>
      </c>
      <c r="H9" s="16">
        <v>4530</v>
      </c>
      <c r="I9" s="16">
        <v>4116</v>
      </c>
      <c r="J9" s="16">
        <v>6877</v>
      </c>
      <c r="K9" s="16">
        <v>8623</v>
      </c>
      <c r="L9" s="16">
        <v>7626</v>
      </c>
      <c r="M9" s="16">
        <v>5627</v>
      </c>
      <c r="N9" s="16">
        <v>4526</v>
      </c>
      <c r="O9" s="16">
        <v>3252</v>
      </c>
      <c r="P9" s="16">
        <v>2415</v>
      </c>
      <c r="Q9" s="16">
        <v>1483</v>
      </c>
      <c r="R9" s="16">
        <v>1470</v>
      </c>
      <c r="S9" s="16">
        <v>893</v>
      </c>
      <c r="T9" s="16">
        <v>655</v>
      </c>
      <c r="U9" s="16">
        <v>357</v>
      </c>
      <c r="V9" s="16">
        <v>87</v>
      </c>
      <c r="W9" s="16">
        <v>16</v>
      </c>
      <c r="X9" s="16">
        <v>3</v>
      </c>
      <c r="Y9" s="41">
        <f t="shared" si="3"/>
        <v>4964</v>
      </c>
      <c r="Z9" s="42">
        <f t="shared" si="4"/>
        <v>6.5145211879420986</v>
      </c>
    </row>
    <row r="10" spans="1:26" s="19" customFormat="1" ht="16.5" customHeight="1">
      <c r="A10" s="62"/>
      <c r="B10" s="20" t="s">
        <v>4</v>
      </c>
      <c r="C10" s="16">
        <f t="shared" si="1"/>
        <v>76418</v>
      </c>
      <c r="D10" s="16">
        <v>5736</v>
      </c>
      <c r="E10" s="16">
        <v>5809</v>
      </c>
      <c r="F10" s="16">
        <v>5363</v>
      </c>
      <c r="G10" s="16">
        <v>4901</v>
      </c>
      <c r="H10" s="16">
        <v>4086</v>
      </c>
      <c r="I10" s="21">
        <v>4328</v>
      </c>
      <c r="J10" s="16">
        <v>8039</v>
      </c>
      <c r="K10" s="16">
        <v>9418</v>
      </c>
      <c r="L10" s="16">
        <v>7522</v>
      </c>
      <c r="M10" s="16">
        <v>5540</v>
      </c>
      <c r="N10" s="16">
        <v>4276</v>
      </c>
      <c r="O10" s="16">
        <v>3341</v>
      </c>
      <c r="P10" s="16">
        <v>2599</v>
      </c>
      <c r="Q10" s="16">
        <v>1615</v>
      </c>
      <c r="R10" s="16">
        <v>1516</v>
      </c>
      <c r="S10" s="16">
        <v>1092</v>
      </c>
      <c r="T10" s="16">
        <v>698</v>
      </c>
      <c r="U10" s="16">
        <v>378</v>
      </c>
      <c r="V10" s="16">
        <v>116</v>
      </c>
      <c r="W10" s="16">
        <v>38</v>
      </c>
      <c r="X10" s="16">
        <v>7</v>
      </c>
      <c r="Y10" s="41">
        <f t="shared" si="3"/>
        <v>5460</v>
      </c>
      <c r="Z10" s="42">
        <f t="shared" si="4"/>
        <v>7.1449135020544894</v>
      </c>
    </row>
    <row r="11" spans="1:26" s="21" customFormat="1" ht="16.5" customHeight="1">
      <c r="A11" s="61" t="s">
        <v>34</v>
      </c>
      <c r="B11" s="17" t="s">
        <v>2</v>
      </c>
      <c r="C11" s="16">
        <f t="shared" si="1"/>
        <v>96594</v>
      </c>
      <c r="D11" s="16">
        <v>4580</v>
      </c>
      <c r="E11" s="16">
        <v>5393</v>
      </c>
      <c r="F11" s="16">
        <v>6870</v>
      </c>
      <c r="G11" s="16">
        <v>7655</v>
      </c>
      <c r="H11" s="16">
        <v>6875</v>
      </c>
      <c r="I11" s="16">
        <v>6421</v>
      </c>
      <c r="J11" s="16">
        <v>8019</v>
      </c>
      <c r="K11" s="16">
        <v>7869</v>
      </c>
      <c r="L11" s="16">
        <v>7818</v>
      </c>
      <c r="M11" s="16">
        <v>7421</v>
      </c>
      <c r="N11" s="16">
        <v>6864</v>
      </c>
      <c r="O11" s="16">
        <v>5524</v>
      </c>
      <c r="P11" s="16">
        <v>4273</v>
      </c>
      <c r="Q11" s="16">
        <v>2802</v>
      </c>
      <c r="R11" s="16">
        <v>3048</v>
      </c>
      <c r="S11" s="16">
        <v>2394</v>
      </c>
      <c r="T11" s="16">
        <v>1618</v>
      </c>
      <c r="U11" s="16">
        <v>810</v>
      </c>
      <c r="V11" s="16">
        <v>286</v>
      </c>
      <c r="W11" s="16">
        <v>48</v>
      </c>
      <c r="X11" s="16">
        <v>6</v>
      </c>
      <c r="Y11" s="41">
        <f t="shared" si="3"/>
        <v>11012</v>
      </c>
      <c r="Z11" s="42">
        <f t="shared" si="4"/>
        <v>11.400294014120959</v>
      </c>
    </row>
    <row r="12" spans="1:26" s="21" customFormat="1" ht="16.5" customHeight="1">
      <c r="A12" s="62"/>
      <c r="B12" s="17" t="s">
        <v>3</v>
      </c>
      <c r="C12" s="16">
        <f t="shared" si="1"/>
        <v>48631</v>
      </c>
      <c r="D12" s="16">
        <v>2364</v>
      </c>
      <c r="E12" s="16">
        <v>2833</v>
      </c>
      <c r="F12" s="16">
        <v>3625</v>
      </c>
      <c r="G12" s="16">
        <v>3942</v>
      </c>
      <c r="H12" s="16">
        <v>3568</v>
      </c>
      <c r="I12" s="16">
        <v>3283</v>
      </c>
      <c r="J12" s="16">
        <v>3862</v>
      </c>
      <c r="K12" s="16">
        <v>3818</v>
      </c>
      <c r="L12" s="16">
        <v>3955</v>
      </c>
      <c r="M12" s="16">
        <v>3812</v>
      </c>
      <c r="N12" s="16">
        <v>3533</v>
      </c>
      <c r="O12" s="16">
        <v>2735</v>
      </c>
      <c r="P12" s="16">
        <v>2056</v>
      </c>
      <c r="Q12" s="16">
        <v>1372</v>
      </c>
      <c r="R12" s="16">
        <v>1431</v>
      </c>
      <c r="S12" s="16">
        <v>1104</v>
      </c>
      <c r="T12" s="16">
        <v>817</v>
      </c>
      <c r="U12" s="16">
        <v>386</v>
      </c>
      <c r="V12" s="16">
        <v>119</v>
      </c>
      <c r="W12" s="16">
        <v>15</v>
      </c>
      <c r="X12" s="16">
        <v>1</v>
      </c>
      <c r="Y12" s="41">
        <f t="shared" si="3"/>
        <v>5245</v>
      </c>
      <c r="Z12" s="42">
        <f t="shared" si="4"/>
        <v>10.785301556620261</v>
      </c>
    </row>
    <row r="13" spans="1:26" s="21" customFormat="1" ht="16.5" customHeight="1">
      <c r="A13" s="62"/>
      <c r="B13" s="20" t="s">
        <v>4</v>
      </c>
      <c r="C13" s="16">
        <f t="shared" si="1"/>
        <v>47963</v>
      </c>
      <c r="D13" s="16">
        <v>2216</v>
      </c>
      <c r="E13" s="16">
        <v>2560</v>
      </c>
      <c r="F13" s="21">
        <v>3245</v>
      </c>
      <c r="G13" s="16">
        <v>3713</v>
      </c>
      <c r="H13" s="16">
        <v>3307</v>
      </c>
      <c r="I13" s="16">
        <v>3138</v>
      </c>
      <c r="J13" s="16">
        <v>4157</v>
      </c>
      <c r="K13" s="16">
        <v>4051</v>
      </c>
      <c r="L13" s="16">
        <v>3863</v>
      </c>
      <c r="M13" s="16">
        <v>3609</v>
      </c>
      <c r="N13" s="16">
        <v>3331</v>
      </c>
      <c r="O13" s="16">
        <v>2789</v>
      </c>
      <c r="P13" s="16">
        <v>2217</v>
      </c>
      <c r="Q13" s="16">
        <v>1430</v>
      </c>
      <c r="R13" s="16">
        <v>1617</v>
      </c>
      <c r="S13" s="16">
        <v>1290</v>
      </c>
      <c r="T13" s="16">
        <v>801</v>
      </c>
      <c r="U13" s="16">
        <v>424</v>
      </c>
      <c r="V13" s="16">
        <v>167</v>
      </c>
      <c r="W13" s="16">
        <v>33</v>
      </c>
      <c r="X13" s="16">
        <v>5</v>
      </c>
      <c r="Y13" s="41">
        <f t="shared" si="3"/>
        <v>5767</v>
      </c>
      <c r="Z13" s="42">
        <f t="shared" si="4"/>
        <v>12.023851719033422</v>
      </c>
    </row>
    <row r="14" spans="1:26" s="19" customFormat="1" ht="16.5" customHeight="1">
      <c r="A14" s="61" t="s">
        <v>33</v>
      </c>
      <c r="B14" s="17" t="s">
        <v>2</v>
      </c>
      <c r="C14" s="16">
        <f t="shared" si="1"/>
        <v>34960</v>
      </c>
      <c r="D14" s="16">
        <v>1311</v>
      </c>
      <c r="E14" s="16">
        <v>1297</v>
      </c>
      <c r="F14" s="16">
        <v>1657</v>
      </c>
      <c r="G14" s="16">
        <v>2386</v>
      </c>
      <c r="H14" s="16">
        <v>2699</v>
      </c>
      <c r="I14" s="16">
        <v>2719</v>
      </c>
      <c r="J14" s="16">
        <v>2835</v>
      </c>
      <c r="K14" s="16">
        <v>2344</v>
      </c>
      <c r="L14" s="16">
        <v>2254</v>
      </c>
      <c r="M14" s="16">
        <v>2577</v>
      </c>
      <c r="N14" s="16">
        <v>2817</v>
      </c>
      <c r="O14" s="16">
        <v>2517</v>
      </c>
      <c r="P14" s="16">
        <v>1956</v>
      </c>
      <c r="Q14" s="16">
        <v>1310</v>
      </c>
      <c r="R14" s="16">
        <v>1429</v>
      </c>
      <c r="S14" s="16">
        <v>1275</v>
      </c>
      <c r="T14" s="16">
        <v>889</v>
      </c>
      <c r="U14" s="16">
        <v>486</v>
      </c>
      <c r="V14" s="16">
        <v>163</v>
      </c>
      <c r="W14" s="16">
        <v>35</v>
      </c>
      <c r="X14" s="16">
        <v>4</v>
      </c>
      <c r="Y14" s="41">
        <f t="shared" si="3"/>
        <v>5591</v>
      </c>
      <c r="Z14" s="42">
        <f t="shared" si="4"/>
        <v>15.992562929061785</v>
      </c>
    </row>
    <row r="15" spans="1:26" s="19" customFormat="1" ht="16.5" customHeight="1">
      <c r="A15" s="62"/>
      <c r="B15" s="17" t="s">
        <v>3</v>
      </c>
      <c r="C15" s="16">
        <f t="shared" si="1"/>
        <v>18608</v>
      </c>
      <c r="D15" s="16">
        <v>696</v>
      </c>
      <c r="E15" s="16">
        <v>679</v>
      </c>
      <c r="F15" s="16">
        <v>853</v>
      </c>
      <c r="G15" s="16">
        <v>1303</v>
      </c>
      <c r="H15" s="16">
        <v>1443</v>
      </c>
      <c r="I15" s="16">
        <v>1406</v>
      </c>
      <c r="J15" s="16">
        <v>1568</v>
      </c>
      <c r="K15" s="16">
        <v>1275</v>
      </c>
      <c r="L15" s="16">
        <v>1283</v>
      </c>
      <c r="M15" s="16">
        <v>1389</v>
      </c>
      <c r="N15" s="16">
        <v>1560</v>
      </c>
      <c r="O15" s="16">
        <v>1335</v>
      </c>
      <c r="P15" s="16">
        <v>1060</v>
      </c>
      <c r="Q15" s="16">
        <v>683</v>
      </c>
      <c r="R15" s="16">
        <v>717</v>
      </c>
      <c r="S15" s="16">
        <v>623</v>
      </c>
      <c r="T15" s="16">
        <v>445</v>
      </c>
      <c r="U15" s="16">
        <v>215</v>
      </c>
      <c r="V15" s="16">
        <v>61</v>
      </c>
      <c r="W15" s="16">
        <v>12</v>
      </c>
      <c r="X15" s="16">
        <v>2</v>
      </c>
      <c r="Y15" s="41">
        <f t="shared" si="3"/>
        <v>2758</v>
      </c>
      <c r="Z15" s="42">
        <f t="shared" si="4"/>
        <v>14.821582115219261</v>
      </c>
    </row>
    <row r="16" spans="1:26" s="19" customFormat="1" ht="16.5" customHeight="1">
      <c r="A16" s="62"/>
      <c r="B16" s="20" t="s">
        <v>4</v>
      </c>
      <c r="C16" s="16">
        <f t="shared" si="1"/>
        <v>16352</v>
      </c>
      <c r="D16" s="16">
        <v>615</v>
      </c>
      <c r="E16" s="16">
        <v>618</v>
      </c>
      <c r="F16" s="16">
        <v>804</v>
      </c>
      <c r="G16" s="16">
        <v>1083</v>
      </c>
      <c r="H16" s="16">
        <v>1256</v>
      </c>
      <c r="I16" s="16">
        <v>1313</v>
      </c>
      <c r="J16" s="16">
        <v>1267</v>
      </c>
      <c r="K16" s="16">
        <v>1069</v>
      </c>
      <c r="L16" s="16">
        <v>971</v>
      </c>
      <c r="M16" s="16">
        <v>1188</v>
      </c>
      <c r="N16" s="16">
        <v>1257</v>
      </c>
      <c r="O16" s="16">
        <v>1182</v>
      </c>
      <c r="P16" s="16">
        <v>896</v>
      </c>
      <c r="Q16" s="16">
        <v>627</v>
      </c>
      <c r="R16" s="16">
        <v>712</v>
      </c>
      <c r="S16" s="16">
        <v>652</v>
      </c>
      <c r="T16" s="16">
        <v>444</v>
      </c>
      <c r="U16" s="16">
        <v>271</v>
      </c>
      <c r="V16" s="16">
        <v>102</v>
      </c>
      <c r="W16" s="16">
        <v>23</v>
      </c>
      <c r="X16" s="16">
        <v>2</v>
      </c>
      <c r="Y16" s="41">
        <f t="shared" si="3"/>
        <v>2833</v>
      </c>
      <c r="Z16" s="42">
        <f t="shared" si="4"/>
        <v>17.325097847358119</v>
      </c>
    </row>
    <row r="17" spans="1:26" s="19" customFormat="1" ht="16.5" customHeight="1">
      <c r="A17" s="61" t="s">
        <v>32</v>
      </c>
      <c r="B17" s="17" t="s">
        <v>2</v>
      </c>
      <c r="C17" s="16">
        <f t="shared" si="1"/>
        <v>31239</v>
      </c>
      <c r="D17" s="16">
        <v>1220</v>
      </c>
      <c r="E17" s="16">
        <v>1336</v>
      </c>
      <c r="F17" s="16">
        <v>1775</v>
      </c>
      <c r="G17" s="16">
        <v>2097</v>
      </c>
      <c r="H17" s="16">
        <v>2121</v>
      </c>
      <c r="I17" s="16">
        <v>1986</v>
      </c>
      <c r="J17" s="16">
        <v>2259</v>
      </c>
      <c r="K17" s="16">
        <v>2090</v>
      </c>
      <c r="L17" s="16">
        <v>2288</v>
      </c>
      <c r="M17" s="16">
        <v>2439</v>
      </c>
      <c r="N17" s="16">
        <v>2283</v>
      </c>
      <c r="O17" s="16">
        <v>2030</v>
      </c>
      <c r="P17" s="16">
        <v>1639</v>
      </c>
      <c r="Q17" s="16">
        <v>1197</v>
      </c>
      <c r="R17" s="16">
        <v>1553</v>
      </c>
      <c r="S17" s="16">
        <v>1372</v>
      </c>
      <c r="T17" s="16">
        <v>896</v>
      </c>
      <c r="U17" s="16">
        <v>457</v>
      </c>
      <c r="V17" s="16">
        <v>152</v>
      </c>
      <c r="W17" s="16">
        <v>40</v>
      </c>
      <c r="X17" s="16">
        <v>9</v>
      </c>
      <c r="Y17" s="41">
        <f t="shared" si="3"/>
        <v>5676</v>
      </c>
      <c r="Z17" s="42">
        <f t="shared" si="4"/>
        <v>18.169595697685587</v>
      </c>
    </row>
    <row r="18" spans="1:26" s="19" customFormat="1" ht="16.5" customHeight="1">
      <c r="A18" s="62"/>
      <c r="B18" s="17" t="s">
        <v>3</v>
      </c>
      <c r="C18" s="16">
        <f t="shared" si="1"/>
        <v>16636</v>
      </c>
      <c r="D18" s="16">
        <v>630</v>
      </c>
      <c r="E18" s="16">
        <v>672</v>
      </c>
      <c r="F18" s="16">
        <v>965</v>
      </c>
      <c r="G18" s="16">
        <v>1068</v>
      </c>
      <c r="H18" s="16">
        <v>1112</v>
      </c>
      <c r="I18" s="16">
        <v>1026</v>
      </c>
      <c r="J18" s="16">
        <v>1122</v>
      </c>
      <c r="K18" s="16">
        <v>1127</v>
      </c>
      <c r="L18" s="16">
        <v>1285</v>
      </c>
      <c r="M18" s="16">
        <v>1460</v>
      </c>
      <c r="N18" s="16">
        <v>1328</v>
      </c>
      <c r="O18" s="16">
        <v>1154</v>
      </c>
      <c r="P18" s="16">
        <v>846</v>
      </c>
      <c r="Q18" s="16">
        <v>614</v>
      </c>
      <c r="R18" s="16">
        <v>809</v>
      </c>
      <c r="S18" s="16">
        <v>696</v>
      </c>
      <c r="T18" s="16">
        <v>440</v>
      </c>
      <c r="U18" s="16">
        <v>201</v>
      </c>
      <c r="V18" s="16">
        <v>63</v>
      </c>
      <c r="W18" s="16">
        <v>16</v>
      </c>
      <c r="X18" s="16">
        <v>2</v>
      </c>
      <c r="Y18" s="41">
        <f t="shared" si="3"/>
        <v>2841</v>
      </c>
      <c r="Z18" s="42">
        <f t="shared" si="4"/>
        <v>17.077422457321472</v>
      </c>
    </row>
    <row r="19" spans="1:26" s="19" customFormat="1" ht="16.5" customHeight="1">
      <c r="A19" s="62"/>
      <c r="B19" s="20" t="s">
        <v>4</v>
      </c>
      <c r="C19" s="16">
        <f t="shared" si="1"/>
        <v>14603</v>
      </c>
      <c r="D19" s="16">
        <v>590</v>
      </c>
      <c r="E19" s="16">
        <v>664</v>
      </c>
      <c r="F19" s="16">
        <v>810</v>
      </c>
      <c r="G19" s="16">
        <v>1029</v>
      </c>
      <c r="H19" s="16">
        <v>1009</v>
      </c>
      <c r="I19" s="16">
        <v>960</v>
      </c>
      <c r="J19" s="16">
        <v>1137</v>
      </c>
      <c r="K19" s="16">
        <v>963</v>
      </c>
      <c r="L19" s="16">
        <v>1003</v>
      </c>
      <c r="M19" s="16">
        <v>979</v>
      </c>
      <c r="N19" s="16">
        <v>955</v>
      </c>
      <c r="O19" s="16">
        <v>876</v>
      </c>
      <c r="P19" s="16">
        <v>793</v>
      </c>
      <c r="Q19" s="16">
        <v>583</v>
      </c>
      <c r="R19" s="16">
        <v>744</v>
      </c>
      <c r="S19" s="16">
        <v>676</v>
      </c>
      <c r="T19" s="16">
        <v>456</v>
      </c>
      <c r="U19" s="16">
        <v>256</v>
      </c>
      <c r="V19" s="16">
        <v>89</v>
      </c>
      <c r="W19" s="16">
        <v>24</v>
      </c>
      <c r="X19" s="16">
        <v>7</v>
      </c>
      <c r="Y19" s="41">
        <f t="shared" si="3"/>
        <v>2835</v>
      </c>
      <c r="Z19" s="42">
        <f t="shared" si="4"/>
        <v>19.413819078271587</v>
      </c>
    </row>
    <row r="20" spans="1:26" s="19" customFormat="1" ht="16.5" customHeight="1">
      <c r="A20" s="61" t="s">
        <v>35</v>
      </c>
      <c r="B20" s="17" t="s">
        <v>2</v>
      </c>
      <c r="C20" s="16">
        <f t="shared" si="1"/>
        <v>76501</v>
      </c>
      <c r="D20" s="16">
        <v>3834</v>
      </c>
      <c r="E20" s="16">
        <v>4075</v>
      </c>
      <c r="F20" s="16">
        <v>4988</v>
      </c>
      <c r="G20" s="16">
        <v>6063</v>
      </c>
      <c r="H20" s="16">
        <v>5887</v>
      </c>
      <c r="I20" s="16">
        <v>5706</v>
      </c>
      <c r="J20" s="16">
        <v>6834</v>
      </c>
      <c r="K20" s="16">
        <v>6092</v>
      </c>
      <c r="L20" s="16">
        <v>5784</v>
      </c>
      <c r="M20" s="16">
        <v>6044</v>
      </c>
      <c r="N20" s="16">
        <v>5573</v>
      </c>
      <c r="O20" s="16">
        <v>4454</v>
      </c>
      <c r="P20" s="16">
        <v>3149</v>
      </c>
      <c r="Q20" s="16">
        <v>2179</v>
      </c>
      <c r="R20" s="16">
        <v>2063</v>
      </c>
      <c r="S20" s="16">
        <v>1503</v>
      </c>
      <c r="T20" s="16">
        <v>1307</v>
      </c>
      <c r="U20" s="16">
        <v>709</v>
      </c>
      <c r="V20" s="16">
        <v>195</v>
      </c>
      <c r="W20" s="16">
        <v>53</v>
      </c>
      <c r="X20" s="16">
        <v>9</v>
      </c>
      <c r="Y20" s="41">
        <f t="shared" si="3"/>
        <v>8018</v>
      </c>
      <c r="Z20" s="42">
        <f t="shared" si="4"/>
        <v>10.480908746290899</v>
      </c>
    </row>
    <row r="21" spans="1:26" s="19" customFormat="1" ht="16.5" customHeight="1">
      <c r="A21" s="62"/>
      <c r="B21" s="17" t="s">
        <v>3</v>
      </c>
      <c r="C21" s="16">
        <f t="shared" si="1"/>
        <v>38968</v>
      </c>
      <c r="D21" s="16">
        <v>1996</v>
      </c>
      <c r="E21" s="16">
        <v>2164</v>
      </c>
      <c r="F21" s="16">
        <v>2614</v>
      </c>
      <c r="G21" s="16">
        <v>3181</v>
      </c>
      <c r="H21" s="16">
        <v>3060</v>
      </c>
      <c r="I21" s="16">
        <v>2842</v>
      </c>
      <c r="J21" s="16">
        <v>3368</v>
      </c>
      <c r="K21" s="16">
        <v>3096</v>
      </c>
      <c r="L21" s="16">
        <v>2927</v>
      </c>
      <c r="M21" s="16">
        <v>3095</v>
      </c>
      <c r="N21" s="16">
        <v>2838</v>
      </c>
      <c r="O21" s="16">
        <v>2218</v>
      </c>
      <c r="P21" s="16">
        <v>1551</v>
      </c>
      <c r="Q21" s="16">
        <v>989</v>
      </c>
      <c r="R21" s="16">
        <v>946</v>
      </c>
      <c r="S21" s="16">
        <v>753</v>
      </c>
      <c r="T21" s="16">
        <v>796</v>
      </c>
      <c r="U21" s="16">
        <v>412</v>
      </c>
      <c r="V21" s="16">
        <v>95</v>
      </c>
      <c r="W21" s="16">
        <v>24</v>
      </c>
      <c r="X21" s="16">
        <v>3</v>
      </c>
      <c r="Y21" s="41">
        <f t="shared" si="3"/>
        <v>4018</v>
      </c>
      <c r="Z21" s="42">
        <f t="shared" si="4"/>
        <v>10.311024430301787</v>
      </c>
    </row>
    <row r="22" spans="1:26" s="19" customFormat="1" ht="16.5" customHeight="1">
      <c r="A22" s="62"/>
      <c r="B22" s="20" t="s">
        <v>4</v>
      </c>
      <c r="C22" s="16">
        <f t="shared" si="1"/>
        <v>37533</v>
      </c>
      <c r="D22" s="16">
        <v>1838</v>
      </c>
      <c r="E22" s="16">
        <v>1911</v>
      </c>
      <c r="F22" s="16">
        <v>2374</v>
      </c>
      <c r="G22" s="16">
        <v>2882</v>
      </c>
      <c r="H22" s="16">
        <v>2827</v>
      </c>
      <c r="I22" s="16">
        <v>2864</v>
      </c>
      <c r="J22" s="16">
        <v>3466</v>
      </c>
      <c r="K22" s="16">
        <v>2996</v>
      </c>
      <c r="L22" s="16">
        <v>2857</v>
      </c>
      <c r="M22" s="16">
        <v>2949</v>
      </c>
      <c r="N22" s="16">
        <v>2735</v>
      </c>
      <c r="O22" s="16">
        <v>2236</v>
      </c>
      <c r="P22" s="16">
        <v>1598</v>
      </c>
      <c r="Q22" s="16">
        <v>1190</v>
      </c>
      <c r="R22" s="16">
        <v>1117</v>
      </c>
      <c r="S22" s="16">
        <v>750</v>
      </c>
      <c r="T22" s="16">
        <v>511</v>
      </c>
      <c r="U22" s="16">
        <v>297</v>
      </c>
      <c r="V22" s="16">
        <v>100</v>
      </c>
      <c r="W22" s="16">
        <v>29</v>
      </c>
      <c r="X22" s="16">
        <v>6</v>
      </c>
      <c r="Y22" s="41">
        <f t="shared" si="3"/>
        <v>4000</v>
      </c>
      <c r="Z22" s="42">
        <f t="shared" si="4"/>
        <v>10.657288253004022</v>
      </c>
    </row>
    <row r="23" spans="1:26" s="19" customFormat="1" ht="16.5" customHeight="1">
      <c r="A23" s="61" t="s">
        <v>37</v>
      </c>
      <c r="B23" s="17" t="s">
        <v>2</v>
      </c>
      <c r="C23" s="16">
        <f t="shared" si="1"/>
        <v>54427</v>
      </c>
      <c r="D23" s="16">
        <v>2771</v>
      </c>
      <c r="E23" s="16">
        <v>3197</v>
      </c>
      <c r="F23" s="16">
        <v>3756</v>
      </c>
      <c r="G23" s="16">
        <v>4425</v>
      </c>
      <c r="H23" s="16">
        <v>4054</v>
      </c>
      <c r="I23" s="16">
        <v>3913</v>
      </c>
      <c r="J23" s="16">
        <v>5089</v>
      </c>
      <c r="K23" s="16">
        <v>4568</v>
      </c>
      <c r="L23" s="16">
        <v>4225</v>
      </c>
      <c r="M23" s="16">
        <v>4189</v>
      </c>
      <c r="N23" s="16">
        <v>3808</v>
      </c>
      <c r="O23" s="16">
        <v>3127</v>
      </c>
      <c r="P23" s="16">
        <v>2246</v>
      </c>
      <c r="Q23" s="16">
        <v>1363</v>
      </c>
      <c r="R23" s="16">
        <v>1377</v>
      </c>
      <c r="S23" s="16">
        <v>967</v>
      </c>
      <c r="T23" s="16">
        <v>762</v>
      </c>
      <c r="U23" s="16">
        <v>405</v>
      </c>
      <c r="V23" s="16">
        <v>143</v>
      </c>
      <c r="W23" s="16">
        <v>38</v>
      </c>
      <c r="X23" s="16">
        <v>4</v>
      </c>
      <c r="Y23" s="41">
        <f t="shared" si="3"/>
        <v>5059</v>
      </c>
      <c r="Z23" s="42">
        <f t="shared" si="4"/>
        <v>9.2950190162970578</v>
      </c>
    </row>
    <row r="24" spans="1:26" s="19" customFormat="1" ht="16.5" customHeight="1">
      <c r="A24" s="62"/>
      <c r="B24" s="17" t="s">
        <v>3</v>
      </c>
      <c r="C24" s="16">
        <f t="shared" si="1"/>
        <v>27942</v>
      </c>
      <c r="D24" s="16">
        <v>1469</v>
      </c>
      <c r="E24" s="16">
        <v>1665</v>
      </c>
      <c r="F24" s="16">
        <v>1954</v>
      </c>
      <c r="G24" s="16">
        <v>2328</v>
      </c>
      <c r="H24" s="16">
        <v>2147</v>
      </c>
      <c r="I24" s="16">
        <v>1977</v>
      </c>
      <c r="J24" s="16">
        <v>2526</v>
      </c>
      <c r="K24" s="16">
        <v>2331</v>
      </c>
      <c r="L24" s="16">
        <v>2184</v>
      </c>
      <c r="M24" s="16">
        <v>2150</v>
      </c>
      <c r="N24" s="16">
        <v>2015</v>
      </c>
      <c r="O24" s="16">
        <v>1586</v>
      </c>
      <c r="P24" s="16">
        <v>1155</v>
      </c>
      <c r="Q24" s="16">
        <v>687</v>
      </c>
      <c r="R24" s="16">
        <v>655</v>
      </c>
      <c r="S24" s="16">
        <v>475</v>
      </c>
      <c r="T24" s="16">
        <v>363</v>
      </c>
      <c r="U24" s="16">
        <v>205</v>
      </c>
      <c r="V24" s="16">
        <v>54</v>
      </c>
      <c r="W24" s="16">
        <v>15</v>
      </c>
      <c r="X24" s="16">
        <v>1</v>
      </c>
      <c r="Y24" s="41">
        <f t="shared" si="3"/>
        <v>2455</v>
      </c>
      <c r="Z24" s="42">
        <f t="shared" si="4"/>
        <v>8.7860568320091623</v>
      </c>
    </row>
    <row r="25" spans="1:26" s="19" customFormat="1" ht="16.5" customHeight="1">
      <c r="A25" s="62"/>
      <c r="B25" s="20" t="s">
        <v>4</v>
      </c>
      <c r="C25" s="16">
        <f t="shared" si="1"/>
        <v>26485</v>
      </c>
      <c r="D25" s="16">
        <v>1302</v>
      </c>
      <c r="E25" s="16">
        <v>1532</v>
      </c>
      <c r="F25" s="16">
        <v>1802</v>
      </c>
      <c r="G25" s="16">
        <v>2097</v>
      </c>
      <c r="H25" s="16">
        <v>1907</v>
      </c>
      <c r="I25" s="16">
        <v>1936</v>
      </c>
      <c r="J25" s="16">
        <v>2563</v>
      </c>
      <c r="K25" s="16">
        <v>2237</v>
      </c>
      <c r="L25" s="16">
        <v>2041</v>
      </c>
      <c r="M25" s="16">
        <v>2039</v>
      </c>
      <c r="N25" s="16">
        <v>1793</v>
      </c>
      <c r="O25" s="16">
        <v>1541</v>
      </c>
      <c r="P25" s="16">
        <v>1091</v>
      </c>
      <c r="Q25" s="16">
        <v>676</v>
      </c>
      <c r="R25" s="16">
        <v>722</v>
      </c>
      <c r="S25" s="16">
        <v>492</v>
      </c>
      <c r="T25" s="16">
        <v>399</v>
      </c>
      <c r="U25" s="16">
        <v>200</v>
      </c>
      <c r="V25" s="16">
        <v>89</v>
      </c>
      <c r="W25" s="16">
        <v>23</v>
      </c>
      <c r="X25" s="16">
        <v>3</v>
      </c>
      <c r="Y25" s="41">
        <f t="shared" si="3"/>
        <v>2604</v>
      </c>
      <c r="Z25" s="42">
        <f t="shared" si="4"/>
        <v>9.8319803662450447</v>
      </c>
    </row>
    <row r="26" spans="1:26" s="19" customFormat="1" ht="16.5" customHeight="1">
      <c r="A26" s="61" t="s">
        <v>38</v>
      </c>
      <c r="B26" s="22" t="s">
        <v>2</v>
      </c>
      <c r="C26" s="16">
        <f t="shared" si="1"/>
        <v>20354</v>
      </c>
      <c r="D26" s="16">
        <v>842</v>
      </c>
      <c r="E26" s="16">
        <v>819</v>
      </c>
      <c r="F26" s="16">
        <v>977</v>
      </c>
      <c r="G26" s="16">
        <v>1539</v>
      </c>
      <c r="H26" s="16">
        <v>1607</v>
      </c>
      <c r="I26" s="16">
        <v>1410</v>
      </c>
      <c r="J26" s="16">
        <v>1552</v>
      </c>
      <c r="K26" s="16">
        <v>1415</v>
      </c>
      <c r="L26" s="16">
        <v>1498</v>
      </c>
      <c r="M26" s="16">
        <v>1605</v>
      </c>
      <c r="N26" s="16">
        <v>1667</v>
      </c>
      <c r="O26" s="16">
        <v>1300</v>
      </c>
      <c r="P26" s="16">
        <v>1073</v>
      </c>
      <c r="Q26" s="16">
        <v>724</v>
      </c>
      <c r="R26" s="16">
        <v>807</v>
      </c>
      <c r="S26" s="16">
        <v>684</v>
      </c>
      <c r="T26" s="16">
        <v>475</v>
      </c>
      <c r="U26" s="16">
        <v>252</v>
      </c>
      <c r="V26" s="16">
        <v>84</v>
      </c>
      <c r="W26" s="16">
        <v>21</v>
      </c>
      <c r="X26" s="16">
        <v>3</v>
      </c>
      <c r="Y26" s="41">
        <f t="shared" si="3"/>
        <v>3050</v>
      </c>
      <c r="Z26" s="42">
        <f t="shared" si="4"/>
        <v>14.984769578461234</v>
      </c>
    </row>
    <row r="27" spans="1:26" s="19" customFormat="1" ht="16.5" customHeight="1">
      <c r="A27" s="62"/>
      <c r="B27" s="22" t="s">
        <v>3</v>
      </c>
      <c r="C27" s="16">
        <f t="shared" si="1"/>
        <v>10728</v>
      </c>
      <c r="D27" s="16">
        <v>427</v>
      </c>
      <c r="E27" s="16">
        <v>436</v>
      </c>
      <c r="F27" s="16">
        <v>500</v>
      </c>
      <c r="G27" s="16">
        <v>790</v>
      </c>
      <c r="H27" s="16">
        <v>846</v>
      </c>
      <c r="I27" s="16">
        <v>723</v>
      </c>
      <c r="J27" s="16">
        <v>774</v>
      </c>
      <c r="K27" s="16">
        <v>732</v>
      </c>
      <c r="L27" s="16">
        <v>833</v>
      </c>
      <c r="M27" s="16">
        <v>883</v>
      </c>
      <c r="N27" s="16">
        <v>939</v>
      </c>
      <c r="O27" s="16">
        <v>713</v>
      </c>
      <c r="P27" s="16">
        <v>577</v>
      </c>
      <c r="Q27" s="16">
        <v>379</v>
      </c>
      <c r="R27" s="16">
        <v>440</v>
      </c>
      <c r="S27" s="16">
        <v>342</v>
      </c>
      <c r="T27" s="16">
        <v>240</v>
      </c>
      <c r="U27" s="16">
        <v>118</v>
      </c>
      <c r="V27" s="16">
        <v>29</v>
      </c>
      <c r="W27" s="16">
        <v>6</v>
      </c>
      <c r="X27" s="16">
        <v>1</v>
      </c>
      <c r="Y27" s="41">
        <f t="shared" si="3"/>
        <v>1555</v>
      </c>
      <c r="Z27" s="42">
        <f t="shared" si="4"/>
        <v>14.494780014914245</v>
      </c>
    </row>
    <row r="28" spans="1:26" s="19" customFormat="1" ht="16.5" customHeight="1">
      <c r="A28" s="62"/>
      <c r="B28" s="23" t="s">
        <v>4</v>
      </c>
      <c r="C28" s="16">
        <f t="shared" si="1"/>
        <v>9626</v>
      </c>
      <c r="D28" s="16">
        <v>415</v>
      </c>
      <c r="E28" s="16">
        <v>383</v>
      </c>
      <c r="F28" s="16">
        <v>477</v>
      </c>
      <c r="G28" s="16">
        <v>749</v>
      </c>
      <c r="H28" s="16">
        <v>761</v>
      </c>
      <c r="I28" s="16">
        <v>687</v>
      </c>
      <c r="J28" s="16">
        <v>778</v>
      </c>
      <c r="K28" s="16">
        <v>683</v>
      </c>
      <c r="L28" s="16">
        <v>665</v>
      </c>
      <c r="M28" s="16">
        <v>722</v>
      </c>
      <c r="N28" s="16">
        <v>728</v>
      </c>
      <c r="O28" s="16">
        <v>587</v>
      </c>
      <c r="P28" s="16">
        <v>496</v>
      </c>
      <c r="Q28" s="16">
        <v>345</v>
      </c>
      <c r="R28" s="16">
        <v>367</v>
      </c>
      <c r="S28" s="16">
        <v>342</v>
      </c>
      <c r="T28" s="16">
        <v>235</v>
      </c>
      <c r="U28" s="16">
        <v>134</v>
      </c>
      <c r="V28" s="16">
        <v>55</v>
      </c>
      <c r="W28" s="16">
        <v>15</v>
      </c>
      <c r="X28" s="16">
        <v>2</v>
      </c>
      <c r="Y28" s="41">
        <f t="shared" si="3"/>
        <v>1495</v>
      </c>
      <c r="Z28" s="42">
        <f t="shared" si="4"/>
        <v>15.530853937253273</v>
      </c>
    </row>
    <row r="29" spans="1:26" s="19" customFormat="1" ht="16.5" customHeight="1">
      <c r="A29" s="61" t="s">
        <v>36</v>
      </c>
      <c r="B29" s="22" t="s">
        <v>2</v>
      </c>
      <c r="C29" s="16">
        <f t="shared" si="1"/>
        <v>14013</v>
      </c>
      <c r="D29" s="16">
        <v>519</v>
      </c>
      <c r="E29" s="16">
        <v>525</v>
      </c>
      <c r="F29" s="16">
        <v>643</v>
      </c>
      <c r="G29" s="16">
        <v>957</v>
      </c>
      <c r="H29" s="16">
        <v>929</v>
      </c>
      <c r="I29" s="16">
        <v>877</v>
      </c>
      <c r="J29" s="16">
        <v>1057</v>
      </c>
      <c r="K29" s="16">
        <v>879</v>
      </c>
      <c r="L29" s="16">
        <v>998</v>
      </c>
      <c r="M29" s="16">
        <v>1098</v>
      </c>
      <c r="N29" s="16">
        <v>1041</v>
      </c>
      <c r="O29" s="16">
        <v>956</v>
      </c>
      <c r="P29" s="16">
        <v>812</v>
      </c>
      <c r="Q29" s="16">
        <v>627</v>
      </c>
      <c r="R29" s="16">
        <v>716</v>
      </c>
      <c r="S29" s="16">
        <v>594</v>
      </c>
      <c r="T29" s="16">
        <v>419</v>
      </c>
      <c r="U29" s="16">
        <v>257</v>
      </c>
      <c r="V29" s="16">
        <v>78</v>
      </c>
      <c r="W29" s="16">
        <v>28</v>
      </c>
      <c r="X29" s="16">
        <v>3</v>
      </c>
      <c r="Y29" s="41">
        <f t="shared" si="3"/>
        <v>2722</v>
      </c>
      <c r="Z29" s="42">
        <f t="shared" si="4"/>
        <v>19.424819810176263</v>
      </c>
    </row>
    <row r="30" spans="1:26" s="19" customFormat="1" ht="16.5" customHeight="1">
      <c r="A30" s="62"/>
      <c r="B30" s="22" t="s">
        <v>3</v>
      </c>
      <c r="C30" s="16">
        <f t="shared" si="1"/>
        <v>7591</v>
      </c>
      <c r="D30" s="16">
        <v>273</v>
      </c>
      <c r="E30" s="16">
        <v>275</v>
      </c>
      <c r="F30" s="16">
        <v>341</v>
      </c>
      <c r="G30" s="16">
        <v>503</v>
      </c>
      <c r="H30" s="16">
        <v>488</v>
      </c>
      <c r="I30" s="16">
        <v>446</v>
      </c>
      <c r="J30" s="16">
        <v>586</v>
      </c>
      <c r="K30" s="16">
        <v>490</v>
      </c>
      <c r="L30" s="16">
        <v>580</v>
      </c>
      <c r="M30" s="16">
        <v>654</v>
      </c>
      <c r="N30" s="16">
        <v>628</v>
      </c>
      <c r="O30" s="16">
        <v>531</v>
      </c>
      <c r="P30" s="16">
        <v>450</v>
      </c>
      <c r="Q30" s="16">
        <v>325</v>
      </c>
      <c r="R30" s="16">
        <v>363</v>
      </c>
      <c r="S30" s="16">
        <v>285</v>
      </c>
      <c r="T30" s="16">
        <v>198</v>
      </c>
      <c r="U30" s="16">
        <v>120</v>
      </c>
      <c r="V30" s="16">
        <v>42</v>
      </c>
      <c r="W30" s="16">
        <v>11</v>
      </c>
      <c r="X30" s="16">
        <v>2</v>
      </c>
      <c r="Y30" s="41">
        <f t="shared" si="3"/>
        <v>1346</v>
      </c>
      <c r="Z30" s="42">
        <f t="shared" si="4"/>
        <v>17.731524173363194</v>
      </c>
    </row>
    <row r="31" spans="1:26" s="19" customFormat="1" ht="16.5" customHeight="1">
      <c r="A31" s="62"/>
      <c r="B31" s="23" t="s">
        <v>4</v>
      </c>
      <c r="C31" s="16">
        <f t="shared" si="1"/>
        <v>6422</v>
      </c>
      <c r="D31" s="16">
        <v>246</v>
      </c>
      <c r="E31" s="16">
        <v>250</v>
      </c>
      <c r="F31" s="16">
        <v>302</v>
      </c>
      <c r="G31" s="16">
        <v>454</v>
      </c>
      <c r="H31" s="16">
        <v>441</v>
      </c>
      <c r="I31" s="16">
        <v>431</v>
      </c>
      <c r="J31" s="16">
        <v>471</v>
      </c>
      <c r="K31" s="16">
        <v>389</v>
      </c>
      <c r="L31" s="16">
        <v>418</v>
      </c>
      <c r="M31" s="16">
        <v>444</v>
      </c>
      <c r="N31" s="16">
        <v>413</v>
      </c>
      <c r="O31" s="16">
        <v>425</v>
      </c>
      <c r="P31" s="16">
        <v>362</v>
      </c>
      <c r="Q31" s="16">
        <v>302</v>
      </c>
      <c r="R31" s="16">
        <v>353</v>
      </c>
      <c r="S31" s="16">
        <v>309</v>
      </c>
      <c r="T31" s="16">
        <v>221</v>
      </c>
      <c r="U31" s="16">
        <v>137</v>
      </c>
      <c r="V31" s="16">
        <v>36</v>
      </c>
      <c r="W31" s="16">
        <v>17</v>
      </c>
      <c r="X31" s="16">
        <v>1</v>
      </c>
      <c r="Y31" s="41">
        <f t="shared" si="3"/>
        <v>1376</v>
      </c>
      <c r="Z31" s="42">
        <f t="shared" si="4"/>
        <v>21.426346932419808</v>
      </c>
    </row>
    <row r="32" spans="1:26" s="19" customFormat="1" ht="16.5" customHeight="1">
      <c r="A32" s="61" t="s">
        <v>40</v>
      </c>
      <c r="B32" s="22" t="s">
        <v>2</v>
      </c>
      <c r="C32" s="16">
        <f t="shared" si="1"/>
        <v>9883</v>
      </c>
      <c r="D32" s="16">
        <v>322</v>
      </c>
      <c r="E32" s="16">
        <v>392</v>
      </c>
      <c r="F32" s="16">
        <v>526</v>
      </c>
      <c r="G32" s="16">
        <v>684</v>
      </c>
      <c r="H32" s="16">
        <v>706</v>
      </c>
      <c r="I32" s="16">
        <v>652</v>
      </c>
      <c r="J32" s="16">
        <v>681</v>
      </c>
      <c r="K32" s="16">
        <v>639</v>
      </c>
      <c r="L32" s="16">
        <v>712</v>
      </c>
      <c r="M32" s="16">
        <v>768</v>
      </c>
      <c r="N32" s="16">
        <v>754</v>
      </c>
      <c r="O32" s="16">
        <v>616</v>
      </c>
      <c r="P32" s="16">
        <v>523</v>
      </c>
      <c r="Q32" s="16">
        <v>418</v>
      </c>
      <c r="R32" s="16">
        <v>547</v>
      </c>
      <c r="S32" s="16">
        <v>429</v>
      </c>
      <c r="T32" s="16">
        <v>298</v>
      </c>
      <c r="U32" s="16">
        <v>161</v>
      </c>
      <c r="V32" s="16">
        <v>43</v>
      </c>
      <c r="W32" s="16">
        <v>10</v>
      </c>
      <c r="X32" s="16">
        <v>2</v>
      </c>
      <c r="Y32" s="41">
        <f t="shared" si="3"/>
        <v>1908</v>
      </c>
      <c r="Z32" s="42">
        <f t="shared" si="4"/>
        <v>19.305878781746433</v>
      </c>
    </row>
    <row r="33" spans="1:26" s="19" customFormat="1" ht="16.5" customHeight="1">
      <c r="A33" s="62"/>
      <c r="B33" s="22" t="s">
        <v>3</v>
      </c>
      <c r="C33" s="16">
        <f t="shared" si="1"/>
        <v>5352</v>
      </c>
      <c r="D33" s="16">
        <v>188</v>
      </c>
      <c r="E33" s="16">
        <v>197</v>
      </c>
      <c r="F33" s="16">
        <v>269</v>
      </c>
      <c r="G33" s="16">
        <v>355</v>
      </c>
      <c r="H33" s="16">
        <v>356</v>
      </c>
      <c r="I33" s="16">
        <v>367</v>
      </c>
      <c r="J33" s="16">
        <v>363</v>
      </c>
      <c r="K33" s="16">
        <v>340</v>
      </c>
      <c r="L33" s="16">
        <v>417</v>
      </c>
      <c r="M33" s="16">
        <v>457</v>
      </c>
      <c r="N33" s="16">
        <v>467</v>
      </c>
      <c r="O33" s="16">
        <v>363</v>
      </c>
      <c r="P33" s="16">
        <v>278</v>
      </c>
      <c r="Q33" s="16">
        <v>208</v>
      </c>
      <c r="R33" s="16">
        <v>282</v>
      </c>
      <c r="S33" s="16">
        <v>221</v>
      </c>
      <c r="T33" s="16">
        <v>136</v>
      </c>
      <c r="U33" s="16">
        <v>63</v>
      </c>
      <c r="V33" s="16">
        <v>21</v>
      </c>
      <c r="W33" s="16">
        <v>4</v>
      </c>
      <c r="X33" s="16">
        <v>0</v>
      </c>
      <c r="Y33" s="41">
        <f t="shared" si="3"/>
        <v>935</v>
      </c>
      <c r="Z33" s="42">
        <f t="shared" si="4"/>
        <v>17.470104633781762</v>
      </c>
    </row>
    <row r="34" spans="1:26" s="19" customFormat="1" ht="16.5" customHeight="1">
      <c r="A34" s="62"/>
      <c r="B34" s="23" t="s">
        <v>4</v>
      </c>
      <c r="C34" s="16">
        <f t="shared" si="1"/>
        <v>4531</v>
      </c>
      <c r="D34" s="16">
        <v>134</v>
      </c>
      <c r="E34" s="16">
        <v>195</v>
      </c>
      <c r="F34" s="16">
        <v>257</v>
      </c>
      <c r="G34" s="16">
        <v>329</v>
      </c>
      <c r="H34" s="16">
        <v>350</v>
      </c>
      <c r="I34" s="16">
        <v>285</v>
      </c>
      <c r="J34" s="16">
        <v>318</v>
      </c>
      <c r="K34" s="16">
        <v>299</v>
      </c>
      <c r="L34" s="16">
        <v>295</v>
      </c>
      <c r="M34" s="16">
        <v>311</v>
      </c>
      <c r="N34" s="16">
        <v>287</v>
      </c>
      <c r="O34" s="16">
        <v>253</v>
      </c>
      <c r="P34" s="16">
        <v>245</v>
      </c>
      <c r="Q34" s="16">
        <v>210</v>
      </c>
      <c r="R34" s="16">
        <v>265</v>
      </c>
      <c r="S34" s="16">
        <v>208</v>
      </c>
      <c r="T34" s="16">
        <v>162</v>
      </c>
      <c r="U34" s="16">
        <v>98</v>
      </c>
      <c r="V34" s="16">
        <v>22</v>
      </c>
      <c r="W34" s="16">
        <v>6</v>
      </c>
      <c r="X34" s="16">
        <v>2</v>
      </c>
      <c r="Y34" s="41">
        <f t="shared" si="3"/>
        <v>973</v>
      </c>
      <c r="Z34" s="42">
        <f t="shared" si="4"/>
        <v>21.474288236592365</v>
      </c>
    </row>
    <row r="35" spans="1:26" s="19" customFormat="1" ht="16.5" customHeight="1">
      <c r="A35" s="61" t="s">
        <v>39</v>
      </c>
      <c r="B35" s="22" t="s">
        <v>2</v>
      </c>
      <c r="C35" s="16">
        <f t="shared" si="1"/>
        <v>14085</v>
      </c>
      <c r="D35" s="16">
        <v>533</v>
      </c>
      <c r="E35" s="16">
        <v>486</v>
      </c>
      <c r="F35" s="16">
        <v>667</v>
      </c>
      <c r="G35" s="16">
        <v>1061</v>
      </c>
      <c r="H35" s="16">
        <v>1115</v>
      </c>
      <c r="I35" s="16">
        <v>832</v>
      </c>
      <c r="J35" s="16">
        <v>1110</v>
      </c>
      <c r="K35" s="16">
        <v>1002</v>
      </c>
      <c r="L35" s="16">
        <v>1154</v>
      </c>
      <c r="M35" s="16">
        <v>1356</v>
      </c>
      <c r="N35" s="16">
        <v>1199</v>
      </c>
      <c r="O35" s="16">
        <v>930</v>
      </c>
      <c r="P35" s="16">
        <v>668</v>
      </c>
      <c r="Q35" s="16">
        <v>440</v>
      </c>
      <c r="R35" s="16">
        <v>563</v>
      </c>
      <c r="S35" s="16">
        <v>435</v>
      </c>
      <c r="T35" s="16">
        <v>296</v>
      </c>
      <c r="U35" s="16">
        <v>172</v>
      </c>
      <c r="V35" s="16">
        <v>50</v>
      </c>
      <c r="W35" s="16">
        <v>16</v>
      </c>
      <c r="X35" s="16">
        <v>0</v>
      </c>
      <c r="Y35" s="41">
        <f t="shared" si="3"/>
        <v>1972</v>
      </c>
      <c r="Z35" s="42">
        <f t="shared" si="4"/>
        <v>14.000709975150869</v>
      </c>
    </row>
    <row r="36" spans="1:26" s="19" customFormat="1" ht="16.5" customHeight="1">
      <c r="A36" s="62"/>
      <c r="B36" s="22" t="s">
        <v>3</v>
      </c>
      <c r="C36" s="16">
        <f t="shared" si="1"/>
        <v>7616</v>
      </c>
      <c r="D36" s="16">
        <v>285</v>
      </c>
      <c r="E36" s="16">
        <v>257</v>
      </c>
      <c r="F36" s="16">
        <v>331</v>
      </c>
      <c r="G36" s="16">
        <v>560</v>
      </c>
      <c r="H36" s="16">
        <v>570</v>
      </c>
      <c r="I36" s="16">
        <v>422</v>
      </c>
      <c r="J36" s="16">
        <v>570</v>
      </c>
      <c r="K36" s="16">
        <v>553</v>
      </c>
      <c r="L36" s="16">
        <v>628</v>
      </c>
      <c r="M36" s="16">
        <v>813</v>
      </c>
      <c r="N36" s="16">
        <v>684</v>
      </c>
      <c r="O36" s="16">
        <v>558</v>
      </c>
      <c r="P36" s="16">
        <v>369</v>
      </c>
      <c r="Q36" s="16">
        <v>245</v>
      </c>
      <c r="R36" s="16">
        <v>301</v>
      </c>
      <c r="S36" s="16">
        <v>215</v>
      </c>
      <c r="T36" s="16">
        <v>157</v>
      </c>
      <c r="U36" s="16">
        <v>73</v>
      </c>
      <c r="V36" s="16">
        <v>21</v>
      </c>
      <c r="W36" s="16">
        <v>4</v>
      </c>
      <c r="X36" s="16">
        <v>0</v>
      </c>
      <c r="Y36" s="41">
        <f t="shared" si="3"/>
        <v>1016</v>
      </c>
      <c r="Z36" s="42">
        <f t="shared" si="4"/>
        <v>13.340336134453782</v>
      </c>
    </row>
    <row r="37" spans="1:26" s="19" customFormat="1" ht="16.5" customHeight="1">
      <c r="A37" s="62"/>
      <c r="B37" s="23" t="s">
        <v>4</v>
      </c>
      <c r="C37" s="16">
        <f t="shared" si="1"/>
        <v>6469</v>
      </c>
      <c r="D37" s="16">
        <v>248</v>
      </c>
      <c r="E37" s="16">
        <v>229</v>
      </c>
      <c r="F37" s="16">
        <v>336</v>
      </c>
      <c r="G37" s="16">
        <v>501</v>
      </c>
      <c r="H37" s="16">
        <v>545</v>
      </c>
      <c r="I37" s="16">
        <v>410</v>
      </c>
      <c r="J37" s="16">
        <v>540</v>
      </c>
      <c r="K37" s="16">
        <v>449</v>
      </c>
      <c r="L37" s="16">
        <v>526</v>
      </c>
      <c r="M37" s="16">
        <v>543</v>
      </c>
      <c r="N37" s="16">
        <v>515</v>
      </c>
      <c r="O37" s="16">
        <v>372</v>
      </c>
      <c r="P37" s="16">
        <v>299</v>
      </c>
      <c r="Q37" s="16">
        <v>195</v>
      </c>
      <c r="R37" s="16">
        <v>262</v>
      </c>
      <c r="S37" s="16">
        <v>220</v>
      </c>
      <c r="T37" s="16">
        <v>139</v>
      </c>
      <c r="U37" s="16">
        <v>99</v>
      </c>
      <c r="V37" s="16">
        <v>29</v>
      </c>
      <c r="W37" s="16">
        <v>12</v>
      </c>
      <c r="X37" s="16">
        <v>0</v>
      </c>
      <c r="Y37" s="41">
        <f t="shared" si="3"/>
        <v>956</v>
      </c>
      <c r="Z37" s="42">
        <f t="shared" si="4"/>
        <v>14.778172824238677</v>
      </c>
    </row>
    <row r="38" spans="1:26" s="19" customFormat="1" ht="16.5" customHeight="1">
      <c r="A38" s="61" t="s">
        <v>41</v>
      </c>
      <c r="B38" s="22" t="s">
        <v>2</v>
      </c>
      <c r="C38" s="16">
        <f t="shared" si="1"/>
        <v>5831</v>
      </c>
      <c r="D38" s="16">
        <v>169</v>
      </c>
      <c r="E38" s="16">
        <v>167</v>
      </c>
      <c r="F38" s="16">
        <v>195</v>
      </c>
      <c r="G38" s="16">
        <v>340</v>
      </c>
      <c r="H38" s="16">
        <v>379</v>
      </c>
      <c r="I38" s="16">
        <v>364</v>
      </c>
      <c r="J38" s="16">
        <v>371</v>
      </c>
      <c r="K38" s="16">
        <v>329</v>
      </c>
      <c r="L38" s="16">
        <v>364</v>
      </c>
      <c r="M38" s="16">
        <v>445</v>
      </c>
      <c r="N38" s="16">
        <v>478</v>
      </c>
      <c r="O38" s="16">
        <v>444</v>
      </c>
      <c r="P38" s="16">
        <v>382</v>
      </c>
      <c r="Q38" s="16">
        <v>291</v>
      </c>
      <c r="R38" s="16">
        <v>355</v>
      </c>
      <c r="S38" s="16">
        <v>317</v>
      </c>
      <c r="T38" s="16">
        <v>254</v>
      </c>
      <c r="U38" s="16">
        <v>127</v>
      </c>
      <c r="V38" s="16">
        <v>46</v>
      </c>
      <c r="W38" s="16">
        <v>13</v>
      </c>
      <c r="X38" s="16">
        <v>1</v>
      </c>
      <c r="Y38" s="41">
        <f t="shared" si="3"/>
        <v>1404</v>
      </c>
      <c r="Z38" s="42">
        <f t="shared" si="4"/>
        <v>24.07820270965529</v>
      </c>
    </row>
    <row r="39" spans="1:26" s="19" customFormat="1" ht="16.5" customHeight="1">
      <c r="A39" s="62"/>
      <c r="B39" s="22" t="s">
        <v>3</v>
      </c>
      <c r="C39" s="16">
        <f t="shared" si="1"/>
        <v>3245</v>
      </c>
      <c r="D39" s="16">
        <v>83</v>
      </c>
      <c r="E39" s="16">
        <v>92</v>
      </c>
      <c r="F39" s="16">
        <v>122</v>
      </c>
      <c r="G39" s="16">
        <v>173</v>
      </c>
      <c r="H39" s="16">
        <v>197</v>
      </c>
      <c r="I39" s="16">
        <v>191</v>
      </c>
      <c r="J39" s="16">
        <v>199</v>
      </c>
      <c r="K39" s="16">
        <v>185</v>
      </c>
      <c r="L39" s="16">
        <v>221</v>
      </c>
      <c r="M39" s="16">
        <v>275</v>
      </c>
      <c r="N39" s="16">
        <v>296</v>
      </c>
      <c r="O39" s="16">
        <v>288</v>
      </c>
      <c r="P39" s="16">
        <v>228</v>
      </c>
      <c r="Q39" s="16">
        <v>148</v>
      </c>
      <c r="R39" s="16">
        <v>186</v>
      </c>
      <c r="S39" s="16">
        <v>172</v>
      </c>
      <c r="T39" s="16">
        <v>107</v>
      </c>
      <c r="U39" s="16">
        <v>55</v>
      </c>
      <c r="V39" s="16">
        <v>21</v>
      </c>
      <c r="W39" s="16">
        <v>6</v>
      </c>
      <c r="X39" s="16">
        <v>0</v>
      </c>
      <c r="Y39" s="41">
        <f t="shared" si="3"/>
        <v>695</v>
      </c>
      <c r="Z39" s="42">
        <f t="shared" si="4"/>
        <v>21.417565485362093</v>
      </c>
    </row>
    <row r="40" spans="1:26" s="19" customFormat="1" ht="16.5" customHeight="1">
      <c r="A40" s="62"/>
      <c r="B40" s="23" t="s">
        <v>4</v>
      </c>
      <c r="C40" s="16">
        <f t="shared" si="1"/>
        <v>2586</v>
      </c>
      <c r="D40" s="16">
        <v>86</v>
      </c>
      <c r="E40" s="16">
        <v>75</v>
      </c>
      <c r="F40" s="16">
        <v>73</v>
      </c>
      <c r="G40" s="16">
        <v>167</v>
      </c>
      <c r="H40" s="16">
        <v>182</v>
      </c>
      <c r="I40" s="16">
        <v>173</v>
      </c>
      <c r="J40" s="16">
        <v>172</v>
      </c>
      <c r="K40" s="16">
        <v>144</v>
      </c>
      <c r="L40" s="16">
        <v>143</v>
      </c>
      <c r="M40" s="16">
        <v>170</v>
      </c>
      <c r="N40" s="16">
        <v>182</v>
      </c>
      <c r="O40" s="16">
        <v>156</v>
      </c>
      <c r="P40" s="16">
        <v>154</v>
      </c>
      <c r="Q40" s="16">
        <v>143</v>
      </c>
      <c r="R40" s="16">
        <v>169</v>
      </c>
      <c r="S40" s="16">
        <v>145</v>
      </c>
      <c r="T40" s="16">
        <v>147</v>
      </c>
      <c r="U40" s="16">
        <v>72</v>
      </c>
      <c r="V40" s="16">
        <v>25</v>
      </c>
      <c r="W40" s="16">
        <v>7</v>
      </c>
      <c r="X40" s="16">
        <v>1</v>
      </c>
      <c r="Y40" s="41">
        <f t="shared" si="3"/>
        <v>709</v>
      </c>
      <c r="Z40" s="42">
        <f t="shared" si="4"/>
        <v>27.416860015467904</v>
      </c>
    </row>
    <row r="41" spans="1:26" s="19" customFormat="1" ht="16.5" customHeight="1">
      <c r="A41" s="61" t="s">
        <v>54</v>
      </c>
      <c r="B41" s="22" t="s">
        <v>2</v>
      </c>
      <c r="C41" s="16">
        <f t="shared" si="1"/>
        <v>8964</v>
      </c>
      <c r="D41" s="16">
        <v>706</v>
      </c>
      <c r="E41" s="16">
        <v>610</v>
      </c>
      <c r="F41" s="16">
        <v>627</v>
      </c>
      <c r="G41" s="16">
        <v>718</v>
      </c>
      <c r="H41" s="16">
        <v>707</v>
      </c>
      <c r="I41" s="16">
        <v>728</v>
      </c>
      <c r="J41" s="16">
        <v>801</v>
      </c>
      <c r="K41" s="16">
        <v>700</v>
      </c>
      <c r="L41" s="16">
        <v>593</v>
      </c>
      <c r="M41" s="16">
        <v>631</v>
      </c>
      <c r="N41" s="16">
        <v>580</v>
      </c>
      <c r="O41" s="16">
        <v>527</v>
      </c>
      <c r="P41" s="16">
        <v>356</v>
      </c>
      <c r="Q41" s="16">
        <v>207</v>
      </c>
      <c r="R41" s="16">
        <v>199</v>
      </c>
      <c r="S41" s="16">
        <v>136</v>
      </c>
      <c r="T41" s="16">
        <v>84</v>
      </c>
      <c r="U41" s="16">
        <v>43</v>
      </c>
      <c r="V41" s="16">
        <v>8</v>
      </c>
      <c r="W41" s="16">
        <v>3</v>
      </c>
      <c r="X41" s="16">
        <v>0</v>
      </c>
      <c r="Y41" s="41">
        <f t="shared" si="3"/>
        <v>680</v>
      </c>
      <c r="Z41" s="42">
        <f t="shared" si="4"/>
        <v>7.5858991521642123</v>
      </c>
    </row>
    <row r="42" spans="1:26" s="19" customFormat="1" ht="16.5" customHeight="1">
      <c r="A42" s="62"/>
      <c r="B42" s="22" t="s">
        <v>3</v>
      </c>
      <c r="C42" s="16">
        <f t="shared" si="1"/>
        <v>4825</v>
      </c>
      <c r="D42" s="16">
        <v>369</v>
      </c>
      <c r="E42" s="16">
        <v>310</v>
      </c>
      <c r="F42" s="16">
        <v>324</v>
      </c>
      <c r="G42" s="16">
        <v>383</v>
      </c>
      <c r="H42" s="16">
        <v>356</v>
      </c>
      <c r="I42" s="16">
        <v>372</v>
      </c>
      <c r="J42" s="16">
        <v>459</v>
      </c>
      <c r="K42" s="16">
        <v>422</v>
      </c>
      <c r="L42" s="16">
        <v>355</v>
      </c>
      <c r="M42" s="16">
        <v>351</v>
      </c>
      <c r="N42" s="16">
        <v>317</v>
      </c>
      <c r="O42" s="16">
        <v>290</v>
      </c>
      <c r="P42" s="16">
        <v>185</v>
      </c>
      <c r="Q42" s="16">
        <v>113</v>
      </c>
      <c r="R42" s="16">
        <v>100</v>
      </c>
      <c r="S42" s="16">
        <v>63</v>
      </c>
      <c r="T42" s="16">
        <v>36</v>
      </c>
      <c r="U42" s="16">
        <v>19</v>
      </c>
      <c r="V42" s="16">
        <v>0</v>
      </c>
      <c r="W42" s="16">
        <v>1</v>
      </c>
      <c r="X42" s="16">
        <v>0</v>
      </c>
      <c r="Y42" s="41">
        <f t="shared" si="3"/>
        <v>332</v>
      </c>
      <c r="Z42" s="42">
        <f t="shared" si="4"/>
        <v>6.8808290155440419</v>
      </c>
    </row>
    <row r="43" spans="1:26" s="19" customFormat="1" ht="16.5" customHeight="1">
      <c r="A43" s="62"/>
      <c r="B43" s="23" t="s">
        <v>4</v>
      </c>
      <c r="C43" s="16">
        <f t="shared" si="1"/>
        <v>4139</v>
      </c>
      <c r="D43" s="16">
        <v>337</v>
      </c>
      <c r="E43" s="16">
        <v>300</v>
      </c>
      <c r="F43" s="16">
        <v>303</v>
      </c>
      <c r="G43" s="16">
        <v>335</v>
      </c>
      <c r="H43" s="21">
        <v>351</v>
      </c>
      <c r="I43" s="16">
        <v>356</v>
      </c>
      <c r="J43" s="16">
        <v>342</v>
      </c>
      <c r="K43" s="16">
        <v>278</v>
      </c>
      <c r="L43" s="16">
        <v>238</v>
      </c>
      <c r="M43" s="16">
        <v>280</v>
      </c>
      <c r="N43" s="16">
        <v>263</v>
      </c>
      <c r="O43" s="16">
        <v>237</v>
      </c>
      <c r="P43" s="94">
        <v>171</v>
      </c>
      <c r="Q43" s="16">
        <v>94</v>
      </c>
      <c r="R43" s="16">
        <v>99</v>
      </c>
      <c r="S43" s="16">
        <v>73</v>
      </c>
      <c r="T43" s="16">
        <v>48</v>
      </c>
      <c r="U43" s="16">
        <v>24</v>
      </c>
      <c r="V43" s="16">
        <v>8</v>
      </c>
      <c r="W43" s="16">
        <v>2</v>
      </c>
      <c r="X43" s="16">
        <v>0</v>
      </c>
      <c r="Y43" s="41">
        <f t="shared" si="3"/>
        <v>348</v>
      </c>
      <c r="Z43" s="42">
        <f t="shared" si="4"/>
        <v>8.4078279777724081</v>
      </c>
    </row>
    <row r="44" spans="1:26" s="19" customFormat="1" ht="16.5" customHeight="1">
      <c r="A44" s="61" t="s">
        <v>55</v>
      </c>
      <c r="B44" s="22" t="s">
        <v>2</v>
      </c>
      <c r="C44" s="16">
        <f t="shared" si="1"/>
        <v>4525</v>
      </c>
      <c r="D44" s="16">
        <v>299</v>
      </c>
      <c r="E44" s="16">
        <v>202</v>
      </c>
      <c r="F44" s="16">
        <v>212</v>
      </c>
      <c r="G44" s="16">
        <v>270</v>
      </c>
      <c r="H44" s="16">
        <v>301</v>
      </c>
      <c r="I44" s="16">
        <v>335</v>
      </c>
      <c r="J44" s="16">
        <v>404</v>
      </c>
      <c r="K44" s="16">
        <v>358</v>
      </c>
      <c r="L44" s="16">
        <v>316</v>
      </c>
      <c r="M44" s="16">
        <v>414</v>
      </c>
      <c r="N44" s="16">
        <v>397</v>
      </c>
      <c r="O44" s="16">
        <v>369</v>
      </c>
      <c r="P44" s="94">
        <v>223</v>
      </c>
      <c r="Q44" s="16">
        <v>125</v>
      </c>
      <c r="R44" s="16">
        <v>134</v>
      </c>
      <c r="S44" s="16">
        <v>78</v>
      </c>
      <c r="T44" s="16">
        <v>54</v>
      </c>
      <c r="U44" s="16">
        <v>28</v>
      </c>
      <c r="V44" s="16">
        <v>5</v>
      </c>
      <c r="W44" s="16">
        <v>1</v>
      </c>
      <c r="X44" s="16">
        <v>0</v>
      </c>
      <c r="Y44" s="41">
        <f t="shared" si="3"/>
        <v>425</v>
      </c>
      <c r="Z44" s="42">
        <f t="shared" si="4"/>
        <v>9.3922651933701662</v>
      </c>
    </row>
    <row r="45" spans="1:26" s="19" customFormat="1" ht="16.5" customHeight="1">
      <c r="A45" s="62"/>
      <c r="B45" s="22" t="s">
        <v>3</v>
      </c>
      <c r="C45" s="16">
        <f t="shared" si="1"/>
        <v>2488</v>
      </c>
      <c r="D45" s="16">
        <v>154</v>
      </c>
      <c r="E45" s="16">
        <v>103</v>
      </c>
      <c r="F45" s="16">
        <v>109</v>
      </c>
      <c r="G45" s="16">
        <v>134</v>
      </c>
      <c r="H45" s="16">
        <v>131</v>
      </c>
      <c r="I45" s="16">
        <v>183</v>
      </c>
      <c r="J45" s="16">
        <v>250</v>
      </c>
      <c r="K45" s="16">
        <v>228</v>
      </c>
      <c r="L45" s="16">
        <v>208</v>
      </c>
      <c r="M45" s="16">
        <v>225</v>
      </c>
      <c r="N45" s="16">
        <v>234</v>
      </c>
      <c r="O45" s="16">
        <v>196</v>
      </c>
      <c r="P45" s="94">
        <v>126</v>
      </c>
      <c r="Q45" s="16">
        <v>68</v>
      </c>
      <c r="R45" s="16">
        <v>63</v>
      </c>
      <c r="S45" s="16">
        <v>37</v>
      </c>
      <c r="T45" s="16">
        <v>25</v>
      </c>
      <c r="U45" s="16">
        <v>11</v>
      </c>
      <c r="V45" s="16">
        <v>3</v>
      </c>
      <c r="W45" s="16">
        <v>0</v>
      </c>
      <c r="X45" s="16">
        <v>0</v>
      </c>
      <c r="Y45" s="41">
        <f t="shared" si="3"/>
        <v>207</v>
      </c>
      <c r="Z45" s="42">
        <f t="shared" si="4"/>
        <v>8.319935691318328</v>
      </c>
    </row>
    <row r="46" spans="1:26" s="19" customFormat="1" ht="16.5" customHeight="1">
      <c r="A46" s="62"/>
      <c r="B46" s="23" t="s">
        <v>4</v>
      </c>
      <c r="C46" s="16">
        <f t="shared" si="1"/>
        <v>2037</v>
      </c>
      <c r="D46" s="16">
        <v>145</v>
      </c>
      <c r="E46" s="16">
        <v>99</v>
      </c>
      <c r="F46" s="16">
        <v>103</v>
      </c>
      <c r="G46" s="16">
        <v>136</v>
      </c>
      <c r="H46" s="16">
        <v>170</v>
      </c>
      <c r="I46" s="16">
        <v>152</v>
      </c>
      <c r="J46" s="16">
        <v>154</v>
      </c>
      <c r="K46" s="16">
        <v>130</v>
      </c>
      <c r="L46" s="16">
        <v>108</v>
      </c>
      <c r="M46" s="16">
        <v>189</v>
      </c>
      <c r="N46" s="16">
        <v>163</v>
      </c>
      <c r="O46" s="94">
        <v>173</v>
      </c>
      <c r="P46" s="16">
        <v>97</v>
      </c>
      <c r="Q46" s="16">
        <v>57</v>
      </c>
      <c r="R46" s="16">
        <v>71</v>
      </c>
      <c r="S46" s="16">
        <v>41</v>
      </c>
      <c r="T46" s="16">
        <v>29</v>
      </c>
      <c r="U46" s="16">
        <v>17</v>
      </c>
      <c r="V46" s="16">
        <v>2</v>
      </c>
      <c r="W46" s="16">
        <v>1</v>
      </c>
      <c r="X46" s="16">
        <v>0</v>
      </c>
      <c r="Y46" s="41">
        <f t="shared" si="3"/>
        <v>218</v>
      </c>
      <c r="Z46" s="42">
        <f t="shared" si="4"/>
        <v>10.702012763868433</v>
      </c>
    </row>
    <row r="47" spans="1:26" ht="15" customHeight="1">
      <c r="A47" s="31"/>
      <c r="X47" s="32" t="s">
        <v>29</v>
      </c>
    </row>
    <row r="48" spans="1:26">
      <c r="A48" s="31" t="s">
        <v>27</v>
      </c>
    </row>
    <row r="49" spans="1:1">
      <c r="A49" s="33" t="s">
        <v>28</v>
      </c>
    </row>
  </sheetData>
  <mergeCells count="41">
    <mergeCell ref="A35:A37"/>
    <mergeCell ref="A38:A40"/>
    <mergeCell ref="A41:A43"/>
    <mergeCell ref="A44:A46"/>
    <mergeCell ref="A20:A22"/>
    <mergeCell ref="A23:A25"/>
    <mergeCell ref="A26:A28"/>
    <mergeCell ref="A29:A31"/>
    <mergeCell ref="A32:A34"/>
    <mergeCell ref="A5:A7"/>
    <mergeCell ref="A8:A10"/>
    <mergeCell ref="A11:A13"/>
    <mergeCell ref="A14:A16"/>
    <mergeCell ref="A17:A19"/>
    <mergeCell ref="J3:J4"/>
    <mergeCell ref="K3:K4"/>
    <mergeCell ref="L3:L4"/>
    <mergeCell ref="A3:A4"/>
    <mergeCell ref="B3:B4"/>
    <mergeCell ref="C3:C4"/>
    <mergeCell ref="A1:J1"/>
    <mergeCell ref="K1:W1"/>
    <mergeCell ref="P2:R2"/>
    <mergeCell ref="E3:E4"/>
    <mergeCell ref="F3:F4"/>
    <mergeCell ref="G3:G4"/>
    <mergeCell ref="W3:W4"/>
    <mergeCell ref="D3:D4"/>
    <mergeCell ref="M3:M4"/>
    <mergeCell ref="N3:N4"/>
    <mergeCell ref="O3:O4"/>
    <mergeCell ref="P3:P4"/>
    <mergeCell ref="Q3:Q4"/>
    <mergeCell ref="H3:H4"/>
    <mergeCell ref="I3:I4"/>
    <mergeCell ref="R3:R4"/>
    <mergeCell ref="S3:S4"/>
    <mergeCell ref="T3:T4"/>
    <mergeCell ref="U3:U4"/>
    <mergeCell ref="V3:V4"/>
    <mergeCell ref="X3:X4"/>
  </mergeCells>
  <phoneticPr fontId="0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49"/>
  <sheetViews>
    <sheetView showGridLines="0" tabSelected="1" zoomScale="75" workbookViewId="0">
      <pane xSplit="2" ySplit="4" topLeftCell="F5" activePane="bottomRight" state="frozen"/>
      <selection activeCell="A2" sqref="A2:N2"/>
      <selection pane="topRight" activeCell="A2" sqref="A2:N2"/>
      <selection pane="bottomLeft" activeCell="A2" sqref="A2:N2"/>
      <selection pane="bottomRight" activeCell="K50" sqref="K50"/>
    </sheetView>
  </sheetViews>
  <sheetFormatPr defaultColWidth="8.69921875" defaultRowHeight="16.2"/>
  <cols>
    <col min="1" max="1" width="10.59765625" style="2" customWidth="1"/>
    <col min="2" max="2" width="5.19921875" style="2" customWidth="1"/>
    <col min="3" max="3" width="11.59765625" style="15" customWidth="1"/>
    <col min="4" max="4" width="9.59765625" style="2" customWidth="1"/>
    <col min="5" max="5" width="10.69921875" style="2" customWidth="1"/>
    <col min="6" max="6" width="10.5" style="2" customWidth="1"/>
    <col min="7" max="7" width="10.69921875" style="2" customWidth="1"/>
    <col min="8" max="8" width="10.59765625" style="2" customWidth="1"/>
    <col min="9" max="10" width="10.5" style="2" customWidth="1"/>
    <col min="11" max="11" width="10.69921875" style="2" customWidth="1"/>
    <col min="12" max="12" width="10.59765625" style="2" customWidth="1"/>
    <col min="13" max="13" width="10.69921875" style="2" customWidth="1"/>
    <col min="14" max="14" width="11.09765625" style="2" customWidth="1"/>
    <col min="15" max="16" width="10.59765625" style="2" customWidth="1"/>
    <col min="17" max="24" width="10.09765625" style="2" customWidth="1"/>
    <col min="25" max="16384" width="8.69921875" style="2"/>
  </cols>
  <sheetData>
    <row r="1" spans="1:26" s="13" customFormat="1" ht="20.25" customHeight="1">
      <c r="A1" s="38" t="s">
        <v>45</v>
      </c>
      <c r="B1" s="39"/>
      <c r="C1" s="39"/>
      <c r="D1" s="39"/>
      <c r="E1" s="39"/>
      <c r="F1" s="39"/>
      <c r="G1" s="39"/>
      <c r="H1" s="39"/>
      <c r="I1" s="39"/>
      <c r="J1" s="39"/>
      <c r="K1" s="38" t="str">
        <f>A1</f>
        <v xml:space="preserve"> 各鄉鎮市人口數按性別及五歲年齡組分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7"/>
    </row>
    <row r="2" spans="1:26" s="13" customFormat="1" ht="25.2" customHeight="1">
      <c r="A2" s="2"/>
      <c r="B2" s="8"/>
      <c r="C2" s="14"/>
      <c r="D2" s="12" t="s">
        <v>48</v>
      </c>
      <c r="E2" s="8"/>
      <c r="F2" s="8"/>
      <c r="G2" s="8"/>
      <c r="H2" s="8"/>
      <c r="I2" s="8"/>
      <c r="K2" s="1"/>
      <c r="L2" s="4"/>
      <c r="M2" s="4"/>
      <c r="N2" s="4"/>
      <c r="O2" s="5"/>
      <c r="P2" s="40" t="str">
        <f>D2</f>
        <v>中華民國100年底</v>
      </c>
      <c r="Q2" s="40"/>
      <c r="R2" s="40"/>
      <c r="S2" s="4"/>
      <c r="T2" s="4"/>
      <c r="U2" s="4"/>
      <c r="V2" s="4"/>
      <c r="W2" s="4"/>
      <c r="X2" s="6" t="s">
        <v>25</v>
      </c>
    </row>
    <row r="3" spans="1:26" s="11" customFormat="1" ht="16.2" customHeight="1">
      <c r="A3" s="63" t="s">
        <v>26</v>
      </c>
      <c r="B3" s="64" t="s">
        <v>0</v>
      </c>
      <c r="C3" s="65" t="s">
        <v>5</v>
      </c>
      <c r="D3" s="66" t="s">
        <v>44</v>
      </c>
      <c r="E3" s="67" t="s">
        <v>6</v>
      </c>
      <c r="F3" s="67" t="s">
        <v>7</v>
      </c>
      <c r="G3" s="67" t="s">
        <v>8</v>
      </c>
      <c r="H3" s="67" t="s">
        <v>9</v>
      </c>
      <c r="I3" s="67" t="s">
        <v>10</v>
      </c>
      <c r="J3" s="67" t="s">
        <v>11</v>
      </c>
      <c r="K3" s="67" t="s">
        <v>12</v>
      </c>
      <c r="L3" s="67" t="s">
        <v>13</v>
      </c>
      <c r="M3" s="67" t="s">
        <v>14</v>
      </c>
      <c r="N3" s="67" t="s">
        <v>15</v>
      </c>
      <c r="O3" s="67" t="s">
        <v>16</v>
      </c>
      <c r="P3" s="67" t="s">
        <v>17</v>
      </c>
      <c r="Q3" s="67" t="s">
        <v>18</v>
      </c>
      <c r="R3" s="67" t="s">
        <v>19</v>
      </c>
      <c r="S3" s="67" t="s">
        <v>20</v>
      </c>
      <c r="T3" s="67" t="s">
        <v>21</v>
      </c>
      <c r="U3" s="67" t="s">
        <v>22</v>
      </c>
      <c r="V3" s="67" t="s">
        <v>23</v>
      </c>
      <c r="W3" s="67" t="s">
        <v>24</v>
      </c>
      <c r="X3" s="68" t="s">
        <v>1</v>
      </c>
      <c r="Y3" s="69" t="s">
        <v>49</v>
      </c>
      <c r="Z3" s="69" t="s">
        <v>49</v>
      </c>
    </row>
    <row r="4" spans="1:26" s="11" customFormat="1">
      <c r="A4" s="70"/>
      <c r="B4" s="71"/>
      <c r="C4" s="72"/>
      <c r="D4" s="73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5"/>
      <c r="Y4" s="76" t="s">
        <v>50</v>
      </c>
      <c r="Z4" s="76" t="s">
        <v>51</v>
      </c>
    </row>
    <row r="5" spans="1:26" s="19" customFormat="1" ht="16.5" customHeight="1">
      <c r="A5" s="59" t="s">
        <v>30</v>
      </c>
      <c r="B5" s="17" t="s">
        <v>2</v>
      </c>
      <c r="C5" s="16">
        <f>SUM(D5:X5)</f>
        <v>517679</v>
      </c>
      <c r="D5" s="16">
        <f>D8+D11+D14+D17+D20+D23+D26+D29+D32+D35+D38+D41+D44</f>
        <v>28621</v>
      </c>
      <c r="E5" s="16">
        <f t="shared" ref="E5:X5" si="0">E8+E11+E14+E17+E20+E23+E26+E29+E32+E35+E38+E41+E44</f>
        <v>31041</v>
      </c>
      <c r="F5" s="16">
        <f t="shared" si="0"/>
        <v>35344</v>
      </c>
      <c r="G5" s="16">
        <f t="shared" si="0"/>
        <v>37899</v>
      </c>
      <c r="H5" s="16">
        <f t="shared" si="0"/>
        <v>34719</v>
      </c>
      <c r="I5" s="16">
        <f t="shared" si="0"/>
        <v>36186</v>
      </c>
      <c r="J5" s="16">
        <f t="shared" si="0"/>
        <v>45544</v>
      </c>
      <c r="K5" s="16">
        <f t="shared" si="0"/>
        <v>45226</v>
      </c>
      <c r="L5" s="16">
        <f t="shared" si="0"/>
        <v>42183</v>
      </c>
      <c r="M5" s="16">
        <f t="shared" si="0"/>
        <v>40155</v>
      </c>
      <c r="N5" s="16">
        <f t="shared" si="0"/>
        <v>34547</v>
      </c>
      <c r="O5" s="16">
        <f t="shared" si="0"/>
        <v>28475</v>
      </c>
      <c r="P5" s="16">
        <f t="shared" si="0"/>
        <v>20396</v>
      </c>
      <c r="Q5" s="16">
        <f t="shared" si="0"/>
        <v>15057</v>
      </c>
      <c r="R5" s="16">
        <f t="shared" si="0"/>
        <v>15851</v>
      </c>
      <c r="S5" s="16">
        <f t="shared" si="0"/>
        <v>11813</v>
      </c>
      <c r="T5" s="16">
        <f t="shared" si="0"/>
        <v>8601</v>
      </c>
      <c r="U5" s="16">
        <f t="shared" si="0"/>
        <v>4294</v>
      </c>
      <c r="V5" s="16">
        <f t="shared" si="0"/>
        <v>1376</v>
      </c>
      <c r="W5" s="16">
        <f t="shared" si="0"/>
        <v>317</v>
      </c>
      <c r="X5" s="16">
        <f t="shared" si="0"/>
        <v>34</v>
      </c>
      <c r="Y5" s="41">
        <f>SUM(Q5:X5)</f>
        <v>57343</v>
      </c>
      <c r="Z5" s="42">
        <f>Y5/C5*100</f>
        <v>11.076941502359571</v>
      </c>
    </row>
    <row r="6" spans="1:26" s="19" customFormat="1" ht="16.5" customHeight="1">
      <c r="A6" s="60"/>
      <c r="B6" s="17" t="s">
        <v>3</v>
      </c>
      <c r="C6" s="16">
        <f t="shared" ref="C6:C46" si="1">SUM(D6:X6)</f>
        <v>265888</v>
      </c>
      <c r="D6" s="16">
        <f>D9+D12+D15+D18+D21+D24+D27+D30+D33+D36+D39+D42+D45</f>
        <v>15015</v>
      </c>
      <c r="E6" s="16">
        <f t="shared" ref="E6:X6" si="2">E9+E12+E15+E18+E21+E24+E27+E30+E33+E36+E39+E42+E45</f>
        <v>16261</v>
      </c>
      <c r="F6" s="16">
        <f t="shared" si="2"/>
        <v>18523</v>
      </c>
      <c r="G6" s="16">
        <f t="shared" si="2"/>
        <v>19729</v>
      </c>
      <c r="H6" s="16">
        <f t="shared" si="2"/>
        <v>18078</v>
      </c>
      <c r="I6" s="16">
        <f t="shared" si="2"/>
        <v>18119</v>
      </c>
      <c r="J6" s="16">
        <f t="shared" si="2"/>
        <v>22152</v>
      </c>
      <c r="K6" s="16">
        <f t="shared" si="2"/>
        <v>22940</v>
      </c>
      <c r="L6" s="16">
        <f t="shared" si="2"/>
        <v>22062</v>
      </c>
      <c r="M6" s="16">
        <f t="shared" si="2"/>
        <v>21324</v>
      </c>
      <c r="N6" s="16">
        <f t="shared" si="2"/>
        <v>18450</v>
      </c>
      <c r="O6" s="16">
        <f t="shared" si="2"/>
        <v>14693</v>
      </c>
      <c r="P6" s="16">
        <f t="shared" si="2"/>
        <v>10260</v>
      </c>
      <c r="Q6" s="16">
        <f t="shared" si="2"/>
        <v>7522</v>
      </c>
      <c r="R6" s="16">
        <f t="shared" si="2"/>
        <v>7819</v>
      </c>
      <c r="S6" s="16">
        <f t="shared" si="2"/>
        <v>5714</v>
      </c>
      <c r="T6" s="16">
        <f t="shared" si="2"/>
        <v>4462</v>
      </c>
      <c r="U6" s="16">
        <f t="shared" si="2"/>
        <v>2040</v>
      </c>
      <c r="V6" s="16">
        <f t="shared" si="2"/>
        <v>583</v>
      </c>
      <c r="W6" s="16">
        <f t="shared" si="2"/>
        <v>120</v>
      </c>
      <c r="X6" s="16">
        <f t="shared" si="2"/>
        <v>22</v>
      </c>
      <c r="Y6" s="41">
        <f t="shared" ref="Y6:Y46" si="3">SUM(Q6:X6)</f>
        <v>28282</v>
      </c>
      <c r="Z6" s="42">
        <f t="shared" ref="Z6:Z46" si="4">Y6/C6*100</f>
        <v>10.636809483692382</v>
      </c>
    </row>
    <row r="7" spans="1:26" s="19" customFormat="1" ht="16.5" customHeight="1">
      <c r="A7" s="60"/>
      <c r="B7" s="20" t="s">
        <v>4</v>
      </c>
      <c r="C7" s="16">
        <f t="shared" si="1"/>
        <v>251573</v>
      </c>
      <c r="D7" s="16">
        <f>D10+D13+D16+D19+D22+D25+D28+D31+D34+D37+D40+D43+D46</f>
        <v>13606</v>
      </c>
      <c r="E7" s="16">
        <f t="shared" ref="E7:X7" si="5">E10+E13+E16+E19+E22+E25+E28+E31+E34+E37+E40+E43+E46</f>
        <v>14780</v>
      </c>
      <c r="F7" s="16">
        <f t="shared" si="5"/>
        <v>16771</v>
      </c>
      <c r="G7" s="16">
        <f t="shared" si="5"/>
        <v>18143</v>
      </c>
      <c r="H7" s="16">
        <f t="shared" si="5"/>
        <v>16641</v>
      </c>
      <c r="I7" s="16">
        <f t="shared" si="5"/>
        <v>17904</v>
      </c>
      <c r="J7" s="16">
        <f t="shared" si="5"/>
        <v>23392</v>
      </c>
      <c r="K7" s="16">
        <f t="shared" si="5"/>
        <v>22286</v>
      </c>
      <c r="L7" s="16">
        <f t="shared" si="5"/>
        <v>20121</v>
      </c>
      <c r="M7" s="16">
        <f t="shared" si="5"/>
        <v>18831</v>
      </c>
      <c r="N7" s="16">
        <f t="shared" si="5"/>
        <v>16097</v>
      </c>
      <c r="O7" s="16">
        <f t="shared" si="5"/>
        <v>13782</v>
      </c>
      <c r="P7" s="16">
        <f t="shared" si="5"/>
        <v>10136</v>
      </c>
      <c r="Q7" s="16">
        <f t="shared" si="5"/>
        <v>7535</v>
      </c>
      <c r="R7" s="16">
        <f t="shared" si="5"/>
        <v>8032</v>
      </c>
      <c r="S7" s="16">
        <f t="shared" si="5"/>
        <v>6099</v>
      </c>
      <c r="T7" s="16">
        <f t="shared" si="5"/>
        <v>4139</v>
      </c>
      <c r="U7" s="16">
        <f t="shared" si="5"/>
        <v>2254</v>
      </c>
      <c r="V7" s="16">
        <f t="shared" si="5"/>
        <v>793</v>
      </c>
      <c r="W7" s="16">
        <f t="shared" si="5"/>
        <v>197</v>
      </c>
      <c r="X7" s="16">
        <f t="shared" si="5"/>
        <v>34</v>
      </c>
      <c r="Y7" s="41">
        <f t="shared" si="3"/>
        <v>29083</v>
      </c>
      <c r="Z7" s="42">
        <f t="shared" si="4"/>
        <v>11.560461575765284</v>
      </c>
    </row>
    <row r="8" spans="1:26" s="19" customFormat="1" ht="16.5" customHeight="1">
      <c r="A8" s="59" t="s">
        <v>31</v>
      </c>
      <c r="B8" s="17" t="s">
        <v>2</v>
      </c>
      <c r="C8" s="16">
        <f t="shared" si="1"/>
        <v>146826</v>
      </c>
      <c r="D8" s="16">
        <v>11451</v>
      </c>
      <c r="E8" s="16">
        <v>11586</v>
      </c>
      <c r="F8" s="16">
        <v>11174</v>
      </c>
      <c r="G8" s="16">
        <v>9830</v>
      </c>
      <c r="H8" s="16">
        <v>8093</v>
      </c>
      <c r="I8" s="16">
        <v>8806</v>
      </c>
      <c r="J8" s="16">
        <v>14826</v>
      </c>
      <c r="K8" s="16">
        <v>17265</v>
      </c>
      <c r="L8" s="16">
        <v>14014</v>
      </c>
      <c r="M8" s="16">
        <v>10785</v>
      </c>
      <c r="N8" s="16">
        <v>8119</v>
      </c>
      <c r="O8" s="16">
        <v>6353</v>
      </c>
      <c r="P8" s="16">
        <v>4468</v>
      </c>
      <c r="Q8" s="16">
        <v>3061</v>
      </c>
      <c r="R8" s="16">
        <v>2885</v>
      </c>
      <c r="S8" s="16">
        <v>1876</v>
      </c>
      <c r="T8" s="16">
        <v>1322</v>
      </c>
      <c r="U8" s="16">
        <v>661</v>
      </c>
      <c r="V8" s="16">
        <v>193</v>
      </c>
      <c r="W8" s="16">
        <v>48</v>
      </c>
      <c r="X8" s="18">
        <v>10</v>
      </c>
      <c r="Y8" s="41">
        <f t="shared" si="3"/>
        <v>10056</v>
      </c>
      <c r="Z8" s="42">
        <f t="shared" si="4"/>
        <v>6.8489232152343593</v>
      </c>
    </row>
    <row r="9" spans="1:26" s="19" customFormat="1" ht="16.5" customHeight="1">
      <c r="A9" s="60"/>
      <c r="B9" s="17" t="s">
        <v>3</v>
      </c>
      <c r="C9" s="16">
        <f t="shared" si="1"/>
        <v>73435</v>
      </c>
      <c r="D9" s="16">
        <v>5946</v>
      </c>
      <c r="E9" s="16">
        <v>6066</v>
      </c>
      <c r="F9" s="16">
        <v>5848</v>
      </c>
      <c r="G9" s="16">
        <v>5123</v>
      </c>
      <c r="H9" s="16">
        <v>4229</v>
      </c>
      <c r="I9" s="16">
        <v>4260</v>
      </c>
      <c r="J9" s="16">
        <v>6678</v>
      </c>
      <c r="K9" s="16">
        <v>8460</v>
      </c>
      <c r="L9" s="16">
        <v>7071</v>
      </c>
      <c r="M9" s="16">
        <v>5485</v>
      </c>
      <c r="N9" s="16">
        <v>4208</v>
      </c>
      <c r="O9" s="16">
        <v>3107</v>
      </c>
      <c r="P9" s="16">
        <v>2125</v>
      </c>
      <c r="Q9" s="16">
        <v>1492</v>
      </c>
      <c r="R9" s="16">
        <v>1429</v>
      </c>
      <c r="S9" s="16">
        <v>825</v>
      </c>
      <c r="T9" s="16">
        <v>672</v>
      </c>
      <c r="U9" s="16">
        <v>312</v>
      </c>
      <c r="V9" s="16">
        <v>80</v>
      </c>
      <c r="W9" s="16">
        <v>17</v>
      </c>
      <c r="X9" s="18">
        <v>2</v>
      </c>
      <c r="Y9" s="41">
        <f t="shared" si="3"/>
        <v>4829</v>
      </c>
      <c r="Z9" s="42">
        <f t="shared" si="4"/>
        <v>6.5758834343296799</v>
      </c>
    </row>
    <row r="10" spans="1:26" s="19" customFormat="1" ht="16.5" customHeight="1">
      <c r="A10" s="60"/>
      <c r="B10" s="20" t="s">
        <v>4</v>
      </c>
      <c r="C10" s="16">
        <f t="shared" si="1"/>
        <v>73391</v>
      </c>
      <c r="D10" s="16">
        <v>5505</v>
      </c>
      <c r="E10" s="16">
        <v>5520</v>
      </c>
      <c r="F10" s="16">
        <v>5326</v>
      </c>
      <c r="G10" s="16">
        <v>4707</v>
      </c>
      <c r="H10" s="16">
        <v>3864</v>
      </c>
      <c r="I10" s="16">
        <v>4546</v>
      </c>
      <c r="J10" s="16">
        <v>8148</v>
      </c>
      <c r="K10" s="16">
        <v>8805</v>
      </c>
      <c r="L10" s="16">
        <v>6943</v>
      </c>
      <c r="M10" s="16">
        <v>5300</v>
      </c>
      <c r="N10" s="16">
        <v>3911</v>
      </c>
      <c r="O10" s="16">
        <v>3246</v>
      </c>
      <c r="P10" s="21">
        <v>2343</v>
      </c>
      <c r="Q10" s="16">
        <v>1569</v>
      </c>
      <c r="R10" s="16">
        <v>1456</v>
      </c>
      <c r="S10" s="16">
        <v>1051</v>
      </c>
      <c r="T10" s="16">
        <v>650</v>
      </c>
      <c r="U10" s="16">
        <v>349</v>
      </c>
      <c r="V10" s="16">
        <v>113</v>
      </c>
      <c r="W10" s="16">
        <v>31</v>
      </c>
      <c r="X10" s="18">
        <v>8</v>
      </c>
      <c r="Y10" s="41">
        <f t="shared" si="3"/>
        <v>5227</v>
      </c>
      <c r="Z10" s="42">
        <f t="shared" si="4"/>
        <v>7.1221266912836727</v>
      </c>
    </row>
    <row r="11" spans="1:26" s="21" customFormat="1" ht="16.5" customHeight="1">
      <c r="A11" s="59" t="s">
        <v>34</v>
      </c>
      <c r="B11" s="17" t="s">
        <v>2</v>
      </c>
      <c r="C11" s="16">
        <f t="shared" si="1"/>
        <v>96421</v>
      </c>
      <c r="D11" s="16">
        <v>4700</v>
      </c>
      <c r="E11" s="16">
        <v>5624</v>
      </c>
      <c r="F11" s="16">
        <v>7272</v>
      </c>
      <c r="G11" s="16">
        <v>7574</v>
      </c>
      <c r="H11" s="16">
        <v>6628</v>
      </c>
      <c r="I11" s="16">
        <v>6818</v>
      </c>
      <c r="J11" s="16">
        <v>8011</v>
      </c>
      <c r="K11" s="16">
        <v>7836</v>
      </c>
      <c r="L11" s="16">
        <v>7813</v>
      </c>
      <c r="M11" s="16">
        <v>7418</v>
      </c>
      <c r="N11" s="16">
        <v>6565</v>
      </c>
      <c r="O11" s="16">
        <v>5353</v>
      </c>
      <c r="P11" s="16">
        <v>3971</v>
      </c>
      <c r="Q11" s="16">
        <v>2834</v>
      </c>
      <c r="R11" s="16">
        <v>3059</v>
      </c>
      <c r="S11" s="16">
        <v>2313</v>
      </c>
      <c r="T11" s="16">
        <v>1557</v>
      </c>
      <c r="U11" s="16">
        <v>769</v>
      </c>
      <c r="V11" s="16">
        <v>252</v>
      </c>
      <c r="W11" s="16">
        <v>49</v>
      </c>
      <c r="X11" s="18">
        <v>5</v>
      </c>
      <c r="Y11" s="41">
        <f t="shared" si="3"/>
        <v>10838</v>
      </c>
      <c r="Z11" s="42">
        <f t="shared" si="4"/>
        <v>11.240289978324224</v>
      </c>
    </row>
    <row r="12" spans="1:26" s="21" customFormat="1" ht="16.5" customHeight="1">
      <c r="A12" s="60"/>
      <c r="B12" s="17" t="s">
        <v>3</v>
      </c>
      <c r="C12" s="16">
        <f t="shared" si="1"/>
        <v>48598</v>
      </c>
      <c r="D12" s="16">
        <v>2450</v>
      </c>
      <c r="E12" s="16">
        <v>2958</v>
      </c>
      <c r="F12" s="16">
        <v>3855</v>
      </c>
      <c r="G12" s="16">
        <v>3898</v>
      </c>
      <c r="H12" s="16">
        <v>3451</v>
      </c>
      <c r="I12" s="16">
        <v>3396</v>
      </c>
      <c r="J12" s="16">
        <v>3868</v>
      </c>
      <c r="K12" s="16">
        <v>3843</v>
      </c>
      <c r="L12" s="16">
        <v>3948</v>
      </c>
      <c r="M12" s="16">
        <v>3830</v>
      </c>
      <c r="N12" s="16">
        <v>3368</v>
      </c>
      <c r="O12" s="16">
        <v>2627</v>
      </c>
      <c r="P12" s="16">
        <v>1938</v>
      </c>
      <c r="Q12" s="16">
        <v>1372</v>
      </c>
      <c r="R12" s="16">
        <v>1438</v>
      </c>
      <c r="S12" s="16">
        <v>1084</v>
      </c>
      <c r="T12" s="16">
        <v>786</v>
      </c>
      <c r="U12" s="16">
        <v>370</v>
      </c>
      <c r="V12" s="16">
        <v>100</v>
      </c>
      <c r="W12" s="16">
        <v>18</v>
      </c>
      <c r="X12" s="16">
        <v>0</v>
      </c>
      <c r="Y12" s="41">
        <f t="shared" si="3"/>
        <v>5168</v>
      </c>
      <c r="Z12" s="42">
        <f t="shared" si="4"/>
        <v>10.63418247664513</v>
      </c>
    </row>
    <row r="13" spans="1:26" s="21" customFormat="1" ht="16.5" customHeight="1">
      <c r="A13" s="60"/>
      <c r="B13" s="20" t="s">
        <v>4</v>
      </c>
      <c r="C13" s="16">
        <f t="shared" si="1"/>
        <v>47823</v>
      </c>
      <c r="D13" s="16">
        <v>2250</v>
      </c>
      <c r="E13" s="16">
        <v>2666</v>
      </c>
      <c r="F13" s="16">
        <v>3417</v>
      </c>
      <c r="G13" s="16">
        <v>3676</v>
      </c>
      <c r="H13" s="16">
        <v>3177</v>
      </c>
      <c r="I13" s="16">
        <v>3422</v>
      </c>
      <c r="J13" s="16">
        <v>4143</v>
      </c>
      <c r="K13" s="16">
        <v>3993</v>
      </c>
      <c r="L13" s="16">
        <v>3865</v>
      </c>
      <c r="M13" s="16">
        <v>3588</v>
      </c>
      <c r="N13" s="16">
        <v>3197</v>
      </c>
      <c r="O13" s="16">
        <v>2726</v>
      </c>
      <c r="P13" s="16">
        <v>2033</v>
      </c>
      <c r="Q13" s="16">
        <v>1462</v>
      </c>
      <c r="R13" s="16">
        <v>1621</v>
      </c>
      <c r="S13" s="16">
        <v>1229</v>
      </c>
      <c r="T13" s="16">
        <v>771</v>
      </c>
      <c r="U13" s="16">
        <v>399</v>
      </c>
      <c r="V13" s="16">
        <v>152</v>
      </c>
      <c r="W13" s="16">
        <v>31</v>
      </c>
      <c r="X13" s="18">
        <v>5</v>
      </c>
      <c r="Y13" s="41">
        <f t="shared" si="3"/>
        <v>5670</v>
      </c>
      <c r="Z13" s="42">
        <f t="shared" si="4"/>
        <v>11.856219810551409</v>
      </c>
    </row>
    <row r="14" spans="1:26" s="19" customFormat="1" ht="16.5" customHeight="1">
      <c r="A14" s="59" t="s">
        <v>33</v>
      </c>
      <c r="B14" s="17" t="s">
        <v>2</v>
      </c>
      <c r="C14" s="16">
        <f t="shared" si="1"/>
        <v>35240</v>
      </c>
      <c r="D14" s="16">
        <v>1362</v>
      </c>
      <c r="E14" s="16">
        <v>1401</v>
      </c>
      <c r="F14" s="16">
        <v>1776</v>
      </c>
      <c r="G14" s="16">
        <v>2453</v>
      </c>
      <c r="H14" s="16">
        <v>2706</v>
      </c>
      <c r="I14" s="16">
        <v>2795</v>
      </c>
      <c r="J14" s="16">
        <v>2823</v>
      </c>
      <c r="K14" s="16">
        <v>2349</v>
      </c>
      <c r="L14" s="16">
        <v>2273</v>
      </c>
      <c r="M14" s="16">
        <v>2682</v>
      </c>
      <c r="N14" s="16">
        <v>2738</v>
      </c>
      <c r="O14" s="16">
        <v>2498</v>
      </c>
      <c r="P14" s="16">
        <v>1813</v>
      </c>
      <c r="Q14" s="16">
        <v>1317</v>
      </c>
      <c r="R14" s="16">
        <v>1507</v>
      </c>
      <c r="S14" s="16">
        <v>1229</v>
      </c>
      <c r="T14" s="16">
        <v>896</v>
      </c>
      <c r="U14" s="16">
        <v>442</v>
      </c>
      <c r="V14" s="16">
        <v>146</v>
      </c>
      <c r="W14" s="16">
        <v>31</v>
      </c>
      <c r="X14" s="18">
        <v>3</v>
      </c>
      <c r="Y14" s="41">
        <f t="shared" si="3"/>
        <v>5571</v>
      </c>
      <c r="Z14" s="42">
        <f t="shared" si="4"/>
        <v>15.808740068104427</v>
      </c>
    </row>
    <row r="15" spans="1:26" s="19" customFormat="1" ht="16.5" customHeight="1">
      <c r="A15" s="60"/>
      <c r="B15" s="17" t="s">
        <v>3</v>
      </c>
      <c r="C15" s="16">
        <f t="shared" si="1"/>
        <v>18667</v>
      </c>
      <c r="D15" s="16">
        <v>711</v>
      </c>
      <c r="E15" s="16">
        <v>719</v>
      </c>
      <c r="F15" s="16">
        <v>921</v>
      </c>
      <c r="G15" s="16">
        <v>1326</v>
      </c>
      <c r="H15" s="16">
        <v>1429</v>
      </c>
      <c r="I15" s="16">
        <v>1474</v>
      </c>
      <c r="J15" s="16">
        <v>1507</v>
      </c>
      <c r="K15" s="16">
        <v>1287</v>
      </c>
      <c r="L15" s="16">
        <v>1282</v>
      </c>
      <c r="M15" s="16">
        <v>1443</v>
      </c>
      <c r="N15" s="16">
        <v>1487</v>
      </c>
      <c r="O15" s="16">
        <v>1343</v>
      </c>
      <c r="P15" s="16">
        <v>979</v>
      </c>
      <c r="Q15" s="16">
        <v>683</v>
      </c>
      <c r="R15" s="16">
        <v>757</v>
      </c>
      <c r="S15" s="16">
        <v>591</v>
      </c>
      <c r="T15" s="16">
        <v>467</v>
      </c>
      <c r="U15" s="16">
        <v>194</v>
      </c>
      <c r="V15" s="16">
        <v>57</v>
      </c>
      <c r="W15" s="16">
        <v>9</v>
      </c>
      <c r="X15" s="18">
        <v>1</v>
      </c>
      <c r="Y15" s="41">
        <f t="shared" si="3"/>
        <v>2759</v>
      </c>
      <c r="Z15" s="42">
        <f t="shared" si="4"/>
        <v>14.780093212621203</v>
      </c>
    </row>
    <row r="16" spans="1:26" s="19" customFormat="1" ht="16.5" customHeight="1">
      <c r="A16" s="60"/>
      <c r="B16" s="20" t="s">
        <v>4</v>
      </c>
      <c r="C16" s="16">
        <f t="shared" si="1"/>
        <v>16573</v>
      </c>
      <c r="D16" s="16">
        <v>651</v>
      </c>
      <c r="E16" s="16">
        <v>682</v>
      </c>
      <c r="F16" s="16">
        <v>855</v>
      </c>
      <c r="G16" s="16">
        <v>1127</v>
      </c>
      <c r="H16" s="16">
        <v>1277</v>
      </c>
      <c r="I16" s="16">
        <v>1321</v>
      </c>
      <c r="J16" s="16">
        <v>1316</v>
      </c>
      <c r="K16" s="16">
        <v>1062</v>
      </c>
      <c r="L16" s="16">
        <v>991</v>
      </c>
      <c r="M16" s="16">
        <v>1239</v>
      </c>
      <c r="N16" s="16">
        <v>1251</v>
      </c>
      <c r="O16" s="16">
        <v>1155</v>
      </c>
      <c r="P16" s="16">
        <v>834</v>
      </c>
      <c r="Q16" s="16">
        <v>634</v>
      </c>
      <c r="R16" s="16">
        <v>750</v>
      </c>
      <c r="S16" s="16">
        <v>638</v>
      </c>
      <c r="T16" s="16">
        <v>429</v>
      </c>
      <c r="U16" s="16">
        <v>248</v>
      </c>
      <c r="V16" s="16">
        <v>89</v>
      </c>
      <c r="W16" s="16">
        <v>22</v>
      </c>
      <c r="X16" s="18">
        <v>2</v>
      </c>
      <c r="Y16" s="41">
        <f t="shared" si="3"/>
        <v>2812</v>
      </c>
      <c r="Z16" s="42">
        <f t="shared" si="4"/>
        <v>16.96735654377602</v>
      </c>
    </row>
    <row r="17" spans="1:26" s="19" customFormat="1" ht="16.5" customHeight="1">
      <c r="A17" s="59" t="s">
        <v>32</v>
      </c>
      <c r="B17" s="17" t="s">
        <v>2</v>
      </c>
      <c r="C17" s="16">
        <f t="shared" si="1"/>
        <v>31553</v>
      </c>
      <c r="D17" s="16">
        <v>1279</v>
      </c>
      <c r="E17" s="16">
        <v>1435</v>
      </c>
      <c r="F17" s="16">
        <v>1855</v>
      </c>
      <c r="G17" s="16">
        <v>2091</v>
      </c>
      <c r="H17" s="21">
        <v>2087</v>
      </c>
      <c r="I17" s="16">
        <v>2144</v>
      </c>
      <c r="J17" s="16">
        <v>2248</v>
      </c>
      <c r="K17" s="16">
        <v>2127</v>
      </c>
      <c r="L17" s="16">
        <v>2328</v>
      </c>
      <c r="M17" s="16">
        <v>2511</v>
      </c>
      <c r="N17" s="16">
        <v>2197</v>
      </c>
      <c r="O17" s="16">
        <v>1976</v>
      </c>
      <c r="P17" s="16">
        <v>1518</v>
      </c>
      <c r="Q17" s="16">
        <v>1312</v>
      </c>
      <c r="R17" s="16">
        <v>1626</v>
      </c>
      <c r="S17" s="16">
        <v>1348</v>
      </c>
      <c r="T17" s="16">
        <v>832</v>
      </c>
      <c r="U17" s="16">
        <v>443</v>
      </c>
      <c r="V17" s="16">
        <v>146</v>
      </c>
      <c r="W17" s="16">
        <v>41</v>
      </c>
      <c r="X17" s="18">
        <v>9</v>
      </c>
      <c r="Y17" s="41">
        <f t="shared" si="3"/>
        <v>5757</v>
      </c>
      <c r="Z17" s="42">
        <f t="shared" si="4"/>
        <v>18.245491712356987</v>
      </c>
    </row>
    <row r="18" spans="1:26" s="19" customFormat="1" ht="16.5" customHeight="1">
      <c r="A18" s="60"/>
      <c r="B18" s="17" t="s">
        <v>3</v>
      </c>
      <c r="C18" s="16">
        <f t="shared" si="1"/>
        <v>16816</v>
      </c>
      <c r="D18" s="16">
        <v>700</v>
      </c>
      <c r="E18" s="16">
        <v>725</v>
      </c>
      <c r="F18" s="16">
        <v>991</v>
      </c>
      <c r="G18" s="16">
        <v>1076</v>
      </c>
      <c r="H18" s="16">
        <v>1088</v>
      </c>
      <c r="I18" s="16">
        <v>1072</v>
      </c>
      <c r="J18" s="16">
        <v>1149</v>
      </c>
      <c r="K18" s="16">
        <v>1126</v>
      </c>
      <c r="L18" s="16">
        <v>1331</v>
      </c>
      <c r="M18" s="16">
        <v>1499</v>
      </c>
      <c r="N18" s="16">
        <v>1264</v>
      </c>
      <c r="O18" s="16">
        <v>1127</v>
      </c>
      <c r="P18" s="16">
        <v>766</v>
      </c>
      <c r="Q18" s="16">
        <v>691</v>
      </c>
      <c r="R18" s="16">
        <v>852</v>
      </c>
      <c r="S18" s="16">
        <v>689</v>
      </c>
      <c r="T18" s="16">
        <v>391</v>
      </c>
      <c r="U18" s="16">
        <v>193</v>
      </c>
      <c r="V18" s="16">
        <v>61</v>
      </c>
      <c r="W18" s="16">
        <v>18</v>
      </c>
      <c r="X18" s="18">
        <v>7</v>
      </c>
      <c r="Y18" s="41">
        <f t="shared" si="3"/>
        <v>2902</v>
      </c>
      <c r="Z18" s="42">
        <f t="shared" si="4"/>
        <v>17.257373929590866</v>
      </c>
    </row>
    <row r="19" spans="1:26" s="19" customFormat="1" ht="16.5" customHeight="1">
      <c r="A19" s="60"/>
      <c r="B19" s="20" t="s">
        <v>4</v>
      </c>
      <c r="C19" s="16">
        <f t="shared" si="1"/>
        <v>14742</v>
      </c>
      <c r="D19" s="16">
        <v>579</v>
      </c>
      <c r="E19" s="16">
        <v>710</v>
      </c>
      <c r="F19" s="16">
        <v>864</v>
      </c>
      <c r="G19" s="16">
        <v>1015</v>
      </c>
      <c r="H19" s="16">
        <v>999</v>
      </c>
      <c r="I19" s="16">
        <v>1072</v>
      </c>
      <c r="J19" s="16">
        <v>1099</v>
      </c>
      <c r="K19" s="16">
        <v>1001</v>
      </c>
      <c r="L19" s="16">
        <v>997</v>
      </c>
      <c r="M19" s="16">
        <v>1012</v>
      </c>
      <c r="N19" s="16">
        <v>933</v>
      </c>
      <c r="O19" s="16">
        <v>849</v>
      </c>
      <c r="P19" s="16">
        <v>752</v>
      </c>
      <c r="Q19" s="16">
        <v>621</v>
      </c>
      <c r="R19" s="16">
        <v>774</v>
      </c>
      <c r="S19" s="16">
        <v>659</v>
      </c>
      <c r="T19" s="16">
        <v>441</v>
      </c>
      <c r="U19" s="16">
        <v>250</v>
      </c>
      <c r="V19" s="16">
        <v>85</v>
      </c>
      <c r="W19" s="16">
        <v>23</v>
      </c>
      <c r="X19" s="18">
        <v>7</v>
      </c>
      <c r="Y19" s="41">
        <f t="shared" si="3"/>
        <v>2860</v>
      </c>
      <c r="Z19" s="42">
        <f t="shared" si="4"/>
        <v>19.400352733686066</v>
      </c>
    </row>
    <row r="20" spans="1:26" s="19" customFormat="1" ht="16.5" customHeight="1">
      <c r="A20" s="59" t="s">
        <v>35</v>
      </c>
      <c r="B20" s="17" t="s">
        <v>2</v>
      </c>
      <c r="C20" s="16">
        <f t="shared" si="1"/>
        <v>75918</v>
      </c>
      <c r="D20" s="16">
        <v>3732</v>
      </c>
      <c r="E20" s="16">
        <v>4206</v>
      </c>
      <c r="F20" s="16">
        <v>5259</v>
      </c>
      <c r="G20" s="16">
        <v>6068</v>
      </c>
      <c r="H20" s="16">
        <v>5723</v>
      </c>
      <c r="I20" s="16">
        <v>5974</v>
      </c>
      <c r="J20" s="16">
        <v>6761</v>
      </c>
      <c r="K20" s="16">
        <v>5855</v>
      </c>
      <c r="L20" s="16">
        <v>5844</v>
      </c>
      <c r="M20" s="16">
        <v>6108</v>
      </c>
      <c r="N20" s="16">
        <v>5331</v>
      </c>
      <c r="O20" s="16">
        <v>4273</v>
      </c>
      <c r="P20" s="16">
        <v>2886</v>
      </c>
      <c r="Q20" s="16">
        <v>2166</v>
      </c>
      <c r="R20" s="16">
        <v>2043</v>
      </c>
      <c r="S20" s="16">
        <v>1465</v>
      </c>
      <c r="T20" s="16">
        <v>1346</v>
      </c>
      <c r="U20" s="16">
        <v>647</v>
      </c>
      <c r="V20" s="16">
        <v>180</v>
      </c>
      <c r="W20" s="16">
        <v>47</v>
      </c>
      <c r="X20" s="18">
        <v>4</v>
      </c>
      <c r="Y20" s="41">
        <f t="shared" si="3"/>
        <v>7898</v>
      </c>
      <c r="Z20" s="42">
        <f t="shared" si="4"/>
        <v>10.403329908585579</v>
      </c>
    </row>
    <row r="21" spans="1:26" s="19" customFormat="1" ht="16.5" customHeight="1">
      <c r="A21" s="60"/>
      <c r="B21" s="17" t="s">
        <v>3</v>
      </c>
      <c r="C21" s="16">
        <f t="shared" si="1"/>
        <v>38718</v>
      </c>
      <c r="D21" s="16">
        <v>1944</v>
      </c>
      <c r="E21" s="16">
        <v>2233</v>
      </c>
      <c r="F21" s="16">
        <v>2739</v>
      </c>
      <c r="G21" s="16">
        <v>3170</v>
      </c>
      <c r="H21" s="16">
        <v>2968</v>
      </c>
      <c r="I21" s="16">
        <v>2953</v>
      </c>
      <c r="J21" s="16">
        <v>3351</v>
      </c>
      <c r="K21" s="16">
        <v>2992</v>
      </c>
      <c r="L21" s="16">
        <v>2955</v>
      </c>
      <c r="M21" s="16">
        <v>3162</v>
      </c>
      <c r="N21" s="16">
        <v>2696</v>
      </c>
      <c r="O21" s="16">
        <v>2128</v>
      </c>
      <c r="P21" s="16">
        <v>1393</v>
      </c>
      <c r="Q21" s="16">
        <v>1004</v>
      </c>
      <c r="R21" s="16">
        <v>943</v>
      </c>
      <c r="S21" s="16">
        <v>752</v>
      </c>
      <c r="T21" s="16">
        <v>857</v>
      </c>
      <c r="U21" s="16">
        <v>367</v>
      </c>
      <c r="V21" s="16">
        <v>85</v>
      </c>
      <c r="W21" s="16">
        <v>23</v>
      </c>
      <c r="X21" s="18">
        <v>3</v>
      </c>
      <c r="Y21" s="41">
        <f t="shared" si="3"/>
        <v>4034</v>
      </c>
      <c r="Z21" s="42">
        <f t="shared" si="4"/>
        <v>10.418926597448214</v>
      </c>
    </row>
    <row r="22" spans="1:26" s="19" customFormat="1" ht="16.5" customHeight="1">
      <c r="A22" s="60"/>
      <c r="B22" s="20" t="s">
        <v>4</v>
      </c>
      <c r="C22" s="16">
        <f t="shared" si="1"/>
        <v>37201</v>
      </c>
      <c r="D22" s="16">
        <v>1788</v>
      </c>
      <c r="E22" s="16">
        <v>1973</v>
      </c>
      <c r="F22" s="16">
        <v>2520</v>
      </c>
      <c r="G22" s="16">
        <v>2898</v>
      </c>
      <c r="H22" s="16">
        <v>2755</v>
      </c>
      <c r="I22" s="16">
        <v>3021</v>
      </c>
      <c r="J22" s="16">
        <v>3410</v>
      </c>
      <c r="K22" s="16">
        <v>2863</v>
      </c>
      <c r="L22" s="16">
        <v>2889</v>
      </c>
      <c r="M22" s="16">
        <v>2946</v>
      </c>
      <c r="N22" s="16">
        <v>2635</v>
      </c>
      <c r="O22" s="16">
        <v>2145</v>
      </c>
      <c r="P22" s="16">
        <v>1493</v>
      </c>
      <c r="Q22" s="16">
        <v>1162</v>
      </c>
      <c r="R22" s="16">
        <v>1100</v>
      </c>
      <c r="S22" s="16">
        <v>713</v>
      </c>
      <c r="T22" s="16">
        <v>489</v>
      </c>
      <c r="U22" s="16">
        <v>280</v>
      </c>
      <c r="V22" s="16">
        <v>95</v>
      </c>
      <c r="W22" s="16">
        <v>24</v>
      </c>
      <c r="X22" s="18">
        <v>2</v>
      </c>
      <c r="Y22" s="41">
        <f t="shared" si="3"/>
        <v>3865</v>
      </c>
      <c r="Z22" s="42">
        <f t="shared" si="4"/>
        <v>10.389505658450043</v>
      </c>
    </row>
    <row r="23" spans="1:26" s="19" customFormat="1" ht="16.5" customHeight="1">
      <c r="A23" s="59" t="s">
        <v>37</v>
      </c>
      <c r="B23" s="17" t="s">
        <v>2</v>
      </c>
      <c r="C23" s="16">
        <f t="shared" si="1"/>
        <v>53609</v>
      </c>
      <c r="D23" s="16">
        <v>2646</v>
      </c>
      <c r="E23" s="16">
        <v>3279</v>
      </c>
      <c r="F23" s="16">
        <v>3945</v>
      </c>
      <c r="G23" s="16">
        <v>4327</v>
      </c>
      <c r="H23" s="16">
        <v>3899</v>
      </c>
      <c r="I23" s="16">
        <v>4132</v>
      </c>
      <c r="J23" s="16">
        <v>4945</v>
      </c>
      <c r="K23" s="16">
        <v>4388</v>
      </c>
      <c r="L23" s="16">
        <v>4113</v>
      </c>
      <c r="M23" s="16">
        <v>4255</v>
      </c>
      <c r="N23" s="16">
        <v>3636</v>
      </c>
      <c r="O23" s="16">
        <v>3009</v>
      </c>
      <c r="P23" s="16">
        <v>2028</v>
      </c>
      <c r="Q23" s="16">
        <v>1343</v>
      </c>
      <c r="R23" s="16">
        <v>1353</v>
      </c>
      <c r="S23" s="16">
        <v>982</v>
      </c>
      <c r="T23" s="16">
        <v>771</v>
      </c>
      <c r="U23" s="16">
        <v>375</v>
      </c>
      <c r="V23" s="16">
        <v>149</v>
      </c>
      <c r="W23" s="16">
        <v>33</v>
      </c>
      <c r="X23" s="18">
        <v>1</v>
      </c>
      <c r="Y23" s="41">
        <f t="shared" si="3"/>
        <v>5007</v>
      </c>
      <c r="Z23" s="42">
        <f t="shared" si="4"/>
        <v>9.3398496521106527</v>
      </c>
    </row>
    <row r="24" spans="1:26" s="19" customFormat="1" ht="16.5" customHeight="1">
      <c r="A24" s="60"/>
      <c r="B24" s="17" t="s">
        <v>3</v>
      </c>
      <c r="C24" s="16">
        <f t="shared" si="1"/>
        <v>27587</v>
      </c>
      <c r="D24" s="16">
        <v>1422</v>
      </c>
      <c r="E24" s="16">
        <v>1721</v>
      </c>
      <c r="F24" s="16">
        <v>2076</v>
      </c>
      <c r="G24" s="16">
        <v>2276</v>
      </c>
      <c r="H24" s="16">
        <v>2045</v>
      </c>
      <c r="I24" s="16">
        <v>2076</v>
      </c>
      <c r="J24" s="16">
        <v>2448</v>
      </c>
      <c r="K24" s="16">
        <v>2252</v>
      </c>
      <c r="L24" s="16">
        <v>2123</v>
      </c>
      <c r="M24" s="16">
        <v>2196</v>
      </c>
      <c r="N24" s="16">
        <v>1926</v>
      </c>
      <c r="O24" s="16">
        <v>1551</v>
      </c>
      <c r="P24" s="16">
        <v>1021</v>
      </c>
      <c r="Q24" s="16">
        <v>686</v>
      </c>
      <c r="R24" s="16">
        <v>646</v>
      </c>
      <c r="S24" s="16">
        <v>484</v>
      </c>
      <c r="T24" s="16">
        <v>386</v>
      </c>
      <c r="U24" s="16">
        <v>181</v>
      </c>
      <c r="V24" s="16">
        <v>60</v>
      </c>
      <c r="W24" s="16">
        <v>10</v>
      </c>
      <c r="X24" s="18">
        <v>1</v>
      </c>
      <c r="Y24" s="41">
        <f t="shared" si="3"/>
        <v>2454</v>
      </c>
      <c r="Z24" s="42">
        <f t="shared" si="4"/>
        <v>8.8954942545401821</v>
      </c>
    </row>
    <row r="25" spans="1:26" s="19" customFormat="1" ht="16.5" customHeight="1">
      <c r="A25" s="60"/>
      <c r="B25" s="20" t="s">
        <v>4</v>
      </c>
      <c r="C25" s="16">
        <f t="shared" si="1"/>
        <v>26024</v>
      </c>
      <c r="D25" s="16">
        <v>1224</v>
      </c>
      <c r="E25" s="16">
        <v>1558</v>
      </c>
      <c r="F25" s="16">
        <v>1869</v>
      </c>
      <c r="G25" s="16">
        <v>2051</v>
      </c>
      <c r="H25" s="16">
        <v>1854</v>
      </c>
      <c r="I25" s="16">
        <v>2056</v>
      </c>
      <c r="J25" s="16">
        <v>2497</v>
      </c>
      <c r="K25" s="21">
        <v>2136</v>
      </c>
      <c r="L25" s="16">
        <v>1990</v>
      </c>
      <c r="M25" s="16">
        <v>2059</v>
      </c>
      <c r="N25" s="16">
        <v>1710</v>
      </c>
      <c r="O25" s="16">
        <v>1458</v>
      </c>
      <c r="P25" s="16">
        <v>1007</v>
      </c>
      <c r="Q25" s="16">
        <v>657</v>
      </c>
      <c r="R25" s="16">
        <v>707</v>
      </c>
      <c r="S25" s="16">
        <v>498</v>
      </c>
      <c r="T25" s="16">
        <v>385</v>
      </c>
      <c r="U25" s="16">
        <v>194</v>
      </c>
      <c r="V25" s="16">
        <v>89</v>
      </c>
      <c r="W25" s="16">
        <v>23</v>
      </c>
      <c r="X25" s="18">
        <v>2</v>
      </c>
      <c r="Y25" s="41">
        <f t="shared" si="3"/>
        <v>2555</v>
      </c>
      <c r="Z25" s="42">
        <f t="shared" si="4"/>
        <v>9.8178604365201352</v>
      </c>
    </row>
    <row r="26" spans="1:26" s="19" customFormat="1" ht="16.5" customHeight="1">
      <c r="A26" s="59" t="s">
        <v>38</v>
      </c>
      <c r="B26" s="17" t="s">
        <v>2</v>
      </c>
      <c r="C26" s="16">
        <f t="shared" si="1"/>
        <v>20517</v>
      </c>
      <c r="D26" s="16">
        <v>848</v>
      </c>
      <c r="E26" s="16">
        <v>879</v>
      </c>
      <c r="F26" s="16">
        <v>1052</v>
      </c>
      <c r="G26" s="16">
        <v>1551</v>
      </c>
      <c r="H26" s="16">
        <v>1595</v>
      </c>
      <c r="I26" s="16">
        <v>1522</v>
      </c>
      <c r="J26" s="16">
        <v>1512</v>
      </c>
      <c r="K26" s="16">
        <v>1445</v>
      </c>
      <c r="L26" s="16">
        <v>1535</v>
      </c>
      <c r="M26" s="16">
        <v>1664</v>
      </c>
      <c r="N26" s="16">
        <v>1595</v>
      </c>
      <c r="O26" s="16">
        <v>1310</v>
      </c>
      <c r="P26" s="16">
        <v>965</v>
      </c>
      <c r="Q26" s="16">
        <v>745</v>
      </c>
      <c r="R26" s="16">
        <v>822</v>
      </c>
      <c r="S26" s="16">
        <v>687</v>
      </c>
      <c r="T26" s="16">
        <v>466</v>
      </c>
      <c r="U26" s="16">
        <v>219</v>
      </c>
      <c r="V26" s="16">
        <v>87</v>
      </c>
      <c r="W26" s="16">
        <v>18</v>
      </c>
      <c r="X26" s="16">
        <v>0</v>
      </c>
      <c r="Y26" s="41">
        <f t="shared" si="3"/>
        <v>3044</v>
      </c>
      <c r="Z26" s="42">
        <f t="shared" si="4"/>
        <v>14.836477067797436</v>
      </c>
    </row>
    <row r="27" spans="1:26" s="19" customFormat="1" ht="16.5" customHeight="1">
      <c r="A27" s="60"/>
      <c r="B27" s="17" t="s">
        <v>3</v>
      </c>
      <c r="C27" s="16">
        <f t="shared" si="1"/>
        <v>10786</v>
      </c>
      <c r="D27" s="16">
        <v>463</v>
      </c>
      <c r="E27" s="16">
        <v>469</v>
      </c>
      <c r="F27" s="16">
        <v>530</v>
      </c>
      <c r="G27" s="16">
        <v>769</v>
      </c>
      <c r="H27" s="16">
        <v>834</v>
      </c>
      <c r="I27" s="16">
        <v>782</v>
      </c>
      <c r="J27" s="16">
        <v>742</v>
      </c>
      <c r="K27" s="16">
        <v>761</v>
      </c>
      <c r="L27" s="16">
        <v>848</v>
      </c>
      <c r="M27" s="16">
        <v>927</v>
      </c>
      <c r="N27" s="16">
        <v>893</v>
      </c>
      <c r="O27" s="16">
        <v>700</v>
      </c>
      <c r="P27" s="16">
        <v>516</v>
      </c>
      <c r="Q27" s="16">
        <v>397</v>
      </c>
      <c r="R27" s="16">
        <v>441</v>
      </c>
      <c r="S27" s="16">
        <v>342</v>
      </c>
      <c r="T27" s="16">
        <v>236</v>
      </c>
      <c r="U27" s="16">
        <v>98</v>
      </c>
      <c r="V27" s="16">
        <v>31</v>
      </c>
      <c r="W27" s="16">
        <v>5</v>
      </c>
      <c r="X27" s="18">
        <v>2</v>
      </c>
      <c r="Y27" s="41">
        <f t="shared" si="3"/>
        <v>1552</v>
      </c>
      <c r="Z27" s="42">
        <f t="shared" si="4"/>
        <v>14.389022807342853</v>
      </c>
    </row>
    <row r="28" spans="1:26" s="19" customFormat="1" ht="16.5" customHeight="1">
      <c r="A28" s="60"/>
      <c r="B28" s="20" t="s">
        <v>4</v>
      </c>
      <c r="C28" s="16">
        <f t="shared" si="1"/>
        <v>9709</v>
      </c>
      <c r="D28" s="16">
        <v>385</v>
      </c>
      <c r="E28" s="16">
        <v>410</v>
      </c>
      <c r="F28" s="16">
        <v>522</v>
      </c>
      <c r="G28" s="16">
        <v>755</v>
      </c>
      <c r="H28" s="16">
        <v>761</v>
      </c>
      <c r="I28" s="16">
        <v>740</v>
      </c>
      <c r="J28" s="16">
        <v>770</v>
      </c>
      <c r="K28" s="16">
        <v>684</v>
      </c>
      <c r="L28" s="16">
        <v>687</v>
      </c>
      <c r="M28" s="16">
        <v>737</v>
      </c>
      <c r="N28" s="16">
        <v>702</v>
      </c>
      <c r="O28" s="16">
        <v>610</v>
      </c>
      <c r="P28" s="16">
        <v>449</v>
      </c>
      <c r="Q28" s="16">
        <v>348</v>
      </c>
      <c r="R28" s="16">
        <v>381</v>
      </c>
      <c r="S28" s="16">
        <v>345</v>
      </c>
      <c r="T28" s="16">
        <v>230</v>
      </c>
      <c r="U28" s="16">
        <v>121</v>
      </c>
      <c r="V28" s="16">
        <v>56</v>
      </c>
      <c r="W28" s="16">
        <v>13</v>
      </c>
      <c r="X28" s="18">
        <v>3</v>
      </c>
      <c r="Y28" s="41">
        <f t="shared" si="3"/>
        <v>1497</v>
      </c>
      <c r="Z28" s="42">
        <f t="shared" si="4"/>
        <v>15.418683695540219</v>
      </c>
    </row>
    <row r="29" spans="1:26" s="19" customFormat="1" ht="16.5" customHeight="1">
      <c r="A29" s="59" t="s">
        <v>36</v>
      </c>
      <c r="B29" s="17" t="s">
        <v>2</v>
      </c>
      <c r="C29" s="16">
        <f t="shared" si="1"/>
        <v>14198</v>
      </c>
      <c r="D29" s="16">
        <v>560</v>
      </c>
      <c r="E29" s="16">
        <v>588</v>
      </c>
      <c r="F29" s="16">
        <v>679</v>
      </c>
      <c r="G29" s="16">
        <v>954</v>
      </c>
      <c r="H29" s="16">
        <v>905</v>
      </c>
      <c r="I29" s="16">
        <v>948</v>
      </c>
      <c r="J29" s="16">
        <v>1039</v>
      </c>
      <c r="K29" s="16">
        <v>933</v>
      </c>
      <c r="L29" s="16">
        <v>1033</v>
      </c>
      <c r="M29" s="16">
        <v>1104</v>
      </c>
      <c r="N29" s="16">
        <v>1006</v>
      </c>
      <c r="O29" s="16">
        <v>966</v>
      </c>
      <c r="P29" s="16">
        <v>735</v>
      </c>
      <c r="Q29" s="16">
        <v>681</v>
      </c>
      <c r="R29" s="16">
        <v>753</v>
      </c>
      <c r="S29" s="16">
        <v>552</v>
      </c>
      <c r="T29" s="16">
        <v>425</v>
      </c>
      <c r="U29" s="16">
        <v>238</v>
      </c>
      <c r="V29" s="16">
        <v>78</v>
      </c>
      <c r="W29" s="16">
        <v>20</v>
      </c>
      <c r="X29" s="18">
        <v>1</v>
      </c>
      <c r="Y29" s="41">
        <f t="shared" si="3"/>
        <v>2748</v>
      </c>
      <c r="Z29" s="42">
        <f t="shared" si="4"/>
        <v>19.35483870967742</v>
      </c>
    </row>
    <row r="30" spans="1:26" s="19" customFormat="1" ht="16.5" customHeight="1">
      <c r="A30" s="60"/>
      <c r="B30" s="17" t="s">
        <v>3</v>
      </c>
      <c r="C30" s="16">
        <f t="shared" si="1"/>
        <v>7671</v>
      </c>
      <c r="D30" s="16">
        <v>300</v>
      </c>
      <c r="E30" s="16">
        <v>299</v>
      </c>
      <c r="F30" s="16">
        <v>369</v>
      </c>
      <c r="G30" s="16">
        <v>501</v>
      </c>
      <c r="H30" s="16">
        <v>479</v>
      </c>
      <c r="I30" s="16">
        <v>485</v>
      </c>
      <c r="J30" s="16">
        <v>560</v>
      </c>
      <c r="K30" s="16">
        <v>506</v>
      </c>
      <c r="L30" s="16">
        <v>614</v>
      </c>
      <c r="M30" s="16">
        <v>654</v>
      </c>
      <c r="N30" s="16">
        <v>607</v>
      </c>
      <c r="O30" s="16">
        <v>536</v>
      </c>
      <c r="P30" s="16">
        <v>402</v>
      </c>
      <c r="Q30" s="16">
        <v>352</v>
      </c>
      <c r="R30" s="16">
        <v>384</v>
      </c>
      <c r="S30" s="16">
        <v>267</v>
      </c>
      <c r="T30" s="16">
        <v>198</v>
      </c>
      <c r="U30" s="16">
        <v>104</v>
      </c>
      <c r="V30" s="16">
        <v>44</v>
      </c>
      <c r="W30" s="16">
        <v>8</v>
      </c>
      <c r="X30" s="18">
        <v>2</v>
      </c>
      <c r="Y30" s="41">
        <f t="shared" si="3"/>
        <v>1359</v>
      </c>
      <c r="Z30" s="42">
        <f t="shared" si="4"/>
        <v>17.71607352366054</v>
      </c>
    </row>
    <row r="31" spans="1:26" s="19" customFormat="1" ht="16.5" customHeight="1">
      <c r="A31" s="60"/>
      <c r="B31" s="20" t="s">
        <v>4</v>
      </c>
      <c r="C31" s="16">
        <f t="shared" si="1"/>
        <v>6530</v>
      </c>
      <c r="D31" s="16">
        <v>260</v>
      </c>
      <c r="E31" s="16">
        <v>289</v>
      </c>
      <c r="F31" s="16">
        <v>310</v>
      </c>
      <c r="G31" s="16">
        <v>453</v>
      </c>
      <c r="H31" s="16">
        <v>426</v>
      </c>
      <c r="I31" s="16">
        <v>463</v>
      </c>
      <c r="J31" s="16">
        <v>479</v>
      </c>
      <c r="K31" s="16">
        <v>427</v>
      </c>
      <c r="L31" s="16">
        <v>419</v>
      </c>
      <c r="M31" s="16">
        <v>450</v>
      </c>
      <c r="N31" s="16">
        <v>399</v>
      </c>
      <c r="O31" s="16">
        <v>430</v>
      </c>
      <c r="P31" s="16">
        <v>333</v>
      </c>
      <c r="Q31" s="16">
        <v>329</v>
      </c>
      <c r="R31" s="16">
        <v>369</v>
      </c>
      <c r="S31" s="16">
        <v>285</v>
      </c>
      <c r="T31" s="16">
        <v>227</v>
      </c>
      <c r="U31" s="16">
        <v>134</v>
      </c>
      <c r="V31" s="16">
        <v>34</v>
      </c>
      <c r="W31" s="16">
        <v>12</v>
      </c>
      <c r="X31" s="18">
        <v>2</v>
      </c>
      <c r="Y31" s="41">
        <f t="shared" si="3"/>
        <v>1392</v>
      </c>
      <c r="Z31" s="42">
        <f t="shared" si="4"/>
        <v>21.316998468606432</v>
      </c>
    </row>
    <row r="32" spans="1:26" s="19" customFormat="1" ht="16.5" customHeight="1">
      <c r="A32" s="59" t="s">
        <v>40</v>
      </c>
      <c r="B32" s="17" t="s">
        <v>2</v>
      </c>
      <c r="C32" s="16">
        <f t="shared" si="1"/>
        <v>9992</v>
      </c>
      <c r="D32" s="16">
        <v>333</v>
      </c>
      <c r="E32" s="16">
        <v>429</v>
      </c>
      <c r="F32" s="16">
        <v>554</v>
      </c>
      <c r="G32" s="16">
        <v>701</v>
      </c>
      <c r="H32" s="16">
        <v>693</v>
      </c>
      <c r="I32" s="16">
        <v>683</v>
      </c>
      <c r="J32" s="16">
        <v>699</v>
      </c>
      <c r="K32" s="16">
        <v>630</v>
      </c>
      <c r="L32" s="16">
        <v>755</v>
      </c>
      <c r="M32" s="16">
        <v>784</v>
      </c>
      <c r="N32" s="16">
        <v>722</v>
      </c>
      <c r="O32" s="16">
        <v>582</v>
      </c>
      <c r="P32" s="16">
        <v>496</v>
      </c>
      <c r="Q32" s="16">
        <v>465</v>
      </c>
      <c r="R32" s="16">
        <v>541</v>
      </c>
      <c r="S32" s="16">
        <v>420</v>
      </c>
      <c r="T32" s="16">
        <v>296</v>
      </c>
      <c r="U32" s="16">
        <v>166</v>
      </c>
      <c r="V32" s="16">
        <v>39</v>
      </c>
      <c r="W32" s="16">
        <v>4</v>
      </c>
      <c r="X32" s="16">
        <v>0</v>
      </c>
      <c r="Y32" s="41">
        <f t="shared" si="3"/>
        <v>1931</v>
      </c>
      <c r="Z32" s="42">
        <f t="shared" si="4"/>
        <v>19.325460368294635</v>
      </c>
    </row>
    <row r="33" spans="1:26" s="19" customFormat="1" ht="16.5" customHeight="1">
      <c r="A33" s="60"/>
      <c r="B33" s="17" t="s">
        <v>3</v>
      </c>
      <c r="C33" s="16">
        <f t="shared" si="1"/>
        <v>5445</v>
      </c>
      <c r="D33" s="16">
        <v>195</v>
      </c>
      <c r="E33" s="16">
        <v>220</v>
      </c>
      <c r="F33" s="16">
        <v>284</v>
      </c>
      <c r="G33" s="16">
        <v>384</v>
      </c>
      <c r="H33" s="16">
        <v>345</v>
      </c>
      <c r="I33" s="16">
        <v>379</v>
      </c>
      <c r="J33" s="16">
        <v>367</v>
      </c>
      <c r="K33" s="16">
        <v>339</v>
      </c>
      <c r="L33" s="16">
        <v>446</v>
      </c>
      <c r="M33" s="16">
        <v>472</v>
      </c>
      <c r="N33" s="16">
        <v>463</v>
      </c>
      <c r="O33" s="16">
        <v>331</v>
      </c>
      <c r="P33" s="16">
        <v>253</v>
      </c>
      <c r="Q33" s="16">
        <v>239</v>
      </c>
      <c r="R33" s="16">
        <v>294</v>
      </c>
      <c r="S33" s="16">
        <v>209</v>
      </c>
      <c r="T33" s="16">
        <v>132</v>
      </c>
      <c r="U33" s="16">
        <v>72</v>
      </c>
      <c r="V33" s="16">
        <v>17</v>
      </c>
      <c r="W33" s="16">
        <v>2</v>
      </c>
      <c r="X33" s="18">
        <v>2</v>
      </c>
      <c r="Y33" s="41">
        <f t="shared" si="3"/>
        <v>967</v>
      </c>
      <c r="Z33" s="42">
        <f t="shared" si="4"/>
        <v>17.759412304866849</v>
      </c>
    </row>
    <row r="34" spans="1:26" s="19" customFormat="1" ht="16.5" customHeight="1">
      <c r="A34" s="60"/>
      <c r="B34" s="20" t="s">
        <v>4</v>
      </c>
      <c r="C34" s="16">
        <f t="shared" si="1"/>
        <v>4551</v>
      </c>
      <c r="D34" s="16">
        <v>138</v>
      </c>
      <c r="E34" s="16">
        <v>209</v>
      </c>
      <c r="F34" s="16">
        <v>270</v>
      </c>
      <c r="G34" s="16">
        <v>317</v>
      </c>
      <c r="H34" s="16">
        <v>348</v>
      </c>
      <c r="I34" s="16">
        <v>304</v>
      </c>
      <c r="J34" s="16">
        <v>332</v>
      </c>
      <c r="K34" s="16">
        <v>291</v>
      </c>
      <c r="L34" s="16">
        <v>309</v>
      </c>
      <c r="M34" s="16">
        <v>312</v>
      </c>
      <c r="N34" s="16">
        <v>259</v>
      </c>
      <c r="O34" s="16">
        <v>251</v>
      </c>
      <c r="P34" s="16">
        <v>243</v>
      </c>
      <c r="Q34" s="16">
        <v>226</v>
      </c>
      <c r="R34" s="16">
        <v>247</v>
      </c>
      <c r="S34" s="16">
        <v>211</v>
      </c>
      <c r="T34" s="16">
        <v>164</v>
      </c>
      <c r="U34" s="16">
        <v>94</v>
      </c>
      <c r="V34" s="16">
        <v>22</v>
      </c>
      <c r="W34" s="16">
        <v>2</v>
      </c>
      <c r="X34" s="18">
        <v>2</v>
      </c>
      <c r="Y34" s="41">
        <f t="shared" si="3"/>
        <v>968</v>
      </c>
      <c r="Z34" s="42">
        <f t="shared" si="4"/>
        <v>21.27005053834322</v>
      </c>
    </row>
    <row r="35" spans="1:26" s="19" customFormat="1" ht="16.5" customHeight="1">
      <c r="A35" s="59" t="s">
        <v>39</v>
      </c>
      <c r="B35" s="17" t="s">
        <v>2</v>
      </c>
      <c r="C35" s="16">
        <f t="shared" si="1"/>
        <v>14105</v>
      </c>
      <c r="D35" s="16">
        <v>546</v>
      </c>
      <c r="E35" s="16">
        <v>592</v>
      </c>
      <c r="F35" s="16">
        <v>688</v>
      </c>
      <c r="G35" s="16">
        <v>1074</v>
      </c>
      <c r="H35" s="16">
        <v>1049</v>
      </c>
      <c r="I35" s="16">
        <v>865</v>
      </c>
      <c r="J35" s="16">
        <v>1097</v>
      </c>
      <c r="K35" s="16">
        <v>1052</v>
      </c>
      <c r="L35" s="16">
        <v>1167</v>
      </c>
      <c r="M35" s="16">
        <v>1330</v>
      </c>
      <c r="N35" s="16">
        <v>1160</v>
      </c>
      <c r="O35" s="16">
        <v>899</v>
      </c>
      <c r="P35" s="16">
        <v>598</v>
      </c>
      <c r="Q35" s="16">
        <v>489</v>
      </c>
      <c r="R35" s="16">
        <v>558</v>
      </c>
      <c r="S35" s="16">
        <v>422</v>
      </c>
      <c r="T35" s="16">
        <v>307</v>
      </c>
      <c r="U35" s="16">
        <v>154</v>
      </c>
      <c r="V35" s="16">
        <v>45</v>
      </c>
      <c r="W35" s="16">
        <v>12</v>
      </c>
      <c r="X35" s="18">
        <v>1</v>
      </c>
      <c r="Y35" s="41">
        <f t="shared" si="3"/>
        <v>1988</v>
      </c>
      <c r="Z35" s="42">
        <f t="shared" si="4"/>
        <v>14.094292803970223</v>
      </c>
    </row>
    <row r="36" spans="1:26" s="19" customFormat="1" ht="16.5" customHeight="1">
      <c r="A36" s="60"/>
      <c r="B36" s="17" t="s">
        <v>3</v>
      </c>
      <c r="C36" s="16">
        <f t="shared" si="1"/>
        <v>7632</v>
      </c>
      <c r="D36" s="16">
        <v>293</v>
      </c>
      <c r="E36" s="16">
        <v>322</v>
      </c>
      <c r="F36" s="16">
        <v>345</v>
      </c>
      <c r="G36" s="16">
        <v>552</v>
      </c>
      <c r="H36" s="16">
        <v>541</v>
      </c>
      <c r="I36" s="16">
        <v>436</v>
      </c>
      <c r="J36" s="16">
        <v>567</v>
      </c>
      <c r="K36" s="16">
        <v>580</v>
      </c>
      <c r="L36" s="16">
        <v>632</v>
      </c>
      <c r="M36" s="16">
        <v>785</v>
      </c>
      <c r="N36" s="16">
        <v>685</v>
      </c>
      <c r="O36" s="16">
        <v>523</v>
      </c>
      <c r="P36" s="16">
        <v>340</v>
      </c>
      <c r="Q36" s="16">
        <v>262</v>
      </c>
      <c r="R36" s="16">
        <v>292</v>
      </c>
      <c r="S36" s="16">
        <v>221</v>
      </c>
      <c r="T36" s="16">
        <v>165</v>
      </c>
      <c r="U36" s="16">
        <v>66</v>
      </c>
      <c r="V36" s="16">
        <v>20</v>
      </c>
      <c r="W36" s="16">
        <v>4</v>
      </c>
      <c r="X36" s="18">
        <v>1</v>
      </c>
      <c r="Y36" s="41">
        <f t="shared" si="3"/>
        <v>1031</v>
      </c>
      <c r="Z36" s="42">
        <f t="shared" si="4"/>
        <v>13.508909853249476</v>
      </c>
    </row>
    <row r="37" spans="1:26" s="19" customFormat="1" ht="16.5" customHeight="1">
      <c r="A37" s="60"/>
      <c r="B37" s="20" t="s">
        <v>4</v>
      </c>
      <c r="C37" s="16">
        <f t="shared" si="1"/>
        <v>6474</v>
      </c>
      <c r="D37" s="16">
        <v>253</v>
      </c>
      <c r="E37" s="16">
        <v>270</v>
      </c>
      <c r="F37" s="16">
        <v>343</v>
      </c>
      <c r="G37" s="16">
        <v>522</v>
      </c>
      <c r="H37" s="16">
        <v>508</v>
      </c>
      <c r="I37" s="16">
        <v>429</v>
      </c>
      <c r="J37" s="16">
        <v>530</v>
      </c>
      <c r="K37" s="16">
        <v>472</v>
      </c>
      <c r="L37" s="16">
        <v>535</v>
      </c>
      <c r="M37" s="16">
        <v>545</v>
      </c>
      <c r="N37" s="16">
        <v>475</v>
      </c>
      <c r="O37" s="16">
        <v>376</v>
      </c>
      <c r="P37" s="16">
        <v>258</v>
      </c>
      <c r="Q37" s="16">
        <v>227</v>
      </c>
      <c r="R37" s="16">
        <v>266</v>
      </c>
      <c r="S37" s="16">
        <v>201</v>
      </c>
      <c r="T37" s="16">
        <v>142</v>
      </c>
      <c r="U37" s="16">
        <v>88</v>
      </c>
      <c r="V37" s="16">
        <v>25</v>
      </c>
      <c r="W37" s="16">
        <v>8</v>
      </c>
      <c r="X37" s="18">
        <v>1</v>
      </c>
      <c r="Y37" s="41">
        <f t="shared" si="3"/>
        <v>958</v>
      </c>
      <c r="Z37" s="42">
        <f t="shared" si="4"/>
        <v>14.797652147049737</v>
      </c>
    </row>
    <row r="38" spans="1:26" s="19" customFormat="1" ht="16.5" customHeight="1">
      <c r="A38" s="59" t="s">
        <v>41</v>
      </c>
      <c r="B38" s="17" t="s">
        <v>2</v>
      </c>
      <c r="C38" s="16">
        <f t="shared" si="1"/>
        <v>5903</v>
      </c>
      <c r="D38" s="16">
        <v>188</v>
      </c>
      <c r="E38" s="16">
        <v>191</v>
      </c>
      <c r="F38" s="16">
        <v>215</v>
      </c>
      <c r="G38" s="16">
        <v>337</v>
      </c>
      <c r="H38" s="16">
        <v>376</v>
      </c>
      <c r="I38" s="16">
        <v>372</v>
      </c>
      <c r="J38" s="16">
        <v>372</v>
      </c>
      <c r="K38" s="16">
        <v>344</v>
      </c>
      <c r="L38" s="16">
        <v>389</v>
      </c>
      <c r="M38" s="16">
        <v>447</v>
      </c>
      <c r="N38" s="16">
        <v>475</v>
      </c>
      <c r="O38" s="16">
        <v>429</v>
      </c>
      <c r="P38" s="16">
        <v>361</v>
      </c>
      <c r="Q38" s="16">
        <v>308</v>
      </c>
      <c r="R38" s="16">
        <v>377</v>
      </c>
      <c r="S38" s="16">
        <v>299</v>
      </c>
      <c r="T38" s="16">
        <v>253</v>
      </c>
      <c r="U38" s="16">
        <v>112</v>
      </c>
      <c r="V38" s="16">
        <v>46</v>
      </c>
      <c r="W38" s="16">
        <v>12</v>
      </c>
      <c r="X38" s="16">
        <v>0</v>
      </c>
      <c r="Y38" s="41">
        <f t="shared" si="3"/>
        <v>1407</v>
      </c>
      <c r="Z38" s="42">
        <f t="shared" si="4"/>
        <v>23.835337963747246</v>
      </c>
    </row>
    <row r="39" spans="1:26" s="19" customFormat="1" ht="16.5" customHeight="1">
      <c r="A39" s="60"/>
      <c r="B39" s="17" t="s">
        <v>3</v>
      </c>
      <c r="C39" s="16">
        <f t="shared" si="1"/>
        <v>3272</v>
      </c>
      <c r="D39" s="16">
        <v>88</v>
      </c>
      <c r="E39" s="16">
        <v>102</v>
      </c>
      <c r="F39" s="16">
        <v>132</v>
      </c>
      <c r="G39" s="16">
        <v>174</v>
      </c>
      <c r="H39" s="16">
        <v>197</v>
      </c>
      <c r="I39" s="16">
        <v>190</v>
      </c>
      <c r="J39" s="16">
        <v>198</v>
      </c>
      <c r="K39" s="16">
        <v>192</v>
      </c>
      <c r="L39" s="16">
        <v>233</v>
      </c>
      <c r="M39" s="16">
        <v>296</v>
      </c>
      <c r="N39" s="16">
        <v>288</v>
      </c>
      <c r="O39" s="16">
        <v>269</v>
      </c>
      <c r="P39" s="16">
        <v>220</v>
      </c>
      <c r="Q39" s="16">
        <v>159</v>
      </c>
      <c r="R39" s="16">
        <v>192</v>
      </c>
      <c r="S39" s="16">
        <v>150</v>
      </c>
      <c r="T39" s="16">
        <v>111</v>
      </c>
      <c r="U39" s="16">
        <v>51</v>
      </c>
      <c r="V39" s="16">
        <v>23</v>
      </c>
      <c r="W39" s="16">
        <v>6</v>
      </c>
      <c r="X39" s="18">
        <v>1</v>
      </c>
      <c r="Y39" s="41">
        <f t="shared" si="3"/>
        <v>693</v>
      </c>
      <c r="Z39" s="42">
        <f t="shared" si="4"/>
        <v>21.179706601466993</v>
      </c>
    </row>
    <row r="40" spans="1:26" s="19" customFormat="1" ht="16.5" customHeight="1">
      <c r="A40" s="60"/>
      <c r="B40" s="20" t="s">
        <v>4</v>
      </c>
      <c r="C40" s="16">
        <f t="shared" si="1"/>
        <v>2632</v>
      </c>
      <c r="D40" s="16">
        <v>100</v>
      </c>
      <c r="E40" s="16">
        <v>89</v>
      </c>
      <c r="F40" s="16">
        <v>83</v>
      </c>
      <c r="G40" s="16">
        <v>163</v>
      </c>
      <c r="H40" s="16">
        <v>179</v>
      </c>
      <c r="I40" s="16">
        <v>182</v>
      </c>
      <c r="J40" s="16">
        <v>174</v>
      </c>
      <c r="K40" s="16">
        <v>152</v>
      </c>
      <c r="L40" s="16">
        <v>156</v>
      </c>
      <c r="M40" s="16">
        <v>151</v>
      </c>
      <c r="N40" s="16">
        <v>187</v>
      </c>
      <c r="O40" s="16">
        <v>160</v>
      </c>
      <c r="P40" s="16">
        <v>141</v>
      </c>
      <c r="Q40" s="16">
        <v>149</v>
      </c>
      <c r="R40" s="16">
        <v>185</v>
      </c>
      <c r="S40" s="16">
        <v>149</v>
      </c>
      <c r="T40" s="16">
        <v>142</v>
      </c>
      <c r="U40" s="16">
        <v>61</v>
      </c>
      <c r="V40" s="16">
        <v>23</v>
      </c>
      <c r="W40" s="16">
        <v>6</v>
      </c>
      <c r="X40" s="16">
        <v>0</v>
      </c>
      <c r="Y40" s="41">
        <f t="shared" si="3"/>
        <v>715</v>
      </c>
      <c r="Z40" s="42">
        <f t="shared" si="4"/>
        <v>27.165653495440729</v>
      </c>
    </row>
    <row r="41" spans="1:26" s="19" customFormat="1" ht="16.5" customHeight="1">
      <c r="A41" s="59" t="s">
        <v>42</v>
      </c>
      <c r="B41" s="17" t="s">
        <v>2</v>
      </c>
      <c r="C41" s="16">
        <f t="shared" si="1"/>
        <v>8731</v>
      </c>
      <c r="D41" s="16">
        <v>680</v>
      </c>
      <c r="E41" s="16">
        <v>619</v>
      </c>
      <c r="F41" s="16">
        <v>598</v>
      </c>
      <c r="G41" s="16">
        <v>674</v>
      </c>
      <c r="H41" s="16">
        <v>663</v>
      </c>
      <c r="I41" s="16">
        <v>753</v>
      </c>
      <c r="J41" s="16">
        <v>801</v>
      </c>
      <c r="K41" s="16">
        <v>645</v>
      </c>
      <c r="L41" s="16">
        <v>589</v>
      </c>
      <c r="M41" s="16">
        <v>629</v>
      </c>
      <c r="N41" s="16">
        <v>589</v>
      </c>
      <c r="O41" s="16">
        <v>476</v>
      </c>
      <c r="P41" s="16">
        <v>342</v>
      </c>
      <c r="Q41" s="16">
        <v>216</v>
      </c>
      <c r="R41" s="21">
        <v>187</v>
      </c>
      <c r="S41" s="16">
        <v>137</v>
      </c>
      <c r="T41" s="16">
        <v>83</v>
      </c>
      <c r="U41" s="16">
        <v>39</v>
      </c>
      <c r="V41" s="16">
        <v>9</v>
      </c>
      <c r="W41" s="16">
        <v>2</v>
      </c>
      <c r="X41" s="16">
        <v>0</v>
      </c>
      <c r="Y41" s="41">
        <f t="shared" si="3"/>
        <v>673</v>
      </c>
      <c r="Z41" s="42">
        <f t="shared" si="4"/>
        <v>7.7081663039743438</v>
      </c>
    </row>
    <row r="42" spans="1:26" s="19" customFormat="1" ht="16.5" customHeight="1">
      <c r="A42" s="60"/>
      <c r="B42" s="17" t="s">
        <v>3</v>
      </c>
      <c r="C42" s="16">
        <f t="shared" si="1"/>
        <v>4730</v>
      </c>
      <c r="D42" s="16">
        <v>356</v>
      </c>
      <c r="E42" s="16">
        <v>321</v>
      </c>
      <c r="F42" s="16">
        <v>304</v>
      </c>
      <c r="G42" s="16">
        <v>351</v>
      </c>
      <c r="H42" s="16">
        <v>342</v>
      </c>
      <c r="I42" s="16">
        <v>405</v>
      </c>
      <c r="J42" s="16">
        <v>473</v>
      </c>
      <c r="K42" s="16">
        <v>375</v>
      </c>
      <c r="L42" s="16">
        <v>364</v>
      </c>
      <c r="M42" s="16">
        <v>341</v>
      </c>
      <c r="N42" s="16">
        <v>322</v>
      </c>
      <c r="O42" s="16">
        <v>257</v>
      </c>
      <c r="P42" s="16">
        <v>188</v>
      </c>
      <c r="Q42" s="21">
        <v>120</v>
      </c>
      <c r="R42" s="16">
        <v>91</v>
      </c>
      <c r="S42" s="16">
        <v>60</v>
      </c>
      <c r="T42" s="16">
        <v>38</v>
      </c>
      <c r="U42" s="16">
        <v>20</v>
      </c>
      <c r="V42" s="16">
        <v>2</v>
      </c>
      <c r="W42" s="16">
        <v>0</v>
      </c>
      <c r="X42" s="16">
        <v>0</v>
      </c>
      <c r="Y42" s="41">
        <f t="shared" si="3"/>
        <v>331</v>
      </c>
      <c r="Z42" s="42">
        <f t="shared" si="4"/>
        <v>6.9978858350951372</v>
      </c>
    </row>
    <row r="43" spans="1:26" s="19" customFormat="1" ht="16.5" customHeight="1">
      <c r="A43" s="60"/>
      <c r="B43" s="20" t="s">
        <v>4</v>
      </c>
      <c r="C43" s="16">
        <f t="shared" si="1"/>
        <v>4001</v>
      </c>
      <c r="D43" s="16">
        <v>324</v>
      </c>
      <c r="E43" s="16">
        <v>298</v>
      </c>
      <c r="F43" s="16">
        <v>294</v>
      </c>
      <c r="G43" s="16">
        <v>323</v>
      </c>
      <c r="H43" s="16">
        <v>321</v>
      </c>
      <c r="I43" s="16">
        <v>348</v>
      </c>
      <c r="J43" s="21">
        <v>328</v>
      </c>
      <c r="K43" s="16">
        <v>270</v>
      </c>
      <c r="L43" s="16">
        <v>225</v>
      </c>
      <c r="M43" s="16">
        <v>288</v>
      </c>
      <c r="N43" s="16">
        <v>267</v>
      </c>
      <c r="O43" s="16">
        <v>219</v>
      </c>
      <c r="P43" s="16">
        <v>154</v>
      </c>
      <c r="Q43" s="16">
        <v>96</v>
      </c>
      <c r="R43" s="16">
        <v>96</v>
      </c>
      <c r="S43" s="16">
        <v>77</v>
      </c>
      <c r="T43" s="16">
        <v>45</v>
      </c>
      <c r="U43" s="16">
        <v>19</v>
      </c>
      <c r="V43" s="16">
        <v>7</v>
      </c>
      <c r="W43" s="16">
        <v>2</v>
      </c>
      <c r="X43" s="16">
        <v>0</v>
      </c>
      <c r="Y43" s="41">
        <f t="shared" si="3"/>
        <v>342</v>
      </c>
      <c r="Z43" s="42">
        <f t="shared" si="4"/>
        <v>8.5478630342414395</v>
      </c>
    </row>
    <row r="44" spans="1:26" s="19" customFormat="1" ht="16.5" customHeight="1">
      <c r="A44" s="77" t="s">
        <v>43</v>
      </c>
      <c r="B44" s="17" t="s">
        <v>2</v>
      </c>
      <c r="C44" s="16">
        <f t="shared" si="1"/>
        <v>4666</v>
      </c>
      <c r="D44" s="16">
        <v>296</v>
      </c>
      <c r="E44" s="16">
        <v>212</v>
      </c>
      <c r="F44" s="16">
        <v>277</v>
      </c>
      <c r="G44" s="16">
        <v>265</v>
      </c>
      <c r="H44" s="16">
        <v>302</v>
      </c>
      <c r="I44" s="16">
        <v>374</v>
      </c>
      <c r="J44" s="16">
        <v>410</v>
      </c>
      <c r="K44" s="16">
        <v>357</v>
      </c>
      <c r="L44" s="16">
        <v>330</v>
      </c>
      <c r="M44" s="16">
        <v>438</v>
      </c>
      <c r="N44" s="16">
        <v>414</v>
      </c>
      <c r="O44" s="16">
        <v>351</v>
      </c>
      <c r="P44" s="16">
        <v>215</v>
      </c>
      <c r="Q44" s="16">
        <v>120</v>
      </c>
      <c r="R44" s="16">
        <v>140</v>
      </c>
      <c r="S44" s="16">
        <v>83</v>
      </c>
      <c r="T44" s="16">
        <v>47</v>
      </c>
      <c r="U44" s="16">
        <v>29</v>
      </c>
      <c r="V44" s="16">
        <v>6</v>
      </c>
      <c r="W44" s="16">
        <v>0</v>
      </c>
      <c r="X44" s="16">
        <v>0</v>
      </c>
      <c r="Y44" s="41">
        <f t="shared" si="3"/>
        <v>425</v>
      </c>
      <c r="Z44" s="42">
        <f t="shared" si="4"/>
        <v>9.1084440634376342</v>
      </c>
    </row>
    <row r="45" spans="1:26" s="19" customFormat="1" ht="16.5" customHeight="1">
      <c r="A45" s="78"/>
      <c r="B45" s="17" t="s">
        <v>3</v>
      </c>
      <c r="C45" s="16">
        <f t="shared" si="1"/>
        <v>2531</v>
      </c>
      <c r="D45" s="16">
        <v>147</v>
      </c>
      <c r="E45" s="16">
        <v>106</v>
      </c>
      <c r="F45" s="16">
        <v>129</v>
      </c>
      <c r="G45" s="16">
        <v>129</v>
      </c>
      <c r="H45" s="16">
        <v>130</v>
      </c>
      <c r="I45" s="16">
        <v>211</v>
      </c>
      <c r="J45" s="16">
        <v>244</v>
      </c>
      <c r="K45" s="16">
        <v>227</v>
      </c>
      <c r="L45" s="16">
        <v>215</v>
      </c>
      <c r="M45" s="16">
        <v>234</v>
      </c>
      <c r="N45" s="16">
        <v>243</v>
      </c>
      <c r="O45" s="16">
        <v>194</v>
      </c>
      <c r="P45" s="16">
        <v>119</v>
      </c>
      <c r="Q45" s="16">
        <v>65</v>
      </c>
      <c r="R45" s="16">
        <v>60</v>
      </c>
      <c r="S45" s="16">
        <v>40</v>
      </c>
      <c r="T45" s="16">
        <v>23</v>
      </c>
      <c r="U45" s="16">
        <v>12</v>
      </c>
      <c r="V45" s="16">
        <v>3</v>
      </c>
      <c r="W45" s="16">
        <v>0</v>
      </c>
      <c r="X45" s="16">
        <v>0</v>
      </c>
      <c r="Y45" s="41">
        <f t="shared" si="3"/>
        <v>203</v>
      </c>
      <c r="Z45" s="42">
        <f t="shared" si="4"/>
        <v>8.020545239035954</v>
      </c>
    </row>
    <row r="46" spans="1:26" s="19" customFormat="1" ht="16.5" customHeight="1">
      <c r="A46" s="79"/>
      <c r="B46" s="20" t="s">
        <v>4</v>
      </c>
      <c r="C46" s="16">
        <f t="shared" si="1"/>
        <v>1922</v>
      </c>
      <c r="D46" s="16">
        <v>149</v>
      </c>
      <c r="E46" s="16">
        <v>106</v>
      </c>
      <c r="F46" s="16">
        <v>98</v>
      </c>
      <c r="G46" s="16">
        <v>136</v>
      </c>
      <c r="H46" s="16">
        <v>172</v>
      </c>
      <c r="I46" s="16">
        <v>0</v>
      </c>
      <c r="J46" s="16">
        <v>166</v>
      </c>
      <c r="K46" s="16">
        <v>130</v>
      </c>
      <c r="L46" s="16">
        <v>115</v>
      </c>
      <c r="M46" s="16">
        <v>204</v>
      </c>
      <c r="N46" s="16">
        <v>171</v>
      </c>
      <c r="O46" s="16">
        <v>157</v>
      </c>
      <c r="P46" s="16">
        <v>96</v>
      </c>
      <c r="Q46" s="16">
        <v>55</v>
      </c>
      <c r="R46" s="16">
        <v>80</v>
      </c>
      <c r="S46" s="16">
        <v>43</v>
      </c>
      <c r="T46" s="16">
        <v>24</v>
      </c>
      <c r="U46" s="16">
        <v>17</v>
      </c>
      <c r="V46" s="16">
        <v>3</v>
      </c>
      <c r="W46" s="16">
        <v>0</v>
      </c>
      <c r="X46" s="16">
        <v>0</v>
      </c>
      <c r="Y46" s="41">
        <f t="shared" si="3"/>
        <v>222</v>
      </c>
      <c r="Z46" s="42">
        <f t="shared" si="4"/>
        <v>11.550468262226847</v>
      </c>
    </row>
    <row r="47" spans="1:26" ht="15" customHeight="1">
      <c r="A47" s="9"/>
      <c r="X47" s="3" t="s">
        <v>29</v>
      </c>
    </row>
    <row r="48" spans="1:26">
      <c r="A48" s="9" t="s">
        <v>27</v>
      </c>
    </row>
    <row r="49" spans="1:1">
      <c r="A49" s="10" t="s">
        <v>28</v>
      </c>
    </row>
  </sheetData>
  <mergeCells count="41">
    <mergeCell ref="A35:A37"/>
    <mergeCell ref="A38:A40"/>
    <mergeCell ref="A41:A43"/>
    <mergeCell ref="A44:A46"/>
    <mergeCell ref="A20:A22"/>
    <mergeCell ref="A23:A25"/>
    <mergeCell ref="A26:A28"/>
    <mergeCell ref="A29:A31"/>
    <mergeCell ref="A32:A34"/>
    <mergeCell ref="A5:A7"/>
    <mergeCell ref="A8:A10"/>
    <mergeCell ref="A11:A13"/>
    <mergeCell ref="A14:A16"/>
    <mergeCell ref="A17:A19"/>
    <mergeCell ref="A1:J1"/>
    <mergeCell ref="K1:W1"/>
    <mergeCell ref="P2:R2"/>
    <mergeCell ref="E3:E4"/>
    <mergeCell ref="F3:F4"/>
    <mergeCell ref="G3:G4"/>
    <mergeCell ref="H3:H4"/>
    <mergeCell ref="I3:I4"/>
    <mergeCell ref="N3:N4"/>
    <mergeCell ref="O3:O4"/>
    <mergeCell ref="P3:P4"/>
    <mergeCell ref="U3:U4"/>
    <mergeCell ref="V3:V4"/>
    <mergeCell ref="W3:W4"/>
    <mergeCell ref="X3:X4"/>
    <mergeCell ref="J3:J4"/>
    <mergeCell ref="K3:K4"/>
    <mergeCell ref="L3:L4"/>
    <mergeCell ref="A3:A4"/>
    <mergeCell ref="B3:B4"/>
    <mergeCell ref="C3:C4"/>
    <mergeCell ref="D3:D4"/>
    <mergeCell ref="Q3:Q4"/>
    <mergeCell ref="R3:R4"/>
    <mergeCell ref="S3:S4"/>
    <mergeCell ref="T3:T4"/>
    <mergeCell ref="M3:M4"/>
  </mergeCells>
  <phoneticPr fontId="0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103</vt:lpstr>
      <vt:lpstr>102</vt:lpstr>
      <vt:lpstr>101</vt:lpstr>
      <vt:lpstr>100</vt:lpstr>
      <vt:lpstr>'100'!Print_Area</vt:lpstr>
      <vt:lpstr>'101'!Print_Area</vt:lpstr>
      <vt:lpstr>'102'!Print_Area</vt:lpstr>
      <vt:lpstr>'100'!Print_Titles</vt:lpstr>
      <vt:lpstr>'101'!Print_Titles</vt:lpstr>
      <vt:lpstr>'102'!Print_Titles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moi5410</dc:creator>
  <cp:lastModifiedBy>User</cp:lastModifiedBy>
  <cp:lastPrinted>2012-02-14T05:07:18Z</cp:lastPrinted>
  <dcterms:created xsi:type="dcterms:W3CDTF">2001-02-19T07:17:26Z</dcterms:created>
  <dcterms:modified xsi:type="dcterms:W3CDTF">2015-08-12T02:45:16Z</dcterms:modified>
</cp:coreProperties>
</file>