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<sst xmlns="http://schemas.openxmlformats.org/spreadsheetml/2006/main" count="36" uniqueCount="36">
  <si>
    <t>n</t>
  </si>
  <si>
    <t>Date</t>
  </si>
  <si>
    <t>Course</t>
  </si>
  <si>
    <t>Horse</t>
  </si>
  <si>
    <t>Stake</t>
  </si>
  <si>
    <t>Result</t>
  </si>
  <si>
    <t>Result_comment</t>
  </si>
  <si>
    <t>Win_total</t>
  </si>
  <si>
    <t>Price_taken</t>
  </si>
  <si>
    <t>Price_taken_dec</t>
  </si>
  <si>
    <t>SP</t>
  </si>
  <si>
    <t>SP_dec</t>
  </si>
  <si>
    <t>Price_SP_diff</t>
  </si>
  <si>
    <t>PL_total</t>
  </si>
  <si>
    <t>Bet_profit_loss</t>
  </si>
  <si>
    <t>Running_profit_loss</t>
  </si>
  <si>
    <t>Cumulative_stake</t>
  </si>
  <si>
    <t>Win_percent_strike</t>
  </si>
  <si>
    <t>Profit_loss_percent_strike</t>
  </si>
  <si>
    <t>Win_percent_profit</t>
  </si>
  <si>
    <t>Comments</t>
  </si>
  <si>
    <t>Uttoxeter</t>
  </si>
  <si>
    <t xml:space="preserve">Baltic Baron </t>
  </si>
  <si>
    <t>PU</t>
  </si>
  <si>
    <t>4/1</t>
  </si>
  <si>
    <t>5</t>
  </si>
  <si>
    <t>11/1</t>
  </si>
  <si>
    <t>12</t>
  </si>
  <si>
    <t>Massive drifter.</t>
  </si>
  <si>
    <t>Exeter</t>
  </si>
  <si>
    <t>Runasimi River</t>
  </si>
  <si>
    <t>unpl</t>
  </si>
  <si>
    <t>11/2</t>
  </si>
  <si>
    <t>6.5</t>
  </si>
  <si>
    <t>15/2</t>
  </si>
  <si>
    <t>Very weak – never went a yard.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</si>
</sst>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£&quot;#,##0.00"/>
    <numFmt numFmtId="165" formatCode="&quot;£&quot;#,##0"/>
    <numFmt numFmtId="166" formatCode="yyyy-mm-dd"/>
    <numFmt numFmtId="167" formatCode="dd/mm/yy"/>
    <numFmt numFmtId="168" formatCode="&quot;£&quot;#,##0.00;[Red]\-&quot;£&quot;#,##0.00"/>
  </numFmts>
  <fonts count="9">
    <font>
      <sz val="10.0"/>
      <color rgb="FF000000"/>
      <name val="Arial"/>
      <scheme val="minor"/>
    </font>
    <font>
      <color theme="1"/>
      <name val="Calibri"/>
    </font>
    <font>
      <b/>
      <color theme="1"/>
      <name val="Calibri"/>
    </font>
    <font>
      <sz val="11.0"/>
      <color theme="1"/>
      <name val="Calibri"/>
    </font>
    <font>
      <color theme="1"/>
      <name val="Arial"/>
    </font>
    <font>
      <b/>
      <sz val="11.0"/>
      <color theme="1"/>
      <name val="Calibri"/>
    </font>
    <font>
      <sz val="9.0"/>
      <color rgb="FF000000"/>
      <name val="&quot;Google Sans Mono&quot;"/>
    </font>
    <font>
      <sz val="11.0"/>
      <color rgb="FFFF0000"/>
      <name val="Calibri"/>
    </font>
    <font>
      <sz val="11.0"/>
      <color rgb="FF00206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center" readingOrder="0" vertical="bottom"/>
    </xf>
    <xf borderId="1" fillId="0" fontId="1" numFmtId="49" xfId="0" applyAlignment="1" applyBorder="1" applyFont="1" applyNumberFormat="1">
      <alignment horizontal="center" readingOrder="0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0" fontId="1" numFmtId="165" xfId="0" applyAlignment="1" applyBorder="1" applyFont="1" applyNumberFormat="1">
      <alignment horizontal="center" readingOrder="0" vertical="bottom"/>
    </xf>
    <xf borderId="1" fillId="0" fontId="1" numFmtId="2" xfId="0" applyAlignment="1" applyBorder="1" applyFont="1" applyNumberFormat="1">
      <alignment horizontal="center" readingOrder="0" vertical="bottom"/>
    </xf>
    <xf borderId="1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horizontal="center" vertical="bottom"/>
    </xf>
    <xf borderId="0" fillId="0" fontId="4" numFmtId="166" xfId="0" applyAlignment="1" applyFont="1" applyNumberFormat="1">
      <alignment horizontal="right" vertical="bottom"/>
    </xf>
    <xf borderId="0" fillId="0" fontId="3" numFmtId="167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49" xfId="0" applyAlignment="1" applyFont="1" applyNumberFormat="1">
      <alignment horizontal="center" readingOrder="0" vertical="bottom"/>
    </xf>
    <xf borderId="0" fillId="2" fontId="6" numFmtId="49" xfId="0" applyAlignment="1" applyFill="1" applyFont="1" applyNumberFormat="1">
      <alignment readingOrder="0"/>
    </xf>
    <xf borderId="0" fillId="0" fontId="3" numFmtId="49" xfId="0" applyAlignment="1" applyFont="1" applyNumberFormat="1">
      <alignment horizontal="center" vertical="bottom"/>
    </xf>
    <xf borderId="0" fillId="0" fontId="4" numFmtId="49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0" fontId="7" numFmtId="168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readingOrder="0" vertical="bottom"/>
    </xf>
    <xf borderId="0" fillId="0" fontId="3" numFmtId="2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3" fillId="0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1" width="13.25"/>
    <col customWidth="1" min="16" max="16" width="14.5"/>
    <col customWidth="1" min="17" max="17" width="12.75"/>
    <col customWidth="1" min="18" max="18" width="14.75"/>
    <col customWidth="1" min="19" max="19" width="18.75"/>
    <col customWidth="1" min="20" max="20" width="14.13"/>
    <col customWidth="1" min="21" max="21" width="24.2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1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6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9" t="s">
        <v>20</v>
      </c>
    </row>
    <row r="2">
      <c r="A2" s="10">
        <v>1.0</v>
      </c>
      <c r="B2" s="11">
        <v>44562.0</v>
      </c>
      <c r="C2" s="12" t="s">
        <v>21</v>
      </c>
      <c r="D2" s="13" t="s">
        <v>22</v>
      </c>
      <c r="E2" s="14">
        <v>100.0</v>
      </c>
      <c r="F2" s="15">
        <v>0.0</v>
      </c>
      <c r="G2" s="16" t="s">
        <v>23</v>
      </c>
      <c r="H2" s="17">
        <f t="shared" ref="H2:H3" si="1">countif($F$2:F2, 1)</f>
        <v>0</v>
      </c>
      <c r="I2" s="18" t="s">
        <v>24</v>
      </c>
      <c r="J2" s="16" t="s">
        <v>25</v>
      </c>
      <c r="K2" s="18" t="s">
        <v>26</v>
      </c>
      <c r="L2" s="19" t="s">
        <v>27</v>
      </c>
      <c r="M2" s="19">
        <f t="shared" ref="M2:M3" si="2">L2-J2</f>
        <v>7</v>
      </c>
      <c r="N2" s="20">
        <v>0.0</v>
      </c>
      <c r="O2" s="21">
        <v>-100.0</v>
      </c>
      <c r="P2" s="22">
        <v>-100.0</v>
      </c>
      <c r="Q2" s="23">
        <v>100.0</v>
      </c>
      <c r="R2" s="24">
        <f t="shared" ref="R2:R3" si="3">(H2/A2)*100</f>
        <v>0</v>
      </c>
      <c r="S2" s="25">
        <f t="shared" ref="S2:S3" si="4">(N2/A2)*100</f>
        <v>0</v>
      </c>
      <c r="T2" s="25">
        <f t="shared" ref="T2:T3" si="5">(P2/Q2)*100</f>
        <v>-100</v>
      </c>
      <c r="U2" s="26" t="s">
        <v>28</v>
      </c>
    </row>
    <row r="3">
      <c r="A3" s="27">
        <v>2.0</v>
      </c>
      <c r="B3" s="11">
        <v>44562.0</v>
      </c>
      <c r="C3" s="28" t="s">
        <v>29</v>
      </c>
      <c r="D3" s="13" t="s">
        <v>30</v>
      </c>
      <c r="E3" s="14">
        <v>100.0</v>
      </c>
      <c r="F3" s="15">
        <v>0.0</v>
      </c>
      <c r="G3" s="29" t="s">
        <v>31</v>
      </c>
      <c r="H3" s="17">
        <f t="shared" si="1"/>
        <v>0</v>
      </c>
      <c r="I3" s="18" t="s">
        <v>32</v>
      </c>
      <c r="J3" s="19" t="s">
        <v>33</v>
      </c>
      <c r="K3" s="18" t="s">
        <v>34</v>
      </c>
      <c r="L3" s="20">
        <v>8.5</v>
      </c>
      <c r="M3" s="19">
        <f t="shared" si="2"/>
        <v>2</v>
      </c>
      <c r="N3" s="20">
        <v>0.0</v>
      </c>
      <c r="O3" s="21">
        <v>-100.0</v>
      </c>
      <c r="P3" s="22">
        <f>P2+O3</f>
        <v>-200</v>
      </c>
      <c r="Q3" s="23">
        <f>Q2+E3</f>
        <v>200</v>
      </c>
      <c r="R3" s="24">
        <f t="shared" si="3"/>
        <v>0</v>
      </c>
      <c r="S3" s="25">
        <f t="shared" si="4"/>
        <v>0</v>
      </c>
      <c r="T3" s="25">
        <f t="shared" si="5"/>
        <v>-100</v>
      </c>
      <c r="U3" s="26" t="s">
        <v>35</v>
      </c>
    </row>
  </sheetData>
  <dataValidations>
    <dataValidation type="list" allowBlank="1" showErrorMessage="1" sqref="F2:F3">
      <formula1>"0,1,2,3"</formula1>
    </dataValidation>
  </dataValidations>
  <drawing r:id="rId1"/>
</worksheet>
</file>