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0" windowWidth="12800" windowHeight="155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1" i="1" l="1"/>
  <c r="F7" i="1"/>
  <c r="B16" i="1"/>
  <c r="D16" i="1"/>
  <c r="G13" i="1"/>
  <c r="G8" i="1"/>
  <c r="G9" i="1"/>
  <c r="G10" i="1"/>
  <c r="G12" i="1"/>
  <c r="G7" i="1"/>
  <c r="F8" i="1"/>
  <c r="F9" i="1"/>
  <c r="F10" i="1"/>
  <c r="F11" i="1"/>
  <c r="F12" i="1"/>
  <c r="E8" i="1"/>
  <c r="E9" i="1"/>
  <c r="E10" i="1"/>
  <c r="E11" i="1"/>
  <c r="E12" i="1"/>
  <c r="E7" i="1"/>
  <c r="C8" i="1"/>
  <c r="C9" i="1"/>
  <c r="C10" i="1"/>
  <c r="C11" i="1"/>
  <c r="C12" i="1"/>
  <c r="C7" i="1"/>
</calcChain>
</file>

<file path=xl/sharedStrings.xml><?xml version="1.0" encoding="utf-8"?>
<sst xmlns="http://schemas.openxmlformats.org/spreadsheetml/2006/main" count="14" uniqueCount="13">
  <si>
    <t>input size</t>
    <phoneticPr fontId="1" type="noConversion"/>
  </si>
  <si>
    <t>*(freedom, 0) on the 2005 dataset with combiner off:</t>
    <phoneticPr fontId="1" type="noConversion"/>
  </si>
  <si>
    <t>*(freedom, 0) on the 2005 dataset with combiner on:</t>
    <phoneticPr fontId="1" type="noConversion"/>
  </si>
  <si>
    <t>*(capital, 0) on the 2006 dataset with combiner on:</t>
  </si>
  <si>
    <t>*(landmark, 1) on the 2006 dataset with combiner on:</t>
  </si>
  <si>
    <t>*(monument, 2) on the 2006 dataset with combiner on:</t>
  </si>
  <si>
    <t>in GB</t>
    <phoneticPr fontId="1" type="noConversion"/>
  </si>
  <si>
    <t>sec</t>
    <phoneticPr fontId="1" type="noConversion"/>
  </si>
  <si>
    <t>min</t>
    <phoneticPr fontId="1" type="noConversion"/>
  </si>
  <si>
    <t>GB/sec</t>
    <phoneticPr fontId="1" type="noConversion"/>
  </si>
  <si>
    <t>GB/min</t>
    <phoneticPr fontId="1" type="noConversion"/>
  </si>
  <si>
    <t>average 9works:</t>
    <phoneticPr fontId="1" type="noConversion"/>
  </si>
  <si>
    <t>(capital,0) 9works/5works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</si>
</sst>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0_ "/>
  </numFmts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176" fontId="0" fillId="0" borderId="0" xfId="0" applyNumberFormat="1"/>
    <xf numFmtId="177" fontId="0" fillId="0" borderId="0" xfId="0" applyNumberFormat="1"/>
  </cellXfs>
  <cellStyles count="83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G16"/>
  <sheetViews>
    <sheetView tabSelected="1" showRuler="0" topLeftCell="B1" workbookViewId="0">
      <selection activeCell="B12" sqref="B12"/>
    </sheetView>
  </sheetViews>
  <sheetFormatPr baseColWidth="10" defaultRowHeight="15" x14ac:dyDescent="0"/>
  <cols>
    <col min="1" max="1" width="51.83203125" customWidth="1"/>
    <col min="2" max="2" width="31.1640625" customWidth="1"/>
    <col min="3" max="3" width="15.6640625" customWidth="1"/>
    <col min="4" max="4" width="10.5" customWidth="1"/>
    <col min="5" max="5" width="15.1640625" customWidth="1"/>
    <col min="6" max="6" width="18.5" customWidth="1"/>
    <col min="7" max="7" width="21" customWidth="1"/>
  </cols>
  <sheetData>
    <row r="6" spans="1:7">
      <c r="B6" t="s">
        <v>0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7" spans="1:7">
      <c r="A7" t="s">
        <v>1</v>
      </c>
      <c r="B7" s="1">
        <v>5112859953</v>
      </c>
      <c r="C7" s="2">
        <f>B7/(2^(30))</f>
        <v>4.7617218950763345</v>
      </c>
      <c r="D7">
        <v>820</v>
      </c>
      <c r="E7" s="2">
        <f>D7/60</f>
        <v>13.666666666666666</v>
      </c>
      <c r="F7" s="3">
        <f>C7/D7</f>
        <v>5.806977920824798E-3</v>
      </c>
      <c r="G7" s="2">
        <f>C7/E7</f>
        <v>0.34841867524948789</v>
      </c>
    </row>
    <row r="8" spans="1:7">
      <c r="A8" t="s">
        <v>2</v>
      </c>
      <c r="B8" s="1">
        <v>5112855759</v>
      </c>
      <c r="C8" s="2">
        <f t="shared" ref="C8:C12" si="0">B8/(2^(30))</f>
        <v>4.7617179891094565</v>
      </c>
      <c r="D8">
        <v>320</v>
      </c>
      <c r="E8" s="2">
        <f t="shared" ref="E8:E12" si="1">D8/60</f>
        <v>5.333333333333333</v>
      </c>
      <c r="F8" s="3">
        <f t="shared" ref="F8:F12" si="2">C8/D8</f>
        <v>1.4880368715967051E-2</v>
      </c>
      <c r="G8" s="2">
        <f t="shared" ref="G8:G12" si="3">C8/E8</f>
        <v>0.8928221229580231</v>
      </c>
    </row>
    <row r="9" spans="1:7">
      <c r="A9" t="s">
        <v>3</v>
      </c>
      <c r="B9" s="1">
        <v>19139820818</v>
      </c>
      <c r="C9" s="2">
        <f t="shared" si="0"/>
        <v>17.825347201898694</v>
      </c>
      <c r="D9">
        <v>904</v>
      </c>
      <c r="E9" s="2">
        <f t="shared" si="1"/>
        <v>15.066666666666666</v>
      </c>
      <c r="F9" s="3">
        <f t="shared" si="2"/>
        <v>1.9718304426879087E-2</v>
      </c>
      <c r="G9" s="2">
        <f t="shared" si="3"/>
        <v>1.1830982656127451</v>
      </c>
    </row>
    <row r="10" spans="1:7">
      <c r="A10" t="s">
        <v>3</v>
      </c>
      <c r="B10" s="1">
        <v>19139810757</v>
      </c>
      <c r="C10" s="2">
        <f t="shared" si="0"/>
        <v>17.825337831862271</v>
      </c>
      <c r="D10">
        <v>586</v>
      </c>
      <c r="E10" s="2">
        <f t="shared" si="1"/>
        <v>9.7666666666666675</v>
      </c>
      <c r="F10" s="3">
        <f t="shared" si="2"/>
        <v>3.0418665242085786E-2</v>
      </c>
      <c r="G10" s="2">
        <f t="shared" si="3"/>
        <v>1.8251199145251471</v>
      </c>
    </row>
    <row r="11" spans="1:7">
      <c r="A11" t="s">
        <v>4</v>
      </c>
      <c r="B11" s="1">
        <v>19139806981</v>
      </c>
      <c r="C11" s="2">
        <f t="shared" si="0"/>
        <v>17.825334315188229</v>
      </c>
      <c r="D11">
        <v>546</v>
      </c>
      <c r="E11" s="2">
        <f t="shared" si="1"/>
        <v>9.1</v>
      </c>
      <c r="F11" s="3">
        <f t="shared" si="2"/>
        <v>3.2647132445399685E-2</v>
      </c>
      <c r="G11" s="2">
        <f>C11/E11</f>
        <v>1.9588279467239813</v>
      </c>
    </row>
    <row r="12" spans="1:7">
      <c r="A12" t="s">
        <v>5</v>
      </c>
      <c r="B12" s="1">
        <v>19139794283</v>
      </c>
      <c r="C12" s="2">
        <f t="shared" si="0"/>
        <v>17.825322489254177</v>
      </c>
      <c r="D12">
        <v>537</v>
      </c>
      <c r="E12" s="2">
        <f t="shared" si="1"/>
        <v>8.9499999999999993</v>
      </c>
      <c r="F12" s="3">
        <f t="shared" si="2"/>
        <v>3.3194269067512432E-2</v>
      </c>
      <c r="G12" s="2">
        <f t="shared" si="3"/>
        <v>1.9916561440507461</v>
      </c>
    </row>
    <row r="13" spans="1:7">
      <c r="F13" t="s">
        <v>11</v>
      </c>
      <c r="G13" s="2">
        <f>AVERAGE(G10:G12)</f>
        <v>1.9252013350999582</v>
      </c>
    </row>
    <row r="15" spans="1:7">
      <c r="B15" t="s">
        <v>12</v>
      </c>
    </row>
    <row r="16" spans="1:7">
      <c r="B16">
        <f>(G10-G9)/G9</f>
        <v>0.54266130512826749</v>
      </c>
      <c r="D16">
        <f>(9-5)/5</f>
        <v>0.8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UC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Guo</dc:creator>
  <cp:lastModifiedBy>Gary Guo</cp:lastModifiedBy>
  <dcterms:created xsi:type="dcterms:W3CDTF">2013-09-24T23:09:35Z</dcterms:created>
  <dcterms:modified xsi:type="dcterms:W3CDTF">2013-09-25T07:33:38Z</dcterms:modified>
</cp:coreProperties>
</file>