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BOOTCAMP\PRACTICE\Python\python_challenge\PyBank\Resources\"/>
    </mc:Choice>
  </mc:AlternateContent>
  <xr:revisionPtr revIDLastSave="0" documentId="13_ncr:1_{478B9624-1DCD-46CD-92A9-A758FBF257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budget_data" sheetId="1" r:id="rId2"/>
  </sheet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3" i="1"/>
  <c r="T3" i="1" l="1"/>
</calcChain>
</file>

<file path=xl/sharedStrings.xml><?xml version="1.0" encoding="utf-8"?>
<sst xmlns="http://schemas.openxmlformats.org/spreadsheetml/2006/main" count="467" uniqueCount="41">
  <si>
    <t>Date</t>
  </si>
  <si>
    <t>Profit/Losses</t>
  </si>
  <si>
    <t>Row Labels</t>
  </si>
  <si>
    <t>Grand Total</t>
  </si>
  <si>
    <t>2010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</si>
  <si>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</si>
  <si>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</si>
  <si>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</si>
  <si>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</si>
  <si>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</si>
  <si>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</si>
  <si>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</si>
  <si>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</si>
  <si>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</si>
  <si>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</si>
  <si>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</si>
  <si>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</si>
  <si>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2011</t>
  </si>
  <si>
    <t>2012</t>
  </si>
  <si>
    <t>2013</t>
  </si>
  <si>
    <t>2014</t>
  </si>
  <si>
    <t>2015</t>
  </si>
  <si>
    <t>2016</t>
  </si>
  <si>
    <t>2017</t>
  </si>
  <si>
    <t>Sum of Profit/Losses</t>
  </si>
  <si>
    <t>* Your task is to create a Python script that analyzes the records to calculate each of the following:</t>
  </si>
  <si>
    <t xml:space="preserve">  * The total number of months included in the dataset</t>
  </si>
  <si>
    <t xml:space="preserve">  * The net total amount of "Profit/Losses" over the entire period</t>
  </si>
  <si>
    <t xml:space="preserve">  * Calculate the changes in "Profit/Losses" over the entire period, then find the average of those changes</t>
  </si>
  <si>
    <t xml:space="preserve">  * The greatest increase in profits (date and amount) over the entire period</t>
  </si>
  <si>
    <t xml:space="preserve">  * The greatest decrease in profits (date and amount) over the entire period</t>
  </si>
  <si>
    <t>* As an example, your analysis should look similar to the one below:</t>
  </si>
  <si>
    <t xml:space="preserve">  ```text</t>
  </si>
  <si>
    <t xml:space="preserve">  Financial Analysis</t>
  </si>
  <si>
    <t xml:space="preserve">  ----------------------------</t>
  </si>
  <si>
    <t xml:space="preserve">  Total Months: 86</t>
  </si>
  <si>
    <t xml:space="preserve">  Total: $38382578</t>
  </si>
  <si>
    <t xml:space="preserve">  Average  Change: $-2315.12</t>
  </si>
  <si>
    <t xml:space="preserve">  Greatest Increase in Profits: Feb-2012 ($1926159)</t>
  </si>
  <si>
    <t xml:space="preserve">  Greatest Decrease in Profits: Sep-2013 ($-2196167)</t>
  </si>
  <si>
    <t xml:space="preserve">  ```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</si>
</sst>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/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380.688547569443" createdVersion="7" refreshedVersion="7" minRefreshableVersion="3" recordCount="86" xr:uid="{00000000-000A-0000-FFFF-FFFF06000000}">
  <cacheSource type="worksheet">
    <worksheetSource ref="A1:B87" sheet="budget_data"/>
  </cacheSource>
  <cacheFields count="4">
    <cacheField name="Date" numFmtId="14">
      <sharedItems containsSemiMixedTypes="0" containsNonDate="0" containsDate="1" containsString="0" minDate="2010-01-01T00:00:00" maxDate="2017-02-02T00:00:00" count="86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</sharedItems>
      <fieldGroup par="3" base="0">
        <rangePr groupBy="months" startDate="2010-01-01T00:00:00" endDate="2017-02-02T00:00:00"/>
        <groupItems count="14">
          <s v="&lt;01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2/2017"/>
        </groupItems>
      </fieldGroup>
    </cacheField>
    <cacheField name="Profit/Losses" numFmtId="0">
      <sharedItems containsSemiMixedTypes="0" containsString="0" containsNumber="1" containsInteger="1" minValue="-1196225" maxValue="1170593"/>
    </cacheField>
    <cacheField name="Quarters" numFmtId="0" databaseField="0">
      <fieldGroup base="0">
        <rangePr groupBy="quarters" startDate="2010-01-01T00:00:00" endDate="2017-02-02T00:00:00"/>
        <groupItems count="6">
          <s v="&lt;01/01/2010"/>
          <s v="Qtr1"/>
          <s v="Qtr2"/>
          <s v="Qtr3"/>
          <s v="Qtr4"/>
          <s v="&gt;02/02/2017"/>
        </groupItems>
      </fieldGroup>
    </cacheField>
    <cacheField name="Years" numFmtId="0" databaseField="0">
      <fieldGroup base="0">
        <rangePr groupBy="years" startDate="2010-01-01T00:00:00" endDate="2017-02-02T00:00:00"/>
        <groupItems count="10">
          <s v="&lt;01/01/2010"/>
          <s v="2010"/>
          <s v="2011"/>
          <s v="2012"/>
          <s v="2013"/>
          <s v="2014"/>
          <s v="2015"/>
          <s v="2016"/>
          <s v="2017"/>
          <s v="&gt;02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380.692220949073" createdVersion="7" refreshedVersion="7" minRefreshableVersion="3" recordCount="87" xr:uid="{00000000-000A-0000-FFFF-FFFF0B000000}">
  <cacheSource type="worksheet">
    <worksheetSource ref="A1:B1048576" sheet="budget_data"/>
  </cacheSource>
  <cacheFields count="4">
    <cacheField name="Date" numFmtId="14">
      <sharedItems containsNonDate="0" containsDate="1" containsString="0" containsBlank="1" minDate="2010-01-01T00:00:00" maxDate="2017-02-02T00:00:00" count="87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m/>
      </sharedItems>
      <fieldGroup par="3" base="0">
        <rangePr groupBy="months" startDate="2010-01-01T00:00:00" endDate="2017-02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2/2017"/>
        </groupItems>
      </fieldGroup>
    </cacheField>
    <cacheField name="Profit/Losses" numFmtId="0">
      <sharedItems containsString="0" containsBlank="1" containsNumber="1" containsInteger="1" minValue="-1196225" maxValue="1170593"/>
    </cacheField>
    <cacheField name="Quarters" numFmtId="0" databaseField="0">
      <fieldGroup base="0">
        <rangePr groupBy="quarters" startDate="2010-01-01T00:00:00" endDate="2017-02-02T00:00:00"/>
        <groupItems count="6">
          <s v="&lt;01/01/2010"/>
          <s v="Qtr1"/>
          <s v="Qtr2"/>
          <s v="Qtr3"/>
          <s v="Qtr4"/>
          <s v="&gt;02/02/2017"/>
        </groupItems>
      </fieldGroup>
    </cacheField>
    <cacheField name="Years" numFmtId="0" databaseField="0">
      <fieldGroup base="0">
        <rangePr groupBy="years" startDate="2010-01-01T00:00:00" endDate="2017-02-02T00:00:00"/>
        <groupItems count="10">
          <s v="&lt;01/01/2010"/>
          <s v="2010"/>
          <s v="2011"/>
          <s v="2012"/>
          <s v="2013"/>
          <s v="2014"/>
          <s v="2015"/>
          <s v="2016"/>
          <s v="2017"/>
          <s v="&gt;02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x v="0"/>
    <n v="867884"/>
  </r>
  <r>
    <x v="1"/>
    <n v="984655"/>
  </r>
  <r>
    <x v="2"/>
    <n v="322013"/>
  </r>
  <r>
    <x v="3"/>
    <n v="-69417"/>
  </r>
  <r>
    <x v="4"/>
    <n v="310503"/>
  </r>
  <r>
    <x v="5"/>
    <n v="522857"/>
  </r>
  <r>
    <x v="6"/>
    <n v="1033096"/>
  </r>
  <r>
    <x v="7"/>
    <n v="604885"/>
  </r>
  <r>
    <x v="8"/>
    <n v="-216386"/>
  </r>
  <r>
    <x v="9"/>
    <n v="477532"/>
  </r>
  <r>
    <x v="10"/>
    <n v="893810"/>
  </r>
  <r>
    <x v="11"/>
    <n v="-80353"/>
  </r>
  <r>
    <x v="12"/>
    <n v="779806"/>
  </r>
  <r>
    <x v="13"/>
    <n v="-335203"/>
  </r>
  <r>
    <x v="14"/>
    <n v="697845"/>
  </r>
  <r>
    <x v="15"/>
    <n v="793163"/>
  </r>
  <r>
    <x v="16"/>
    <n v="485070"/>
  </r>
  <r>
    <x v="17"/>
    <n v="584122"/>
  </r>
  <r>
    <x v="18"/>
    <n v="62729"/>
  </r>
  <r>
    <x v="19"/>
    <n v="668179"/>
  </r>
  <r>
    <x v="20"/>
    <n v="899906"/>
  </r>
  <r>
    <x v="21"/>
    <n v="834719"/>
  </r>
  <r>
    <x v="22"/>
    <n v="132003"/>
  </r>
  <r>
    <x v="23"/>
    <n v="309978"/>
  </r>
  <r>
    <x v="24"/>
    <n v="-755566"/>
  </r>
  <r>
    <x v="25"/>
    <n v="1170593"/>
  </r>
  <r>
    <x v="26"/>
    <n v="252788"/>
  </r>
  <r>
    <x v="27"/>
    <n v="1151518"/>
  </r>
  <r>
    <x v="28"/>
    <n v="817256"/>
  </r>
  <r>
    <x v="29"/>
    <n v="570757"/>
  </r>
  <r>
    <x v="30"/>
    <n v="506702"/>
  </r>
  <r>
    <x v="31"/>
    <n v="-1022534"/>
  </r>
  <r>
    <x v="32"/>
    <n v="475062"/>
  </r>
  <r>
    <x v="33"/>
    <n v="779976"/>
  </r>
  <r>
    <x v="34"/>
    <n v="144175"/>
  </r>
  <r>
    <x v="35"/>
    <n v="542494"/>
  </r>
  <r>
    <x v="36"/>
    <n v="359333"/>
  </r>
  <r>
    <x v="37"/>
    <n v="321469"/>
  </r>
  <r>
    <x v="38"/>
    <n v="67780"/>
  </r>
  <r>
    <x v="39"/>
    <n v="471435"/>
  </r>
  <r>
    <x v="40"/>
    <n v="565603"/>
  </r>
  <r>
    <x v="41"/>
    <n v="872480"/>
  </r>
  <r>
    <x v="42"/>
    <n v="789480"/>
  </r>
  <r>
    <x v="43"/>
    <n v="999942"/>
  </r>
  <r>
    <x v="44"/>
    <n v="-1196225"/>
  </r>
  <r>
    <x v="45"/>
    <n v="268997"/>
  </r>
  <r>
    <x v="46"/>
    <n v="-687986"/>
  </r>
  <r>
    <x v="47"/>
    <n v="1150461"/>
  </r>
  <r>
    <x v="48"/>
    <n v="682458"/>
  </r>
  <r>
    <x v="49"/>
    <n v="617856"/>
  </r>
  <r>
    <x v="50"/>
    <n v="824098"/>
  </r>
  <r>
    <x v="51"/>
    <n v="581943"/>
  </r>
  <r>
    <x v="52"/>
    <n v="132864"/>
  </r>
  <r>
    <x v="53"/>
    <n v="448062"/>
  </r>
  <r>
    <x v="54"/>
    <n v="689161"/>
  </r>
  <r>
    <x v="55"/>
    <n v="800701"/>
  </r>
  <r>
    <x v="56"/>
    <n v="1166643"/>
  </r>
  <r>
    <x v="57"/>
    <n v="947333"/>
  </r>
  <r>
    <x v="58"/>
    <n v="578668"/>
  </r>
  <r>
    <x v="59"/>
    <n v="988505"/>
  </r>
  <r>
    <x v="60"/>
    <n v="1139715"/>
  </r>
  <r>
    <x v="61"/>
    <n v="1029471"/>
  </r>
  <r>
    <x v="62"/>
    <n v="687533"/>
  </r>
  <r>
    <x v="63"/>
    <n v="-524626"/>
  </r>
  <r>
    <x v="64"/>
    <n v="158620"/>
  </r>
  <r>
    <x v="65"/>
    <n v="87795"/>
  </r>
  <r>
    <x v="66"/>
    <n v="423389"/>
  </r>
  <r>
    <x v="67"/>
    <n v="840723"/>
  </r>
  <r>
    <x v="68"/>
    <n v="568529"/>
  </r>
  <r>
    <x v="69"/>
    <n v="332067"/>
  </r>
  <r>
    <x v="70"/>
    <n v="989499"/>
  </r>
  <r>
    <x v="71"/>
    <n v="778237"/>
  </r>
  <r>
    <x v="72"/>
    <n v="650000"/>
  </r>
  <r>
    <x v="73"/>
    <n v="-1100387"/>
  </r>
  <r>
    <x v="74"/>
    <n v="-174946"/>
  </r>
  <r>
    <x v="75"/>
    <n v="757143"/>
  </r>
  <r>
    <x v="76"/>
    <n v="445709"/>
  </r>
  <r>
    <x v="77"/>
    <n v="712961"/>
  </r>
  <r>
    <x v="78"/>
    <n v="-1163797"/>
  </r>
  <r>
    <x v="79"/>
    <n v="569899"/>
  </r>
  <r>
    <x v="80"/>
    <n v="768450"/>
  </r>
  <r>
    <x v="81"/>
    <n v="102685"/>
  </r>
  <r>
    <x v="82"/>
    <n v="795914"/>
  </r>
  <r>
    <x v="83"/>
    <n v="60988"/>
  </r>
  <r>
    <x v="84"/>
    <n v="138230"/>
  </r>
  <r>
    <x v="85"/>
    <n v="6710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7">
  <r>
    <x v="0"/>
    <n v="867884"/>
  </r>
  <r>
    <x v="1"/>
    <n v="984655"/>
  </r>
  <r>
    <x v="2"/>
    <n v="322013"/>
  </r>
  <r>
    <x v="3"/>
    <n v="-69417"/>
  </r>
  <r>
    <x v="4"/>
    <n v="310503"/>
  </r>
  <r>
    <x v="5"/>
    <n v="522857"/>
  </r>
  <r>
    <x v="6"/>
    <n v="1033096"/>
  </r>
  <r>
    <x v="7"/>
    <n v="604885"/>
  </r>
  <r>
    <x v="8"/>
    <n v="-216386"/>
  </r>
  <r>
    <x v="9"/>
    <n v="477532"/>
  </r>
  <r>
    <x v="10"/>
    <n v="893810"/>
  </r>
  <r>
    <x v="11"/>
    <n v="-80353"/>
  </r>
  <r>
    <x v="12"/>
    <n v="779806"/>
  </r>
  <r>
    <x v="13"/>
    <n v="-335203"/>
  </r>
  <r>
    <x v="14"/>
    <n v="697845"/>
  </r>
  <r>
    <x v="15"/>
    <n v="793163"/>
  </r>
  <r>
    <x v="16"/>
    <n v="485070"/>
  </r>
  <r>
    <x v="17"/>
    <n v="584122"/>
  </r>
  <r>
    <x v="18"/>
    <n v="62729"/>
  </r>
  <r>
    <x v="19"/>
    <n v="668179"/>
  </r>
  <r>
    <x v="20"/>
    <n v="899906"/>
  </r>
  <r>
    <x v="21"/>
    <n v="834719"/>
  </r>
  <r>
    <x v="22"/>
    <n v="132003"/>
  </r>
  <r>
    <x v="23"/>
    <n v="309978"/>
  </r>
  <r>
    <x v="24"/>
    <n v="-755566"/>
  </r>
  <r>
    <x v="25"/>
    <n v="1170593"/>
  </r>
  <r>
    <x v="26"/>
    <n v="252788"/>
  </r>
  <r>
    <x v="27"/>
    <n v="1151518"/>
  </r>
  <r>
    <x v="28"/>
    <n v="817256"/>
  </r>
  <r>
    <x v="29"/>
    <n v="570757"/>
  </r>
  <r>
    <x v="30"/>
    <n v="506702"/>
  </r>
  <r>
    <x v="31"/>
    <n v="-1022534"/>
  </r>
  <r>
    <x v="32"/>
    <n v="475062"/>
  </r>
  <r>
    <x v="33"/>
    <n v="779976"/>
  </r>
  <r>
    <x v="34"/>
    <n v="144175"/>
  </r>
  <r>
    <x v="35"/>
    <n v="542494"/>
  </r>
  <r>
    <x v="36"/>
    <n v="359333"/>
  </r>
  <r>
    <x v="37"/>
    <n v="321469"/>
  </r>
  <r>
    <x v="38"/>
    <n v="67780"/>
  </r>
  <r>
    <x v="39"/>
    <n v="471435"/>
  </r>
  <r>
    <x v="40"/>
    <n v="565603"/>
  </r>
  <r>
    <x v="41"/>
    <n v="872480"/>
  </r>
  <r>
    <x v="42"/>
    <n v="789480"/>
  </r>
  <r>
    <x v="43"/>
    <n v="999942"/>
  </r>
  <r>
    <x v="44"/>
    <n v="-1196225"/>
  </r>
  <r>
    <x v="45"/>
    <n v="268997"/>
  </r>
  <r>
    <x v="46"/>
    <n v="-687986"/>
  </r>
  <r>
    <x v="47"/>
    <n v="1150461"/>
  </r>
  <r>
    <x v="48"/>
    <n v="682458"/>
  </r>
  <r>
    <x v="49"/>
    <n v="617856"/>
  </r>
  <r>
    <x v="50"/>
    <n v="824098"/>
  </r>
  <r>
    <x v="51"/>
    <n v="581943"/>
  </r>
  <r>
    <x v="52"/>
    <n v="132864"/>
  </r>
  <r>
    <x v="53"/>
    <n v="448062"/>
  </r>
  <r>
    <x v="54"/>
    <n v="689161"/>
  </r>
  <r>
    <x v="55"/>
    <n v="800701"/>
  </r>
  <r>
    <x v="56"/>
    <n v="1166643"/>
  </r>
  <r>
    <x v="57"/>
    <n v="947333"/>
  </r>
  <r>
    <x v="58"/>
    <n v="578668"/>
  </r>
  <r>
    <x v="59"/>
    <n v="988505"/>
  </r>
  <r>
    <x v="60"/>
    <n v="1139715"/>
  </r>
  <r>
    <x v="61"/>
    <n v="1029471"/>
  </r>
  <r>
    <x v="62"/>
    <n v="687533"/>
  </r>
  <r>
    <x v="63"/>
    <n v="-524626"/>
  </r>
  <r>
    <x v="64"/>
    <n v="158620"/>
  </r>
  <r>
    <x v="65"/>
    <n v="87795"/>
  </r>
  <r>
    <x v="66"/>
    <n v="423389"/>
  </r>
  <r>
    <x v="67"/>
    <n v="840723"/>
  </r>
  <r>
    <x v="68"/>
    <n v="568529"/>
  </r>
  <r>
    <x v="69"/>
    <n v="332067"/>
  </r>
  <r>
    <x v="70"/>
    <n v="989499"/>
  </r>
  <r>
    <x v="71"/>
    <n v="778237"/>
  </r>
  <r>
    <x v="72"/>
    <n v="650000"/>
  </r>
  <r>
    <x v="73"/>
    <n v="-1100387"/>
  </r>
  <r>
    <x v="74"/>
    <n v="-174946"/>
  </r>
  <r>
    <x v="75"/>
    <n v="757143"/>
  </r>
  <r>
    <x v="76"/>
    <n v="445709"/>
  </r>
  <r>
    <x v="77"/>
    <n v="712961"/>
  </r>
  <r>
    <x v="78"/>
    <n v="-1163797"/>
  </r>
  <r>
    <x v="79"/>
    <n v="569899"/>
  </r>
  <r>
    <x v="80"/>
    <n v="768450"/>
  </r>
  <r>
    <x v="81"/>
    <n v="102685"/>
  </r>
  <r>
    <x v="82"/>
    <n v="795914"/>
  </r>
  <r>
    <x v="83"/>
    <n v="60988"/>
  </r>
  <r>
    <x v="84"/>
    <n v="138230"/>
  </r>
  <r>
    <x v="85"/>
    <n v="671099"/>
  </r>
  <r>
    <x v="8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90" firstHeaderRow="1" firstDataRow="1" firstDataCol="2"/>
  <pivotFields count="4">
    <pivotField axis="axisRow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outline="0" showAll="0" defaultSubtotal="0">
      <items count="10">
        <item sd="0" x="0"/>
        <item x="1"/>
        <item x="2"/>
        <item x="3"/>
        <item x="4"/>
        <item x="5"/>
        <item x="6"/>
        <item x="7"/>
        <item x="8"/>
        <item sd="0" x="9"/>
      </items>
    </pivotField>
  </pivotFields>
  <rowFields count="2">
    <field x="3"/>
    <field x="0"/>
  </rowFields>
  <rowItems count="87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t="grand">
      <x/>
    </i>
  </rowItems>
  <colItems count="1">
    <i/>
  </colItems>
  <dataFields count="1">
    <dataField name="Sum of Profit/Loss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J1:L88" firstHeaderRow="1" firstDataRow="1" firstDataCol="2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outline="0" showAll="0" defaultSubtotal="0">
      <items count="10">
        <item h="1" x="0"/>
        <item x="1"/>
        <item x="2"/>
        <item x="3"/>
        <item x="4"/>
        <item x="5"/>
        <item x="6"/>
        <item x="7"/>
        <item x="8"/>
        <item sd="0"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0"/>
  </rowFields>
  <rowItems count="87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t="grand">
      <x/>
    </i>
  </rowItems>
  <colItems count="1">
    <i/>
  </colItems>
  <dataFields count="1">
    <dataField name="Sum of Profit/Loss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C90"/>
  <sheetViews>
    <sheetView tabSelected="1" workbookViewId="0">
      <selection activeCell="B20" sqref="B20"/>
    </sheetView>
  </sheetViews>
  <sheetFormatPr defaultRowHeight="15" x14ac:dyDescent="0.25"/>
  <cols>
    <col min="1" max="1" width="13.140625" bestFit="1" customWidth="1"/>
    <col min="2" max="2" width="7.42578125" bestFit="1" customWidth="1"/>
    <col min="3" max="3" width="19.42578125" bestFit="1" customWidth="1"/>
    <col min="4" max="4" width="20.42578125" bestFit="1" customWidth="1"/>
    <col min="5" max="5" width="4.140625" bestFit="1" customWidth="1"/>
    <col min="6" max="6" width="4.85546875" bestFit="1" customWidth="1"/>
    <col min="7" max="7" width="4" bestFit="1" customWidth="1"/>
    <col min="8" max="8" width="3.42578125" bestFit="1" customWidth="1"/>
    <col min="9" max="9" width="4.42578125" bestFit="1" customWidth="1"/>
    <col min="10" max="10" width="4.28515625" bestFit="1" customWidth="1"/>
    <col min="11" max="11" width="4" bestFit="1" customWidth="1"/>
    <col min="12" max="12" width="4.5703125" bestFit="1" customWidth="1"/>
    <col min="13" max="13" width="4.28515625" bestFit="1" customWidth="1"/>
    <col min="14" max="14" width="11.28515625" bestFit="1" customWidth="1"/>
  </cols>
  <sheetData>
    <row r="3" spans="1:3" x14ac:dyDescent="0.25">
      <c r="A3" s="1" t="s">
        <v>2</v>
      </c>
      <c r="B3" s="1" t="s">
        <v>0</v>
      </c>
      <c r="C3" t="s">
        <v>24</v>
      </c>
    </row>
    <row r="4" spans="1:3" x14ac:dyDescent="0.25">
      <c r="A4" t="s">
        <v>4</v>
      </c>
      <c r="B4" t="s">
        <v>5</v>
      </c>
      <c r="C4" s="3">
        <v>867884</v>
      </c>
    </row>
    <row r="5" spans="1:3" x14ac:dyDescent="0.25">
      <c r="B5" t="s">
        <v>6</v>
      </c>
      <c r="C5" s="3">
        <v>984655</v>
      </c>
    </row>
    <row r="6" spans="1:3" x14ac:dyDescent="0.25">
      <c r="B6" t="s">
        <v>7</v>
      </c>
      <c r="C6" s="3">
        <v>322013</v>
      </c>
    </row>
    <row r="7" spans="1:3" x14ac:dyDescent="0.25">
      <c r="B7" t="s">
        <v>8</v>
      </c>
      <c r="C7" s="3">
        <v>-69417</v>
      </c>
    </row>
    <row r="8" spans="1:3" x14ac:dyDescent="0.25">
      <c r="B8" t="s">
        <v>9</v>
      </c>
      <c r="C8" s="3">
        <v>310503</v>
      </c>
    </row>
    <row r="9" spans="1:3" x14ac:dyDescent="0.25">
      <c r="B9" t="s">
        <v>10</v>
      </c>
      <c r="C9" s="3">
        <v>522857</v>
      </c>
    </row>
    <row r="10" spans="1:3" x14ac:dyDescent="0.25">
      <c r="B10" t="s">
        <v>11</v>
      </c>
      <c r="C10" s="3">
        <v>1033096</v>
      </c>
    </row>
    <row r="11" spans="1:3" x14ac:dyDescent="0.25">
      <c r="B11" t="s">
        <v>12</v>
      </c>
      <c r="C11" s="3">
        <v>604885</v>
      </c>
    </row>
    <row r="12" spans="1:3" x14ac:dyDescent="0.25">
      <c r="B12" t="s">
        <v>13</v>
      </c>
      <c r="C12" s="3">
        <v>-216386</v>
      </c>
    </row>
    <row r="13" spans="1:3" x14ac:dyDescent="0.25">
      <c r="B13" t="s">
        <v>14</v>
      </c>
      <c r="C13" s="3">
        <v>477532</v>
      </c>
    </row>
    <row r="14" spans="1:3" x14ac:dyDescent="0.25">
      <c r="B14" t="s">
        <v>15</v>
      </c>
      <c r="C14" s="3">
        <v>893810</v>
      </c>
    </row>
    <row r="15" spans="1:3" x14ac:dyDescent="0.25">
      <c r="B15" t="s">
        <v>16</v>
      </c>
      <c r="C15" s="3">
        <v>-80353</v>
      </c>
    </row>
    <row r="16" spans="1:3" x14ac:dyDescent="0.25">
      <c r="A16" t="s">
        <v>17</v>
      </c>
      <c r="B16" t="s">
        <v>5</v>
      </c>
      <c r="C16" s="3">
        <v>779806</v>
      </c>
    </row>
    <row r="17" spans="1:3" x14ac:dyDescent="0.25">
      <c r="B17" t="s">
        <v>6</v>
      </c>
      <c r="C17" s="3">
        <v>-335203</v>
      </c>
    </row>
    <row r="18" spans="1:3" x14ac:dyDescent="0.25">
      <c r="B18" t="s">
        <v>7</v>
      </c>
      <c r="C18" s="3">
        <v>697845</v>
      </c>
    </row>
    <row r="19" spans="1:3" x14ac:dyDescent="0.25">
      <c r="B19" t="s">
        <v>8</v>
      </c>
      <c r="C19" s="3">
        <v>793163</v>
      </c>
    </row>
    <row r="20" spans="1:3" x14ac:dyDescent="0.25">
      <c r="B20" t="s">
        <v>9</v>
      </c>
      <c r="C20" s="3">
        <v>485070</v>
      </c>
    </row>
    <row r="21" spans="1:3" x14ac:dyDescent="0.25">
      <c r="B21" t="s">
        <v>10</v>
      </c>
      <c r="C21" s="3">
        <v>584122</v>
      </c>
    </row>
    <row r="22" spans="1:3" x14ac:dyDescent="0.25">
      <c r="B22" t="s">
        <v>11</v>
      </c>
      <c r="C22" s="3">
        <v>62729</v>
      </c>
    </row>
    <row r="23" spans="1:3" x14ac:dyDescent="0.25">
      <c r="B23" t="s">
        <v>12</v>
      </c>
      <c r="C23" s="3">
        <v>668179</v>
      </c>
    </row>
    <row r="24" spans="1:3" x14ac:dyDescent="0.25">
      <c r="B24" t="s">
        <v>13</v>
      </c>
      <c r="C24" s="3">
        <v>899906</v>
      </c>
    </row>
    <row r="25" spans="1:3" x14ac:dyDescent="0.25">
      <c r="B25" t="s">
        <v>14</v>
      </c>
      <c r="C25" s="3">
        <v>834719</v>
      </c>
    </row>
    <row r="26" spans="1:3" x14ac:dyDescent="0.25">
      <c r="B26" t="s">
        <v>15</v>
      </c>
      <c r="C26" s="3">
        <v>132003</v>
      </c>
    </row>
    <row r="27" spans="1:3" x14ac:dyDescent="0.25">
      <c r="B27" t="s">
        <v>16</v>
      </c>
      <c r="C27" s="3">
        <v>309978</v>
      </c>
    </row>
    <row r="28" spans="1:3" x14ac:dyDescent="0.25">
      <c r="A28" t="s">
        <v>18</v>
      </c>
      <c r="B28" t="s">
        <v>5</v>
      </c>
      <c r="C28" s="3">
        <v>-755566</v>
      </c>
    </row>
    <row r="29" spans="1:3" x14ac:dyDescent="0.25">
      <c r="B29" t="s">
        <v>6</v>
      </c>
      <c r="C29" s="3">
        <v>1170593</v>
      </c>
    </row>
    <row r="30" spans="1:3" x14ac:dyDescent="0.25">
      <c r="B30" t="s">
        <v>7</v>
      </c>
      <c r="C30" s="3">
        <v>252788</v>
      </c>
    </row>
    <row r="31" spans="1:3" x14ac:dyDescent="0.25">
      <c r="B31" t="s">
        <v>8</v>
      </c>
      <c r="C31" s="3">
        <v>1151518</v>
      </c>
    </row>
    <row r="32" spans="1:3" x14ac:dyDescent="0.25">
      <c r="B32" t="s">
        <v>9</v>
      </c>
      <c r="C32" s="3">
        <v>817256</v>
      </c>
    </row>
    <row r="33" spans="1:3" x14ac:dyDescent="0.25">
      <c r="B33" t="s">
        <v>10</v>
      </c>
      <c r="C33" s="3">
        <v>570757</v>
      </c>
    </row>
    <row r="34" spans="1:3" x14ac:dyDescent="0.25">
      <c r="B34" t="s">
        <v>11</v>
      </c>
      <c r="C34" s="3">
        <v>506702</v>
      </c>
    </row>
    <row r="35" spans="1:3" x14ac:dyDescent="0.25">
      <c r="B35" t="s">
        <v>12</v>
      </c>
      <c r="C35" s="3">
        <v>-1022534</v>
      </c>
    </row>
    <row r="36" spans="1:3" x14ac:dyDescent="0.25">
      <c r="B36" t="s">
        <v>13</v>
      </c>
      <c r="C36" s="3">
        <v>475062</v>
      </c>
    </row>
    <row r="37" spans="1:3" x14ac:dyDescent="0.25">
      <c r="B37" t="s">
        <v>14</v>
      </c>
      <c r="C37" s="3">
        <v>779976</v>
      </c>
    </row>
    <row r="38" spans="1:3" x14ac:dyDescent="0.25">
      <c r="B38" t="s">
        <v>15</v>
      </c>
      <c r="C38" s="3">
        <v>144175</v>
      </c>
    </row>
    <row r="39" spans="1:3" x14ac:dyDescent="0.25">
      <c r="B39" t="s">
        <v>16</v>
      </c>
      <c r="C39" s="3">
        <v>542494</v>
      </c>
    </row>
    <row r="40" spans="1:3" x14ac:dyDescent="0.25">
      <c r="A40" t="s">
        <v>19</v>
      </c>
      <c r="B40" t="s">
        <v>5</v>
      </c>
      <c r="C40" s="3">
        <v>359333</v>
      </c>
    </row>
    <row r="41" spans="1:3" x14ac:dyDescent="0.25">
      <c r="B41" t="s">
        <v>6</v>
      </c>
      <c r="C41" s="3">
        <v>321469</v>
      </c>
    </row>
    <row r="42" spans="1:3" x14ac:dyDescent="0.25">
      <c r="B42" t="s">
        <v>7</v>
      </c>
      <c r="C42" s="3">
        <v>67780</v>
      </c>
    </row>
    <row r="43" spans="1:3" x14ac:dyDescent="0.25">
      <c r="B43" t="s">
        <v>8</v>
      </c>
      <c r="C43" s="3">
        <v>471435</v>
      </c>
    </row>
    <row r="44" spans="1:3" x14ac:dyDescent="0.25">
      <c r="B44" t="s">
        <v>9</v>
      </c>
      <c r="C44" s="3">
        <v>565603</v>
      </c>
    </row>
    <row r="45" spans="1:3" x14ac:dyDescent="0.25">
      <c r="B45" t="s">
        <v>10</v>
      </c>
      <c r="C45" s="3">
        <v>872480</v>
      </c>
    </row>
    <row r="46" spans="1:3" x14ac:dyDescent="0.25">
      <c r="B46" t="s">
        <v>11</v>
      </c>
      <c r="C46" s="3">
        <v>789480</v>
      </c>
    </row>
    <row r="47" spans="1:3" x14ac:dyDescent="0.25">
      <c r="B47" t="s">
        <v>12</v>
      </c>
      <c r="C47" s="3">
        <v>999942</v>
      </c>
    </row>
    <row r="48" spans="1:3" x14ac:dyDescent="0.25">
      <c r="B48" t="s">
        <v>13</v>
      </c>
      <c r="C48" s="3">
        <v>-1196225</v>
      </c>
    </row>
    <row r="49" spans="1:3" x14ac:dyDescent="0.25">
      <c r="B49" t="s">
        <v>14</v>
      </c>
      <c r="C49" s="3">
        <v>268997</v>
      </c>
    </row>
    <row r="50" spans="1:3" x14ac:dyDescent="0.25">
      <c r="B50" t="s">
        <v>15</v>
      </c>
      <c r="C50" s="3">
        <v>-687986</v>
      </c>
    </row>
    <row r="51" spans="1:3" x14ac:dyDescent="0.25">
      <c r="B51" t="s">
        <v>16</v>
      </c>
      <c r="C51" s="3">
        <v>1150461</v>
      </c>
    </row>
    <row r="52" spans="1:3" x14ac:dyDescent="0.25">
      <c r="A52" t="s">
        <v>20</v>
      </c>
      <c r="B52" t="s">
        <v>5</v>
      </c>
      <c r="C52" s="3">
        <v>682458</v>
      </c>
    </row>
    <row r="53" spans="1:3" x14ac:dyDescent="0.25">
      <c r="B53" t="s">
        <v>6</v>
      </c>
      <c r="C53" s="3">
        <v>617856</v>
      </c>
    </row>
    <row r="54" spans="1:3" x14ac:dyDescent="0.25">
      <c r="B54" t="s">
        <v>7</v>
      </c>
      <c r="C54" s="3">
        <v>824098</v>
      </c>
    </row>
    <row r="55" spans="1:3" x14ac:dyDescent="0.25">
      <c r="B55" t="s">
        <v>8</v>
      </c>
      <c r="C55" s="3">
        <v>581943</v>
      </c>
    </row>
    <row r="56" spans="1:3" x14ac:dyDescent="0.25">
      <c r="B56" t="s">
        <v>9</v>
      </c>
      <c r="C56" s="3">
        <v>132864</v>
      </c>
    </row>
    <row r="57" spans="1:3" x14ac:dyDescent="0.25">
      <c r="B57" t="s">
        <v>10</v>
      </c>
      <c r="C57" s="3">
        <v>448062</v>
      </c>
    </row>
    <row r="58" spans="1:3" x14ac:dyDescent="0.25">
      <c r="B58" t="s">
        <v>11</v>
      </c>
      <c r="C58" s="3">
        <v>689161</v>
      </c>
    </row>
    <row r="59" spans="1:3" x14ac:dyDescent="0.25">
      <c r="B59" t="s">
        <v>12</v>
      </c>
      <c r="C59" s="3">
        <v>800701</v>
      </c>
    </row>
    <row r="60" spans="1:3" x14ac:dyDescent="0.25">
      <c r="B60" t="s">
        <v>13</v>
      </c>
      <c r="C60" s="3">
        <v>1166643</v>
      </c>
    </row>
    <row r="61" spans="1:3" x14ac:dyDescent="0.25">
      <c r="B61" t="s">
        <v>14</v>
      </c>
      <c r="C61" s="3">
        <v>947333</v>
      </c>
    </row>
    <row r="62" spans="1:3" x14ac:dyDescent="0.25">
      <c r="B62" t="s">
        <v>15</v>
      </c>
      <c r="C62" s="3">
        <v>578668</v>
      </c>
    </row>
    <row r="63" spans="1:3" x14ac:dyDescent="0.25">
      <c r="B63" t="s">
        <v>16</v>
      </c>
      <c r="C63" s="3">
        <v>988505</v>
      </c>
    </row>
    <row r="64" spans="1:3" x14ac:dyDescent="0.25">
      <c r="A64" t="s">
        <v>21</v>
      </c>
      <c r="B64" t="s">
        <v>5</v>
      </c>
      <c r="C64" s="3">
        <v>1139715</v>
      </c>
    </row>
    <row r="65" spans="1:3" x14ac:dyDescent="0.25">
      <c r="B65" t="s">
        <v>6</v>
      </c>
      <c r="C65" s="3">
        <v>1029471</v>
      </c>
    </row>
    <row r="66" spans="1:3" x14ac:dyDescent="0.25">
      <c r="B66" t="s">
        <v>7</v>
      </c>
      <c r="C66" s="3">
        <v>687533</v>
      </c>
    </row>
    <row r="67" spans="1:3" x14ac:dyDescent="0.25">
      <c r="B67" t="s">
        <v>8</v>
      </c>
      <c r="C67" s="3">
        <v>-524626</v>
      </c>
    </row>
    <row r="68" spans="1:3" x14ac:dyDescent="0.25">
      <c r="B68" t="s">
        <v>9</v>
      </c>
      <c r="C68" s="3">
        <v>158620</v>
      </c>
    </row>
    <row r="69" spans="1:3" x14ac:dyDescent="0.25">
      <c r="B69" t="s">
        <v>10</v>
      </c>
      <c r="C69" s="3">
        <v>87795</v>
      </c>
    </row>
    <row r="70" spans="1:3" x14ac:dyDescent="0.25">
      <c r="B70" t="s">
        <v>11</v>
      </c>
      <c r="C70" s="3">
        <v>423389</v>
      </c>
    </row>
    <row r="71" spans="1:3" x14ac:dyDescent="0.25">
      <c r="B71" t="s">
        <v>12</v>
      </c>
      <c r="C71" s="3">
        <v>840723</v>
      </c>
    </row>
    <row r="72" spans="1:3" x14ac:dyDescent="0.25">
      <c r="B72" t="s">
        <v>13</v>
      </c>
      <c r="C72" s="3">
        <v>568529</v>
      </c>
    </row>
    <row r="73" spans="1:3" x14ac:dyDescent="0.25">
      <c r="B73" t="s">
        <v>14</v>
      </c>
      <c r="C73" s="3">
        <v>332067</v>
      </c>
    </row>
    <row r="74" spans="1:3" x14ac:dyDescent="0.25">
      <c r="B74" t="s">
        <v>15</v>
      </c>
      <c r="C74" s="3">
        <v>989499</v>
      </c>
    </row>
    <row r="75" spans="1:3" x14ac:dyDescent="0.25">
      <c r="B75" t="s">
        <v>16</v>
      </c>
      <c r="C75" s="3">
        <v>778237</v>
      </c>
    </row>
    <row r="76" spans="1:3" x14ac:dyDescent="0.25">
      <c r="A76" t="s">
        <v>22</v>
      </c>
      <c r="B76" t="s">
        <v>5</v>
      </c>
      <c r="C76" s="3">
        <v>650000</v>
      </c>
    </row>
    <row r="77" spans="1:3" x14ac:dyDescent="0.25">
      <c r="B77" t="s">
        <v>6</v>
      </c>
      <c r="C77" s="3">
        <v>-1100387</v>
      </c>
    </row>
    <row r="78" spans="1:3" x14ac:dyDescent="0.25">
      <c r="B78" t="s">
        <v>7</v>
      </c>
      <c r="C78" s="3">
        <v>-174946</v>
      </c>
    </row>
    <row r="79" spans="1:3" x14ac:dyDescent="0.25">
      <c r="B79" t="s">
        <v>8</v>
      </c>
      <c r="C79" s="3">
        <v>757143</v>
      </c>
    </row>
    <row r="80" spans="1:3" x14ac:dyDescent="0.25">
      <c r="B80" t="s">
        <v>9</v>
      </c>
      <c r="C80" s="3">
        <v>445709</v>
      </c>
    </row>
    <row r="81" spans="1:3" x14ac:dyDescent="0.25">
      <c r="B81" t="s">
        <v>10</v>
      </c>
      <c r="C81" s="3">
        <v>712961</v>
      </c>
    </row>
    <row r="82" spans="1:3" x14ac:dyDescent="0.25">
      <c r="B82" t="s">
        <v>11</v>
      </c>
      <c r="C82" s="3">
        <v>-1163797</v>
      </c>
    </row>
    <row r="83" spans="1:3" x14ac:dyDescent="0.25">
      <c r="B83" t="s">
        <v>12</v>
      </c>
      <c r="C83" s="3">
        <v>569899</v>
      </c>
    </row>
    <row r="84" spans="1:3" x14ac:dyDescent="0.25">
      <c r="B84" t="s">
        <v>13</v>
      </c>
      <c r="C84" s="3">
        <v>768450</v>
      </c>
    </row>
    <row r="85" spans="1:3" x14ac:dyDescent="0.25">
      <c r="B85" t="s">
        <v>14</v>
      </c>
      <c r="C85" s="3">
        <v>102685</v>
      </c>
    </row>
    <row r="86" spans="1:3" x14ac:dyDescent="0.25">
      <c r="B86" t="s">
        <v>15</v>
      </c>
      <c r="C86" s="3">
        <v>795914</v>
      </c>
    </row>
    <row r="87" spans="1:3" x14ac:dyDescent="0.25">
      <c r="B87" t="s">
        <v>16</v>
      </c>
      <c r="C87" s="3">
        <v>60988</v>
      </c>
    </row>
    <row r="88" spans="1:3" x14ac:dyDescent="0.25">
      <c r="A88" t="s">
        <v>23</v>
      </c>
      <c r="B88" t="s">
        <v>5</v>
      </c>
      <c r="C88" s="3">
        <v>138230</v>
      </c>
    </row>
    <row r="89" spans="1:3" x14ac:dyDescent="0.25">
      <c r="B89" t="s">
        <v>6</v>
      </c>
      <c r="C89" s="3">
        <v>671099</v>
      </c>
    </row>
    <row r="90" spans="1:3" x14ac:dyDescent="0.25">
      <c r="A90" t="s">
        <v>3</v>
      </c>
      <c r="C90" s="3">
        <v>38382578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88"/>
  <sheetViews>
    <sheetView workbookViewId="0">
      <selection activeCell="Q3" sqref="Q3"/>
    </sheetView>
  </sheetViews>
  <sheetFormatPr defaultRowHeight="15" x14ac:dyDescent="0.25"/>
  <cols>
    <col min="1" max="1" width="17.5703125" style="5" customWidth="1"/>
    <col min="2" max="2" width="16.5703125" style="6" customWidth="1"/>
    <col min="10" max="10" width="13.140625" bestFit="1" customWidth="1"/>
    <col min="11" max="11" width="7.42578125" bestFit="1" customWidth="1"/>
    <col min="12" max="12" width="19.42578125" bestFit="1" customWidth="1"/>
    <col min="15" max="15" width="9.140625" style="4"/>
    <col min="17" max="17" width="11.5703125" customWidth="1"/>
  </cols>
  <sheetData>
    <row r="1" spans="1:22" x14ac:dyDescent="0.25">
      <c r="A1" s="5" t="s">
        <v>0</v>
      </c>
      <c r="B1" s="6" t="s">
        <v>1</v>
      </c>
      <c r="J1" s="1" t="s">
        <v>2</v>
      </c>
      <c r="K1" s="1" t="s">
        <v>0</v>
      </c>
      <c r="L1" t="s">
        <v>24</v>
      </c>
      <c r="N1" t="s">
        <v>2</v>
      </c>
      <c r="O1" s="4" t="s">
        <v>0</v>
      </c>
      <c r="P1" t="s">
        <v>24</v>
      </c>
    </row>
    <row r="2" spans="1:22" x14ac:dyDescent="0.25">
      <c r="A2" s="5">
        <v>40179</v>
      </c>
      <c r="B2" s="6">
        <v>867884</v>
      </c>
      <c r="J2" s="2" t="s">
        <v>4</v>
      </c>
      <c r="K2" s="2" t="s">
        <v>5</v>
      </c>
      <c r="L2" s="3">
        <v>867884</v>
      </c>
      <c r="N2" t="s">
        <v>4</v>
      </c>
      <c r="O2" s="4" t="s">
        <v>5</v>
      </c>
      <c r="P2">
        <v>867884</v>
      </c>
    </row>
    <row r="3" spans="1:22" x14ac:dyDescent="0.25">
      <c r="A3" s="5">
        <v>40210</v>
      </c>
      <c r="B3" s="6">
        <v>984655</v>
      </c>
      <c r="J3" s="2" t="s">
        <v>4</v>
      </c>
      <c r="K3" s="2" t="s">
        <v>6</v>
      </c>
      <c r="L3" s="3">
        <v>984655</v>
      </c>
      <c r="N3" t="s">
        <v>4</v>
      </c>
      <c r="O3" s="4" t="s">
        <v>6</v>
      </c>
      <c r="P3">
        <v>984655</v>
      </c>
      <c r="Q3">
        <f>P3-P2</f>
        <v>116771</v>
      </c>
      <c r="S3">
        <f>MAX(Q3:Q87)</f>
        <v>1926159</v>
      </c>
      <c r="T3">
        <f>MIN(Q3:Q87)</f>
        <v>-2196167</v>
      </c>
      <c r="U3">
        <f>AVERAGE(Q3:Q87)</f>
        <v>-2315.1176470588234</v>
      </c>
    </row>
    <row r="4" spans="1:22" x14ac:dyDescent="0.25">
      <c r="A4" s="5">
        <v>40238</v>
      </c>
      <c r="B4" s="6">
        <v>322013</v>
      </c>
      <c r="J4" s="2" t="s">
        <v>4</v>
      </c>
      <c r="K4" s="2" t="s">
        <v>7</v>
      </c>
      <c r="L4" s="3">
        <v>322013</v>
      </c>
      <c r="N4" t="s">
        <v>4</v>
      </c>
      <c r="O4" s="4" t="s">
        <v>7</v>
      </c>
      <c r="P4">
        <v>322013</v>
      </c>
      <c r="Q4">
        <f t="shared" ref="Q4:Q67" si="0">P4-P3</f>
        <v>-662642</v>
      </c>
    </row>
    <row r="5" spans="1:22" x14ac:dyDescent="0.25">
      <c r="A5" s="5">
        <v>40269</v>
      </c>
      <c r="B5" s="6">
        <v>-69417</v>
      </c>
      <c r="J5" s="2" t="s">
        <v>4</v>
      </c>
      <c r="K5" s="2" t="s">
        <v>8</v>
      </c>
      <c r="L5" s="3">
        <v>-69417</v>
      </c>
      <c r="N5" t="s">
        <v>4</v>
      </c>
      <c r="O5" s="4" t="s">
        <v>8</v>
      </c>
      <c r="P5">
        <v>-69417</v>
      </c>
      <c r="Q5">
        <f t="shared" si="0"/>
        <v>-391430</v>
      </c>
    </row>
    <row r="6" spans="1:22" x14ac:dyDescent="0.25">
      <c r="A6" s="5">
        <v>40299</v>
      </c>
      <c r="B6" s="6">
        <v>310503</v>
      </c>
      <c r="J6" s="2" t="s">
        <v>4</v>
      </c>
      <c r="K6" s="2" t="s">
        <v>9</v>
      </c>
      <c r="L6" s="3">
        <v>310503</v>
      </c>
      <c r="N6" t="s">
        <v>4</v>
      </c>
      <c r="O6" s="4" t="s">
        <v>9</v>
      </c>
      <c r="P6">
        <v>310503</v>
      </c>
      <c r="Q6">
        <f t="shared" si="0"/>
        <v>379920</v>
      </c>
      <c r="V6" t="s">
        <v>25</v>
      </c>
    </row>
    <row r="7" spans="1:22" x14ac:dyDescent="0.25">
      <c r="A7" s="5">
        <v>40330</v>
      </c>
      <c r="B7" s="6">
        <v>522857</v>
      </c>
      <c r="J7" s="2" t="s">
        <v>4</v>
      </c>
      <c r="K7" s="2" t="s">
        <v>10</v>
      </c>
      <c r="L7" s="3">
        <v>522857</v>
      </c>
      <c r="N7" t="s">
        <v>4</v>
      </c>
      <c r="O7" s="4" t="s">
        <v>10</v>
      </c>
      <c r="P7">
        <v>522857</v>
      </c>
      <c r="Q7">
        <f t="shared" si="0"/>
        <v>212354</v>
      </c>
    </row>
    <row r="8" spans="1:22" x14ac:dyDescent="0.25">
      <c r="A8" s="5">
        <v>40360</v>
      </c>
      <c r="B8" s="6">
        <v>1033096</v>
      </c>
      <c r="J8" s="2" t="s">
        <v>4</v>
      </c>
      <c r="K8" s="2" t="s">
        <v>11</v>
      </c>
      <c r="L8" s="3">
        <v>1033096</v>
      </c>
      <c r="N8" t="s">
        <v>4</v>
      </c>
      <c r="O8" s="4" t="s">
        <v>11</v>
      </c>
      <c r="P8">
        <v>1033096</v>
      </c>
      <c r="Q8">
        <f t="shared" si="0"/>
        <v>510239</v>
      </c>
      <c r="V8" t="s">
        <v>26</v>
      </c>
    </row>
    <row r="9" spans="1:22" x14ac:dyDescent="0.25">
      <c r="A9" s="5">
        <v>40391</v>
      </c>
      <c r="B9" s="6">
        <v>604885</v>
      </c>
      <c r="J9" s="2" t="s">
        <v>4</v>
      </c>
      <c r="K9" s="2" t="s">
        <v>12</v>
      </c>
      <c r="L9" s="3">
        <v>604885</v>
      </c>
      <c r="N9" t="s">
        <v>4</v>
      </c>
      <c r="O9" s="4" t="s">
        <v>12</v>
      </c>
      <c r="P9">
        <v>604885</v>
      </c>
      <c r="Q9">
        <f t="shared" si="0"/>
        <v>-428211</v>
      </c>
    </row>
    <row r="10" spans="1:22" x14ac:dyDescent="0.25">
      <c r="A10" s="5">
        <v>40422</v>
      </c>
      <c r="B10" s="6">
        <v>-216386</v>
      </c>
      <c r="J10" s="2" t="s">
        <v>4</v>
      </c>
      <c r="K10" s="2" t="s">
        <v>13</v>
      </c>
      <c r="L10" s="3">
        <v>-216386</v>
      </c>
      <c r="N10" t="s">
        <v>4</v>
      </c>
      <c r="O10" s="4" t="s">
        <v>13</v>
      </c>
      <c r="P10">
        <v>-216386</v>
      </c>
      <c r="Q10">
        <f t="shared" si="0"/>
        <v>-821271</v>
      </c>
      <c r="V10" t="s">
        <v>27</v>
      </c>
    </row>
    <row r="11" spans="1:22" x14ac:dyDescent="0.25">
      <c r="A11" s="5">
        <v>40452</v>
      </c>
      <c r="B11" s="6">
        <v>477532</v>
      </c>
      <c r="J11" s="2" t="s">
        <v>4</v>
      </c>
      <c r="K11" s="2" t="s">
        <v>14</v>
      </c>
      <c r="L11" s="3">
        <v>477532</v>
      </c>
      <c r="N11" t="s">
        <v>4</v>
      </c>
      <c r="O11" s="4" t="s">
        <v>14</v>
      </c>
      <c r="P11">
        <v>477532</v>
      </c>
      <c r="Q11">
        <f t="shared" si="0"/>
        <v>693918</v>
      </c>
    </row>
    <row r="12" spans="1:22" x14ac:dyDescent="0.25">
      <c r="A12" s="5">
        <v>40483</v>
      </c>
      <c r="B12" s="6">
        <v>893810</v>
      </c>
      <c r="J12" s="2" t="s">
        <v>4</v>
      </c>
      <c r="K12" s="2" t="s">
        <v>15</v>
      </c>
      <c r="L12" s="3">
        <v>893810</v>
      </c>
      <c r="N12" t="s">
        <v>4</v>
      </c>
      <c r="O12" s="4" t="s">
        <v>15</v>
      </c>
      <c r="P12">
        <v>893810</v>
      </c>
      <c r="Q12">
        <f t="shared" si="0"/>
        <v>416278</v>
      </c>
      <c r="V12" t="s">
        <v>28</v>
      </c>
    </row>
    <row r="13" spans="1:22" x14ac:dyDescent="0.25">
      <c r="A13" s="5">
        <v>40513</v>
      </c>
      <c r="B13" s="6">
        <v>-80353</v>
      </c>
      <c r="J13" s="2" t="s">
        <v>4</v>
      </c>
      <c r="K13" s="2" t="s">
        <v>16</v>
      </c>
      <c r="L13" s="3">
        <v>-80353</v>
      </c>
      <c r="N13" t="s">
        <v>4</v>
      </c>
      <c r="O13" s="4" t="s">
        <v>16</v>
      </c>
      <c r="P13">
        <v>-80353</v>
      </c>
      <c r="Q13">
        <f t="shared" si="0"/>
        <v>-974163</v>
      </c>
    </row>
    <row r="14" spans="1:22" x14ac:dyDescent="0.25">
      <c r="A14" s="5">
        <v>40544</v>
      </c>
      <c r="B14" s="6">
        <v>779806</v>
      </c>
      <c r="J14" s="2" t="s">
        <v>17</v>
      </c>
      <c r="K14" s="2" t="s">
        <v>5</v>
      </c>
      <c r="L14" s="3">
        <v>779806</v>
      </c>
      <c r="N14" t="s">
        <v>17</v>
      </c>
      <c r="O14" s="4" t="s">
        <v>5</v>
      </c>
      <c r="P14">
        <v>779806</v>
      </c>
      <c r="Q14">
        <f t="shared" si="0"/>
        <v>860159</v>
      </c>
      <c r="V14" t="s">
        <v>29</v>
      </c>
    </row>
    <row r="15" spans="1:22" x14ac:dyDescent="0.25">
      <c r="A15" s="5">
        <v>40575</v>
      </c>
      <c r="B15" s="6">
        <v>-335203</v>
      </c>
      <c r="J15" s="2" t="s">
        <v>17</v>
      </c>
      <c r="K15" s="2" t="s">
        <v>6</v>
      </c>
      <c r="L15" s="3">
        <v>-335203</v>
      </c>
      <c r="N15" t="s">
        <v>17</v>
      </c>
      <c r="O15" s="4" t="s">
        <v>6</v>
      </c>
      <c r="P15">
        <v>-335203</v>
      </c>
      <c r="Q15">
        <f t="shared" si="0"/>
        <v>-1115009</v>
      </c>
    </row>
    <row r="16" spans="1:22" x14ac:dyDescent="0.25">
      <c r="A16" s="5">
        <v>40603</v>
      </c>
      <c r="B16" s="6">
        <v>697845</v>
      </c>
      <c r="J16" s="2" t="s">
        <v>17</v>
      </c>
      <c r="K16" s="2" t="s">
        <v>7</v>
      </c>
      <c r="L16" s="3">
        <v>697845</v>
      </c>
      <c r="N16" t="s">
        <v>17</v>
      </c>
      <c r="O16" s="4" t="s">
        <v>7</v>
      </c>
      <c r="P16">
        <v>697845</v>
      </c>
      <c r="Q16">
        <f t="shared" si="0"/>
        <v>1033048</v>
      </c>
      <c r="V16" t="s">
        <v>30</v>
      </c>
    </row>
    <row r="17" spans="1:22" x14ac:dyDescent="0.25">
      <c r="A17" s="5">
        <v>40634</v>
      </c>
      <c r="B17" s="6">
        <v>793163</v>
      </c>
      <c r="J17" s="2" t="s">
        <v>17</v>
      </c>
      <c r="K17" s="2" t="s">
        <v>8</v>
      </c>
      <c r="L17" s="3">
        <v>793163</v>
      </c>
      <c r="N17" t="s">
        <v>17</v>
      </c>
      <c r="O17" s="4" t="s">
        <v>8</v>
      </c>
      <c r="P17">
        <v>793163</v>
      </c>
      <c r="Q17">
        <f t="shared" si="0"/>
        <v>95318</v>
      </c>
    </row>
    <row r="18" spans="1:22" x14ac:dyDescent="0.25">
      <c r="A18" s="5">
        <v>40664</v>
      </c>
      <c r="B18" s="6">
        <v>485070</v>
      </c>
      <c r="J18" s="2" t="s">
        <v>17</v>
      </c>
      <c r="K18" s="2" t="s">
        <v>9</v>
      </c>
      <c r="L18" s="3">
        <v>485070</v>
      </c>
      <c r="N18" t="s">
        <v>17</v>
      </c>
      <c r="O18" s="4" t="s">
        <v>9</v>
      </c>
      <c r="P18">
        <v>485070</v>
      </c>
      <c r="Q18">
        <f t="shared" si="0"/>
        <v>-308093</v>
      </c>
      <c r="V18" t="s">
        <v>31</v>
      </c>
    </row>
    <row r="19" spans="1:22" x14ac:dyDescent="0.25">
      <c r="A19" s="5">
        <v>40695</v>
      </c>
      <c r="B19" s="6">
        <v>584122</v>
      </c>
      <c r="J19" s="2" t="s">
        <v>17</v>
      </c>
      <c r="K19" s="2" t="s">
        <v>10</v>
      </c>
      <c r="L19" s="3">
        <v>584122</v>
      </c>
      <c r="N19" t="s">
        <v>17</v>
      </c>
      <c r="O19" s="4" t="s">
        <v>10</v>
      </c>
      <c r="P19">
        <v>584122</v>
      </c>
      <c r="Q19">
        <f t="shared" si="0"/>
        <v>99052</v>
      </c>
    </row>
    <row r="20" spans="1:22" x14ac:dyDescent="0.25">
      <c r="A20" s="5">
        <v>40725</v>
      </c>
      <c r="B20" s="6">
        <v>62729</v>
      </c>
      <c r="J20" s="2" t="s">
        <v>17</v>
      </c>
      <c r="K20" s="2" t="s">
        <v>11</v>
      </c>
      <c r="L20" s="3">
        <v>62729</v>
      </c>
      <c r="N20" t="s">
        <v>17</v>
      </c>
      <c r="O20" s="4" t="s">
        <v>11</v>
      </c>
      <c r="P20">
        <v>62729</v>
      </c>
      <c r="Q20">
        <f t="shared" si="0"/>
        <v>-521393</v>
      </c>
      <c r="V20" t="s">
        <v>32</v>
      </c>
    </row>
    <row r="21" spans="1:22" x14ac:dyDescent="0.25">
      <c r="A21" s="5">
        <v>40756</v>
      </c>
      <c r="B21" s="6">
        <v>668179</v>
      </c>
      <c r="J21" s="2" t="s">
        <v>17</v>
      </c>
      <c r="K21" s="2" t="s">
        <v>12</v>
      </c>
      <c r="L21" s="3">
        <v>668179</v>
      </c>
      <c r="N21" t="s">
        <v>17</v>
      </c>
      <c r="O21" s="4" t="s">
        <v>12</v>
      </c>
      <c r="P21">
        <v>668179</v>
      </c>
      <c r="Q21">
        <f t="shared" si="0"/>
        <v>605450</v>
      </c>
      <c r="V21" t="s">
        <v>33</v>
      </c>
    </row>
    <row r="22" spans="1:22" x14ac:dyDescent="0.25">
      <c r="A22" s="5">
        <v>40787</v>
      </c>
      <c r="B22" s="6">
        <v>899906</v>
      </c>
      <c r="J22" s="2" t="s">
        <v>17</v>
      </c>
      <c r="K22" s="2" t="s">
        <v>13</v>
      </c>
      <c r="L22" s="3">
        <v>899906</v>
      </c>
      <c r="N22" t="s">
        <v>17</v>
      </c>
      <c r="O22" s="4" t="s">
        <v>13</v>
      </c>
      <c r="P22">
        <v>899906</v>
      </c>
      <c r="Q22">
        <f t="shared" si="0"/>
        <v>231727</v>
      </c>
      <c r="V22" t="s">
        <v>34</v>
      </c>
    </row>
    <row r="23" spans="1:22" x14ac:dyDescent="0.25">
      <c r="A23" s="5">
        <v>40817</v>
      </c>
      <c r="B23" s="6">
        <v>834719</v>
      </c>
      <c r="J23" s="2" t="s">
        <v>17</v>
      </c>
      <c r="K23" s="2" t="s">
        <v>14</v>
      </c>
      <c r="L23" s="3">
        <v>834719</v>
      </c>
      <c r="N23" t="s">
        <v>17</v>
      </c>
      <c r="O23" s="4" t="s">
        <v>14</v>
      </c>
      <c r="P23">
        <v>834719</v>
      </c>
      <c r="Q23">
        <f t="shared" si="0"/>
        <v>-65187</v>
      </c>
      <c r="V23" t="s">
        <v>35</v>
      </c>
    </row>
    <row r="24" spans="1:22" x14ac:dyDescent="0.25">
      <c r="A24" s="5">
        <v>40848</v>
      </c>
      <c r="B24" s="6">
        <v>132003</v>
      </c>
      <c r="J24" s="2" t="s">
        <v>17</v>
      </c>
      <c r="K24" s="2" t="s">
        <v>15</v>
      </c>
      <c r="L24" s="3">
        <v>132003</v>
      </c>
      <c r="N24" t="s">
        <v>17</v>
      </c>
      <c r="O24" s="4" t="s">
        <v>15</v>
      </c>
      <c r="P24">
        <v>132003</v>
      </c>
      <c r="Q24">
        <f t="shared" si="0"/>
        <v>-702716</v>
      </c>
      <c r="V24" t="s">
        <v>36</v>
      </c>
    </row>
    <row r="25" spans="1:22" x14ac:dyDescent="0.25">
      <c r="A25" s="5">
        <v>40878</v>
      </c>
      <c r="B25" s="6">
        <v>309978</v>
      </c>
      <c r="J25" s="2" t="s">
        <v>17</v>
      </c>
      <c r="K25" s="2" t="s">
        <v>16</v>
      </c>
      <c r="L25" s="3">
        <v>309978</v>
      </c>
      <c r="N25" t="s">
        <v>17</v>
      </c>
      <c r="O25" s="4" t="s">
        <v>16</v>
      </c>
      <c r="P25">
        <v>309978</v>
      </c>
      <c r="Q25">
        <f t="shared" si="0"/>
        <v>177975</v>
      </c>
      <c r="V25" t="s">
        <v>37</v>
      </c>
    </row>
    <row r="26" spans="1:22" x14ac:dyDescent="0.25">
      <c r="A26" s="5">
        <v>40909</v>
      </c>
      <c r="B26" s="6">
        <v>-755566</v>
      </c>
      <c r="J26" s="2" t="s">
        <v>18</v>
      </c>
      <c r="K26" s="2" t="s">
        <v>5</v>
      </c>
      <c r="L26" s="3">
        <v>-755566</v>
      </c>
      <c r="N26" t="s">
        <v>18</v>
      </c>
      <c r="O26" s="4" t="s">
        <v>5</v>
      </c>
      <c r="P26">
        <v>-755566</v>
      </c>
      <c r="Q26">
        <f t="shared" si="0"/>
        <v>-1065544</v>
      </c>
      <c r="V26" t="s">
        <v>38</v>
      </c>
    </row>
    <row r="27" spans="1:22" x14ac:dyDescent="0.25">
      <c r="A27" s="5">
        <v>40940</v>
      </c>
      <c r="B27" s="6">
        <v>1170593</v>
      </c>
      <c r="J27" s="2" t="s">
        <v>18</v>
      </c>
      <c r="K27" s="2" t="s">
        <v>6</v>
      </c>
      <c r="L27" s="3">
        <v>1170593</v>
      </c>
      <c r="N27" t="s">
        <v>18</v>
      </c>
      <c r="O27" s="4" t="s">
        <v>6</v>
      </c>
      <c r="P27">
        <v>1170593</v>
      </c>
      <c r="Q27">
        <f t="shared" si="0"/>
        <v>1926159</v>
      </c>
      <c r="V27" t="s">
        <v>39</v>
      </c>
    </row>
    <row r="28" spans="1:22" x14ac:dyDescent="0.25">
      <c r="A28" s="5">
        <v>40969</v>
      </c>
      <c r="B28" s="6">
        <v>252788</v>
      </c>
      <c r="J28" s="2" t="s">
        <v>18</v>
      </c>
      <c r="K28" s="2" t="s">
        <v>7</v>
      </c>
      <c r="L28" s="3">
        <v>252788</v>
      </c>
      <c r="N28" t="s">
        <v>18</v>
      </c>
      <c r="O28" s="4" t="s">
        <v>7</v>
      </c>
      <c r="P28">
        <v>252788</v>
      </c>
      <c r="Q28">
        <f t="shared" si="0"/>
        <v>-917805</v>
      </c>
      <c r="V28" t="s">
        <v>40</v>
      </c>
    </row>
    <row r="29" spans="1:22" x14ac:dyDescent="0.25">
      <c r="A29" s="5">
        <v>41000</v>
      </c>
      <c r="B29" s="6">
        <v>1151518</v>
      </c>
      <c r="J29" s="2" t="s">
        <v>18</v>
      </c>
      <c r="K29" s="2" t="s">
        <v>8</v>
      </c>
      <c r="L29" s="3">
        <v>1151518</v>
      </c>
      <c r="N29" t="s">
        <v>18</v>
      </c>
      <c r="O29" s="4" t="s">
        <v>8</v>
      </c>
      <c r="P29">
        <v>1151518</v>
      </c>
      <c r="Q29">
        <f t="shared" si="0"/>
        <v>898730</v>
      </c>
    </row>
    <row r="30" spans="1:22" x14ac:dyDescent="0.25">
      <c r="A30" s="5">
        <v>41030</v>
      </c>
      <c r="B30" s="6">
        <v>817256</v>
      </c>
      <c r="J30" s="2" t="s">
        <v>18</v>
      </c>
      <c r="K30" s="2" t="s">
        <v>9</v>
      </c>
      <c r="L30" s="3">
        <v>817256</v>
      </c>
      <c r="N30" t="s">
        <v>18</v>
      </c>
      <c r="O30" s="4" t="s">
        <v>9</v>
      </c>
      <c r="P30">
        <v>817256</v>
      </c>
      <c r="Q30">
        <f t="shared" si="0"/>
        <v>-334262</v>
      </c>
    </row>
    <row r="31" spans="1:22" x14ac:dyDescent="0.25">
      <c r="A31" s="5">
        <v>41061</v>
      </c>
      <c r="B31" s="6">
        <v>570757</v>
      </c>
      <c r="J31" s="2" t="s">
        <v>18</v>
      </c>
      <c r="K31" s="2" t="s">
        <v>10</v>
      </c>
      <c r="L31" s="3">
        <v>570757</v>
      </c>
      <c r="N31" t="s">
        <v>18</v>
      </c>
      <c r="O31" s="4" t="s">
        <v>10</v>
      </c>
      <c r="P31">
        <v>570757</v>
      </c>
      <c r="Q31">
        <f t="shared" si="0"/>
        <v>-246499</v>
      </c>
    </row>
    <row r="32" spans="1:22" x14ac:dyDescent="0.25">
      <c r="A32" s="5">
        <v>41091</v>
      </c>
      <c r="B32" s="6">
        <v>506702</v>
      </c>
      <c r="J32" s="2" t="s">
        <v>18</v>
      </c>
      <c r="K32" s="2" t="s">
        <v>11</v>
      </c>
      <c r="L32" s="3">
        <v>506702</v>
      </c>
      <c r="N32" t="s">
        <v>18</v>
      </c>
      <c r="O32" s="4" t="s">
        <v>11</v>
      </c>
      <c r="P32">
        <v>506702</v>
      </c>
      <c r="Q32">
        <f t="shared" si="0"/>
        <v>-64055</v>
      </c>
    </row>
    <row r="33" spans="1:17" x14ac:dyDescent="0.25">
      <c r="A33" s="5">
        <v>41122</v>
      </c>
      <c r="B33" s="6">
        <v>-1022534</v>
      </c>
      <c r="J33" s="2" t="s">
        <v>18</v>
      </c>
      <c r="K33" s="2" t="s">
        <v>12</v>
      </c>
      <c r="L33" s="3">
        <v>-1022534</v>
      </c>
      <c r="N33" t="s">
        <v>18</v>
      </c>
      <c r="O33" s="4" t="s">
        <v>12</v>
      </c>
      <c r="P33">
        <v>-1022534</v>
      </c>
      <c r="Q33">
        <f t="shared" si="0"/>
        <v>-1529236</v>
      </c>
    </row>
    <row r="34" spans="1:17" x14ac:dyDescent="0.25">
      <c r="A34" s="5">
        <v>41153</v>
      </c>
      <c r="B34" s="6">
        <v>475062</v>
      </c>
      <c r="J34" s="2" t="s">
        <v>18</v>
      </c>
      <c r="K34" s="2" t="s">
        <v>13</v>
      </c>
      <c r="L34" s="3">
        <v>475062</v>
      </c>
      <c r="N34" t="s">
        <v>18</v>
      </c>
      <c r="O34" s="4" t="s">
        <v>13</v>
      </c>
      <c r="P34">
        <v>475062</v>
      </c>
      <c r="Q34">
        <f t="shared" si="0"/>
        <v>1497596</v>
      </c>
    </row>
    <row r="35" spans="1:17" x14ac:dyDescent="0.25">
      <c r="A35" s="5">
        <v>41183</v>
      </c>
      <c r="B35" s="6">
        <v>779976</v>
      </c>
      <c r="J35" s="2" t="s">
        <v>18</v>
      </c>
      <c r="K35" s="2" t="s">
        <v>14</v>
      </c>
      <c r="L35" s="3">
        <v>779976</v>
      </c>
      <c r="N35" t="s">
        <v>18</v>
      </c>
      <c r="O35" s="4" t="s">
        <v>14</v>
      </c>
      <c r="P35">
        <v>779976</v>
      </c>
      <c r="Q35">
        <f t="shared" si="0"/>
        <v>304914</v>
      </c>
    </row>
    <row r="36" spans="1:17" x14ac:dyDescent="0.25">
      <c r="A36" s="5">
        <v>41214</v>
      </c>
      <c r="B36" s="6">
        <v>144175</v>
      </c>
      <c r="J36" s="2" t="s">
        <v>18</v>
      </c>
      <c r="K36" s="2" t="s">
        <v>15</v>
      </c>
      <c r="L36" s="3">
        <v>144175</v>
      </c>
      <c r="N36" t="s">
        <v>18</v>
      </c>
      <c r="O36" s="4" t="s">
        <v>15</v>
      </c>
      <c r="P36">
        <v>144175</v>
      </c>
      <c r="Q36">
        <f t="shared" si="0"/>
        <v>-635801</v>
      </c>
    </row>
    <row r="37" spans="1:17" x14ac:dyDescent="0.25">
      <c r="A37" s="5">
        <v>41244</v>
      </c>
      <c r="B37" s="6">
        <v>542494</v>
      </c>
      <c r="J37" s="2" t="s">
        <v>18</v>
      </c>
      <c r="K37" s="2" t="s">
        <v>16</v>
      </c>
      <c r="L37" s="3">
        <v>542494</v>
      </c>
      <c r="N37" t="s">
        <v>18</v>
      </c>
      <c r="O37" s="4" t="s">
        <v>16</v>
      </c>
      <c r="P37">
        <v>542494</v>
      </c>
      <c r="Q37">
        <f t="shared" si="0"/>
        <v>398319</v>
      </c>
    </row>
    <row r="38" spans="1:17" x14ac:dyDescent="0.25">
      <c r="A38" s="5">
        <v>41275</v>
      </c>
      <c r="B38" s="6">
        <v>359333</v>
      </c>
      <c r="J38" s="2" t="s">
        <v>19</v>
      </c>
      <c r="K38" s="2" t="s">
        <v>5</v>
      </c>
      <c r="L38" s="3">
        <v>359333</v>
      </c>
      <c r="N38" t="s">
        <v>19</v>
      </c>
      <c r="O38" s="4" t="s">
        <v>5</v>
      </c>
      <c r="P38">
        <v>359333</v>
      </c>
      <c r="Q38">
        <f t="shared" si="0"/>
        <v>-183161</v>
      </c>
    </row>
    <row r="39" spans="1:17" x14ac:dyDescent="0.25">
      <c r="A39" s="5">
        <v>41306</v>
      </c>
      <c r="B39" s="6">
        <v>321469</v>
      </c>
      <c r="J39" s="2" t="s">
        <v>19</v>
      </c>
      <c r="K39" s="2" t="s">
        <v>6</v>
      </c>
      <c r="L39" s="3">
        <v>321469</v>
      </c>
      <c r="N39" t="s">
        <v>19</v>
      </c>
      <c r="O39" s="4" t="s">
        <v>6</v>
      </c>
      <c r="P39">
        <v>321469</v>
      </c>
      <c r="Q39">
        <f t="shared" si="0"/>
        <v>-37864</v>
      </c>
    </row>
    <row r="40" spans="1:17" x14ac:dyDescent="0.25">
      <c r="A40" s="5">
        <v>41334</v>
      </c>
      <c r="B40" s="6">
        <v>67780</v>
      </c>
      <c r="J40" s="2" t="s">
        <v>19</v>
      </c>
      <c r="K40" s="2" t="s">
        <v>7</v>
      </c>
      <c r="L40" s="3">
        <v>67780</v>
      </c>
      <c r="N40" t="s">
        <v>19</v>
      </c>
      <c r="O40" s="4" t="s">
        <v>7</v>
      </c>
      <c r="P40">
        <v>67780</v>
      </c>
      <c r="Q40">
        <f t="shared" si="0"/>
        <v>-253689</v>
      </c>
    </row>
    <row r="41" spans="1:17" x14ac:dyDescent="0.25">
      <c r="A41" s="5">
        <v>41365</v>
      </c>
      <c r="B41" s="6">
        <v>471435</v>
      </c>
      <c r="J41" s="2" t="s">
        <v>19</v>
      </c>
      <c r="K41" s="2" t="s">
        <v>8</v>
      </c>
      <c r="L41" s="3">
        <v>471435</v>
      </c>
      <c r="N41" t="s">
        <v>19</v>
      </c>
      <c r="O41" s="4" t="s">
        <v>8</v>
      </c>
      <c r="P41">
        <v>471435</v>
      </c>
      <c r="Q41">
        <f t="shared" si="0"/>
        <v>403655</v>
      </c>
    </row>
    <row r="42" spans="1:17" x14ac:dyDescent="0.25">
      <c r="A42" s="5">
        <v>41395</v>
      </c>
      <c r="B42" s="6">
        <v>565603</v>
      </c>
      <c r="J42" s="2" t="s">
        <v>19</v>
      </c>
      <c r="K42" s="2" t="s">
        <v>9</v>
      </c>
      <c r="L42" s="3">
        <v>565603</v>
      </c>
      <c r="N42" t="s">
        <v>19</v>
      </c>
      <c r="O42" s="4" t="s">
        <v>9</v>
      </c>
      <c r="P42">
        <v>565603</v>
      </c>
      <c r="Q42">
        <f t="shared" si="0"/>
        <v>94168</v>
      </c>
    </row>
    <row r="43" spans="1:17" x14ac:dyDescent="0.25">
      <c r="A43" s="5">
        <v>41426</v>
      </c>
      <c r="B43" s="6">
        <v>872480</v>
      </c>
      <c r="J43" s="2" t="s">
        <v>19</v>
      </c>
      <c r="K43" s="2" t="s">
        <v>10</v>
      </c>
      <c r="L43" s="3">
        <v>872480</v>
      </c>
      <c r="N43" t="s">
        <v>19</v>
      </c>
      <c r="O43" s="4" t="s">
        <v>10</v>
      </c>
      <c r="P43">
        <v>872480</v>
      </c>
      <c r="Q43">
        <f t="shared" si="0"/>
        <v>306877</v>
      </c>
    </row>
    <row r="44" spans="1:17" x14ac:dyDescent="0.25">
      <c r="A44" s="5">
        <v>41456</v>
      </c>
      <c r="B44" s="6">
        <v>789480</v>
      </c>
      <c r="J44" s="2" t="s">
        <v>19</v>
      </c>
      <c r="K44" s="2" t="s">
        <v>11</v>
      </c>
      <c r="L44" s="3">
        <v>789480</v>
      </c>
      <c r="N44" t="s">
        <v>19</v>
      </c>
      <c r="O44" s="4" t="s">
        <v>11</v>
      </c>
      <c r="P44">
        <v>789480</v>
      </c>
      <c r="Q44">
        <f t="shared" si="0"/>
        <v>-83000</v>
      </c>
    </row>
    <row r="45" spans="1:17" x14ac:dyDescent="0.25">
      <c r="A45" s="5">
        <v>41487</v>
      </c>
      <c r="B45" s="6">
        <v>999942</v>
      </c>
      <c r="J45" s="2" t="s">
        <v>19</v>
      </c>
      <c r="K45" s="2" t="s">
        <v>12</v>
      </c>
      <c r="L45" s="3">
        <v>999942</v>
      </c>
      <c r="N45" t="s">
        <v>19</v>
      </c>
      <c r="O45" s="4" t="s">
        <v>12</v>
      </c>
      <c r="P45">
        <v>999942</v>
      </c>
      <c r="Q45">
        <f t="shared" si="0"/>
        <v>210462</v>
      </c>
    </row>
    <row r="46" spans="1:17" x14ac:dyDescent="0.25">
      <c r="A46" s="5">
        <v>41518</v>
      </c>
      <c r="B46" s="6">
        <v>-1196225</v>
      </c>
      <c r="J46" s="2" t="s">
        <v>19</v>
      </c>
      <c r="K46" s="2" t="s">
        <v>13</v>
      </c>
      <c r="L46" s="3">
        <v>-1196225</v>
      </c>
      <c r="N46" t="s">
        <v>19</v>
      </c>
      <c r="O46" s="4" t="s">
        <v>13</v>
      </c>
      <c r="P46">
        <v>-1196225</v>
      </c>
      <c r="Q46">
        <f t="shared" si="0"/>
        <v>-2196167</v>
      </c>
    </row>
    <row r="47" spans="1:17" x14ac:dyDescent="0.25">
      <c r="A47" s="5">
        <v>41548</v>
      </c>
      <c r="B47" s="6">
        <v>268997</v>
      </c>
      <c r="J47" s="2" t="s">
        <v>19</v>
      </c>
      <c r="K47" s="2" t="s">
        <v>14</v>
      </c>
      <c r="L47" s="3">
        <v>268997</v>
      </c>
      <c r="N47" t="s">
        <v>19</v>
      </c>
      <c r="O47" s="4" t="s">
        <v>14</v>
      </c>
      <c r="P47">
        <v>268997</v>
      </c>
      <c r="Q47">
        <f t="shared" si="0"/>
        <v>1465222</v>
      </c>
    </row>
    <row r="48" spans="1:17" x14ac:dyDescent="0.25">
      <c r="A48" s="5">
        <v>41579</v>
      </c>
      <c r="B48" s="6">
        <v>-687986</v>
      </c>
      <c r="J48" s="2" t="s">
        <v>19</v>
      </c>
      <c r="K48" s="2" t="s">
        <v>15</v>
      </c>
      <c r="L48" s="3">
        <v>-687986</v>
      </c>
      <c r="N48" t="s">
        <v>19</v>
      </c>
      <c r="O48" s="4" t="s">
        <v>15</v>
      </c>
      <c r="P48">
        <v>-687986</v>
      </c>
      <c r="Q48">
        <f t="shared" si="0"/>
        <v>-956983</v>
      </c>
    </row>
    <row r="49" spans="1:17" x14ac:dyDescent="0.25">
      <c r="A49" s="5">
        <v>41609</v>
      </c>
      <c r="B49" s="6">
        <v>1150461</v>
      </c>
      <c r="J49" s="2" t="s">
        <v>19</v>
      </c>
      <c r="K49" s="2" t="s">
        <v>16</v>
      </c>
      <c r="L49" s="3">
        <v>1150461</v>
      </c>
      <c r="N49" t="s">
        <v>19</v>
      </c>
      <c r="O49" s="4" t="s">
        <v>16</v>
      </c>
      <c r="P49">
        <v>1150461</v>
      </c>
      <c r="Q49">
        <f t="shared" si="0"/>
        <v>1838447</v>
      </c>
    </row>
    <row r="50" spans="1:17" x14ac:dyDescent="0.25">
      <c r="A50" s="5">
        <v>41640</v>
      </c>
      <c r="B50" s="6">
        <v>682458</v>
      </c>
      <c r="J50" s="2" t="s">
        <v>20</v>
      </c>
      <c r="K50" s="2" t="s">
        <v>5</v>
      </c>
      <c r="L50" s="3">
        <v>682458</v>
      </c>
      <c r="N50" t="s">
        <v>20</v>
      </c>
      <c r="O50" s="4" t="s">
        <v>5</v>
      </c>
      <c r="P50">
        <v>682458</v>
      </c>
      <c r="Q50">
        <f t="shared" si="0"/>
        <v>-468003</v>
      </c>
    </row>
    <row r="51" spans="1:17" x14ac:dyDescent="0.25">
      <c r="A51" s="5">
        <v>41671</v>
      </c>
      <c r="B51" s="6">
        <v>617856</v>
      </c>
      <c r="J51" s="2" t="s">
        <v>20</v>
      </c>
      <c r="K51" s="2" t="s">
        <v>6</v>
      </c>
      <c r="L51" s="3">
        <v>617856</v>
      </c>
      <c r="N51" t="s">
        <v>20</v>
      </c>
      <c r="O51" s="4" t="s">
        <v>6</v>
      </c>
      <c r="P51">
        <v>617856</v>
      </c>
      <c r="Q51">
        <f t="shared" si="0"/>
        <v>-64602</v>
      </c>
    </row>
    <row r="52" spans="1:17" x14ac:dyDescent="0.25">
      <c r="A52" s="5">
        <v>41699</v>
      </c>
      <c r="B52" s="6">
        <v>824098</v>
      </c>
      <c r="J52" s="2" t="s">
        <v>20</v>
      </c>
      <c r="K52" s="2" t="s">
        <v>7</v>
      </c>
      <c r="L52" s="3">
        <v>824098</v>
      </c>
      <c r="N52" t="s">
        <v>20</v>
      </c>
      <c r="O52" s="4" t="s">
        <v>7</v>
      </c>
      <c r="P52">
        <v>824098</v>
      </c>
      <c r="Q52">
        <f t="shared" si="0"/>
        <v>206242</v>
      </c>
    </row>
    <row r="53" spans="1:17" x14ac:dyDescent="0.25">
      <c r="A53" s="5">
        <v>41730</v>
      </c>
      <c r="B53" s="6">
        <v>581943</v>
      </c>
      <c r="J53" s="2" t="s">
        <v>20</v>
      </c>
      <c r="K53" s="2" t="s">
        <v>8</v>
      </c>
      <c r="L53" s="3">
        <v>581943</v>
      </c>
      <c r="N53" t="s">
        <v>20</v>
      </c>
      <c r="O53" s="4" t="s">
        <v>8</v>
      </c>
      <c r="P53">
        <v>581943</v>
      </c>
      <c r="Q53">
        <f t="shared" si="0"/>
        <v>-242155</v>
      </c>
    </row>
    <row r="54" spans="1:17" x14ac:dyDescent="0.25">
      <c r="A54" s="5">
        <v>41760</v>
      </c>
      <c r="B54" s="6">
        <v>132864</v>
      </c>
      <c r="J54" s="2" t="s">
        <v>20</v>
      </c>
      <c r="K54" s="2" t="s">
        <v>9</v>
      </c>
      <c r="L54" s="3">
        <v>132864</v>
      </c>
      <c r="N54" t="s">
        <v>20</v>
      </c>
      <c r="O54" s="4" t="s">
        <v>9</v>
      </c>
      <c r="P54">
        <v>132864</v>
      </c>
      <c r="Q54">
        <f t="shared" si="0"/>
        <v>-449079</v>
      </c>
    </row>
    <row r="55" spans="1:17" x14ac:dyDescent="0.25">
      <c r="A55" s="5">
        <v>41791</v>
      </c>
      <c r="B55" s="6">
        <v>448062</v>
      </c>
      <c r="J55" s="2" t="s">
        <v>20</v>
      </c>
      <c r="K55" s="2" t="s">
        <v>10</v>
      </c>
      <c r="L55" s="3">
        <v>448062</v>
      </c>
      <c r="N55" t="s">
        <v>20</v>
      </c>
      <c r="O55" s="4" t="s">
        <v>10</v>
      </c>
      <c r="P55">
        <v>448062</v>
      </c>
      <c r="Q55">
        <f t="shared" si="0"/>
        <v>315198</v>
      </c>
    </row>
    <row r="56" spans="1:17" x14ac:dyDescent="0.25">
      <c r="A56" s="5">
        <v>41821</v>
      </c>
      <c r="B56" s="6">
        <v>689161</v>
      </c>
      <c r="J56" s="2" t="s">
        <v>20</v>
      </c>
      <c r="K56" s="2" t="s">
        <v>11</v>
      </c>
      <c r="L56" s="3">
        <v>689161</v>
      </c>
      <c r="N56" t="s">
        <v>20</v>
      </c>
      <c r="O56" s="4" t="s">
        <v>11</v>
      </c>
      <c r="P56">
        <v>689161</v>
      </c>
      <c r="Q56">
        <f t="shared" si="0"/>
        <v>241099</v>
      </c>
    </row>
    <row r="57" spans="1:17" x14ac:dyDescent="0.25">
      <c r="A57" s="5">
        <v>41852</v>
      </c>
      <c r="B57" s="6">
        <v>800701</v>
      </c>
      <c r="J57" s="2" t="s">
        <v>20</v>
      </c>
      <c r="K57" s="2" t="s">
        <v>12</v>
      </c>
      <c r="L57" s="3">
        <v>800701</v>
      </c>
      <c r="N57" t="s">
        <v>20</v>
      </c>
      <c r="O57" s="4" t="s">
        <v>12</v>
      </c>
      <c r="P57">
        <v>800701</v>
      </c>
      <c r="Q57">
        <f t="shared" si="0"/>
        <v>111540</v>
      </c>
    </row>
    <row r="58" spans="1:17" x14ac:dyDescent="0.25">
      <c r="A58" s="5">
        <v>41883</v>
      </c>
      <c r="B58" s="6">
        <v>1166643</v>
      </c>
      <c r="J58" s="2" t="s">
        <v>20</v>
      </c>
      <c r="K58" s="2" t="s">
        <v>13</v>
      </c>
      <c r="L58" s="3">
        <v>1166643</v>
      </c>
      <c r="N58" t="s">
        <v>20</v>
      </c>
      <c r="O58" s="4" t="s">
        <v>13</v>
      </c>
      <c r="P58">
        <v>1166643</v>
      </c>
      <c r="Q58">
        <f t="shared" si="0"/>
        <v>365942</v>
      </c>
    </row>
    <row r="59" spans="1:17" x14ac:dyDescent="0.25">
      <c r="A59" s="5">
        <v>41913</v>
      </c>
      <c r="B59" s="6">
        <v>947333</v>
      </c>
      <c r="J59" s="2" t="s">
        <v>20</v>
      </c>
      <c r="K59" s="2" t="s">
        <v>14</v>
      </c>
      <c r="L59" s="3">
        <v>947333</v>
      </c>
      <c r="N59" t="s">
        <v>20</v>
      </c>
      <c r="O59" s="4" t="s">
        <v>14</v>
      </c>
      <c r="P59">
        <v>947333</v>
      </c>
      <c r="Q59">
        <f t="shared" si="0"/>
        <v>-219310</v>
      </c>
    </row>
    <row r="60" spans="1:17" x14ac:dyDescent="0.25">
      <c r="A60" s="5">
        <v>41944</v>
      </c>
      <c r="B60" s="6">
        <v>578668</v>
      </c>
      <c r="J60" s="2" t="s">
        <v>20</v>
      </c>
      <c r="K60" s="2" t="s">
        <v>15</v>
      </c>
      <c r="L60" s="3">
        <v>578668</v>
      </c>
      <c r="N60" t="s">
        <v>20</v>
      </c>
      <c r="O60" s="4" t="s">
        <v>15</v>
      </c>
      <c r="P60">
        <v>578668</v>
      </c>
      <c r="Q60">
        <f t="shared" si="0"/>
        <v>-368665</v>
      </c>
    </row>
    <row r="61" spans="1:17" x14ac:dyDescent="0.25">
      <c r="A61" s="5">
        <v>41974</v>
      </c>
      <c r="B61" s="6">
        <v>988505</v>
      </c>
      <c r="J61" s="2" t="s">
        <v>20</v>
      </c>
      <c r="K61" s="2" t="s">
        <v>16</v>
      </c>
      <c r="L61" s="3">
        <v>988505</v>
      </c>
      <c r="N61" t="s">
        <v>20</v>
      </c>
      <c r="O61" s="4" t="s">
        <v>16</v>
      </c>
      <c r="P61">
        <v>988505</v>
      </c>
      <c r="Q61">
        <f t="shared" si="0"/>
        <v>409837</v>
      </c>
    </row>
    <row r="62" spans="1:17" x14ac:dyDescent="0.25">
      <c r="A62" s="5">
        <v>42005</v>
      </c>
      <c r="B62" s="6">
        <v>1139715</v>
      </c>
      <c r="J62" s="2" t="s">
        <v>21</v>
      </c>
      <c r="K62" s="2" t="s">
        <v>5</v>
      </c>
      <c r="L62" s="3">
        <v>1139715</v>
      </c>
      <c r="N62" t="s">
        <v>21</v>
      </c>
      <c r="O62" s="4" t="s">
        <v>5</v>
      </c>
      <c r="P62">
        <v>1139715</v>
      </c>
      <c r="Q62">
        <f t="shared" si="0"/>
        <v>151210</v>
      </c>
    </row>
    <row r="63" spans="1:17" x14ac:dyDescent="0.25">
      <c r="A63" s="5">
        <v>42036</v>
      </c>
      <c r="B63" s="6">
        <v>1029471</v>
      </c>
      <c r="J63" s="2" t="s">
        <v>21</v>
      </c>
      <c r="K63" s="2" t="s">
        <v>6</v>
      </c>
      <c r="L63" s="3">
        <v>1029471</v>
      </c>
      <c r="N63" t="s">
        <v>21</v>
      </c>
      <c r="O63" s="4" t="s">
        <v>6</v>
      </c>
      <c r="P63">
        <v>1029471</v>
      </c>
      <c r="Q63">
        <f t="shared" si="0"/>
        <v>-110244</v>
      </c>
    </row>
    <row r="64" spans="1:17" x14ac:dyDescent="0.25">
      <c r="A64" s="5">
        <v>42064</v>
      </c>
      <c r="B64" s="6">
        <v>687533</v>
      </c>
      <c r="J64" s="2" t="s">
        <v>21</v>
      </c>
      <c r="K64" s="2" t="s">
        <v>7</v>
      </c>
      <c r="L64" s="3">
        <v>687533</v>
      </c>
      <c r="N64" t="s">
        <v>21</v>
      </c>
      <c r="O64" s="4" t="s">
        <v>7</v>
      </c>
      <c r="P64">
        <v>687533</v>
      </c>
      <c r="Q64">
        <f t="shared" si="0"/>
        <v>-341938</v>
      </c>
    </row>
    <row r="65" spans="1:17" x14ac:dyDescent="0.25">
      <c r="A65" s="5">
        <v>42095</v>
      </c>
      <c r="B65" s="6">
        <v>-524626</v>
      </c>
      <c r="J65" s="2" t="s">
        <v>21</v>
      </c>
      <c r="K65" s="2" t="s">
        <v>8</v>
      </c>
      <c r="L65" s="3">
        <v>-524626</v>
      </c>
      <c r="N65" t="s">
        <v>21</v>
      </c>
      <c r="O65" s="4" t="s">
        <v>8</v>
      </c>
      <c r="P65">
        <v>-524626</v>
      </c>
      <c r="Q65">
        <f t="shared" si="0"/>
        <v>-1212159</v>
      </c>
    </row>
    <row r="66" spans="1:17" x14ac:dyDescent="0.25">
      <c r="A66" s="5">
        <v>42125</v>
      </c>
      <c r="B66" s="6">
        <v>158620</v>
      </c>
      <c r="J66" s="2" t="s">
        <v>21</v>
      </c>
      <c r="K66" s="2" t="s">
        <v>9</v>
      </c>
      <c r="L66" s="3">
        <v>158620</v>
      </c>
      <c r="N66" t="s">
        <v>21</v>
      </c>
      <c r="O66" s="4" t="s">
        <v>9</v>
      </c>
      <c r="P66">
        <v>158620</v>
      </c>
      <c r="Q66">
        <f t="shared" si="0"/>
        <v>683246</v>
      </c>
    </row>
    <row r="67" spans="1:17" x14ac:dyDescent="0.25">
      <c r="A67" s="5">
        <v>42156</v>
      </c>
      <c r="B67" s="6">
        <v>87795</v>
      </c>
      <c r="J67" s="2" t="s">
        <v>21</v>
      </c>
      <c r="K67" s="2" t="s">
        <v>10</v>
      </c>
      <c r="L67" s="3">
        <v>87795</v>
      </c>
      <c r="N67" t="s">
        <v>21</v>
      </c>
      <c r="O67" s="4" t="s">
        <v>10</v>
      </c>
      <c r="P67">
        <v>87795</v>
      </c>
      <c r="Q67">
        <f t="shared" si="0"/>
        <v>-70825</v>
      </c>
    </row>
    <row r="68" spans="1:17" x14ac:dyDescent="0.25">
      <c r="A68" s="5">
        <v>42186</v>
      </c>
      <c r="B68" s="6">
        <v>423389</v>
      </c>
      <c r="J68" s="2" t="s">
        <v>21</v>
      </c>
      <c r="K68" s="2" t="s">
        <v>11</v>
      </c>
      <c r="L68" s="3">
        <v>423389</v>
      </c>
      <c r="N68" t="s">
        <v>21</v>
      </c>
      <c r="O68" s="4" t="s">
        <v>11</v>
      </c>
      <c r="P68">
        <v>423389</v>
      </c>
      <c r="Q68">
        <f t="shared" ref="Q68:Q87" si="1">P68-P67</f>
        <v>335594</v>
      </c>
    </row>
    <row r="69" spans="1:17" x14ac:dyDescent="0.25">
      <c r="A69" s="5">
        <v>42217</v>
      </c>
      <c r="B69" s="6">
        <v>840723</v>
      </c>
      <c r="J69" s="2" t="s">
        <v>21</v>
      </c>
      <c r="K69" s="2" t="s">
        <v>12</v>
      </c>
      <c r="L69" s="3">
        <v>840723</v>
      </c>
      <c r="N69" t="s">
        <v>21</v>
      </c>
      <c r="O69" s="4" t="s">
        <v>12</v>
      </c>
      <c r="P69">
        <v>840723</v>
      </c>
      <c r="Q69">
        <f t="shared" si="1"/>
        <v>417334</v>
      </c>
    </row>
    <row r="70" spans="1:17" x14ac:dyDescent="0.25">
      <c r="A70" s="5">
        <v>42248</v>
      </c>
      <c r="B70" s="6">
        <v>568529</v>
      </c>
      <c r="J70" s="2" t="s">
        <v>21</v>
      </c>
      <c r="K70" s="2" t="s">
        <v>13</v>
      </c>
      <c r="L70" s="3">
        <v>568529</v>
      </c>
      <c r="N70" t="s">
        <v>21</v>
      </c>
      <c r="O70" s="4" t="s">
        <v>13</v>
      </c>
      <c r="P70">
        <v>568529</v>
      </c>
      <c r="Q70">
        <f t="shared" si="1"/>
        <v>-272194</v>
      </c>
    </row>
    <row r="71" spans="1:17" x14ac:dyDescent="0.25">
      <c r="A71" s="5">
        <v>42278</v>
      </c>
      <c r="B71" s="6">
        <v>332067</v>
      </c>
      <c r="J71" s="2" t="s">
        <v>21</v>
      </c>
      <c r="K71" s="2" t="s">
        <v>14</v>
      </c>
      <c r="L71" s="3">
        <v>332067</v>
      </c>
      <c r="N71" t="s">
        <v>21</v>
      </c>
      <c r="O71" s="4" t="s">
        <v>14</v>
      </c>
      <c r="P71">
        <v>332067</v>
      </c>
      <c r="Q71">
        <f t="shared" si="1"/>
        <v>-236462</v>
      </c>
    </row>
    <row r="72" spans="1:17" x14ac:dyDescent="0.25">
      <c r="A72" s="5">
        <v>42309</v>
      </c>
      <c r="B72" s="6">
        <v>989499</v>
      </c>
      <c r="J72" s="2" t="s">
        <v>21</v>
      </c>
      <c r="K72" s="2" t="s">
        <v>15</v>
      </c>
      <c r="L72" s="3">
        <v>989499</v>
      </c>
      <c r="N72" t="s">
        <v>21</v>
      </c>
      <c r="O72" s="4" t="s">
        <v>15</v>
      </c>
      <c r="P72">
        <v>989499</v>
      </c>
      <c r="Q72">
        <f t="shared" si="1"/>
        <v>657432</v>
      </c>
    </row>
    <row r="73" spans="1:17" x14ac:dyDescent="0.25">
      <c r="A73" s="5">
        <v>42339</v>
      </c>
      <c r="B73" s="6">
        <v>778237</v>
      </c>
      <c r="J73" s="2" t="s">
        <v>21</v>
      </c>
      <c r="K73" s="2" t="s">
        <v>16</v>
      </c>
      <c r="L73" s="3">
        <v>778237</v>
      </c>
      <c r="N73" t="s">
        <v>21</v>
      </c>
      <c r="O73" s="4" t="s">
        <v>16</v>
      </c>
      <c r="P73">
        <v>778237</v>
      </c>
      <c r="Q73">
        <f t="shared" si="1"/>
        <v>-211262</v>
      </c>
    </row>
    <row r="74" spans="1:17" x14ac:dyDescent="0.25">
      <c r="A74" s="5">
        <v>42370</v>
      </c>
      <c r="B74" s="6">
        <v>650000</v>
      </c>
      <c r="J74" s="2" t="s">
        <v>22</v>
      </c>
      <c r="K74" s="2" t="s">
        <v>5</v>
      </c>
      <c r="L74" s="3">
        <v>650000</v>
      </c>
      <c r="N74" t="s">
        <v>22</v>
      </c>
      <c r="O74" s="4" t="s">
        <v>5</v>
      </c>
      <c r="P74">
        <v>650000</v>
      </c>
      <c r="Q74">
        <f t="shared" si="1"/>
        <v>-128237</v>
      </c>
    </row>
    <row r="75" spans="1:17" x14ac:dyDescent="0.25">
      <c r="A75" s="5">
        <v>42401</v>
      </c>
      <c r="B75" s="6">
        <v>-1100387</v>
      </c>
      <c r="J75" s="2" t="s">
        <v>22</v>
      </c>
      <c r="K75" s="2" t="s">
        <v>6</v>
      </c>
      <c r="L75" s="3">
        <v>-1100387</v>
      </c>
      <c r="N75" t="s">
        <v>22</v>
      </c>
      <c r="O75" s="4" t="s">
        <v>6</v>
      </c>
      <c r="P75">
        <v>-1100387</v>
      </c>
      <c r="Q75">
        <f t="shared" si="1"/>
        <v>-1750387</v>
      </c>
    </row>
    <row r="76" spans="1:17" x14ac:dyDescent="0.25">
      <c r="A76" s="5">
        <v>42430</v>
      </c>
      <c r="B76" s="6">
        <v>-174946</v>
      </c>
      <c r="J76" s="2" t="s">
        <v>22</v>
      </c>
      <c r="K76" s="2" t="s">
        <v>7</v>
      </c>
      <c r="L76" s="3">
        <v>-174946</v>
      </c>
      <c r="N76" t="s">
        <v>22</v>
      </c>
      <c r="O76" s="4" t="s">
        <v>7</v>
      </c>
      <c r="P76">
        <v>-174946</v>
      </c>
      <c r="Q76">
        <f t="shared" si="1"/>
        <v>925441</v>
      </c>
    </row>
    <row r="77" spans="1:17" x14ac:dyDescent="0.25">
      <c r="A77" s="5">
        <v>42461</v>
      </c>
      <c r="B77" s="6">
        <v>757143</v>
      </c>
      <c r="J77" s="2" t="s">
        <v>22</v>
      </c>
      <c r="K77" s="2" t="s">
        <v>8</v>
      </c>
      <c r="L77" s="3">
        <v>757143</v>
      </c>
      <c r="N77" t="s">
        <v>22</v>
      </c>
      <c r="O77" s="4" t="s">
        <v>8</v>
      </c>
      <c r="P77">
        <v>757143</v>
      </c>
      <c r="Q77">
        <f t="shared" si="1"/>
        <v>932089</v>
      </c>
    </row>
    <row r="78" spans="1:17" x14ac:dyDescent="0.25">
      <c r="A78" s="5">
        <v>42491</v>
      </c>
      <c r="B78" s="6">
        <v>445709</v>
      </c>
      <c r="J78" s="2" t="s">
        <v>22</v>
      </c>
      <c r="K78" s="2" t="s">
        <v>9</v>
      </c>
      <c r="L78" s="3">
        <v>445709</v>
      </c>
      <c r="N78" t="s">
        <v>22</v>
      </c>
      <c r="O78" s="4" t="s">
        <v>9</v>
      </c>
      <c r="P78">
        <v>445709</v>
      </c>
      <c r="Q78">
        <f t="shared" si="1"/>
        <v>-311434</v>
      </c>
    </row>
    <row r="79" spans="1:17" x14ac:dyDescent="0.25">
      <c r="A79" s="5">
        <v>42522</v>
      </c>
      <c r="B79" s="6">
        <v>712961</v>
      </c>
      <c r="J79" s="2" t="s">
        <v>22</v>
      </c>
      <c r="K79" s="2" t="s">
        <v>10</v>
      </c>
      <c r="L79" s="3">
        <v>712961</v>
      </c>
      <c r="N79" t="s">
        <v>22</v>
      </c>
      <c r="O79" s="4" t="s">
        <v>10</v>
      </c>
      <c r="P79">
        <v>712961</v>
      </c>
      <c r="Q79">
        <f t="shared" si="1"/>
        <v>267252</v>
      </c>
    </row>
    <row r="80" spans="1:17" x14ac:dyDescent="0.25">
      <c r="A80" s="5">
        <v>42552</v>
      </c>
      <c r="B80" s="6">
        <v>-1163797</v>
      </c>
      <c r="J80" s="2" t="s">
        <v>22</v>
      </c>
      <c r="K80" s="2" t="s">
        <v>11</v>
      </c>
      <c r="L80" s="3">
        <v>-1163797</v>
      </c>
      <c r="N80" t="s">
        <v>22</v>
      </c>
      <c r="O80" s="4" t="s">
        <v>11</v>
      </c>
      <c r="P80">
        <v>-1163797</v>
      </c>
      <c r="Q80">
        <f t="shared" si="1"/>
        <v>-1876758</v>
      </c>
    </row>
    <row r="81" spans="1:17" x14ac:dyDescent="0.25">
      <c r="A81" s="5">
        <v>42583</v>
      </c>
      <c r="B81" s="6">
        <v>569899</v>
      </c>
      <c r="J81" s="2" t="s">
        <v>22</v>
      </c>
      <c r="K81" s="2" t="s">
        <v>12</v>
      </c>
      <c r="L81" s="3">
        <v>569899</v>
      </c>
      <c r="N81" t="s">
        <v>22</v>
      </c>
      <c r="O81" s="4" t="s">
        <v>12</v>
      </c>
      <c r="P81">
        <v>569899</v>
      </c>
      <c r="Q81">
        <f t="shared" si="1"/>
        <v>1733696</v>
      </c>
    </row>
    <row r="82" spans="1:17" x14ac:dyDescent="0.25">
      <c r="A82" s="5">
        <v>42614</v>
      </c>
      <c r="B82" s="6">
        <v>768450</v>
      </c>
      <c r="J82" s="2" t="s">
        <v>22</v>
      </c>
      <c r="K82" s="2" t="s">
        <v>13</v>
      </c>
      <c r="L82" s="3">
        <v>768450</v>
      </c>
      <c r="N82" t="s">
        <v>22</v>
      </c>
      <c r="O82" s="4" t="s">
        <v>13</v>
      </c>
      <c r="P82">
        <v>768450</v>
      </c>
      <c r="Q82">
        <f t="shared" si="1"/>
        <v>198551</v>
      </c>
    </row>
    <row r="83" spans="1:17" x14ac:dyDescent="0.25">
      <c r="A83" s="5">
        <v>42644</v>
      </c>
      <c r="B83" s="6">
        <v>102685</v>
      </c>
      <c r="J83" s="2" t="s">
        <v>22</v>
      </c>
      <c r="K83" s="2" t="s">
        <v>14</v>
      </c>
      <c r="L83" s="3">
        <v>102685</v>
      </c>
      <c r="N83" t="s">
        <v>22</v>
      </c>
      <c r="O83" s="4" t="s">
        <v>14</v>
      </c>
      <c r="P83">
        <v>102685</v>
      </c>
      <c r="Q83">
        <f t="shared" si="1"/>
        <v>-665765</v>
      </c>
    </row>
    <row r="84" spans="1:17" x14ac:dyDescent="0.25">
      <c r="A84" s="5">
        <v>42675</v>
      </c>
      <c r="B84" s="6">
        <v>795914</v>
      </c>
      <c r="J84" s="2" t="s">
        <v>22</v>
      </c>
      <c r="K84" s="2" t="s">
        <v>15</v>
      </c>
      <c r="L84" s="3">
        <v>795914</v>
      </c>
      <c r="N84" t="s">
        <v>22</v>
      </c>
      <c r="O84" s="4" t="s">
        <v>15</v>
      </c>
      <c r="P84">
        <v>795914</v>
      </c>
      <c r="Q84">
        <f t="shared" si="1"/>
        <v>693229</v>
      </c>
    </row>
    <row r="85" spans="1:17" x14ac:dyDescent="0.25">
      <c r="A85" s="5">
        <v>42705</v>
      </c>
      <c r="B85" s="6">
        <v>60988</v>
      </c>
      <c r="J85" s="2" t="s">
        <v>22</v>
      </c>
      <c r="K85" s="2" t="s">
        <v>16</v>
      </c>
      <c r="L85" s="3">
        <v>60988</v>
      </c>
      <c r="N85" t="s">
        <v>22</v>
      </c>
      <c r="O85" s="4" t="s">
        <v>16</v>
      </c>
      <c r="P85">
        <v>60988</v>
      </c>
      <c r="Q85">
        <f t="shared" si="1"/>
        <v>-734926</v>
      </c>
    </row>
    <row r="86" spans="1:17" x14ac:dyDescent="0.25">
      <c r="A86" s="5">
        <v>42736</v>
      </c>
      <c r="B86" s="6">
        <v>138230</v>
      </c>
      <c r="J86" s="2" t="s">
        <v>23</v>
      </c>
      <c r="K86" s="2" t="s">
        <v>5</v>
      </c>
      <c r="L86" s="3">
        <v>138230</v>
      </c>
      <c r="N86" t="s">
        <v>23</v>
      </c>
      <c r="O86" s="4" t="s">
        <v>5</v>
      </c>
      <c r="P86">
        <v>138230</v>
      </c>
      <c r="Q86">
        <f t="shared" si="1"/>
        <v>77242</v>
      </c>
    </row>
    <row r="87" spans="1:17" x14ac:dyDescent="0.25">
      <c r="A87" s="5">
        <v>42767</v>
      </c>
      <c r="B87" s="6">
        <v>671099</v>
      </c>
      <c r="J87" s="2" t="s">
        <v>23</v>
      </c>
      <c r="K87" s="2" t="s">
        <v>6</v>
      </c>
      <c r="L87" s="3">
        <v>671099</v>
      </c>
      <c r="N87" t="s">
        <v>23</v>
      </c>
      <c r="O87" s="4" t="s">
        <v>6</v>
      </c>
      <c r="P87">
        <v>671099</v>
      </c>
      <c r="Q87">
        <f t="shared" si="1"/>
        <v>532869</v>
      </c>
    </row>
    <row r="88" spans="1:17" x14ac:dyDescent="0.25">
      <c r="J88" s="2" t="s">
        <v>3</v>
      </c>
      <c r="L88" s="3">
        <v>38382578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2021-07-03T15:26:35Z</dcterms:created>
  <dcterms:modified xsi:type="dcterms:W3CDTF">2021-07-04T18:23:01Z</dcterms:modified>
</cp:coreProperties>
</file>