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ЭтаКнига1"/>
  <mc:AlternateContent xmlns:mc="http://schemas.openxmlformats.org/markup-compatibility/2006">
    <mc:Choice Requires="x15">
      <x15ac:absPath xmlns:x15ac="http://schemas.microsoft.com/office/spreadsheetml/2010/11/ac" url="/Users/gasan/PycharmProjects/excelTojson/"/>
    </mc:Choice>
  </mc:AlternateContent>
  <xr:revisionPtr revIDLastSave="0" documentId="13_ncr:1_{F034A1DF-FF9F-2240-85A5-FFFBBF3C6DC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Закупки" sheetId="2" r:id="rId1"/>
  </sheets>
  <definedNames>
    <definedName name="_xlnm._FilterDatabase" localSheetId="0" hidden="1">Закупки!$A$1:$BE$64</definedName>
    <definedName name="Table">Закупки!#REF!</definedName>
    <definedName name="TableM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4" i="2" l="1"/>
  <c r="Z54" i="2"/>
  <c r="Y54" i="2"/>
  <c r="AC54" i="2"/>
  <c r="AM54" i="2"/>
  <c r="AN54" i="2"/>
  <c r="AO54" i="2"/>
  <c r="T64" i="2"/>
  <c r="S61" i="2"/>
  <c r="S62" i="2"/>
  <c r="S60" i="2"/>
  <c r="S64" i="2"/>
  <c r="V64" i="2"/>
  <c r="U64" i="2"/>
  <c r="S63" i="2"/>
  <c r="U57" i="2"/>
  <c r="AC56" i="2"/>
  <c r="AM56" i="2"/>
  <c r="AN56" i="2"/>
  <c r="AO56" i="2"/>
  <c r="AC55" i="2"/>
  <c r="AM55" i="2"/>
  <c r="AN55" i="2"/>
  <c r="AO55" i="2"/>
  <c r="AC53" i="2"/>
  <c r="AM53" i="2"/>
  <c r="AN53" i="2"/>
  <c r="AO53" i="2"/>
  <c r="AC52" i="2"/>
  <c r="AM52" i="2"/>
  <c r="AN52" i="2"/>
  <c r="AO52" i="2"/>
  <c r="AC50" i="2"/>
  <c r="AM50" i="2"/>
  <c r="AN50" i="2"/>
  <c r="AO50" i="2"/>
  <c r="AC49" i="2"/>
  <c r="AM49" i="2"/>
  <c r="AN49" i="2"/>
  <c r="AO49" i="2"/>
  <c r="AC48" i="2"/>
  <c r="AM48" i="2"/>
  <c r="AN48" i="2"/>
  <c r="AO48" i="2"/>
  <c r="AC47" i="2"/>
  <c r="AM47" i="2"/>
  <c r="AN47" i="2"/>
  <c r="AO47" i="2"/>
  <c r="AC46" i="2"/>
  <c r="AM46" i="2"/>
  <c r="AN46" i="2"/>
  <c r="AO46" i="2"/>
  <c r="AC45" i="2"/>
  <c r="AM45" i="2"/>
  <c r="AN45" i="2"/>
  <c r="AO45" i="2"/>
  <c r="AC44" i="2"/>
  <c r="AM44" i="2"/>
  <c r="AN44" i="2"/>
  <c r="AO44" i="2"/>
  <c r="AC43" i="2"/>
  <c r="AM43" i="2"/>
  <c r="AN43" i="2"/>
  <c r="AO43" i="2"/>
  <c r="AC42" i="2"/>
  <c r="AM42" i="2"/>
  <c r="AN42" i="2"/>
  <c r="AO42" i="2"/>
  <c r="AC41" i="2"/>
  <c r="AM41" i="2"/>
  <c r="AN41" i="2"/>
  <c r="AO41" i="2"/>
  <c r="AC40" i="2"/>
  <c r="AM40" i="2"/>
  <c r="AN40" i="2"/>
  <c r="AO40" i="2"/>
  <c r="AC39" i="2"/>
  <c r="AM39" i="2"/>
  <c r="AN39" i="2"/>
  <c r="AO39" i="2"/>
  <c r="AC38" i="2"/>
  <c r="AM38" i="2"/>
  <c r="AN38" i="2"/>
  <c r="AO38" i="2"/>
  <c r="AC37" i="2"/>
  <c r="AM37" i="2"/>
  <c r="AN37" i="2"/>
  <c r="AO37" i="2"/>
  <c r="AC36" i="2"/>
  <c r="AM36" i="2"/>
  <c r="AN36" i="2"/>
  <c r="AO36" i="2"/>
  <c r="AC35" i="2"/>
  <c r="AM35" i="2"/>
  <c r="AN35" i="2"/>
  <c r="AO35" i="2"/>
  <c r="AC34" i="2"/>
  <c r="AM34" i="2"/>
  <c r="AN34" i="2"/>
  <c r="AO34" i="2"/>
  <c r="AC33" i="2"/>
  <c r="AM33" i="2"/>
  <c r="AN33" i="2"/>
  <c r="AO33" i="2"/>
  <c r="AC32" i="2"/>
  <c r="AM32" i="2"/>
  <c r="AN32" i="2"/>
  <c r="AO32" i="2"/>
  <c r="AC31" i="2"/>
  <c r="AM31" i="2"/>
  <c r="AN31" i="2"/>
  <c r="AO31" i="2"/>
  <c r="AC30" i="2"/>
  <c r="AM30" i="2"/>
  <c r="AN30" i="2"/>
  <c r="AO30" i="2"/>
  <c r="AC29" i="2"/>
  <c r="AM29" i="2"/>
  <c r="AN29" i="2"/>
  <c r="AO29" i="2"/>
  <c r="AC28" i="2"/>
  <c r="AM28" i="2"/>
  <c r="AN28" i="2"/>
  <c r="AO28" i="2"/>
  <c r="AC27" i="2"/>
  <c r="AM27" i="2"/>
  <c r="AN27" i="2"/>
  <c r="AO27" i="2"/>
  <c r="AC26" i="2"/>
  <c r="AM26" i="2"/>
  <c r="AN26" i="2"/>
  <c r="AO26" i="2"/>
  <c r="AC25" i="2"/>
  <c r="AM25" i="2"/>
  <c r="AN25" i="2"/>
  <c r="AO25" i="2"/>
  <c r="AC24" i="2"/>
  <c r="AM24" i="2"/>
  <c r="AN24" i="2"/>
  <c r="AO24" i="2"/>
  <c r="AC23" i="2"/>
  <c r="AM23" i="2"/>
  <c r="AN23" i="2"/>
  <c r="AO23" i="2"/>
  <c r="AC22" i="2"/>
  <c r="AM22" i="2"/>
  <c r="AN22" i="2"/>
  <c r="AO22" i="2"/>
  <c r="AC21" i="2"/>
  <c r="AM21" i="2"/>
  <c r="AN21" i="2"/>
  <c r="AO21" i="2"/>
  <c r="AC20" i="2"/>
  <c r="AM20" i="2"/>
  <c r="AN20" i="2"/>
  <c r="AO20" i="2"/>
  <c r="AC19" i="2"/>
  <c r="AM19" i="2"/>
  <c r="AN19" i="2"/>
  <c r="AO19" i="2"/>
  <c r="AC18" i="2"/>
  <c r="AM18" i="2"/>
  <c r="AN18" i="2"/>
  <c r="AO18" i="2"/>
  <c r="AC17" i="2"/>
  <c r="AM17" i="2"/>
  <c r="AN17" i="2"/>
  <c r="AO17" i="2"/>
  <c r="AC16" i="2"/>
  <c r="AM16" i="2"/>
  <c r="AN16" i="2"/>
  <c r="AO16" i="2"/>
  <c r="AC15" i="2"/>
  <c r="AM15" i="2"/>
  <c r="AN15" i="2"/>
  <c r="AO15" i="2"/>
  <c r="AC14" i="2"/>
  <c r="AM14" i="2"/>
  <c r="AN14" i="2"/>
  <c r="AO14" i="2"/>
  <c r="AC13" i="2"/>
  <c r="AM13" i="2"/>
  <c r="AN13" i="2"/>
  <c r="AO13" i="2"/>
  <c r="AC12" i="2"/>
  <c r="AM12" i="2"/>
  <c r="AN12" i="2"/>
  <c r="AO12" i="2"/>
  <c r="AC11" i="2"/>
  <c r="AM11" i="2"/>
  <c r="AN11" i="2"/>
  <c r="AO11" i="2"/>
  <c r="AC10" i="2"/>
  <c r="AM10" i="2"/>
  <c r="AN10" i="2"/>
  <c r="AO10" i="2"/>
  <c r="AC9" i="2"/>
  <c r="AM9" i="2"/>
  <c r="AN9" i="2"/>
  <c r="AO9" i="2"/>
  <c r="AC8" i="2"/>
  <c r="AM8" i="2"/>
  <c r="AN8" i="2"/>
  <c r="AO8" i="2"/>
  <c r="AC7" i="2"/>
  <c r="AM7" i="2"/>
  <c r="AN7" i="2"/>
  <c r="AO7" i="2"/>
  <c r="AC6" i="2"/>
  <c r="AM6" i="2"/>
  <c r="AN6" i="2"/>
  <c r="AO6" i="2"/>
  <c r="AC5" i="2"/>
  <c r="AM5" i="2"/>
  <c r="AN5" i="2"/>
  <c r="AO5" i="2"/>
  <c r="AC4" i="2"/>
  <c r="AM4" i="2"/>
  <c r="AN4" i="2"/>
  <c r="AO4" i="2"/>
  <c r="AC3" i="2"/>
  <c r="AM3" i="2"/>
  <c r="AN3" i="2"/>
  <c r="AO3" i="2"/>
  <c r="AC2" i="2"/>
  <c r="AM2" i="2"/>
  <c r="AN2" i="2"/>
  <c r="AO2" i="2"/>
  <c r="V5" i="2"/>
  <c r="Z5" i="2"/>
  <c r="V6" i="2"/>
  <c r="Z6" i="2"/>
  <c r="V7" i="2"/>
  <c r="Z7" i="2"/>
  <c r="V8" i="2"/>
  <c r="Z8" i="2"/>
  <c r="V9" i="2"/>
  <c r="Z9" i="2"/>
  <c r="V10" i="2"/>
  <c r="Z10" i="2"/>
  <c r="V11" i="2"/>
  <c r="Z11" i="2"/>
  <c r="V12" i="2"/>
  <c r="Z12" i="2"/>
  <c r="V13" i="2"/>
  <c r="Z13" i="2"/>
  <c r="V14" i="2"/>
  <c r="Z14" i="2"/>
  <c r="V15" i="2"/>
  <c r="Z15" i="2"/>
  <c r="V16" i="2"/>
  <c r="Z16" i="2"/>
  <c r="V17" i="2"/>
  <c r="Z17" i="2"/>
  <c r="V18" i="2"/>
  <c r="Z18" i="2"/>
  <c r="V19" i="2"/>
  <c r="Z19" i="2"/>
  <c r="V20" i="2"/>
  <c r="Z20" i="2"/>
  <c r="V21" i="2"/>
  <c r="Z21" i="2"/>
  <c r="V22" i="2"/>
  <c r="Z22" i="2"/>
  <c r="V23" i="2"/>
  <c r="Z23" i="2"/>
  <c r="V24" i="2"/>
  <c r="Z24" i="2"/>
  <c r="V25" i="2"/>
  <c r="Z25" i="2"/>
  <c r="V26" i="2"/>
  <c r="Z26" i="2"/>
  <c r="V27" i="2"/>
  <c r="Z27" i="2"/>
  <c r="V28" i="2"/>
  <c r="Z28" i="2"/>
  <c r="V29" i="2"/>
  <c r="Z29" i="2"/>
  <c r="V30" i="2"/>
  <c r="Z30" i="2"/>
  <c r="V31" i="2"/>
  <c r="Z31" i="2"/>
  <c r="V32" i="2"/>
  <c r="Z32" i="2"/>
  <c r="V33" i="2"/>
  <c r="Z33" i="2"/>
  <c r="V34" i="2"/>
  <c r="Z34" i="2"/>
  <c r="V35" i="2"/>
  <c r="Z35" i="2"/>
  <c r="V36" i="2"/>
  <c r="Z36" i="2"/>
  <c r="V37" i="2"/>
  <c r="Z37" i="2"/>
  <c r="V38" i="2"/>
  <c r="Z38" i="2"/>
  <c r="V39" i="2"/>
  <c r="Z39" i="2"/>
  <c r="V40" i="2"/>
  <c r="Z40" i="2"/>
  <c r="V41" i="2"/>
  <c r="Z41" i="2"/>
  <c r="V42" i="2"/>
  <c r="Z42" i="2"/>
  <c r="V43" i="2"/>
  <c r="Z43" i="2"/>
  <c r="V44" i="2"/>
  <c r="Z44" i="2"/>
  <c r="V45" i="2"/>
  <c r="Z45" i="2"/>
  <c r="V46" i="2"/>
  <c r="Z46" i="2"/>
  <c r="V47" i="2"/>
  <c r="Z47" i="2"/>
  <c r="V48" i="2"/>
  <c r="Z48" i="2"/>
  <c r="V49" i="2"/>
  <c r="Z49" i="2"/>
  <c r="V50" i="2"/>
  <c r="Z50" i="2"/>
  <c r="V52" i="2"/>
  <c r="Z52" i="2"/>
  <c r="V53" i="2"/>
  <c r="Z53" i="2"/>
  <c r="V55" i="2"/>
  <c r="Z55" i="2"/>
  <c r="V56" i="2"/>
  <c r="Z56" i="2"/>
  <c r="V2" i="2"/>
  <c r="Z2" i="2"/>
  <c r="V3" i="2"/>
  <c r="Z3" i="2"/>
  <c r="V4" i="2"/>
  <c r="Z4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2" i="2"/>
  <c r="Y53" i="2"/>
  <c r="Y55" i="2"/>
  <c r="Y56" i="2"/>
  <c r="Y2" i="2"/>
  <c r="Y57" i="2"/>
  <c r="V57" i="2"/>
  <c r="Z57" i="2"/>
</calcChain>
</file>

<file path=xl/sharedStrings.xml><?xml version="1.0" encoding="utf-8"?>
<sst xmlns="http://schemas.openxmlformats.org/spreadsheetml/2006/main" count="1815" uniqueCount="281">
  <si>
    <t>Номер закупки</t>
  </si>
  <si>
    <t>Юридическое лицо</t>
  </si>
  <si>
    <t>Филиал/Подразделение</t>
  </si>
  <si>
    <t>Код по ОКВЭД2</t>
  </si>
  <si>
    <t>Код по ОКДП2</t>
  </si>
  <si>
    <t>Документ, на основании которого определена планируемая цена закупки*</t>
  </si>
  <si>
    <t>Планируемая (предельная) цена закупки по ПЗ в текущих ценах, тыс. руб. без НДС</t>
  </si>
  <si>
    <t>Планируемая начальная (предельная) цена лота по извещению/уведомлению, тыс. руб. без НДС</t>
  </si>
  <si>
    <t>Планируемая начальная (предельная) цена лота по извещению/уведомлению, тыс. руб. c НДС</t>
  </si>
  <si>
    <t>ЕИ Код по ОКЕИ</t>
  </si>
  <si>
    <t>Количество</t>
  </si>
  <si>
    <t>Регион поставки товаров / Код по ОКАТО</t>
  </si>
  <si>
    <t>Регион поставки товаров / Наименование ОКАТО</t>
  </si>
  <si>
    <t>Внутренний id лота</t>
  </si>
  <si>
    <t>Функциональный блок</t>
  </si>
  <si>
    <t>Планируемый способ закупки</t>
  </si>
  <si>
    <t>Организатор закупки</t>
  </si>
  <si>
    <t>Вид закупки (электронная/неэлектронная)</t>
  </si>
  <si>
    <t>Наличие условий о субъектах малого и среднего предпринимательства в конкурсной/закупочной документации</t>
  </si>
  <si>
    <t>Признак закупки инновационной и высокотехнологичной продукции</t>
  </si>
  <si>
    <t>Является ИПР (Да/Нет)</t>
  </si>
  <si>
    <t>Является ОНМ (Да/Нет)</t>
  </si>
  <si>
    <t>В рамках БДР (Да/Нет)</t>
  </si>
  <si>
    <t>Группа продукции (Код классификатора)</t>
  </si>
  <si>
    <t>Вид закупаемой продукции</t>
  </si>
  <si>
    <t>Код вида деятельности</t>
  </si>
  <si>
    <t>Источник финансирования</t>
  </si>
  <si>
    <t>Планируемая (предельная) цена закупки с учетом снижения инвестиционных затрат на 30 % относительно уровня 2012 года, руб без НДС</t>
  </si>
  <si>
    <t>Планируемая цена закупки с учетом снижения инвестиционных затрат на 30 % относительно уровня 2012 года, руб с учетом НДС</t>
  </si>
  <si>
    <t>Плановая дата официального объявления о начале процедур</t>
  </si>
  <si>
    <t>Категория закупки</t>
  </si>
  <si>
    <t>Плановая дата подведения итогов по закупочной процедуре</t>
  </si>
  <si>
    <t>Год под обеспечение потребности которого планируется данная закупка</t>
  </si>
  <si>
    <t>Дополнительная информация по закупке</t>
  </si>
  <si>
    <t>Примечание</t>
  </si>
  <si>
    <t>Минимально необходимые требования, предъявляемые к закупаемым товарам (работам, услугам)</t>
  </si>
  <si>
    <t>Плановая дата заключения договора</t>
  </si>
  <si>
    <t>Плановая дата начала поставки товаров, выполнения работ, услуг</t>
  </si>
  <si>
    <t>Плановая дата окончания поставки товаров, выполнения работ, услуг</t>
  </si>
  <si>
    <t>(заполняется только в случае заукпки у ЕП) Основание для проведения закупки у ЕИ (Положение, дата утверждения, пункт положения)</t>
  </si>
  <si>
    <t>(заполняется только в случае заукпки у ЕП) Наименование контрагента</t>
  </si>
  <si>
    <t>(заполняется только в случае закупки у ЕП) ИНН контрагента</t>
  </si>
  <si>
    <t>(заполняется только в случае закупки у ЕП) КПП</t>
  </si>
  <si>
    <t>ИПР год</t>
  </si>
  <si>
    <t>Код объекта в инвестиционной программе</t>
  </si>
  <si>
    <t>Наименование инвестиционного проекта</t>
  </si>
  <si>
    <t>Дата утверждения проектно-сметной документации</t>
  </si>
  <si>
    <t>Ввод объекта в эксплуатацию/ окончание работ по проекту (месяц, год)</t>
  </si>
  <si>
    <t>Сметная стоимость объекта в тек. ценах, руб. с НДС</t>
  </si>
  <si>
    <t>Физические параметры инвестиционного проекта МВт</t>
  </si>
  <si>
    <t>Физические параметры инвестиционного проекта MBA</t>
  </si>
  <si>
    <t>Физические параметры инвестиционного проекта км</t>
  </si>
  <si>
    <t>Технологическое присоединение (Да/Нет)</t>
  </si>
  <si>
    <t>Льготное технологическое присоединение (Да/Нет)</t>
  </si>
  <si>
    <t>Планируемая (предельная) цена закупки по ПЗ в текущих ценах, тыс. руб. с учетом НДС</t>
  </si>
  <si>
    <t>ОАО "МРСК Урала"</t>
  </si>
  <si>
    <t>Блок по логистике и МТО</t>
  </si>
  <si>
    <t>Да</t>
  </si>
  <si>
    <t>да</t>
  </si>
  <si>
    <t>Нет</t>
  </si>
  <si>
    <t>Электросетевые объекты</t>
  </si>
  <si>
    <t>МТРиО - поставка материально-технических ресурсов оборудования</t>
  </si>
  <si>
    <t>3-энергоремонтное производство</t>
  </si>
  <si>
    <t>Справочник материалов и цен ОАО "МРСК Урала"</t>
  </si>
  <si>
    <t>без категории</t>
  </si>
  <si>
    <t>В соответствии с ГОСТ</t>
  </si>
  <si>
    <t>Свердловская область</t>
  </si>
  <si>
    <t>Поставка неизолированного провода</t>
  </si>
  <si>
    <t>Поставка провода СИП до 35 кВ</t>
  </si>
  <si>
    <t>1-новое строительство</t>
  </si>
  <si>
    <t>Поставка опор типа СК</t>
  </si>
  <si>
    <t>ПЭ</t>
  </si>
  <si>
    <t>Пермский край</t>
  </si>
  <si>
    <t>Поставка зап. частей к выключателям/разъединителям</t>
  </si>
  <si>
    <t>Поставка реклоузеров 6-35</t>
  </si>
  <si>
    <t>Поставка шкафов учета э/э</t>
  </si>
  <si>
    <t>Поставка корпусов, панелей, шкафов, ящиков, блоков, боксов  (распределения, управления, автоматики, обогревов)</t>
  </si>
  <si>
    <t>Поставка средств маркирования и ревизии</t>
  </si>
  <si>
    <t>Поставка устройств РЗА</t>
  </si>
  <si>
    <t>Поставка общепромышленного оборудования и инструмента</t>
  </si>
  <si>
    <t>Поставка металлопроката стального и цветного</t>
  </si>
  <si>
    <t>Поставка электротехнических приборов</t>
  </si>
  <si>
    <t>Поставка прочих приборов</t>
  </si>
  <si>
    <t>СЭ</t>
  </si>
  <si>
    <t>Поставка приборов учета электроэнергии для работы с УСПД модельного ряда "РиМ-ххх"</t>
  </si>
  <si>
    <t>ЧЭ</t>
  </si>
  <si>
    <t>Челябинская область</t>
  </si>
  <si>
    <t>Поставка автоматических выключателей до 1000 В (с опросными листами)</t>
  </si>
  <si>
    <t>Поставка корпусов КТП</t>
  </si>
  <si>
    <t>Поставка базовых носителей регистрационных, идентификационных и информационных данных, размещаемых на подстанциях и линиях электропередачи</t>
  </si>
  <si>
    <t>Поставка трансформаторов тока на напряжение 35 кВ и выше</t>
  </si>
  <si>
    <t>Поставка трансформаторов напряжения на напряжение 35 кВ и выше</t>
  </si>
  <si>
    <t>Поставка приборов учета электроэнергии для работы с УСПД модельного ряда "ЭМИС-СИСТЕМА 950/2"</t>
  </si>
  <si>
    <t>27.3</t>
  </si>
  <si>
    <t>65000000000</t>
  </si>
  <si>
    <t>23.61</t>
  </si>
  <si>
    <t>23.61.12.162</t>
  </si>
  <si>
    <t>27.12</t>
  </si>
  <si>
    <t>27.12.10.120</t>
  </si>
  <si>
    <t>57000000000</t>
  </si>
  <si>
    <t>27.12.10.190</t>
  </si>
  <si>
    <t>27.33.13.169</t>
  </si>
  <si>
    <t>26.51</t>
  </si>
  <si>
    <t>26.51.63.130</t>
  </si>
  <si>
    <t>25.93</t>
  </si>
  <si>
    <t>28.99.39.190</t>
  </si>
  <si>
    <t>27.12.24.110</t>
  </si>
  <si>
    <t>25.73</t>
  </si>
  <si>
    <t>25.73.30.150</t>
  </si>
  <si>
    <t xml:space="preserve">5658                  </t>
  </si>
  <si>
    <t>22.19</t>
  </si>
  <si>
    <t>32.99.11.190</t>
  </si>
  <si>
    <t>203303.31</t>
  </si>
  <si>
    <t>24.10</t>
  </si>
  <si>
    <t>24.10.6</t>
  </si>
  <si>
    <t>26.51.43.116</t>
  </si>
  <si>
    <t>27.11</t>
  </si>
  <si>
    <t>27.11.43.000</t>
  </si>
  <si>
    <t>75000000000</t>
  </si>
  <si>
    <t>27.12.22.000</t>
  </si>
  <si>
    <t xml:space="preserve">6297                  </t>
  </si>
  <si>
    <t>203301.14</t>
  </si>
  <si>
    <t xml:space="preserve">6444                  </t>
  </si>
  <si>
    <t>203300.5</t>
  </si>
  <si>
    <t xml:space="preserve">6555                  </t>
  </si>
  <si>
    <t>203302.9</t>
  </si>
  <si>
    <t xml:space="preserve">6562                  </t>
  </si>
  <si>
    <t>203302.14</t>
  </si>
  <si>
    <t xml:space="preserve">6565                  </t>
  </si>
  <si>
    <t>203302.18</t>
  </si>
  <si>
    <t xml:space="preserve">6570                  </t>
  </si>
  <si>
    <t>203302.26</t>
  </si>
  <si>
    <t xml:space="preserve">6575                  </t>
  </si>
  <si>
    <t>203302.35</t>
  </si>
  <si>
    <t xml:space="preserve">6668                  </t>
  </si>
  <si>
    <t>203302.21</t>
  </si>
  <si>
    <t xml:space="preserve">6751                  </t>
  </si>
  <si>
    <t>27.32.13.143</t>
  </si>
  <si>
    <t>203300.6</t>
  </si>
  <si>
    <t xml:space="preserve">6752                  </t>
  </si>
  <si>
    <t>203300.7</t>
  </si>
  <si>
    <t xml:space="preserve">6754                  </t>
  </si>
  <si>
    <t>203300.9</t>
  </si>
  <si>
    <t>203300.14</t>
  </si>
  <si>
    <t xml:space="preserve">6807                  </t>
  </si>
  <si>
    <t>203303.7</t>
  </si>
  <si>
    <t xml:space="preserve">6808                  </t>
  </si>
  <si>
    <t>203303.8</t>
  </si>
  <si>
    <t xml:space="preserve">6810                  </t>
  </si>
  <si>
    <t>203303.10</t>
  </si>
  <si>
    <t xml:space="preserve">6813                  </t>
  </si>
  <si>
    <t>203303.13</t>
  </si>
  <si>
    <t xml:space="preserve">6814                  </t>
  </si>
  <si>
    <t>203303.14</t>
  </si>
  <si>
    <t xml:space="preserve">6815                  </t>
  </si>
  <si>
    <t>203303.15</t>
  </si>
  <si>
    <t xml:space="preserve">6817                  </t>
  </si>
  <si>
    <t>203303.17</t>
  </si>
  <si>
    <t xml:space="preserve">6818                  </t>
  </si>
  <si>
    <t>203303.18</t>
  </si>
  <si>
    <t xml:space="preserve">6820                  </t>
  </si>
  <si>
    <t>203303.20</t>
  </si>
  <si>
    <t xml:space="preserve">6821                  </t>
  </si>
  <si>
    <t>203303.21</t>
  </si>
  <si>
    <t xml:space="preserve">6822                  </t>
  </si>
  <si>
    <t>203303.22</t>
  </si>
  <si>
    <t xml:space="preserve">6824                  </t>
  </si>
  <si>
    <t>203303.24</t>
  </si>
  <si>
    <t xml:space="preserve">6825                  </t>
  </si>
  <si>
    <t>203303.25</t>
  </si>
  <si>
    <t xml:space="preserve">6827                  </t>
  </si>
  <si>
    <t>203303.27</t>
  </si>
  <si>
    <t xml:space="preserve">6837                  </t>
  </si>
  <si>
    <t>203303.37</t>
  </si>
  <si>
    <t xml:space="preserve">6843                  </t>
  </si>
  <si>
    <t>203303.43</t>
  </si>
  <si>
    <t xml:space="preserve">6851                  </t>
  </si>
  <si>
    <t>203303.51</t>
  </si>
  <si>
    <t xml:space="preserve">6887                  </t>
  </si>
  <si>
    <t>203301.7</t>
  </si>
  <si>
    <t xml:space="preserve">6888                  </t>
  </si>
  <si>
    <t>203301.8</t>
  </si>
  <si>
    <t xml:space="preserve">6889                  </t>
  </si>
  <si>
    <t>203301.9</t>
  </si>
  <si>
    <t xml:space="preserve">6892                  </t>
  </si>
  <si>
    <t>203301.12</t>
  </si>
  <si>
    <t xml:space="preserve">6896                  </t>
  </si>
  <si>
    <t>203301.16</t>
  </si>
  <si>
    <t xml:space="preserve">6897                  </t>
  </si>
  <si>
    <t>203301.17</t>
  </si>
  <si>
    <t xml:space="preserve">6900                  </t>
  </si>
  <si>
    <t>203301.20</t>
  </si>
  <si>
    <t xml:space="preserve">6902                  </t>
  </si>
  <si>
    <t>203301.22</t>
  </si>
  <si>
    <t xml:space="preserve">6903                  </t>
  </si>
  <si>
    <t>203301.23</t>
  </si>
  <si>
    <t xml:space="preserve">6911                  </t>
  </si>
  <si>
    <t>203301.31</t>
  </si>
  <si>
    <t xml:space="preserve">6918                  </t>
  </si>
  <si>
    <t>203301.38</t>
  </si>
  <si>
    <t xml:space="preserve">6919                  </t>
  </si>
  <si>
    <t>203301.39</t>
  </si>
  <si>
    <t xml:space="preserve">6928                  </t>
  </si>
  <si>
    <t>203301.48</t>
  </si>
  <si>
    <t xml:space="preserve">6958                  </t>
  </si>
  <si>
    <t>203302.6</t>
  </si>
  <si>
    <t xml:space="preserve">6959                  </t>
  </si>
  <si>
    <t>203302.7</t>
  </si>
  <si>
    <t xml:space="preserve">6960                  </t>
  </si>
  <si>
    <t>203302.8</t>
  </si>
  <si>
    <t xml:space="preserve">6963                  </t>
  </si>
  <si>
    <t>203302.11</t>
  </si>
  <si>
    <t xml:space="preserve">6968                  </t>
  </si>
  <si>
    <t>203302.16</t>
  </si>
  <si>
    <t xml:space="preserve">6969                  </t>
  </si>
  <si>
    <t>203302.17</t>
  </si>
  <si>
    <t xml:space="preserve">6972                  </t>
  </si>
  <si>
    <t>203302.20</t>
  </si>
  <si>
    <t xml:space="preserve">6975                  </t>
  </si>
  <si>
    <t>203302.23</t>
  </si>
  <si>
    <t xml:space="preserve">6976                  </t>
  </si>
  <si>
    <t>203302.24</t>
  </si>
  <si>
    <t xml:space="preserve">6977                  </t>
  </si>
  <si>
    <t>203302.25</t>
  </si>
  <si>
    <t xml:space="preserve">6994                  </t>
  </si>
  <si>
    <t>203302.42</t>
  </si>
  <si>
    <t xml:space="preserve">7003                  </t>
  </si>
  <si>
    <t>203302.51</t>
  </si>
  <si>
    <t>Поставка силового кабеля</t>
  </si>
  <si>
    <t>ЗПэфМСП</t>
  </si>
  <si>
    <t>Тип потребности</t>
  </si>
  <si>
    <t>Внеплановая потребность</t>
  </si>
  <si>
    <t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</t>
  </si>
  <si>
    <t>Поставка кабельно-проводниковой продукции</t>
  </si>
  <si>
    <t>филиал "Свердловэнерго"</t>
  </si>
  <si>
    <t>Поставка разъединителей-предохранителей и выключателей нагрузки 6-20 кВ</t>
  </si>
  <si>
    <t>Поставка приборов учета электроэнергии для работы с УСПД модельного ряда "СЕ-ххх", "164-ххх"</t>
  </si>
  <si>
    <t>Поставка приборов учета электроэнергии для работы с УСПД модельного ряда "Меркурий-ххх"</t>
  </si>
  <si>
    <t>филиал "Челябэнерго"</t>
  </si>
  <si>
    <t>Поставка приборов учета электроэнергии для работы с УСПД модельного ряда "RTR-ххх"</t>
  </si>
  <si>
    <t>Поставка приборов учета электроэнергии для работы с УСПД «МИРТ-881» с радиоинтерфейсом RF2400</t>
  </si>
  <si>
    <t>филиал "Пермэнерго"</t>
  </si>
  <si>
    <t>Поставка когтей, лазов и комплектующим к ним</t>
  </si>
  <si>
    <t>006</t>
  </si>
  <si>
    <t>796</t>
  </si>
  <si>
    <t>166</t>
  </si>
  <si>
    <t>839</t>
  </si>
  <si>
    <t xml:space="preserve"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 ( Протокол №ООК РС/5756/2 от 01.06.2018г.) </t>
  </si>
  <si>
    <t>Доп.потребность 3 квартала 2020</t>
  </si>
  <si>
    <t>876</t>
  </si>
  <si>
    <t>27.51.29.000</t>
  </si>
  <si>
    <t>Прибыль на инвестиции, Себестоимость</t>
  </si>
  <si>
    <t>Прибыль на инвестиции, Себестоимость, Амортизация</t>
  </si>
  <si>
    <t>Прибыль на инвестиции</t>
  </si>
  <si>
    <t>Амортизация</t>
  </si>
  <si>
    <t>Себестоимость</t>
  </si>
  <si>
    <t>Потребность</t>
  </si>
  <si>
    <t>руб. без НДС</t>
  </si>
  <si>
    <t>Итого</t>
  </si>
  <si>
    <t>АР(себестоимость)</t>
  </si>
  <si>
    <t>АР(амортизация)</t>
  </si>
  <si>
    <t>РП</t>
  </si>
  <si>
    <t>КС, ТП</t>
  </si>
  <si>
    <t>Заместитель начальника ДЛиМТО</t>
  </si>
  <si>
    <t>В.В.Кузьминых</t>
  </si>
  <si>
    <t>Начальник ДЭ</t>
  </si>
  <si>
    <t>Н.А.Соболева</t>
  </si>
  <si>
    <t>Начальник ДКС</t>
  </si>
  <si>
    <t>Начальник ДБ</t>
  </si>
  <si>
    <t>Р.Н.Лапченко</t>
  </si>
  <si>
    <t>Е.В.Лобов</t>
  </si>
  <si>
    <t>18.12</t>
  </si>
  <si>
    <t>25.12.10.000</t>
  </si>
  <si>
    <t>ЗЦ КПОэф</t>
  </si>
  <si>
    <t>Г</t>
  </si>
  <si>
    <t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ERP, Протокол №4/128р от 10.07.2019 (31907936611)</t>
  </si>
  <si>
    <t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ERP, протокол № ООК РС/5879/2 от 06.06.2018 (b2b-993790)</t>
  </si>
  <si>
    <t>Во исполнении приказа от 13.09.2019 № 405 «О формировании дополнительной потребности в МТРиО на 2020 год». Обеспечение производственных программ в 3 квартале 2020 года,  в рамках заведенных ДКС и ДЭ лимитов в SAP ERP, протокол № ООК РС/5878/2 от 18.06.2018 (b2b-996665)</t>
  </si>
  <si>
    <t>КэфМСП</t>
  </si>
  <si>
    <t>6764</t>
  </si>
  <si>
    <t xml:space="preserve">наименование лота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</si>
</sst>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6"/>
      <color indexed="8"/>
      <name val="Calibri"/>
      <family val="2"/>
      <charset val="204"/>
    </font>
    <font>
      <sz val="1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1" applyNumberFormat="0" applyAlignment="0" applyProtection="0"/>
    <xf numFmtId="0" fontId="4" fillId="11" borderId="2" applyNumberFormat="0" applyAlignment="0" applyProtection="0"/>
    <xf numFmtId="0" fontId="5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14" fontId="0" fillId="0" borderId="10" xfId="0" applyNumberFormat="1" applyBorder="1"/>
    <xf numFmtId="0" fontId="0" fillId="0" borderId="10" xfId="0" quotePrefix="1" applyBorder="1"/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10" xfId="0" applyNumberFormat="1" applyBorder="1"/>
    <xf numFmtId="0" fontId="0" fillId="0" borderId="0" xfId="0" applyAlignment="1">
      <alignment wrapText="1"/>
    </xf>
    <xf numFmtId="0" fontId="0" fillId="0" borderId="10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top" wrapText="1"/>
    </xf>
    <xf numFmtId="49" fontId="0" fillId="0" borderId="10" xfId="0" applyNumberFormat="1" applyBorder="1"/>
    <xf numFmtId="49" fontId="0" fillId="0" borderId="10" xfId="0" quotePrefix="1" applyNumberFormat="1" applyBorder="1"/>
    <xf numFmtId="4" fontId="0" fillId="0" borderId="0" xfId="0" applyNumberFormat="1"/>
    <xf numFmtId="4" fontId="0" fillId="0" borderId="10" xfId="0" applyNumberFormat="1" applyFill="1" applyBorder="1" applyAlignment="1">
      <alignment horizontal="center" vertical="center"/>
    </xf>
    <xf numFmtId="0" fontId="0" fillId="0" borderId="0" xfId="0" applyFill="1"/>
    <xf numFmtId="4" fontId="0" fillId="0" borderId="10" xfId="0" applyNumberFormat="1" applyFill="1" applyBorder="1" applyAlignment="1">
      <alignment horizontal="center" vertical="center" wrapText="1"/>
    </xf>
    <xf numFmtId="0" fontId="19" fillId="0" borderId="0" xfId="0" applyFont="1" applyFill="1" applyBorder="1" applyAlignment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0" fillId="0" borderId="10" xfId="0" applyFont="1" applyFill="1" applyBorder="1"/>
    <xf numFmtId="4" fontId="0" fillId="0" borderId="10" xfId="0" applyNumberFormat="1" applyFill="1" applyBorder="1"/>
    <xf numFmtId="0" fontId="0" fillId="0" borderId="0" xfId="0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/>
    <xf numFmtId="0" fontId="0" fillId="0" borderId="10" xfId="0" quotePrefix="1" applyNumberFormat="1" applyBorder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BI67"/>
  <sheetViews>
    <sheetView tabSelected="1" workbookViewId="0">
      <pane xSplit="7" ySplit="1" topLeftCell="T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baseColWidth="10" defaultColWidth="8.83203125" defaultRowHeight="30" customHeight="1" x14ac:dyDescent="0.2"/>
  <cols>
    <col min="1" max="1" width="6.33203125" customWidth="1"/>
    <col min="2" max="2" width="58.1640625" style="8" customWidth="1"/>
    <col min="3" max="3" width="20.1640625" customWidth="1"/>
    <col min="4" max="4" width="29" style="8" customWidth="1"/>
    <col min="5" max="5" width="17.6640625" customWidth="1"/>
    <col min="6" max="6" width="23.5" customWidth="1"/>
    <col min="7" max="7" width="20.1640625" customWidth="1"/>
    <col min="8" max="8" width="17.6640625" customWidth="1"/>
    <col min="9" max="9" width="22.5" customWidth="1"/>
    <col min="10" max="15" width="17.6640625" customWidth="1"/>
    <col min="16" max="16" width="6.33203125" customWidth="1"/>
    <col min="17" max="17" width="12.1640625" customWidth="1"/>
    <col min="18" max="18" width="17.6640625" customWidth="1"/>
    <col min="19" max="19" width="24.6640625" style="8" customWidth="1"/>
    <col min="20" max="20" width="32.5" style="8" customWidth="1"/>
    <col min="21" max="22" width="17.6640625" customWidth="1"/>
    <col min="23" max="23" width="19.6640625" customWidth="1"/>
    <col min="24" max="25" width="17.6640625" customWidth="1"/>
    <col min="26" max="26" width="17.6640625" style="16" customWidth="1"/>
    <col min="27" max="29" width="17.6640625" customWidth="1"/>
    <col min="30" max="30" width="12.33203125" customWidth="1"/>
    <col min="31" max="31" width="72.6640625" customWidth="1"/>
    <col min="32" max="55" width="17.6640625" customWidth="1"/>
    <col min="56" max="56" width="5.33203125" customWidth="1"/>
    <col min="57" max="57" width="17.6640625" customWidth="1"/>
  </cols>
  <sheetData>
    <row r="1" spans="1:57" ht="30" customHeight="1" x14ac:dyDescent="0.2">
      <c r="A1" s="1" t="s">
        <v>13</v>
      </c>
      <c r="B1" s="1" t="s">
        <v>280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3</v>
      </c>
      <c r="Q1" s="1" t="s">
        <v>4</v>
      </c>
      <c r="R1" s="1" t="s">
        <v>25</v>
      </c>
      <c r="S1" s="1" t="s">
        <v>26</v>
      </c>
      <c r="T1" s="1" t="s">
        <v>5</v>
      </c>
      <c r="U1" s="1" t="s">
        <v>6</v>
      </c>
      <c r="V1" s="1" t="s">
        <v>54</v>
      </c>
      <c r="W1" s="1" t="s">
        <v>27</v>
      </c>
      <c r="X1" s="1" t="s">
        <v>28</v>
      </c>
      <c r="Y1" s="1" t="s">
        <v>7</v>
      </c>
      <c r="Z1" s="5" t="s">
        <v>8</v>
      </c>
      <c r="AA1" s="1" t="s">
        <v>29</v>
      </c>
      <c r="AB1" s="1" t="s">
        <v>30</v>
      </c>
      <c r="AC1" s="1" t="s">
        <v>31</v>
      </c>
      <c r="AD1" s="1" t="s">
        <v>32</v>
      </c>
      <c r="AE1" s="5" t="s">
        <v>33</v>
      </c>
      <c r="AF1" s="5" t="s">
        <v>34</v>
      </c>
      <c r="AG1" s="5" t="s">
        <v>230</v>
      </c>
      <c r="AH1" s="1" t="s">
        <v>35</v>
      </c>
      <c r="AI1" s="1" t="s">
        <v>10</v>
      </c>
      <c r="AJ1" s="1" t="s">
        <v>9</v>
      </c>
      <c r="AK1" s="1" t="s">
        <v>11</v>
      </c>
      <c r="AL1" s="1" t="s">
        <v>12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0</v>
      </c>
    </row>
    <row r="2" spans="1:57" ht="30" customHeight="1" x14ac:dyDescent="0.2">
      <c r="A2" s="27" t="s">
        <v>279</v>
      </c>
      <c r="B2" s="6" t="s">
        <v>70</v>
      </c>
      <c r="C2" s="2" t="s">
        <v>55</v>
      </c>
      <c r="D2" s="6" t="s">
        <v>55</v>
      </c>
      <c r="E2" s="2" t="s">
        <v>56</v>
      </c>
      <c r="F2" s="2" t="s">
        <v>229</v>
      </c>
      <c r="G2" s="2" t="s">
        <v>55</v>
      </c>
      <c r="H2" s="2" t="s">
        <v>57</v>
      </c>
      <c r="I2" s="2" t="s">
        <v>58</v>
      </c>
      <c r="J2" s="2" t="s">
        <v>59</v>
      </c>
      <c r="K2" s="2" t="s">
        <v>59</v>
      </c>
      <c r="L2" s="2" t="s">
        <v>59</v>
      </c>
      <c r="M2" s="2" t="s">
        <v>57</v>
      </c>
      <c r="N2" s="2" t="s">
        <v>60</v>
      </c>
      <c r="O2" s="2" t="s">
        <v>61</v>
      </c>
      <c r="P2" s="4" t="s">
        <v>95</v>
      </c>
      <c r="Q2" s="4" t="s">
        <v>96</v>
      </c>
      <c r="R2" s="2" t="s">
        <v>62</v>
      </c>
      <c r="S2" s="6" t="s">
        <v>255</v>
      </c>
      <c r="T2" s="6" t="s">
        <v>63</v>
      </c>
      <c r="U2" s="7">
        <v>1396070.64</v>
      </c>
      <c r="V2" s="7">
        <f>U2*1.2</f>
        <v>1675284.7679999999</v>
      </c>
      <c r="W2" s="7"/>
      <c r="X2" s="7"/>
      <c r="Y2" s="7">
        <f>U2</f>
        <v>1396070.64</v>
      </c>
      <c r="Z2" s="22">
        <f>V2</f>
        <v>1675284.7679999999</v>
      </c>
      <c r="AA2" s="3">
        <v>43983</v>
      </c>
      <c r="AB2" s="2" t="s">
        <v>64</v>
      </c>
      <c r="AC2" s="3">
        <f>AA2+30</f>
        <v>44013</v>
      </c>
      <c r="AD2" s="2">
        <v>2020</v>
      </c>
      <c r="AE2" s="6" t="s">
        <v>232</v>
      </c>
      <c r="AF2" s="6" t="s">
        <v>248</v>
      </c>
      <c r="AG2" s="6" t="s">
        <v>231</v>
      </c>
      <c r="AH2" s="2" t="s">
        <v>65</v>
      </c>
      <c r="AI2" s="2">
        <v>6</v>
      </c>
      <c r="AJ2" s="12" t="s">
        <v>244</v>
      </c>
      <c r="AK2" s="4" t="s">
        <v>94</v>
      </c>
      <c r="AL2" s="2" t="s">
        <v>66</v>
      </c>
      <c r="AM2" s="3">
        <f>AC2+20</f>
        <v>44033</v>
      </c>
      <c r="AN2" s="3">
        <f t="shared" ref="AN2:AN25" si="0">AM2</f>
        <v>44033</v>
      </c>
      <c r="AO2" s="3">
        <f>AN2+45</f>
        <v>44078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 t="s">
        <v>59</v>
      </c>
      <c r="BD2" s="2" t="s">
        <v>59</v>
      </c>
      <c r="BE2" s="4" t="s">
        <v>143</v>
      </c>
    </row>
    <row r="3" spans="1:57" ht="30" customHeight="1" x14ac:dyDescent="0.2">
      <c r="A3" s="4" t="s">
        <v>122</v>
      </c>
      <c r="B3" s="6" t="s">
        <v>228</v>
      </c>
      <c r="C3" s="2" t="s">
        <v>55</v>
      </c>
      <c r="D3" s="6" t="s">
        <v>55</v>
      </c>
      <c r="E3" s="2" t="s">
        <v>56</v>
      </c>
      <c r="F3" s="21" t="s">
        <v>273</v>
      </c>
      <c r="G3" s="2" t="s">
        <v>55</v>
      </c>
      <c r="H3" s="2" t="s">
        <v>57</v>
      </c>
      <c r="I3" s="2" t="s">
        <v>59</v>
      </c>
      <c r="J3" s="2" t="s">
        <v>59</v>
      </c>
      <c r="K3" s="2" t="s">
        <v>57</v>
      </c>
      <c r="L3" s="2" t="s">
        <v>59</v>
      </c>
      <c r="M3" s="2" t="s">
        <v>57</v>
      </c>
      <c r="N3" s="2" t="s">
        <v>60</v>
      </c>
      <c r="O3" s="2" t="s">
        <v>61</v>
      </c>
      <c r="P3" s="13" t="s">
        <v>93</v>
      </c>
      <c r="Q3" s="13" t="s">
        <v>250</v>
      </c>
      <c r="R3" s="2" t="s">
        <v>69</v>
      </c>
      <c r="S3" s="6" t="s">
        <v>251</v>
      </c>
      <c r="T3" s="6" t="s">
        <v>63</v>
      </c>
      <c r="U3" s="7">
        <v>6526275.3700000001</v>
      </c>
      <c r="V3" s="7">
        <f>U3*1.2</f>
        <v>7831530.4440000001</v>
      </c>
      <c r="W3" s="7"/>
      <c r="X3" s="7"/>
      <c r="Y3" s="7">
        <f t="shared" ref="Y3:Y53" si="1">U3</f>
        <v>6526275.3700000001</v>
      </c>
      <c r="Z3" s="22">
        <f t="shared" ref="Z3:Z53" si="2">V3</f>
        <v>7831530.4440000001</v>
      </c>
      <c r="AA3" s="3">
        <v>43983</v>
      </c>
      <c r="AB3" s="2" t="s">
        <v>64</v>
      </c>
      <c r="AC3" s="3">
        <f t="shared" ref="AC3:AC56" si="3">AA3+30</f>
        <v>44013</v>
      </c>
      <c r="AD3" s="2">
        <v>2020</v>
      </c>
      <c r="AE3" s="6" t="s">
        <v>276</v>
      </c>
      <c r="AF3" s="6" t="s">
        <v>248</v>
      </c>
      <c r="AG3" s="6" t="s">
        <v>231</v>
      </c>
      <c r="AH3" s="2" t="s">
        <v>65</v>
      </c>
      <c r="AI3" s="2">
        <v>11255</v>
      </c>
      <c r="AJ3" s="12" t="s">
        <v>243</v>
      </c>
      <c r="AK3" s="4" t="s">
        <v>94</v>
      </c>
      <c r="AL3" s="2" t="s">
        <v>66</v>
      </c>
      <c r="AM3" s="3">
        <f t="shared" ref="AM3:AM56" si="4">AC3+20</f>
        <v>44033</v>
      </c>
      <c r="AN3" s="3">
        <f t="shared" si="0"/>
        <v>44033</v>
      </c>
      <c r="AO3" s="3">
        <f t="shared" ref="AO3:AO56" si="5">AN3+45</f>
        <v>44078</v>
      </c>
      <c r="AP3" s="2"/>
      <c r="AQ3" s="2"/>
      <c r="AR3" s="2"/>
      <c r="AS3" s="2"/>
      <c r="AT3" s="2">
        <v>2020</v>
      </c>
      <c r="AU3" s="2" t="s">
        <v>274</v>
      </c>
      <c r="AV3" s="2"/>
      <c r="AW3" s="2"/>
      <c r="AX3" s="2"/>
      <c r="AY3" s="2"/>
      <c r="AZ3" s="2"/>
      <c r="BA3" s="2"/>
      <c r="BB3" s="2"/>
      <c r="BC3" s="2" t="s">
        <v>57</v>
      </c>
      <c r="BD3" s="2" t="s">
        <v>59</v>
      </c>
      <c r="BE3" s="4" t="s">
        <v>123</v>
      </c>
    </row>
    <row r="4" spans="1:57" ht="30" customHeight="1" x14ac:dyDescent="0.2">
      <c r="A4" s="4" t="s">
        <v>136</v>
      </c>
      <c r="B4" s="6" t="s">
        <v>233</v>
      </c>
      <c r="C4" s="2" t="s">
        <v>55</v>
      </c>
      <c r="D4" s="6" t="s">
        <v>55</v>
      </c>
      <c r="E4" s="2" t="s">
        <v>56</v>
      </c>
      <c r="F4" s="2" t="s">
        <v>229</v>
      </c>
      <c r="G4" s="2" t="s">
        <v>55</v>
      </c>
      <c r="H4" s="2" t="s">
        <v>57</v>
      </c>
      <c r="I4" s="2" t="s">
        <v>58</v>
      </c>
      <c r="J4" s="2" t="s">
        <v>59</v>
      </c>
      <c r="K4" s="2" t="s">
        <v>59</v>
      </c>
      <c r="L4" s="2" t="s">
        <v>59</v>
      </c>
      <c r="M4" s="2" t="s">
        <v>57</v>
      </c>
      <c r="N4" s="2" t="s">
        <v>60</v>
      </c>
      <c r="O4" s="2" t="s">
        <v>61</v>
      </c>
      <c r="P4" s="4" t="s">
        <v>93</v>
      </c>
      <c r="Q4" s="4" t="s">
        <v>137</v>
      </c>
      <c r="R4" s="2" t="s">
        <v>62</v>
      </c>
      <c r="S4" s="6" t="s">
        <v>251</v>
      </c>
      <c r="T4" s="6" t="s">
        <v>63</v>
      </c>
      <c r="U4" s="7">
        <v>577689.41</v>
      </c>
      <c r="V4" s="7">
        <f>U4*1.2</f>
        <v>693227.29200000002</v>
      </c>
      <c r="W4" s="7"/>
      <c r="X4" s="7"/>
      <c r="Y4" s="7">
        <f t="shared" si="1"/>
        <v>577689.41</v>
      </c>
      <c r="Z4" s="22">
        <f t="shared" si="2"/>
        <v>693227.29200000002</v>
      </c>
      <c r="AA4" s="3">
        <v>43983</v>
      </c>
      <c r="AB4" s="2" t="s">
        <v>64</v>
      </c>
      <c r="AC4" s="3">
        <f t="shared" si="3"/>
        <v>44013</v>
      </c>
      <c r="AD4" s="2">
        <v>2020</v>
      </c>
      <c r="AE4" s="6" t="s">
        <v>232</v>
      </c>
      <c r="AF4" s="6" t="s">
        <v>248</v>
      </c>
      <c r="AG4" s="6" t="s">
        <v>231</v>
      </c>
      <c r="AH4" s="2" t="s">
        <v>65</v>
      </c>
      <c r="AI4" s="2">
        <v>8193.6</v>
      </c>
      <c r="AJ4" s="12" t="s">
        <v>249</v>
      </c>
      <c r="AK4" s="4" t="s">
        <v>94</v>
      </c>
      <c r="AL4" s="2" t="s">
        <v>66</v>
      </c>
      <c r="AM4" s="3">
        <f t="shared" si="4"/>
        <v>44033</v>
      </c>
      <c r="AN4" s="3">
        <f t="shared" si="0"/>
        <v>44033</v>
      </c>
      <c r="AO4" s="3">
        <f t="shared" si="5"/>
        <v>44078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 t="s">
        <v>59</v>
      </c>
      <c r="BD4" s="2" t="s">
        <v>59</v>
      </c>
      <c r="BE4" s="4" t="s">
        <v>138</v>
      </c>
    </row>
    <row r="5" spans="1:57" ht="30" customHeight="1" x14ac:dyDescent="0.2">
      <c r="A5" s="4" t="s">
        <v>139</v>
      </c>
      <c r="B5" s="6" t="s">
        <v>67</v>
      </c>
      <c r="C5" s="2" t="s">
        <v>55</v>
      </c>
      <c r="D5" s="6" t="s">
        <v>55</v>
      </c>
      <c r="E5" s="2" t="s">
        <v>56</v>
      </c>
      <c r="F5" s="21" t="s">
        <v>273</v>
      </c>
      <c r="G5" s="2" t="s">
        <v>55</v>
      </c>
      <c r="H5" s="2" t="s">
        <v>57</v>
      </c>
      <c r="I5" s="2" t="s">
        <v>59</v>
      </c>
      <c r="J5" s="2" t="s">
        <v>59</v>
      </c>
      <c r="K5" s="2" t="s">
        <v>59</v>
      </c>
      <c r="L5" s="2" t="s">
        <v>59</v>
      </c>
      <c r="M5" s="2" t="s">
        <v>57</v>
      </c>
      <c r="N5" s="2" t="s">
        <v>60</v>
      </c>
      <c r="O5" s="2" t="s">
        <v>61</v>
      </c>
      <c r="P5" s="13" t="s">
        <v>93</v>
      </c>
      <c r="Q5" s="13" t="s">
        <v>250</v>
      </c>
      <c r="R5" s="2" t="s">
        <v>62</v>
      </c>
      <c r="S5" s="6" t="s">
        <v>251</v>
      </c>
      <c r="T5" s="6" t="s">
        <v>63</v>
      </c>
      <c r="U5" s="7">
        <v>1866540.1</v>
      </c>
      <c r="V5" s="7">
        <f t="shared" ref="V5:V54" si="6">U5*1.2</f>
        <v>2239848.12</v>
      </c>
      <c r="W5" s="7"/>
      <c r="X5" s="7"/>
      <c r="Y5" s="7">
        <f t="shared" si="1"/>
        <v>1866540.1</v>
      </c>
      <c r="Z5" s="22">
        <f t="shared" si="2"/>
        <v>2239848.12</v>
      </c>
      <c r="AA5" s="3">
        <v>43983</v>
      </c>
      <c r="AB5" s="2" t="s">
        <v>64</v>
      </c>
      <c r="AC5" s="3">
        <f t="shared" si="3"/>
        <v>44013</v>
      </c>
      <c r="AD5" s="2">
        <v>2020</v>
      </c>
      <c r="AE5" s="6" t="s">
        <v>277</v>
      </c>
      <c r="AF5" s="6" t="s">
        <v>248</v>
      </c>
      <c r="AG5" s="6" t="s">
        <v>231</v>
      </c>
      <c r="AH5" s="2" t="s">
        <v>65</v>
      </c>
      <c r="AI5" s="2">
        <v>10513.904</v>
      </c>
      <c r="AJ5" s="12" t="s">
        <v>245</v>
      </c>
      <c r="AK5" s="4" t="s">
        <v>94</v>
      </c>
      <c r="AL5" s="2" t="s">
        <v>66</v>
      </c>
      <c r="AM5" s="3">
        <f t="shared" si="4"/>
        <v>44033</v>
      </c>
      <c r="AN5" s="3">
        <f t="shared" si="0"/>
        <v>44033</v>
      </c>
      <c r="AO5" s="3">
        <f t="shared" si="5"/>
        <v>44078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 t="s">
        <v>59</v>
      </c>
      <c r="BD5" s="2" t="s">
        <v>59</v>
      </c>
      <c r="BE5" s="4" t="s">
        <v>140</v>
      </c>
    </row>
    <row r="6" spans="1:57" ht="30" customHeight="1" x14ac:dyDescent="0.2">
      <c r="A6" s="4" t="s">
        <v>141</v>
      </c>
      <c r="B6" s="6" t="s">
        <v>68</v>
      </c>
      <c r="C6" s="2" t="s">
        <v>55</v>
      </c>
      <c r="D6" s="6" t="s">
        <v>55</v>
      </c>
      <c r="E6" s="2" t="s">
        <v>56</v>
      </c>
      <c r="F6" s="21" t="s">
        <v>273</v>
      </c>
      <c r="G6" s="2" t="s">
        <v>55</v>
      </c>
      <c r="H6" s="2" t="s">
        <v>57</v>
      </c>
      <c r="I6" s="2" t="s">
        <v>59</v>
      </c>
      <c r="J6" s="2" t="s">
        <v>59</v>
      </c>
      <c r="K6" s="2" t="s">
        <v>57</v>
      </c>
      <c r="L6" s="2" t="s">
        <v>59</v>
      </c>
      <c r="M6" s="2" t="s">
        <v>57</v>
      </c>
      <c r="N6" s="2" t="s">
        <v>60</v>
      </c>
      <c r="O6" s="2" t="s">
        <v>61</v>
      </c>
      <c r="P6" s="13" t="s">
        <v>93</v>
      </c>
      <c r="Q6" s="13" t="s">
        <v>250</v>
      </c>
      <c r="R6" s="2" t="s">
        <v>69</v>
      </c>
      <c r="S6" s="6" t="s">
        <v>252</v>
      </c>
      <c r="T6" s="6" t="s">
        <v>63</v>
      </c>
      <c r="U6" s="7">
        <v>16228502.460000001</v>
      </c>
      <c r="V6" s="7">
        <f t="shared" si="6"/>
        <v>19474202.952</v>
      </c>
      <c r="W6" s="7"/>
      <c r="X6" s="7"/>
      <c r="Y6" s="7">
        <f t="shared" si="1"/>
        <v>16228502.460000001</v>
      </c>
      <c r="Z6" s="22">
        <f t="shared" si="2"/>
        <v>19474202.952</v>
      </c>
      <c r="AA6" s="3">
        <v>43983</v>
      </c>
      <c r="AB6" s="2" t="s">
        <v>64</v>
      </c>
      <c r="AC6" s="3">
        <f t="shared" si="3"/>
        <v>44013</v>
      </c>
      <c r="AD6" s="2">
        <v>2020</v>
      </c>
      <c r="AE6" s="6" t="s">
        <v>247</v>
      </c>
      <c r="AF6" s="6" t="s">
        <v>248</v>
      </c>
      <c r="AG6" s="6" t="s">
        <v>231</v>
      </c>
      <c r="AH6" s="2" t="s">
        <v>65</v>
      </c>
      <c r="AI6" s="2">
        <v>220523.32</v>
      </c>
      <c r="AJ6" s="12" t="s">
        <v>243</v>
      </c>
      <c r="AK6" s="4" t="s">
        <v>94</v>
      </c>
      <c r="AL6" s="2" t="s">
        <v>66</v>
      </c>
      <c r="AM6" s="3">
        <f t="shared" si="4"/>
        <v>44033</v>
      </c>
      <c r="AN6" s="3">
        <f t="shared" si="0"/>
        <v>44033</v>
      </c>
      <c r="AO6" s="3">
        <f t="shared" si="5"/>
        <v>44078</v>
      </c>
      <c r="AP6" s="2"/>
      <c r="AQ6" s="2"/>
      <c r="AR6" s="2"/>
      <c r="AS6" s="2"/>
      <c r="AT6" s="2">
        <v>2020</v>
      </c>
      <c r="AU6" s="2" t="s">
        <v>274</v>
      </c>
      <c r="AV6" s="2"/>
      <c r="AW6" s="2"/>
      <c r="AX6" s="2"/>
      <c r="AY6" s="2"/>
      <c r="AZ6" s="2"/>
      <c r="BA6" s="2"/>
      <c r="BB6" s="2"/>
      <c r="BC6" s="2" t="s">
        <v>57</v>
      </c>
      <c r="BD6" s="2" t="s">
        <v>59</v>
      </c>
      <c r="BE6" s="4" t="s">
        <v>142</v>
      </c>
    </row>
    <row r="7" spans="1:57" ht="30" customHeight="1" x14ac:dyDescent="0.2">
      <c r="A7" s="4" t="s">
        <v>184</v>
      </c>
      <c r="B7" s="6" t="s">
        <v>74</v>
      </c>
      <c r="C7" s="2" t="s">
        <v>55</v>
      </c>
      <c r="D7" s="6" t="s">
        <v>234</v>
      </c>
      <c r="E7" s="2" t="s">
        <v>56</v>
      </c>
      <c r="F7" s="2" t="s">
        <v>229</v>
      </c>
      <c r="G7" s="2" t="s">
        <v>55</v>
      </c>
      <c r="H7" s="2" t="s">
        <v>57</v>
      </c>
      <c r="I7" s="2" t="s">
        <v>58</v>
      </c>
      <c r="J7" s="2" t="s">
        <v>59</v>
      </c>
      <c r="K7" s="2" t="s">
        <v>57</v>
      </c>
      <c r="L7" s="2" t="s">
        <v>59</v>
      </c>
      <c r="M7" s="2" t="s">
        <v>57</v>
      </c>
      <c r="N7" s="2" t="s">
        <v>60</v>
      </c>
      <c r="O7" s="2" t="s">
        <v>61</v>
      </c>
      <c r="P7" s="4" t="s">
        <v>97</v>
      </c>
      <c r="Q7" s="4" t="s">
        <v>98</v>
      </c>
      <c r="R7" s="2" t="s">
        <v>69</v>
      </c>
      <c r="S7" s="6" t="s">
        <v>253</v>
      </c>
      <c r="T7" s="6" t="s">
        <v>63</v>
      </c>
      <c r="U7" s="7">
        <v>964830.51</v>
      </c>
      <c r="V7" s="7">
        <f t="shared" si="6"/>
        <v>1157796.612</v>
      </c>
      <c r="W7" s="7"/>
      <c r="X7" s="7"/>
      <c r="Y7" s="7">
        <f t="shared" si="1"/>
        <v>964830.51</v>
      </c>
      <c r="Z7" s="22">
        <f t="shared" si="2"/>
        <v>1157796.612</v>
      </c>
      <c r="AA7" s="3">
        <v>43983</v>
      </c>
      <c r="AB7" s="2" t="s">
        <v>64</v>
      </c>
      <c r="AC7" s="3">
        <f t="shared" si="3"/>
        <v>44013</v>
      </c>
      <c r="AD7" s="2">
        <v>2020</v>
      </c>
      <c r="AE7" s="6" t="s">
        <v>232</v>
      </c>
      <c r="AF7" s="6" t="s">
        <v>248</v>
      </c>
      <c r="AG7" s="6" t="s">
        <v>231</v>
      </c>
      <c r="AH7" s="2" t="s">
        <v>65</v>
      </c>
      <c r="AI7" s="2">
        <v>1</v>
      </c>
      <c r="AJ7" s="12" t="s">
        <v>246</v>
      </c>
      <c r="AK7" s="4" t="s">
        <v>94</v>
      </c>
      <c r="AL7" s="2" t="s">
        <v>66</v>
      </c>
      <c r="AM7" s="3">
        <f t="shared" si="4"/>
        <v>44033</v>
      </c>
      <c r="AN7" s="3">
        <f t="shared" si="0"/>
        <v>44033</v>
      </c>
      <c r="AO7" s="3">
        <f t="shared" si="5"/>
        <v>44078</v>
      </c>
      <c r="AP7" s="2"/>
      <c r="AQ7" s="2"/>
      <c r="AR7" s="2"/>
      <c r="AS7" s="2"/>
      <c r="AT7" s="2">
        <v>2020</v>
      </c>
      <c r="AU7" s="2" t="s">
        <v>274</v>
      </c>
      <c r="AV7" s="2"/>
      <c r="AW7" s="2"/>
      <c r="AX7" s="2"/>
      <c r="AY7" s="2"/>
      <c r="AZ7" s="2"/>
      <c r="BA7" s="2"/>
      <c r="BB7" s="2"/>
      <c r="BC7" s="2" t="s">
        <v>57</v>
      </c>
      <c r="BD7" s="2" t="s">
        <v>59</v>
      </c>
      <c r="BE7" s="4" t="s">
        <v>185</v>
      </c>
    </row>
    <row r="8" spans="1:57" ht="30" customHeight="1" x14ac:dyDescent="0.2">
      <c r="A8" s="4" t="s">
        <v>120</v>
      </c>
      <c r="B8" s="6" t="s">
        <v>87</v>
      </c>
      <c r="C8" s="2" t="s">
        <v>55</v>
      </c>
      <c r="D8" s="6" t="s">
        <v>234</v>
      </c>
      <c r="E8" s="2" t="s">
        <v>56</v>
      </c>
      <c r="F8" s="2" t="s">
        <v>229</v>
      </c>
      <c r="G8" s="2" t="s">
        <v>55</v>
      </c>
      <c r="H8" s="2" t="s">
        <v>57</v>
      </c>
      <c r="I8" s="2" t="s">
        <v>58</v>
      </c>
      <c r="J8" s="2" t="s">
        <v>59</v>
      </c>
      <c r="K8" s="2" t="s">
        <v>59</v>
      </c>
      <c r="L8" s="2" t="s">
        <v>59</v>
      </c>
      <c r="M8" s="2" t="s">
        <v>57</v>
      </c>
      <c r="N8" s="2" t="s">
        <v>60</v>
      </c>
      <c r="O8" s="2" t="s">
        <v>61</v>
      </c>
      <c r="P8" s="4" t="s">
        <v>97</v>
      </c>
      <c r="Q8" s="4" t="s">
        <v>119</v>
      </c>
      <c r="R8" s="2" t="s">
        <v>62</v>
      </c>
      <c r="S8" s="6" t="s">
        <v>255</v>
      </c>
      <c r="T8" s="6" t="s">
        <v>63</v>
      </c>
      <c r="U8" s="7">
        <v>705030.52</v>
      </c>
      <c r="V8" s="7">
        <f t="shared" si="6"/>
        <v>846036.62399999995</v>
      </c>
      <c r="W8" s="7"/>
      <c r="X8" s="7"/>
      <c r="Y8" s="7">
        <f t="shared" si="1"/>
        <v>705030.52</v>
      </c>
      <c r="Z8" s="22">
        <f t="shared" si="2"/>
        <v>846036.62399999995</v>
      </c>
      <c r="AA8" s="3">
        <v>43983</v>
      </c>
      <c r="AB8" s="2" t="s">
        <v>64</v>
      </c>
      <c r="AC8" s="3">
        <f t="shared" si="3"/>
        <v>44013</v>
      </c>
      <c r="AD8" s="2">
        <v>2020</v>
      </c>
      <c r="AE8" s="6" t="s">
        <v>232</v>
      </c>
      <c r="AF8" s="6" t="s">
        <v>248</v>
      </c>
      <c r="AG8" s="6" t="s">
        <v>231</v>
      </c>
      <c r="AH8" s="2" t="s">
        <v>65</v>
      </c>
      <c r="AI8" s="2">
        <v>14</v>
      </c>
      <c r="AJ8" s="12" t="s">
        <v>244</v>
      </c>
      <c r="AK8" s="4" t="s">
        <v>94</v>
      </c>
      <c r="AL8" s="2" t="s">
        <v>66</v>
      </c>
      <c r="AM8" s="3">
        <f t="shared" si="4"/>
        <v>44033</v>
      </c>
      <c r="AN8" s="3">
        <f t="shared" si="0"/>
        <v>44033</v>
      </c>
      <c r="AO8" s="3">
        <f t="shared" si="5"/>
        <v>44078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 t="s">
        <v>57</v>
      </c>
      <c r="BD8" s="2" t="s">
        <v>59</v>
      </c>
      <c r="BE8" s="4" t="s">
        <v>121</v>
      </c>
    </row>
    <row r="9" spans="1:57" ht="30" customHeight="1" x14ac:dyDescent="0.2">
      <c r="A9" s="4" t="s">
        <v>186</v>
      </c>
      <c r="B9" s="6" t="s">
        <v>236</v>
      </c>
      <c r="C9" s="2" t="s">
        <v>55</v>
      </c>
      <c r="D9" s="6" t="s">
        <v>234</v>
      </c>
      <c r="E9" s="2" t="s">
        <v>56</v>
      </c>
      <c r="F9" s="2" t="s">
        <v>229</v>
      </c>
      <c r="G9" s="2" t="s">
        <v>55</v>
      </c>
      <c r="H9" s="2" t="s">
        <v>57</v>
      </c>
      <c r="I9" s="2" t="s">
        <v>58</v>
      </c>
      <c r="J9" s="2" t="s">
        <v>59</v>
      </c>
      <c r="K9" s="2" t="s">
        <v>57</v>
      </c>
      <c r="L9" s="2" t="s">
        <v>59</v>
      </c>
      <c r="M9" s="2" t="s">
        <v>57</v>
      </c>
      <c r="N9" s="2" t="s">
        <v>60</v>
      </c>
      <c r="O9" s="2" t="s">
        <v>61</v>
      </c>
      <c r="P9" s="4" t="s">
        <v>102</v>
      </c>
      <c r="Q9" s="4" t="s">
        <v>103</v>
      </c>
      <c r="R9" s="2" t="s">
        <v>69</v>
      </c>
      <c r="S9" s="6" t="s">
        <v>251</v>
      </c>
      <c r="T9" s="6" t="s">
        <v>63</v>
      </c>
      <c r="U9" s="7">
        <v>4521222.58</v>
      </c>
      <c r="V9" s="7">
        <f t="shared" si="6"/>
        <v>5425467.0959999999</v>
      </c>
      <c r="W9" s="7"/>
      <c r="X9" s="7"/>
      <c r="Y9" s="7">
        <f t="shared" si="1"/>
        <v>4521222.58</v>
      </c>
      <c r="Z9" s="22">
        <f t="shared" si="2"/>
        <v>5425467.0959999999</v>
      </c>
      <c r="AA9" s="3">
        <v>43983</v>
      </c>
      <c r="AB9" s="2" t="s">
        <v>64</v>
      </c>
      <c r="AC9" s="3">
        <f t="shared" si="3"/>
        <v>44013</v>
      </c>
      <c r="AD9" s="2">
        <v>2020</v>
      </c>
      <c r="AE9" s="6" t="s">
        <v>232</v>
      </c>
      <c r="AF9" s="6" t="s">
        <v>248</v>
      </c>
      <c r="AG9" s="6" t="s">
        <v>231</v>
      </c>
      <c r="AH9" s="2" t="s">
        <v>65</v>
      </c>
      <c r="AI9" s="2">
        <v>180</v>
      </c>
      <c r="AJ9" s="12" t="s">
        <v>244</v>
      </c>
      <c r="AK9" s="4" t="s">
        <v>94</v>
      </c>
      <c r="AL9" s="2" t="s">
        <v>66</v>
      </c>
      <c r="AM9" s="3">
        <f t="shared" si="4"/>
        <v>44033</v>
      </c>
      <c r="AN9" s="3">
        <f t="shared" si="0"/>
        <v>44033</v>
      </c>
      <c r="AO9" s="3">
        <f t="shared" si="5"/>
        <v>44078</v>
      </c>
      <c r="AP9" s="2"/>
      <c r="AQ9" s="2"/>
      <c r="AR9" s="2"/>
      <c r="AS9" s="2"/>
      <c r="AT9" s="2">
        <v>2020</v>
      </c>
      <c r="AU9" s="2" t="s">
        <v>274</v>
      </c>
      <c r="AV9" s="2"/>
      <c r="AW9" s="2"/>
      <c r="AX9" s="2"/>
      <c r="AY9" s="2"/>
      <c r="AZ9" s="2"/>
      <c r="BA9" s="2"/>
      <c r="BB9" s="2"/>
      <c r="BC9" s="2" t="s">
        <v>57</v>
      </c>
      <c r="BD9" s="2" t="s">
        <v>59</v>
      </c>
      <c r="BE9" s="4" t="s">
        <v>187</v>
      </c>
    </row>
    <row r="10" spans="1:57" ht="30" customHeight="1" x14ac:dyDescent="0.2">
      <c r="A10" s="4" t="s">
        <v>188</v>
      </c>
      <c r="B10" s="6" t="s">
        <v>237</v>
      </c>
      <c r="C10" s="2" t="s">
        <v>55</v>
      </c>
      <c r="D10" s="6" t="s">
        <v>234</v>
      </c>
      <c r="E10" s="2" t="s">
        <v>56</v>
      </c>
      <c r="F10" s="2" t="s">
        <v>229</v>
      </c>
      <c r="G10" s="2" t="s">
        <v>55</v>
      </c>
      <c r="H10" s="2" t="s">
        <v>57</v>
      </c>
      <c r="I10" s="2" t="s">
        <v>58</v>
      </c>
      <c r="J10" s="2" t="s">
        <v>59</v>
      </c>
      <c r="K10" s="2" t="s">
        <v>57</v>
      </c>
      <c r="L10" s="2" t="s">
        <v>59</v>
      </c>
      <c r="M10" s="2" t="s">
        <v>57</v>
      </c>
      <c r="N10" s="2" t="s">
        <v>60</v>
      </c>
      <c r="O10" s="2" t="s">
        <v>61</v>
      </c>
      <c r="P10" s="4" t="s">
        <v>102</v>
      </c>
      <c r="Q10" s="4" t="s">
        <v>103</v>
      </c>
      <c r="R10" s="2" t="s">
        <v>69</v>
      </c>
      <c r="S10" s="6" t="s">
        <v>251</v>
      </c>
      <c r="T10" s="6" t="s">
        <v>63</v>
      </c>
      <c r="U10" s="7">
        <v>523102.91</v>
      </c>
      <c r="V10" s="7">
        <f t="shared" si="6"/>
        <v>627723.49199999997</v>
      </c>
      <c r="W10" s="7"/>
      <c r="X10" s="7"/>
      <c r="Y10" s="7">
        <f t="shared" si="1"/>
        <v>523102.91</v>
      </c>
      <c r="Z10" s="22">
        <f t="shared" si="2"/>
        <v>627723.49199999997</v>
      </c>
      <c r="AA10" s="3">
        <v>43983</v>
      </c>
      <c r="AB10" s="2" t="s">
        <v>64</v>
      </c>
      <c r="AC10" s="3">
        <f t="shared" si="3"/>
        <v>44013</v>
      </c>
      <c r="AD10" s="2">
        <v>2020</v>
      </c>
      <c r="AE10" s="6" t="s">
        <v>232</v>
      </c>
      <c r="AF10" s="6" t="s">
        <v>248</v>
      </c>
      <c r="AG10" s="6" t="s">
        <v>231</v>
      </c>
      <c r="AH10" s="2" t="s">
        <v>65</v>
      </c>
      <c r="AI10" s="2">
        <v>41</v>
      </c>
      <c r="AJ10" s="12" t="s">
        <v>244</v>
      </c>
      <c r="AK10" s="4" t="s">
        <v>94</v>
      </c>
      <c r="AL10" s="2" t="s">
        <v>66</v>
      </c>
      <c r="AM10" s="3">
        <f t="shared" si="4"/>
        <v>44033</v>
      </c>
      <c r="AN10" s="3">
        <f t="shared" si="0"/>
        <v>44033</v>
      </c>
      <c r="AO10" s="3">
        <f t="shared" si="5"/>
        <v>44078</v>
      </c>
      <c r="AP10" s="2"/>
      <c r="AQ10" s="2"/>
      <c r="AR10" s="2"/>
      <c r="AS10" s="2"/>
      <c r="AT10" s="2">
        <v>2020</v>
      </c>
      <c r="AU10" s="2" t="s">
        <v>274</v>
      </c>
      <c r="AV10" s="2"/>
      <c r="AW10" s="2"/>
      <c r="AX10" s="2"/>
      <c r="AY10" s="2"/>
      <c r="AZ10" s="2"/>
      <c r="BA10" s="2"/>
      <c r="BB10" s="2"/>
      <c r="BC10" s="2" t="s">
        <v>57</v>
      </c>
      <c r="BD10" s="2" t="s">
        <v>59</v>
      </c>
      <c r="BE10" s="4" t="s">
        <v>189</v>
      </c>
    </row>
    <row r="11" spans="1:57" ht="30" customHeight="1" x14ac:dyDescent="0.2">
      <c r="A11" s="4" t="s">
        <v>190</v>
      </c>
      <c r="B11" s="6" t="s">
        <v>84</v>
      </c>
      <c r="C11" s="2" t="s">
        <v>55</v>
      </c>
      <c r="D11" s="6" t="s">
        <v>234</v>
      </c>
      <c r="E11" s="2" t="s">
        <v>56</v>
      </c>
      <c r="F11" s="2" t="s">
        <v>229</v>
      </c>
      <c r="G11" s="2" t="s">
        <v>55</v>
      </c>
      <c r="H11" s="2" t="s">
        <v>57</v>
      </c>
      <c r="I11" s="2" t="s">
        <v>58</v>
      </c>
      <c r="J11" s="2" t="s">
        <v>59</v>
      </c>
      <c r="K11" s="2" t="s">
        <v>57</v>
      </c>
      <c r="L11" s="2" t="s">
        <v>59</v>
      </c>
      <c r="M11" s="2" t="s">
        <v>57</v>
      </c>
      <c r="N11" s="2" t="s">
        <v>60</v>
      </c>
      <c r="O11" s="2" t="s">
        <v>61</v>
      </c>
      <c r="P11" s="4" t="s">
        <v>102</v>
      </c>
      <c r="Q11" s="4" t="s">
        <v>103</v>
      </c>
      <c r="R11" s="2" t="s">
        <v>69</v>
      </c>
      <c r="S11" s="6" t="s">
        <v>253</v>
      </c>
      <c r="T11" s="6" t="s">
        <v>63</v>
      </c>
      <c r="U11" s="7">
        <v>8034232.3200000003</v>
      </c>
      <c r="V11" s="7">
        <f t="shared" si="6"/>
        <v>9641078.784</v>
      </c>
      <c r="W11" s="7"/>
      <c r="X11" s="7"/>
      <c r="Y11" s="7">
        <f t="shared" si="1"/>
        <v>8034232.3200000003</v>
      </c>
      <c r="Z11" s="22">
        <f t="shared" si="2"/>
        <v>9641078.784</v>
      </c>
      <c r="AA11" s="3">
        <v>43983</v>
      </c>
      <c r="AB11" s="2" t="s">
        <v>64</v>
      </c>
      <c r="AC11" s="3">
        <f t="shared" si="3"/>
        <v>44013</v>
      </c>
      <c r="AD11" s="2">
        <v>2020</v>
      </c>
      <c r="AE11" s="6" t="s">
        <v>232</v>
      </c>
      <c r="AF11" s="6" t="s">
        <v>248</v>
      </c>
      <c r="AG11" s="6" t="s">
        <v>231</v>
      </c>
      <c r="AH11" s="2" t="s">
        <v>65</v>
      </c>
      <c r="AI11" s="2">
        <v>280</v>
      </c>
      <c r="AJ11" s="12" t="s">
        <v>249</v>
      </c>
      <c r="AK11" s="4" t="s">
        <v>94</v>
      </c>
      <c r="AL11" s="2" t="s">
        <v>66</v>
      </c>
      <c r="AM11" s="3">
        <f t="shared" si="4"/>
        <v>44033</v>
      </c>
      <c r="AN11" s="3">
        <f t="shared" si="0"/>
        <v>44033</v>
      </c>
      <c r="AO11" s="3">
        <f t="shared" si="5"/>
        <v>44078</v>
      </c>
      <c r="AP11" s="2"/>
      <c r="AQ11" s="2"/>
      <c r="AR11" s="2"/>
      <c r="AS11" s="2"/>
      <c r="AT11" s="2">
        <v>2020</v>
      </c>
      <c r="AU11" s="2" t="s">
        <v>274</v>
      </c>
      <c r="AV11" s="2"/>
      <c r="AW11" s="2"/>
      <c r="AX11" s="2"/>
      <c r="AY11" s="2"/>
      <c r="AZ11" s="2"/>
      <c r="BA11" s="2"/>
      <c r="BB11" s="2"/>
      <c r="BC11" s="2" t="s">
        <v>57</v>
      </c>
      <c r="BD11" s="2" t="s">
        <v>59</v>
      </c>
      <c r="BE11" s="4" t="s">
        <v>191</v>
      </c>
    </row>
    <row r="12" spans="1:57" ht="30" customHeight="1" x14ac:dyDescent="0.2">
      <c r="A12" s="4" t="s">
        <v>192</v>
      </c>
      <c r="B12" s="6" t="s">
        <v>78</v>
      </c>
      <c r="C12" s="2" t="s">
        <v>55</v>
      </c>
      <c r="D12" s="6" t="s">
        <v>234</v>
      </c>
      <c r="E12" s="2" t="s">
        <v>56</v>
      </c>
      <c r="F12" s="2" t="s">
        <v>229</v>
      </c>
      <c r="G12" s="2" t="s">
        <v>55</v>
      </c>
      <c r="H12" s="2" t="s">
        <v>57</v>
      </c>
      <c r="I12" s="2" t="s">
        <v>58</v>
      </c>
      <c r="J12" s="2" t="s">
        <v>59</v>
      </c>
      <c r="K12" s="2" t="s">
        <v>59</v>
      </c>
      <c r="L12" s="2" t="s">
        <v>59</v>
      </c>
      <c r="M12" s="2" t="s">
        <v>57</v>
      </c>
      <c r="N12" s="2" t="s">
        <v>60</v>
      </c>
      <c r="O12" s="2" t="s">
        <v>61</v>
      </c>
      <c r="P12" s="4" t="s">
        <v>97</v>
      </c>
      <c r="Q12" s="4" t="s">
        <v>106</v>
      </c>
      <c r="R12" s="2" t="s">
        <v>62</v>
      </c>
      <c r="S12" s="6" t="s">
        <v>251</v>
      </c>
      <c r="T12" s="6" t="s">
        <v>63</v>
      </c>
      <c r="U12" s="7">
        <v>1005471.19</v>
      </c>
      <c r="V12" s="7">
        <f t="shared" si="6"/>
        <v>1206565.4279999998</v>
      </c>
      <c r="W12" s="7"/>
      <c r="X12" s="7"/>
      <c r="Y12" s="7">
        <f t="shared" si="1"/>
        <v>1005471.19</v>
      </c>
      <c r="Z12" s="22">
        <f t="shared" si="2"/>
        <v>1206565.4279999998</v>
      </c>
      <c r="AA12" s="3">
        <v>43983</v>
      </c>
      <c r="AB12" s="2" t="s">
        <v>64</v>
      </c>
      <c r="AC12" s="3">
        <f t="shared" si="3"/>
        <v>44013</v>
      </c>
      <c r="AD12" s="2">
        <v>2020</v>
      </c>
      <c r="AE12" s="6" t="s">
        <v>232</v>
      </c>
      <c r="AF12" s="6" t="s">
        <v>248</v>
      </c>
      <c r="AG12" s="6" t="s">
        <v>231</v>
      </c>
      <c r="AH12" s="2" t="s">
        <v>65</v>
      </c>
      <c r="AI12" s="2">
        <v>23</v>
      </c>
      <c r="AJ12" s="12" t="s">
        <v>244</v>
      </c>
      <c r="AK12" s="4" t="s">
        <v>94</v>
      </c>
      <c r="AL12" s="2" t="s">
        <v>66</v>
      </c>
      <c r="AM12" s="3">
        <f t="shared" si="4"/>
        <v>44033</v>
      </c>
      <c r="AN12" s="3">
        <f t="shared" si="0"/>
        <v>44033</v>
      </c>
      <c r="AO12" s="3">
        <f t="shared" si="5"/>
        <v>44078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 t="s">
        <v>59</v>
      </c>
      <c r="BD12" s="2" t="s">
        <v>59</v>
      </c>
      <c r="BE12" s="4" t="s">
        <v>193</v>
      </c>
    </row>
    <row r="13" spans="1:57" ht="30" customHeight="1" x14ac:dyDescent="0.2">
      <c r="A13" s="4" t="s">
        <v>194</v>
      </c>
      <c r="B13" s="6" t="s">
        <v>79</v>
      </c>
      <c r="C13" s="2" t="s">
        <v>55</v>
      </c>
      <c r="D13" s="6" t="s">
        <v>234</v>
      </c>
      <c r="E13" s="2" t="s">
        <v>56</v>
      </c>
      <c r="F13" s="2" t="s">
        <v>229</v>
      </c>
      <c r="G13" s="2" t="s">
        <v>55</v>
      </c>
      <c r="H13" s="2" t="s">
        <v>57</v>
      </c>
      <c r="I13" s="2" t="s">
        <v>58</v>
      </c>
      <c r="J13" s="2" t="s">
        <v>59</v>
      </c>
      <c r="K13" s="2" t="s">
        <v>57</v>
      </c>
      <c r="L13" s="2" t="s">
        <v>59</v>
      </c>
      <c r="M13" s="2" t="s">
        <v>57</v>
      </c>
      <c r="N13" s="2" t="s">
        <v>60</v>
      </c>
      <c r="O13" s="2" t="s">
        <v>61</v>
      </c>
      <c r="P13" s="4" t="s">
        <v>107</v>
      </c>
      <c r="Q13" s="4" t="s">
        <v>108</v>
      </c>
      <c r="R13" s="2" t="s">
        <v>69</v>
      </c>
      <c r="S13" s="6" t="s">
        <v>251</v>
      </c>
      <c r="T13" s="6" t="s">
        <v>63</v>
      </c>
      <c r="U13" s="7">
        <v>156217.74</v>
      </c>
      <c r="V13" s="7">
        <f t="shared" si="6"/>
        <v>187461.28799999997</v>
      </c>
      <c r="W13" s="7"/>
      <c r="X13" s="7"/>
      <c r="Y13" s="7">
        <f t="shared" si="1"/>
        <v>156217.74</v>
      </c>
      <c r="Z13" s="22">
        <f t="shared" si="2"/>
        <v>187461.28799999997</v>
      </c>
      <c r="AA13" s="3">
        <v>43983</v>
      </c>
      <c r="AB13" s="2" t="s">
        <v>64</v>
      </c>
      <c r="AC13" s="3">
        <f t="shared" si="3"/>
        <v>44013</v>
      </c>
      <c r="AD13" s="2">
        <v>2020</v>
      </c>
      <c r="AE13" s="6" t="s">
        <v>232</v>
      </c>
      <c r="AF13" s="6" t="s">
        <v>248</v>
      </c>
      <c r="AG13" s="6" t="s">
        <v>231</v>
      </c>
      <c r="AH13" s="2" t="s">
        <v>65</v>
      </c>
      <c r="AI13" s="2">
        <v>130.04499999999999</v>
      </c>
      <c r="AJ13" s="12" t="s">
        <v>249</v>
      </c>
      <c r="AK13" s="4" t="s">
        <v>94</v>
      </c>
      <c r="AL13" s="2" t="s">
        <v>66</v>
      </c>
      <c r="AM13" s="3">
        <f t="shared" si="4"/>
        <v>44033</v>
      </c>
      <c r="AN13" s="3">
        <f t="shared" si="0"/>
        <v>44033</v>
      </c>
      <c r="AO13" s="3">
        <f t="shared" si="5"/>
        <v>44078</v>
      </c>
      <c r="AP13" s="2"/>
      <c r="AQ13" s="2"/>
      <c r="AR13" s="2"/>
      <c r="AS13" s="2"/>
      <c r="AT13" s="2">
        <v>2020</v>
      </c>
      <c r="AU13" s="2" t="s">
        <v>274</v>
      </c>
      <c r="AV13" s="2"/>
      <c r="AW13" s="2"/>
      <c r="AX13" s="2"/>
      <c r="AY13" s="2"/>
      <c r="AZ13" s="2"/>
      <c r="BA13" s="2"/>
      <c r="BB13" s="2"/>
      <c r="BC13" s="2" t="s">
        <v>57</v>
      </c>
      <c r="BD13" s="2" t="s">
        <v>59</v>
      </c>
      <c r="BE13" s="4" t="s">
        <v>195</v>
      </c>
    </row>
    <row r="14" spans="1:57" ht="30" customHeight="1" x14ac:dyDescent="0.2">
      <c r="A14" s="4" t="s">
        <v>196</v>
      </c>
      <c r="B14" s="6" t="s">
        <v>80</v>
      </c>
      <c r="C14" s="2" t="s">
        <v>55</v>
      </c>
      <c r="D14" s="6" t="s">
        <v>234</v>
      </c>
      <c r="E14" s="2" t="s">
        <v>56</v>
      </c>
      <c r="F14" s="2" t="s">
        <v>229</v>
      </c>
      <c r="G14" s="2" t="s">
        <v>55</v>
      </c>
      <c r="H14" s="2" t="s">
        <v>57</v>
      </c>
      <c r="I14" s="2" t="s">
        <v>58</v>
      </c>
      <c r="J14" s="2" t="s">
        <v>59</v>
      </c>
      <c r="K14" s="2" t="s">
        <v>57</v>
      </c>
      <c r="L14" s="2" t="s">
        <v>59</v>
      </c>
      <c r="M14" s="2" t="s">
        <v>57</v>
      </c>
      <c r="N14" s="2" t="s">
        <v>60</v>
      </c>
      <c r="O14" s="2" t="s">
        <v>61</v>
      </c>
      <c r="P14" s="4" t="s">
        <v>113</v>
      </c>
      <c r="Q14" s="4" t="s">
        <v>114</v>
      </c>
      <c r="R14" s="2" t="s">
        <v>69</v>
      </c>
      <c r="S14" s="6" t="s">
        <v>251</v>
      </c>
      <c r="T14" s="6" t="s">
        <v>63</v>
      </c>
      <c r="U14" s="7">
        <v>2344512.08</v>
      </c>
      <c r="V14" s="7">
        <f t="shared" si="6"/>
        <v>2813414.4959999998</v>
      </c>
      <c r="W14" s="7"/>
      <c r="X14" s="7"/>
      <c r="Y14" s="7">
        <f t="shared" si="1"/>
        <v>2344512.08</v>
      </c>
      <c r="Z14" s="22">
        <f t="shared" si="2"/>
        <v>2813414.4959999998</v>
      </c>
      <c r="AA14" s="3">
        <v>43983</v>
      </c>
      <c r="AB14" s="2" t="s">
        <v>64</v>
      </c>
      <c r="AC14" s="3">
        <f t="shared" si="3"/>
        <v>44013</v>
      </c>
      <c r="AD14" s="2">
        <v>2020</v>
      </c>
      <c r="AE14" s="6" t="s">
        <v>232</v>
      </c>
      <c r="AF14" s="6" t="s">
        <v>248</v>
      </c>
      <c r="AG14" s="6" t="s">
        <v>231</v>
      </c>
      <c r="AH14" s="2" t="s">
        <v>65</v>
      </c>
      <c r="AI14" s="2">
        <v>28338.177</v>
      </c>
      <c r="AJ14" s="12" t="s">
        <v>249</v>
      </c>
      <c r="AK14" s="4" t="s">
        <v>94</v>
      </c>
      <c r="AL14" s="2" t="s">
        <v>66</v>
      </c>
      <c r="AM14" s="3">
        <f t="shared" si="4"/>
        <v>44033</v>
      </c>
      <c r="AN14" s="3">
        <f t="shared" si="0"/>
        <v>44033</v>
      </c>
      <c r="AO14" s="3">
        <f t="shared" si="5"/>
        <v>44078</v>
      </c>
      <c r="AP14" s="2"/>
      <c r="AQ14" s="2"/>
      <c r="AR14" s="2"/>
      <c r="AS14" s="2"/>
      <c r="AT14" s="2">
        <v>2020</v>
      </c>
      <c r="AU14" s="2" t="s">
        <v>274</v>
      </c>
      <c r="AV14" s="2"/>
      <c r="AW14" s="2"/>
      <c r="AX14" s="2"/>
      <c r="AY14" s="2"/>
      <c r="AZ14" s="2"/>
      <c r="BA14" s="2"/>
      <c r="BB14" s="2"/>
      <c r="BC14" s="2" t="s">
        <v>57</v>
      </c>
      <c r="BD14" s="2" t="s">
        <v>59</v>
      </c>
      <c r="BE14" s="4" t="s">
        <v>197</v>
      </c>
    </row>
    <row r="15" spans="1:57" ht="30" customHeight="1" x14ac:dyDescent="0.2">
      <c r="A15" s="4" t="s">
        <v>198</v>
      </c>
      <c r="B15" s="6" t="s">
        <v>81</v>
      </c>
      <c r="C15" s="2" t="s">
        <v>55</v>
      </c>
      <c r="D15" s="6" t="s">
        <v>234</v>
      </c>
      <c r="E15" s="2" t="s">
        <v>56</v>
      </c>
      <c r="F15" s="2" t="s">
        <v>229</v>
      </c>
      <c r="G15" s="2" t="s">
        <v>55</v>
      </c>
      <c r="H15" s="2" t="s">
        <v>57</v>
      </c>
      <c r="I15" s="2" t="s">
        <v>58</v>
      </c>
      <c r="J15" s="2" t="s">
        <v>59</v>
      </c>
      <c r="K15" s="2" t="s">
        <v>57</v>
      </c>
      <c r="L15" s="2" t="s">
        <v>59</v>
      </c>
      <c r="M15" s="2" t="s">
        <v>57</v>
      </c>
      <c r="N15" s="2" t="s">
        <v>60</v>
      </c>
      <c r="O15" s="2" t="s">
        <v>61</v>
      </c>
      <c r="P15" s="4" t="s">
        <v>102</v>
      </c>
      <c r="Q15" s="4" t="s">
        <v>115</v>
      </c>
      <c r="R15" s="2" t="s">
        <v>69</v>
      </c>
      <c r="S15" s="6" t="s">
        <v>251</v>
      </c>
      <c r="T15" s="6" t="s">
        <v>63</v>
      </c>
      <c r="U15" s="7">
        <v>805676.16</v>
      </c>
      <c r="V15" s="7">
        <f t="shared" si="6"/>
        <v>966811.39199999999</v>
      </c>
      <c r="W15" s="7"/>
      <c r="X15" s="7"/>
      <c r="Y15" s="7">
        <f t="shared" si="1"/>
        <v>805676.16</v>
      </c>
      <c r="Z15" s="22">
        <f t="shared" si="2"/>
        <v>966811.39199999999</v>
      </c>
      <c r="AA15" s="3">
        <v>43983</v>
      </c>
      <c r="AB15" s="2" t="s">
        <v>64</v>
      </c>
      <c r="AC15" s="3">
        <f t="shared" si="3"/>
        <v>44013</v>
      </c>
      <c r="AD15" s="2">
        <v>2020</v>
      </c>
      <c r="AE15" s="6" t="s">
        <v>232</v>
      </c>
      <c r="AF15" s="6" t="s">
        <v>248</v>
      </c>
      <c r="AG15" s="6" t="s">
        <v>231</v>
      </c>
      <c r="AH15" s="2" t="s">
        <v>65</v>
      </c>
      <c r="AI15" s="2">
        <v>35</v>
      </c>
      <c r="AJ15" s="12" t="s">
        <v>244</v>
      </c>
      <c r="AK15" s="4" t="s">
        <v>94</v>
      </c>
      <c r="AL15" s="2" t="s">
        <v>66</v>
      </c>
      <c r="AM15" s="3">
        <f t="shared" si="4"/>
        <v>44033</v>
      </c>
      <c r="AN15" s="3">
        <f t="shared" si="0"/>
        <v>44033</v>
      </c>
      <c r="AO15" s="3">
        <f t="shared" si="5"/>
        <v>44078</v>
      </c>
      <c r="AP15" s="2"/>
      <c r="AQ15" s="2"/>
      <c r="AR15" s="2"/>
      <c r="AS15" s="2"/>
      <c r="AT15" s="2">
        <v>2020</v>
      </c>
      <c r="AU15" s="2" t="s">
        <v>274</v>
      </c>
      <c r="AV15" s="2"/>
      <c r="AW15" s="2"/>
      <c r="AX15" s="2"/>
      <c r="AY15" s="2"/>
      <c r="AZ15" s="2"/>
      <c r="BA15" s="2"/>
      <c r="BB15" s="2"/>
      <c r="BC15" s="2" t="s">
        <v>57</v>
      </c>
      <c r="BD15" s="2" t="s">
        <v>59</v>
      </c>
      <c r="BE15" s="4" t="s">
        <v>199</v>
      </c>
    </row>
    <row r="16" spans="1:57" ht="30" customHeight="1" x14ac:dyDescent="0.2">
      <c r="A16" s="4" t="s">
        <v>200</v>
      </c>
      <c r="B16" s="6" t="s">
        <v>82</v>
      </c>
      <c r="C16" s="2" t="s">
        <v>55</v>
      </c>
      <c r="D16" s="6" t="s">
        <v>234</v>
      </c>
      <c r="E16" s="2" t="s">
        <v>56</v>
      </c>
      <c r="F16" s="2" t="s">
        <v>229</v>
      </c>
      <c r="G16" s="2" t="s">
        <v>55</v>
      </c>
      <c r="H16" s="2" t="s">
        <v>57</v>
      </c>
      <c r="I16" s="2" t="s">
        <v>58</v>
      </c>
      <c r="J16" s="2" t="s">
        <v>59</v>
      </c>
      <c r="K16" s="2" t="s">
        <v>59</v>
      </c>
      <c r="L16" s="2" t="s">
        <v>59</v>
      </c>
      <c r="M16" s="2" t="s">
        <v>57</v>
      </c>
      <c r="N16" s="2" t="s">
        <v>60</v>
      </c>
      <c r="O16" s="2" t="s">
        <v>61</v>
      </c>
      <c r="P16" s="4" t="s">
        <v>102</v>
      </c>
      <c r="Q16" s="4" t="s">
        <v>115</v>
      </c>
      <c r="R16" s="2" t="s">
        <v>62</v>
      </c>
      <c r="S16" s="6" t="s">
        <v>255</v>
      </c>
      <c r="T16" s="6" t="s">
        <v>63</v>
      </c>
      <c r="U16" s="7">
        <v>1274925.8</v>
      </c>
      <c r="V16" s="7">
        <f t="shared" si="6"/>
        <v>1529910.96</v>
      </c>
      <c r="W16" s="7"/>
      <c r="X16" s="7"/>
      <c r="Y16" s="7">
        <f t="shared" si="1"/>
        <v>1274925.8</v>
      </c>
      <c r="Z16" s="22">
        <f t="shared" si="2"/>
        <v>1529910.96</v>
      </c>
      <c r="AA16" s="3">
        <v>43983</v>
      </c>
      <c r="AB16" s="2" t="s">
        <v>64</v>
      </c>
      <c r="AC16" s="3">
        <f t="shared" si="3"/>
        <v>44013</v>
      </c>
      <c r="AD16" s="2">
        <v>2020</v>
      </c>
      <c r="AE16" s="6" t="s">
        <v>232</v>
      </c>
      <c r="AF16" s="6" t="s">
        <v>248</v>
      </c>
      <c r="AG16" s="6" t="s">
        <v>231</v>
      </c>
      <c r="AH16" s="2" t="s">
        <v>65</v>
      </c>
      <c r="AI16" s="2">
        <v>629</v>
      </c>
      <c r="AJ16" s="12" t="s">
        <v>244</v>
      </c>
      <c r="AK16" s="4" t="s">
        <v>94</v>
      </c>
      <c r="AL16" s="2" t="s">
        <v>66</v>
      </c>
      <c r="AM16" s="3">
        <f t="shared" si="4"/>
        <v>44033</v>
      </c>
      <c r="AN16" s="3">
        <f t="shared" si="0"/>
        <v>44033</v>
      </c>
      <c r="AO16" s="3">
        <f t="shared" si="5"/>
        <v>44078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 t="s">
        <v>59</v>
      </c>
      <c r="BD16" s="2" t="s">
        <v>59</v>
      </c>
      <c r="BE16" s="4" t="s">
        <v>201</v>
      </c>
    </row>
    <row r="17" spans="1:57" ht="30" customHeight="1" x14ac:dyDescent="0.2">
      <c r="A17" s="4" t="s">
        <v>202</v>
      </c>
      <c r="B17" s="6" t="s">
        <v>89</v>
      </c>
      <c r="C17" s="2" t="s">
        <v>55</v>
      </c>
      <c r="D17" s="6" t="s">
        <v>234</v>
      </c>
      <c r="E17" s="2" t="s">
        <v>56</v>
      </c>
      <c r="F17" s="2" t="s">
        <v>273</v>
      </c>
      <c r="G17" s="2" t="s">
        <v>55</v>
      </c>
      <c r="H17" s="2" t="s">
        <v>57</v>
      </c>
      <c r="I17" s="2" t="s">
        <v>59</v>
      </c>
      <c r="J17" s="2" t="s">
        <v>59</v>
      </c>
      <c r="K17" s="2" t="s">
        <v>57</v>
      </c>
      <c r="L17" s="2" t="s">
        <v>59</v>
      </c>
      <c r="M17" s="2" t="s">
        <v>57</v>
      </c>
      <c r="N17" s="2" t="s">
        <v>60</v>
      </c>
      <c r="O17" s="2" t="s">
        <v>61</v>
      </c>
      <c r="P17" s="13" t="s">
        <v>271</v>
      </c>
      <c r="Q17" s="13" t="s">
        <v>272</v>
      </c>
      <c r="R17" s="2" t="s">
        <v>69</v>
      </c>
      <c r="S17" s="6" t="s">
        <v>253</v>
      </c>
      <c r="T17" s="6" t="s">
        <v>63</v>
      </c>
      <c r="U17" s="7">
        <v>1237970</v>
      </c>
      <c r="V17" s="7">
        <f t="shared" si="6"/>
        <v>1485564</v>
      </c>
      <c r="W17" s="7"/>
      <c r="X17" s="7"/>
      <c r="Y17" s="7">
        <f t="shared" si="1"/>
        <v>1237970</v>
      </c>
      <c r="Z17" s="22">
        <f t="shared" si="2"/>
        <v>1485564</v>
      </c>
      <c r="AA17" s="3">
        <v>43983</v>
      </c>
      <c r="AB17" s="2" t="s">
        <v>64</v>
      </c>
      <c r="AC17" s="3">
        <f t="shared" si="3"/>
        <v>44013</v>
      </c>
      <c r="AD17" s="2">
        <v>2020</v>
      </c>
      <c r="AE17" s="6" t="s">
        <v>275</v>
      </c>
      <c r="AF17" s="6" t="s">
        <v>248</v>
      </c>
      <c r="AG17" s="6" t="s">
        <v>231</v>
      </c>
      <c r="AH17" s="2" t="s">
        <v>65</v>
      </c>
      <c r="AI17" s="2">
        <v>692</v>
      </c>
      <c r="AJ17" s="12" t="s">
        <v>249</v>
      </c>
      <c r="AK17" s="4" t="s">
        <v>94</v>
      </c>
      <c r="AL17" s="2" t="s">
        <v>66</v>
      </c>
      <c r="AM17" s="3">
        <f t="shared" si="4"/>
        <v>44033</v>
      </c>
      <c r="AN17" s="3">
        <f t="shared" si="0"/>
        <v>44033</v>
      </c>
      <c r="AO17" s="3">
        <f t="shared" si="5"/>
        <v>44078</v>
      </c>
      <c r="AP17" s="2"/>
      <c r="AQ17" s="2"/>
      <c r="AR17" s="2"/>
      <c r="AS17" s="2"/>
      <c r="AT17" s="2">
        <v>2020</v>
      </c>
      <c r="AU17" s="2" t="s">
        <v>274</v>
      </c>
      <c r="AV17" s="2"/>
      <c r="AW17" s="2"/>
      <c r="AX17" s="2"/>
      <c r="AY17" s="2"/>
      <c r="AZ17" s="2"/>
      <c r="BA17" s="2"/>
      <c r="BB17" s="2"/>
      <c r="BC17" s="2" t="s">
        <v>57</v>
      </c>
      <c r="BD17" s="2" t="s">
        <v>59</v>
      </c>
      <c r="BE17" s="4" t="s">
        <v>203</v>
      </c>
    </row>
    <row r="18" spans="1:57" ht="30" customHeight="1" x14ac:dyDescent="0.2">
      <c r="A18" s="4" t="s">
        <v>178</v>
      </c>
      <c r="B18" s="6" t="s">
        <v>88</v>
      </c>
      <c r="C18" s="2" t="s">
        <v>55</v>
      </c>
      <c r="D18" s="6" t="s">
        <v>234</v>
      </c>
      <c r="E18" s="2" t="s">
        <v>56</v>
      </c>
      <c r="F18" s="2" t="s">
        <v>229</v>
      </c>
      <c r="G18" s="2" t="s">
        <v>55</v>
      </c>
      <c r="H18" s="2" t="s">
        <v>57</v>
      </c>
      <c r="I18" s="2" t="s">
        <v>58</v>
      </c>
      <c r="J18" s="2" t="s">
        <v>59</v>
      </c>
      <c r="K18" s="2" t="s">
        <v>57</v>
      </c>
      <c r="L18" s="2" t="s">
        <v>59</v>
      </c>
      <c r="M18" s="2" t="s">
        <v>57</v>
      </c>
      <c r="N18" s="2" t="s">
        <v>60</v>
      </c>
      <c r="O18" s="2" t="s">
        <v>61</v>
      </c>
      <c r="P18" s="4" t="s">
        <v>116</v>
      </c>
      <c r="Q18" s="4" t="s">
        <v>117</v>
      </c>
      <c r="R18" s="2" t="s">
        <v>69</v>
      </c>
      <c r="S18" s="6" t="s">
        <v>254</v>
      </c>
      <c r="T18" s="6" t="s">
        <v>63</v>
      </c>
      <c r="U18" s="7">
        <v>441154.36</v>
      </c>
      <c r="V18" s="7">
        <f t="shared" si="6"/>
        <v>529385.23199999996</v>
      </c>
      <c r="W18" s="7"/>
      <c r="X18" s="7"/>
      <c r="Y18" s="7">
        <f t="shared" si="1"/>
        <v>441154.36</v>
      </c>
      <c r="Z18" s="22">
        <f t="shared" si="2"/>
        <v>529385.23199999996</v>
      </c>
      <c r="AA18" s="3">
        <v>43983</v>
      </c>
      <c r="AB18" s="2" t="s">
        <v>64</v>
      </c>
      <c r="AC18" s="3">
        <f t="shared" si="3"/>
        <v>44013</v>
      </c>
      <c r="AD18" s="2">
        <v>2020</v>
      </c>
      <c r="AE18" s="6" t="s">
        <v>232</v>
      </c>
      <c r="AF18" s="6" t="s">
        <v>248</v>
      </c>
      <c r="AG18" s="6" t="s">
        <v>231</v>
      </c>
      <c r="AH18" s="2" t="s">
        <v>65</v>
      </c>
      <c r="AI18" s="2">
        <v>2</v>
      </c>
      <c r="AJ18" s="12" t="s">
        <v>244</v>
      </c>
      <c r="AK18" s="4" t="s">
        <v>94</v>
      </c>
      <c r="AL18" s="2" t="s">
        <v>66</v>
      </c>
      <c r="AM18" s="3">
        <f t="shared" si="4"/>
        <v>44033</v>
      </c>
      <c r="AN18" s="3">
        <f t="shared" si="0"/>
        <v>44033</v>
      </c>
      <c r="AO18" s="3">
        <f t="shared" si="5"/>
        <v>44078</v>
      </c>
      <c r="AP18" s="2"/>
      <c r="AQ18" s="2"/>
      <c r="AR18" s="2"/>
      <c r="AS18" s="2"/>
      <c r="AT18" s="2">
        <v>2020</v>
      </c>
      <c r="AU18" s="2" t="s">
        <v>274</v>
      </c>
      <c r="AV18" s="2"/>
      <c r="AW18" s="2"/>
      <c r="AX18" s="2"/>
      <c r="AY18" s="2"/>
      <c r="AZ18" s="2"/>
      <c r="BA18" s="2"/>
      <c r="BB18" s="2"/>
      <c r="BC18" s="2" t="s">
        <v>57</v>
      </c>
      <c r="BD18" s="2" t="s">
        <v>59</v>
      </c>
      <c r="BE18" s="4" t="s">
        <v>179</v>
      </c>
    </row>
    <row r="19" spans="1:57" ht="30" customHeight="1" x14ac:dyDescent="0.2">
      <c r="A19" s="4" t="s">
        <v>180</v>
      </c>
      <c r="B19" s="6" t="s">
        <v>235</v>
      </c>
      <c r="C19" s="2" t="s">
        <v>55</v>
      </c>
      <c r="D19" s="6" t="s">
        <v>234</v>
      </c>
      <c r="E19" s="2" t="s">
        <v>56</v>
      </c>
      <c r="F19" s="2" t="s">
        <v>229</v>
      </c>
      <c r="G19" s="2" t="s">
        <v>55</v>
      </c>
      <c r="H19" s="2" t="s">
        <v>57</v>
      </c>
      <c r="I19" s="2" t="s">
        <v>58</v>
      </c>
      <c r="J19" s="2" t="s">
        <v>59</v>
      </c>
      <c r="K19" s="2" t="s">
        <v>57</v>
      </c>
      <c r="L19" s="2" t="s">
        <v>59</v>
      </c>
      <c r="M19" s="2" t="s">
        <v>57</v>
      </c>
      <c r="N19" s="2" t="s">
        <v>60</v>
      </c>
      <c r="O19" s="2" t="s">
        <v>61</v>
      </c>
      <c r="P19" s="4" t="s">
        <v>97</v>
      </c>
      <c r="Q19" s="4" t="s">
        <v>98</v>
      </c>
      <c r="R19" s="2" t="s">
        <v>69</v>
      </c>
      <c r="S19" s="6" t="s">
        <v>253</v>
      </c>
      <c r="T19" s="6" t="s">
        <v>63</v>
      </c>
      <c r="U19" s="7">
        <v>191564.92</v>
      </c>
      <c r="V19" s="7">
        <f t="shared" si="6"/>
        <v>229877.90400000001</v>
      </c>
      <c r="W19" s="7"/>
      <c r="X19" s="7"/>
      <c r="Y19" s="7">
        <f t="shared" si="1"/>
        <v>191564.92</v>
      </c>
      <c r="Z19" s="22">
        <f t="shared" si="2"/>
        <v>229877.90400000001</v>
      </c>
      <c r="AA19" s="3">
        <v>43983</v>
      </c>
      <c r="AB19" s="2" t="s">
        <v>64</v>
      </c>
      <c r="AC19" s="3">
        <f t="shared" si="3"/>
        <v>44013</v>
      </c>
      <c r="AD19" s="2">
        <v>2020</v>
      </c>
      <c r="AE19" s="6" t="s">
        <v>232</v>
      </c>
      <c r="AF19" s="6" t="s">
        <v>248</v>
      </c>
      <c r="AG19" s="6" t="s">
        <v>231</v>
      </c>
      <c r="AH19" s="2" t="s">
        <v>65</v>
      </c>
      <c r="AI19" s="2">
        <v>2</v>
      </c>
      <c r="AJ19" s="12" t="s">
        <v>244</v>
      </c>
      <c r="AK19" s="4" t="s">
        <v>94</v>
      </c>
      <c r="AL19" s="2" t="s">
        <v>66</v>
      </c>
      <c r="AM19" s="3">
        <f t="shared" si="4"/>
        <v>44033</v>
      </c>
      <c r="AN19" s="3">
        <f t="shared" si="0"/>
        <v>44033</v>
      </c>
      <c r="AO19" s="3">
        <f t="shared" si="5"/>
        <v>44078</v>
      </c>
      <c r="AP19" s="2"/>
      <c r="AQ19" s="2"/>
      <c r="AR19" s="2"/>
      <c r="AS19" s="2"/>
      <c r="AT19" s="2">
        <v>2020</v>
      </c>
      <c r="AU19" s="2" t="s">
        <v>274</v>
      </c>
      <c r="AV19" s="2"/>
      <c r="AW19" s="2"/>
      <c r="AX19" s="2"/>
      <c r="AY19" s="2"/>
      <c r="AZ19" s="2"/>
      <c r="BA19" s="2"/>
      <c r="BB19" s="2"/>
      <c r="BC19" s="2" t="s">
        <v>57</v>
      </c>
      <c r="BD19" s="2" t="s">
        <v>59</v>
      </c>
      <c r="BE19" s="4" t="s">
        <v>181</v>
      </c>
    </row>
    <row r="20" spans="1:57" ht="30" customHeight="1" x14ac:dyDescent="0.2">
      <c r="A20" s="4" t="s">
        <v>182</v>
      </c>
      <c r="B20" s="6" t="s">
        <v>73</v>
      </c>
      <c r="C20" s="2" t="s">
        <v>55</v>
      </c>
      <c r="D20" s="6" t="s">
        <v>234</v>
      </c>
      <c r="E20" s="2" t="s">
        <v>56</v>
      </c>
      <c r="F20" s="2" t="s">
        <v>229</v>
      </c>
      <c r="G20" s="2" t="s">
        <v>55</v>
      </c>
      <c r="H20" s="2" t="s">
        <v>57</v>
      </c>
      <c r="I20" s="2" t="s">
        <v>58</v>
      </c>
      <c r="J20" s="2" t="s">
        <v>59</v>
      </c>
      <c r="K20" s="2" t="s">
        <v>59</v>
      </c>
      <c r="L20" s="2" t="s">
        <v>59</v>
      </c>
      <c r="M20" s="2" t="s">
        <v>57</v>
      </c>
      <c r="N20" s="2" t="s">
        <v>60</v>
      </c>
      <c r="O20" s="2" t="s">
        <v>61</v>
      </c>
      <c r="P20" s="4" t="s">
        <v>97</v>
      </c>
      <c r="Q20" s="4" t="s">
        <v>100</v>
      </c>
      <c r="R20" s="2" t="s">
        <v>62</v>
      </c>
      <c r="S20" s="6" t="s">
        <v>251</v>
      </c>
      <c r="T20" s="6" t="s">
        <v>63</v>
      </c>
      <c r="U20" s="7">
        <v>689029.08</v>
      </c>
      <c r="V20" s="7">
        <f t="shared" si="6"/>
        <v>826834.89599999995</v>
      </c>
      <c r="W20" s="7"/>
      <c r="X20" s="7"/>
      <c r="Y20" s="7">
        <f t="shared" si="1"/>
        <v>689029.08</v>
      </c>
      <c r="Z20" s="22">
        <f t="shared" si="2"/>
        <v>826834.89599999995</v>
      </c>
      <c r="AA20" s="3">
        <v>43983</v>
      </c>
      <c r="AB20" s="2" t="s">
        <v>64</v>
      </c>
      <c r="AC20" s="3">
        <f t="shared" si="3"/>
        <v>44013</v>
      </c>
      <c r="AD20" s="2">
        <v>2020</v>
      </c>
      <c r="AE20" s="6" t="s">
        <v>232</v>
      </c>
      <c r="AF20" s="6" t="s">
        <v>248</v>
      </c>
      <c r="AG20" s="6" t="s">
        <v>231</v>
      </c>
      <c r="AH20" s="2" t="s">
        <v>65</v>
      </c>
      <c r="AI20" s="2">
        <v>146</v>
      </c>
      <c r="AJ20" s="12" t="s">
        <v>244</v>
      </c>
      <c r="AK20" s="4" t="s">
        <v>94</v>
      </c>
      <c r="AL20" s="2" t="s">
        <v>66</v>
      </c>
      <c r="AM20" s="3">
        <f t="shared" si="4"/>
        <v>44033</v>
      </c>
      <c r="AN20" s="3">
        <f t="shared" si="0"/>
        <v>44033</v>
      </c>
      <c r="AO20" s="3">
        <f t="shared" si="5"/>
        <v>44078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 t="s">
        <v>59</v>
      </c>
      <c r="BD20" s="2" t="s">
        <v>59</v>
      </c>
      <c r="BE20" s="4" t="s">
        <v>183</v>
      </c>
    </row>
    <row r="21" spans="1:57" ht="30" customHeight="1" x14ac:dyDescent="0.2">
      <c r="A21" s="4" t="s">
        <v>210</v>
      </c>
      <c r="B21" s="6" t="s">
        <v>73</v>
      </c>
      <c r="C21" s="2" t="s">
        <v>55</v>
      </c>
      <c r="D21" s="6" t="s">
        <v>238</v>
      </c>
      <c r="E21" s="2" t="s">
        <v>56</v>
      </c>
      <c r="F21" s="2" t="s">
        <v>229</v>
      </c>
      <c r="G21" s="2" t="s">
        <v>55</v>
      </c>
      <c r="H21" s="2" t="s">
        <v>57</v>
      </c>
      <c r="I21" s="2" t="s">
        <v>58</v>
      </c>
      <c r="J21" s="2" t="s">
        <v>59</v>
      </c>
      <c r="K21" s="2" t="s">
        <v>59</v>
      </c>
      <c r="L21" s="2" t="s">
        <v>59</v>
      </c>
      <c r="M21" s="2" t="s">
        <v>57</v>
      </c>
      <c r="N21" s="2" t="s">
        <v>60</v>
      </c>
      <c r="O21" s="2" t="s">
        <v>61</v>
      </c>
      <c r="P21" s="4" t="s">
        <v>97</v>
      </c>
      <c r="Q21" s="4" t="s">
        <v>100</v>
      </c>
      <c r="R21" s="2" t="s">
        <v>62</v>
      </c>
      <c r="S21" s="6" t="s">
        <v>251</v>
      </c>
      <c r="T21" s="6" t="s">
        <v>63</v>
      </c>
      <c r="U21" s="7">
        <v>964117.78</v>
      </c>
      <c r="V21" s="7">
        <f t="shared" si="6"/>
        <v>1156941.3359999999</v>
      </c>
      <c r="W21" s="7"/>
      <c r="X21" s="7"/>
      <c r="Y21" s="7">
        <f t="shared" si="1"/>
        <v>964117.78</v>
      </c>
      <c r="Z21" s="22">
        <f t="shared" si="2"/>
        <v>1156941.3359999999</v>
      </c>
      <c r="AA21" s="3">
        <v>43983</v>
      </c>
      <c r="AB21" s="2" t="s">
        <v>64</v>
      </c>
      <c r="AC21" s="3">
        <f t="shared" si="3"/>
        <v>44013</v>
      </c>
      <c r="AD21" s="2">
        <v>2020</v>
      </c>
      <c r="AE21" s="6" t="s">
        <v>232</v>
      </c>
      <c r="AF21" s="6" t="s">
        <v>248</v>
      </c>
      <c r="AG21" s="6" t="s">
        <v>231</v>
      </c>
      <c r="AH21" s="2" t="s">
        <v>65</v>
      </c>
      <c r="AI21" s="2">
        <v>142</v>
      </c>
      <c r="AJ21" s="12" t="s">
        <v>249</v>
      </c>
      <c r="AK21" s="4" t="s">
        <v>118</v>
      </c>
      <c r="AL21" s="2" t="s">
        <v>86</v>
      </c>
      <c r="AM21" s="3">
        <f t="shared" si="4"/>
        <v>44033</v>
      </c>
      <c r="AN21" s="3">
        <f t="shared" si="0"/>
        <v>44033</v>
      </c>
      <c r="AO21" s="3">
        <f t="shared" si="5"/>
        <v>44078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 t="s">
        <v>59</v>
      </c>
      <c r="BD21" s="2" t="s">
        <v>59</v>
      </c>
      <c r="BE21" s="4" t="s">
        <v>211</v>
      </c>
    </row>
    <row r="22" spans="1:57" ht="30" customHeight="1" x14ac:dyDescent="0.2">
      <c r="A22" s="4" t="s">
        <v>126</v>
      </c>
      <c r="B22" s="6" t="s">
        <v>87</v>
      </c>
      <c r="C22" s="2" t="s">
        <v>55</v>
      </c>
      <c r="D22" s="6" t="s">
        <v>238</v>
      </c>
      <c r="E22" s="2" t="s">
        <v>56</v>
      </c>
      <c r="F22" s="2" t="s">
        <v>229</v>
      </c>
      <c r="G22" s="2" t="s">
        <v>55</v>
      </c>
      <c r="H22" s="2" t="s">
        <v>57</v>
      </c>
      <c r="I22" s="2" t="s">
        <v>58</v>
      </c>
      <c r="J22" s="2" t="s">
        <v>59</v>
      </c>
      <c r="K22" s="2" t="s">
        <v>57</v>
      </c>
      <c r="L22" s="2" t="s">
        <v>59</v>
      </c>
      <c r="M22" s="2" t="s">
        <v>57</v>
      </c>
      <c r="N22" s="2" t="s">
        <v>60</v>
      </c>
      <c r="O22" s="2" t="s">
        <v>61</v>
      </c>
      <c r="P22" s="4" t="s">
        <v>97</v>
      </c>
      <c r="Q22" s="4" t="s">
        <v>119</v>
      </c>
      <c r="R22" s="2" t="s">
        <v>69</v>
      </c>
      <c r="S22" s="6" t="s">
        <v>251</v>
      </c>
      <c r="T22" s="6" t="s">
        <v>63</v>
      </c>
      <c r="U22" s="7">
        <v>504533.98</v>
      </c>
      <c r="V22" s="7">
        <f t="shared" si="6"/>
        <v>605440.77599999995</v>
      </c>
      <c r="W22" s="7"/>
      <c r="X22" s="7"/>
      <c r="Y22" s="7">
        <f t="shared" si="1"/>
        <v>504533.98</v>
      </c>
      <c r="Z22" s="22">
        <f t="shared" si="2"/>
        <v>605440.77599999995</v>
      </c>
      <c r="AA22" s="3">
        <v>43983</v>
      </c>
      <c r="AB22" s="2" t="s">
        <v>64</v>
      </c>
      <c r="AC22" s="3">
        <f t="shared" si="3"/>
        <v>44013</v>
      </c>
      <c r="AD22" s="2">
        <v>2020</v>
      </c>
      <c r="AE22" s="6" t="s">
        <v>232</v>
      </c>
      <c r="AF22" s="6" t="s">
        <v>248</v>
      </c>
      <c r="AG22" s="6" t="s">
        <v>231</v>
      </c>
      <c r="AH22" s="2" t="s">
        <v>65</v>
      </c>
      <c r="AI22" s="2">
        <v>9</v>
      </c>
      <c r="AJ22" s="12" t="s">
        <v>244</v>
      </c>
      <c r="AK22" s="4" t="s">
        <v>118</v>
      </c>
      <c r="AL22" s="2" t="s">
        <v>86</v>
      </c>
      <c r="AM22" s="3">
        <f t="shared" si="4"/>
        <v>44033</v>
      </c>
      <c r="AN22" s="3">
        <f t="shared" si="0"/>
        <v>44033</v>
      </c>
      <c r="AO22" s="3">
        <f t="shared" si="5"/>
        <v>44078</v>
      </c>
      <c r="AP22" s="2"/>
      <c r="AQ22" s="2"/>
      <c r="AR22" s="2"/>
      <c r="AS22" s="2"/>
      <c r="AT22" s="2">
        <v>2020</v>
      </c>
      <c r="AU22" s="2" t="s">
        <v>274</v>
      </c>
      <c r="AV22" s="2"/>
      <c r="AW22" s="2"/>
      <c r="AX22" s="2"/>
      <c r="AY22" s="2"/>
      <c r="AZ22" s="2"/>
      <c r="BA22" s="2"/>
      <c r="BB22" s="2"/>
      <c r="BC22" s="2" t="s">
        <v>57</v>
      </c>
      <c r="BD22" s="2" t="s">
        <v>59</v>
      </c>
      <c r="BE22" s="4" t="s">
        <v>127</v>
      </c>
    </row>
    <row r="23" spans="1:57" ht="30" customHeight="1" x14ac:dyDescent="0.2">
      <c r="A23" s="4" t="s">
        <v>212</v>
      </c>
      <c r="B23" s="6" t="s">
        <v>76</v>
      </c>
      <c r="C23" s="2" t="s">
        <v>55</v>
      </c>
      <c r="D23" s="6" t="s">
        <v>238</v>
      </c>
      <c r="E23" s="2" t="s">
        <v>56</v>
      </c>
      <c r="F23" s="2" t="s">
        <v>229</v>
      </c>
      <c r="G23" s="2" t="s">
        <v>55</v>
      </c>
      <c r="H23" s="2" t="s">
        <v>57</v>
      </c>
      <c r="I23" s="2" t="s">
        <v>58</v>
      </c>
      <c r="J23" s="2" t="s">
        <v>59</v>
      </c>
      <c r="K23" s="2" t="s">
        <v>57</v>
      </c>
      <c r="L23" s="2" t="s">
        <v>59</v>
      </c>
      <c r="M23" s="2" t="s">
        <v>57</v>
      </c>
      <c r="N23" s="2" t="s">
        <v>60</v>
      </c>
      <c r="O23" s="2" t="s">
        <v>61</v>
      </c>
      <c r="P23" s="4" t="s">
        <v>97</v>
      </c>
      <c r="Q23" s="4" t="s">
        <v>101</v>
      </c>
      <c r="R23" s="2" t="s">
        <v>69</v>
      </c>
      <c r="S23" s="6" t="s">
        <v>251</v>
      </c>
      <c r="T23" s="6" t="s">
        <v>63</v>
      </c>
      <c r="U23" s="7">
        <v>798423.94</v>
      </c>
      <c r="V23" s="7">
        <f t="shared" si="6"/>
        <v>958108.72799999989</v>
      </c>
      <c r="W23" s="7"/>
      <c r="X23" s="7"/>
      <c r="Y23" s="7">
        <f t="shared" si="1"/>
        <v>798423.94</v>
      </c>
      <c r="Z23" s="22">
        <f t="shared" si="2"/>
        <v>958108.72799999989</v>
      </c>
      <c r="AA23" s="3">
        <v>43983</v>
      </c>
      <c r="AB23" s="2" t="s">
        <v>64</v>
      </c>
      <c r="AC23" s="3">
        <f t="shared" si="3"/>
        <v>44013</v>
      </c>
      <c r="AD23" s="2">
        <v>2020</v>
      </c>
      <c r="AE23" s="6" t="s">
        <v>232</v>
      </c>
      <c r="AF23" s="6" t="s">
        <v>248</v>
      </c>
      <c r="AG23" s="6" t="s">
        <v>231</v>
      </c>
      <c r="AH23" s="2" t="s">
        <v>65</v>
      </c>
      <c r="AI23" s="2">
        <v>191</v>
      </c>
      <c r="AJ23" s="12" t="s">
        <v>244</v>
      </c>
      <c r="AK23" s="4" t="s">
        <v>118</v>
      </c>
      <c r="AL23" s="2" t="s">
        <v>86</v>
      </c>
      <c r="AM23" s="3">
        <f t="shared" si="4"/>
        <v>44033</v>
      </c>
      <c r="AN23" s="3">
        <f t="shared" si="0"/>
        <v>44033</v>
      </c>
      <c r="AO23" s="3">
        <f t="shared" si="5"/>
        <v>44078</v>
      </c>
      <c r="AP23" s="2"/>
      <c r="AQ23" s="2"/>
      <c r="AR23" s="2"/>
      <c r="AS23" s="2"/>
      <c r="AT23" s="2">
        <v>2020</v>
      </c>
      <c r="AU23" s="2" t="s">
        <v>274</v>
      </c>
      <c r="AV23" s="2"/>
      <c r="AW23" s="2"/>
      <c r="AX23" s="2"/>
      <c r="AY23" s="2"/>
      <c r="AZ23" s="2"/>
      <c r="BA23" s="2"/>
      <c r="BB23" s="2"/>
      <c r="BC23" s="2" t="s">
        <v>57</v>
      </c>
      <c r="BD23" s="2" t="s">
        <v>59</v>
      </c>
      <c r="BE23" s="4" t="s">
        <v>213</v>
      </c>
    </row>
    <row r="24" spans="1:57" ht="30" customHeight="1" x14ac:dyDescent="0.2">
      <c r="A24" s="4" t="s">
        <v>214</v>
      </c>
      <c r="B24" s="9" t="s">
        <v>236</v>
      </c>
      <c r="C24" s="2" t="s">
        <v>55</v>
      </c>
      <c r="D24" s="6" t="s">
        <v>238</v>
      </c>
      <c r="E24" s="2" t="s">
        <v>56</v>
      </c>
      <c r="F24" s="2" t="s">
        <v>229</v>
      </c>
      <c r="G24" s="2" t="s">
        <v>55</v>
      </c>
      <c r="H24" s="2" t="s">
        <v>57</v>
      </c>
      <c r="I24" s="2" t="s">
        <v>58</v>
      </c>
      <c r="J24" s="2" t="s">
        <v>59</v>
      </c>
      <c r="K24" s="2" t="s">
        <v>57</v>
      </c>
      <c r="L24" s="2" t="s">
        <v>59</v>
      </c>
      <c r="M24" s="2" t="s">
        <v>57</v>
      </c>
      <c r="N24" s="2" t="s">
        <v>60</v>
      </c>
      <c r="O24" s="2" t="s">
        <v>61</v>
      </c>
      <c r="P24" s="4" t="s">
        <v>102</v>
      </c>
      <c r="Q24" s="4" t="s">
        <v>103</v>
      </c>
      <c r="R24" s="2" t="s">
        <v>69</v>
      </c>
      <c r="S24" s="6" t="s">
        <v>251</v>
      </c>
      <c r="T24" s="6" t="s">
        <v>63</v>
      </c>
      <c r="U24" s="7">
        <v>6147115.9900000002</v>
      </c>
      <c r="V24" s="7">
        <f t="shared" si="6"/>
        <v>7376539.1880000001</v>
      </c>
      <c r="W24" s="7"/>
      <c r="X24" s="7"/>
      <c r="Y24" s="7">
        <f t="shared" si="1"/>
        <v>6147115.9900000002</v>
      </c>
      <c r="Z24" s="22">
        <f t="shared" si="2"/>
        <v>7376539.1880000001</v>
      </c>
      <c r="AA24" s="3">
        <v>43983</v>
      </c>
      <c r="AB24" s="2" t="s">
        <v>64</v>
      </c>
      <c r="AC24" s="3">
        <f t="shared" si="3"/>
        <v>44013</v>
      </c>
      <c r="AD24" s="2">
        <v>2020</v>
      </c>
      <c r="AE24" s="6" t="s">
        <v>232</v>
      </c>
      <c r="AF24" s="6" t="s">
        <v>248</v>
      </c>
      <c r="AG24" s="6" t="s">
        <v>231</v>
      </c>
      <c r="AH24" s="2" t="s">
        <v>65</v>
      </c>
      <c r="AI24" s="2">
        <v>249</v>
      </c>
      <c r="AJ24" s="12" t="s">
        <v>244</v>
      </c>
      <c r="AK24" s="4" t="s">
        <v>118</v>
      </c>
      <c r="AL24" s="2" t="s">
        <v>86</v>
      </c>
      <c r="AM24" s="3">
        <f t="shared" si="4"/>
        <v>44033</v>
      </c>
      <c r="AN24" s="3">
        <f t="shared" si="0"/>
        <v>44033</v>
      </c>
      <c r="AO24" s="3">
        <f t="shared" si="5"/>
        <v>44078</v>
      </c>
      <c r="AP24" s="2"/>
      <c r="AQ24" s="2"/>
      <c r="AR24" s="2"/>
      <c r="AS24" s="2"/>
      <c r="AT24" s="2">
        <v>2020</v>
      </c>
      <c r="AU24" s="2" t="s">
        <v>274</v>
      </c>
      <c r="AV24" s="2"/>
      <c r="AW24" s="2"/>
      <c r="AX24" s="2"/>
      <c r="AY24" s="2"/>
      <c r="AZ24" s="2"/>
      <c r="BA24" s="2"/>
      <c r="BB24" s="2"/>
      <c r="BC24" s="2" t="s">
        <v>57</v>
      </c>
      <c r="BD24" s="2" t="s">
        <v>59</v>
      </c>
      <c r="BE24" s="4" t="s">
        <v>215</v>
      </c>
    </row>
    <row r="25" spans="1:57" ht="30" customHeight="1" x14ac:dyDescent="0.2">
      <c r="A25" s="4" t="s">
        <v>128</v>
      </c>
      <c r="B25" s="9" t="s">
        <v>237</v>
      </c>
      <c r="C25" s="2" t="s">
        <v>55</v>
      </c>
      <c r="D25" s="6" t="s">
        <v>238</v>
      </c>
      <c r="E25" s="2" t="s">
        <v>56</v>
      </c>
      <c r="F25" s="2" t="s">
        <v>229</v>
      </c>
      <c r="G25" s="2" t="s">
        <v>55</v>
      </c>
      <c r="H25" s="2" t="s">
        <v>57</v>
      </c>
      <c r="I25" s="2" t="s">
        <v>58</v>
      </c>
      <c r="J25" s="2" t="s">
        <v>59</v>
      </c>
      <c r="K25" s="2" t="s">
        <v>57</v>
      </c>
      <c r="L25" s="2" t="s">
        <v>59</v>
      </c>
      <c r="M25" s="2" t="s">
        <v>57</v>
      </c>
      <c r="N25" s="2" t="s">
        <v>60</v>
      </c>
      <c r="O25" s="2" t="s">
        <v>61</v>
      </c>
      <c r="P25" s="4" t="s">
        <v>102</v>
      </c>
      <c r="Q25" s="4" t="s">
        <v>103</v>
      </c>
      <c r="R25" s="2" t="s">
        <v>69</v>
      </c>
      <c r="S25" s="6" t="s">
        <v>251</v>
      </c>
      <c r="T25" s="6" t="s">
        <v>63</v>
      </c>
      <c r="U25" s="7">
        <v>1822477.16</v>
      </c>
      <c r="V25" s="7">
        <f t="shared" si="6"/>
        <v>2186972.5919999997</v>
      </c>
      <c r="W25" s="7"/>
      <c r="X25" s="7"/>
      <c r="Y25" s="7">
        <f t="shared" si="1"/>
        <v>1822477.16</v>
      </c>
      <c r="Z25" s="22">
        <f t="shared" si="2"/>
        <v>2186972.5919999997</v>
      </c>
      <c r="AA25" s="3">
        <v>43983</v>
      </c>
      <c r="AB25" s="2" t="s">
        <v>64</v>
      </c>
      <c r="AC25" s="3">
        <f t="shared" si="3"/>
        <v>44013</v>
      </c>
      <c r="AD25" s="2">
        <v>2020</v>
      </c>
      <c r="AE25" s="6" t="s">
        <v>232</v>
      </c>
      <c r="AF25" s="6" t="s">
        <v>248</v>
      </c>
      <c r="AG25" s="6" t="s">
        <v>231</v>
      </c>
      <c r="AH25" s="2" t="s">
        <v>65</v>
      </c>
      <c r="AI25" s="2">
        <v>133</v>
      </c>
      <c r="AJ25" s="12" t="s">
        <v>244</v>
      </c>
      <c r="AK25" s="4" t="s">
        <v>118</v>
      </c>
      <c r="AL25" s="2" t="s">
        <v>86</v>
      </c>
      <c r="AM25" s="3">
        <f t="shared" si="4"/>
        <v>44033</v>
      </c>
      <c r="AN25" s="3">
        <f t="shared" si="0"/>
        <v>44033</v>
      </c>
      <c r="AO25" s="3">
        <f t="shared" si="5"/>
        <v>44078</v>
      </c>
      <c r="AP25" s="2"/>
      <c r="AQ25" s="2"/>
      <c r="AR25" s="2"/>
      <c r="AS25" s="2"/>
      <c r="AT25" s="2">
        <v>2020</v>
      </c>
      <c r="AU25" s="2" t="s">
        <v>274</v>
      </c>
      <c r="AV25" s="2"/>
      <c r="AW25" s="2"/>
      <c r="AX25" s="2"/>
      <c r="AY25" s="2"/>
      <c r="AZ25" s="2"/>
      <c r="BA25" s="2"/>
      <c r="BB25" s="2"/>
      <c r="BC25" s="2" t="s">
        <v>57</v>
      </c>
      <c r="BD25" s="2" t="s">
        <v>59</v>
      </c>
      <c r="BE25" s="4" t="s">
        <v>129</v>
      </c>
    </row>
    <row r="26" spans="1:57" ht="30" customHeight="1" x14ac:dyDescent="0.2">
      <c r="A26" s="4" t="s">
        <v>216</v>
      </c>
      <c r="B26" s="9" t="s">
        <v>239</v>
      </c>
      <c r="C26" s="2" t="s">
        <v>55</v>
      </c>
      <c r="D26" s="6" t="s">
        <v>238</v>
      </c>
      <c r="E26" s="2" t="s">
        <v>56</v>
      </c>
      <c r="F26" s="2" t="s">
        <v>229</v>
      </c>
      <c r="G26" s="2" t="s">
        <v>55</v>
      </c>
      <c r="H26" s="2" t="s">
        <v>57</v>
      </c>
      <c r="I26" s="2" t="s">
        <v>58</v>
      </c>
      <c r="J26" s="2" t="s">
        <v>59</v>
      </c>
      <c r="K26" s="2" t="s">
        <v>59</v>
      </c>
      <c r="L26" s="2" t="s">
        <v>59</v>
      </c>
      <c r="M26" s="2" t="s">
        <v>57</v>
      </c>
      <c r="N26" s="2" t="s">
        <v>60</v>
      </c>
      <c r="O26" s="2" t="s">
        <v>61</v>
      </c>
      <c r="P26" s="4" t="s">
        <v>102</v>
      </c>
      <c r="Q26" s="4" t="s">
        <v>103</v>
      </c>
      <c r="R26" s="2" t="s">
        <v>62</v>
      </c>
      <c r="S26" s="6" t="s">
        <v>255</v>
      </c>
      <c r="T26" s="6" t="s">
        <v>63</v>
      </c>
      <c r="U26" s="7">
        <v>532838</v>
      </c>
      <c r="V26" s="7">
        <f t="shared" si="6"/>
        <v>639405.6</v>
      </c>
      <c r="W26" s="7"/>
      <c r="X26" s="7"/>
      <c r="Y26" s="7">
        <f t="shared" si="1"/>
        <v>532838</v>
      </c>
      <c r="Z26" s="22">
        <f t="shared" si="2"/>
        <v>639405.6</v>
      </c>
      <c r="AA26" s="3">
        <v>43983</v>
      </c>
      <c r="AB26" s="2" t="s">
        <v>64</v>
      </c>
      <c r="AC26" s="3">
        <f t="shared" si="3"/>
        <v>44013</v>
      </c>
      <c r="AD26" s="2">
        <v>2020</v>
      </c>
      <c r="AE26" s="6" t="s">
        <v>232</v>
      </c>
      <c r="AF26" s="6" t="s">
        <v>248</v>
      </c>
      <c r="AG26" s="6" t="s">
        <v>231</v>
      </c>
      <c r="AH26" s="2" t="s">
        <v>65</v>
      </c>
      <c r="AI26" s="2">
        <v>42</v>
      </c>
      <c r="AJ26" s="12" t="s">
        <v>249</v>
      </c>
      <c r="AK26" s="4" t="s">
        <v>118</v>
      </c>
      <c r="AL26" s="2" t="s">
        <v>86</v>
      </c>
      <c r="AM26" s="3">
        <f t="shared" si="4"/>
        <v>44033</v>
      </c>
      <c r="AN26" s="3">
        <f t="shared" ref="AN26:AN53" si="7">AM26</f>
        <v>44033</v>
      </c>
      <c r="AO26" s="3">
        <f t="shared" si="5"/>
        <v>44078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 t="s">
        <v>59</v>
      </c>
      <c r="BD26" s="2" t="s">
        <v>59</v>
      </c>
      <c r="BE26" s="4" t="s">
        <v>217</v>
      </c>
    </row>
    <row r="27" spans="1:57" ht="30" customHeight="1" x14ac:dyDescent="0.2">
      <c r="A27" s="4" t="s">
        <v>134</v>
      </c>
      <c r="B27" s="6" t="s">
        <v>84</v>
      </c>
      <c r="C27" s="2" t="s">
        <v>55</v>
      </c>
      <c r="D27" s="6" t="s">
        <v>238</v>
      </c>
      <c r="E27" s="2" t="s">
        <v>56</v>
      </c>
      <c r="F27" s="2" t="s">
        <v>278</v>
      </c>
      <c r="G27" s="2" t="s">
        <v>55</v>
      </c>
      <c r="H27" s="2" t="s">
        <v>57</v>
      </c>
      <c r="I27" s="2" t="s">
        <v>58</v>
      </c>
      <c r="J27" s="2" t="s">
        <v>59</v>
      </c>
      <c r="K27" s="2" t="s">
        <v>57</v>
      </c>
      <c r="L27" s="2" t="s">
        <v>59</v>
      </c>
      <c r="M27" s="2" t="s">
        <v>57</v>
      </c>
      <c r="N27" s="2" t="s">
        <v>60</v>
      </c>
      <c r="O27" s="2" t="s">
        <v>61</v>
      </c>
      <c r="P27" s="4" t="s">
        <v>102</v>
      </c>
      <c r="Q27" s="4" t="s">
        <v>103</v>
      </c>
      <c r="R27" s="2" t="s">
        <v>69</v>
      </c>
      <c r="S27" s="6" t="s">
        <v>252</v>
      </c>
      <c r="T27" s="6" t="s">
        <v>63</v>
      </c>
      <c r="U27" s="7">
        <v>44697151.590000004</v>
      </c>
      <c r="V27" s="7">
        <f t="shared" si="6"/>
        <v>53636581.908</v>
      </c>
      <c r="W27" s="7"/>
      <c r="X27" s="7"/>
      <c r="Y27" s="7">
        <f t="shared" si="1"/>
        <v>44697151.590000004</v>
      </c>
      <c r="Z27" s="22">
        <f t="shared" si="2"/>
        <v>53636581.908</v>
      </c>
      <c r="AA27" s="3">
        <v>43983</v>
      </c>
      <c r="AB27" s="2" t="s">
        <v>64</v>
      </c>
      <c r="AC27" s="3">
        <f t="shared" si="3"/>
        <v>44013</v>
      </c>
      <c r="AD27" s="2">
        <v>2020</v>
      </c>
      <c r="AE27" s="6" t="s">
        <v>232</v>
      </c>
      <c r="AF27" s="6" t="s">
        <v>248</v>
      </c>
      <c r="AG27" s="6" t="s">
        <v>231</v>
      </c>
      <c r="AH27" s="2" t="s">
        <v>65</v>
      </c>
      <c r="AI27" s="2">
        <v>1723</v>
      </c>
      <c r="AJ27" s="12" t="s">
        <v>249</v>
      </c>
      <c r="AK27" s="4" t="s">
        <v>118</v>
      </c>
      <c r="AL27" s="2" t="s">
        <v>86</v>
      </c>
      <c r="AM27" s="3">
        <f t="shared" si="4"/>
        <v>44033</v>
      </c>
      <c r="AN27" s="3">
        <f t="shared" si="7"/>
        <v>44033</v>
      </c>
      <c r="AO27" s="3">
        <f t="shared" si="5"/>
        <v>44078</v>
      </c>
      <c r="AP27" s="2"/>
      <c r="AQ27" s="2"/>
      <c r="AR27" s="2"/>
      <c r="AS27" s="2"/>
      <c r="AT27" s="2">
        <v>2020</v>
      </c>
      <c r="AU27" s="2" t="s">
        <v>274</v>
      </c>
      <c r="AV27" s="2"/>
      <c r="AW27" s="2"/>
      <c r="AX27" s="2"/>
      <c r="AY27" s="2"/>
      <c r="AZ27" s="2"/>
      <c r="BA27" s="2"/>
      <c r="BB27" s="2"/>
      <c r="BC27" s="2" t="s">
        <v>57</v>
      </c>
      <c r="BD27" s="2" t="s">
        <v>59</v>
      </c>
      <c r="BE27" s="4" t="s">
        <v>135</v>
      </c>
    </row>
    <row r="28" spans="1:57" ht="30" customHeight="1" x14ac:dyDescent="0.2">
      <c r="A28" s="4" t="s">
        <v>218</v>
      </c>
      <c r="B28" s="9" t="s">
        <v>240</v>
      </c>
      <c r="C28" s="2" t="s">
        <v>55</v>
      </c>
      <c r="D28" s="6" t="s">
        <v>238</v>
      </c>
      <c r="E28" s="2" t="s">
        <v>56</v>
      </c>
      <c r="F28" s="2" t="s">
        <v>229</v>
      </c>
      <c r="G28" s="2" t="s">
        <v>55</v>
      </c>
      <c r="H28" s="2" t="s">
        <v>57</v>
      </c>
      <c r="I28" s="2" t="s">
        <v>58</v>
      </c>
      <c r="J28" s="2" t="s">
        <v>59</v>
      </c>
      <c r="K28" s="2" t="s">
        <v>57</v>
      </c>
      <c r="L28" s="2" t="s">
        <v>59</v>
      </c>
      <c r="M28" s="2" t="s">
        <v>57</v>
      </c>
      <c r="N28" s="2" t="s">
        <v>60</v>
      </c>
      <c r="O28" s="2" t="s">
        <v>61</v>
      </c>
      <c r="P28" s="4" t="s">
        <v>102</v>
      </c>
      <c r="Q28" s="4" t="s">
        <v>103</v>
      </c>
      <c r="R28" s="2" t="s">
        <v>69</v>
      </c>
      <c r="S28" s="6" t="s">
        <v>251</v>
      </c>
      <c r="T28" s="6" t="s">
        <v>63</v>
      </c>
      <c r="U28" s="7">
        <v>7334571.8300000001</v>
      </c>
      <c r="V28" s="7">
        <f t="shared" si="6"/>
        <v>8801486.1960000005</v>
      </c>
      <c r="W28" s="7"/>
      <c r="X28" s="7"/>
      <c r="Y28" s="7">
        <f t="shared" si="1"/>
        <v>7334571.8300000001</v>
      </c>
      <c r="Z28" s="22">
        <f t="shared" si="2"/>
        <v>8801486.1960000005</v>
      </c>
      <c r="AA28" s="3">
        <v>43983</v>
      </c>
      <c r="AB28" s="2" t="s">
        <v>64</v>
      </c>
      <c r="AC28" s="3">
        <f t="shared" si="3"/>
        <v>44013</v>
      </c>
      <c r="AD28" s="2">
        <v>2020</v>
      </c>
      <c r="AE28" s="6" t="s">
        <v>232</v>
      </c>
      <c r="AF28" s="6" t="s">
        <v>248</v>
      </c>
      <c r="AG28" s="6" t="s">
        <v>231</v>
      </c>
      <c r="AH28" s="2" t="s">
        <v>65</v>
      </c>
      <c r="AI28" s="2">
        <v>281</v>
      </c>
      <c r="AJ28" s="12" t="s">
        <v>244</v>
      </c>
      <c r="AK28" s="4" t="s">
        <v>118</v>
      </c>
      <c r="AL28" s="2" t="s">
        <v>86</v>
      </c>
      <c r="AM28" s="3">
        <f t="shared" si="4"/>
        <v>44033</v>
      </c>
      <c r="AN28" s="3">
        <f t="shared" si="7"/>
        <v>44033</v>
      </c>
      <c r="AO28" s="3">
        <f t="shared" si="5"/>
        <v>44078</v>
      </c>
      <c r="AP28" s="2"/>
      <c r="AQ28" s="2"/>
      <c r="AR28" s="2"/>
      <c r="AS28" s="2"/>
      <c r="AT28" s="2">
        <v>2020</v>
      </c>
      <c r="AU28" s="2" t="s">
        <v>274</v>
      </c>
      <c r="AV28" s="2"/>
      <c r="AW28" s="2"/>
      <c r="AX28" s="2"/>
      <c r="AY28" s="2"/>
      <c r="AZ28" s="2"/>
      <c r="BA28" s="2"/>
      <c r="BB28" s="2"/>
      <c r="BC28" s="2" t="s">
        <v>57</v>
      </c>
      <c r="BD28" s="2" t="s">
        <v>59</v>
      </c>
      <c r="BE28" s="4" t="s">
        <v>219</v>
      </c>
    </row>
    <row r="29" spans="1:57" ht="30" customHeight="1" x14ac:dyDescent="0.2">
      <c r="A29" s="4" t="s">
        <v>220</v>
      </c>
      <c r="B29" s="9" t="s">
        <v>92</v>
      </c>
      <c r="C29" s="2" t="s">
        <v>55</v>
      </c>
      <c r="D29" s="6" t="s">
        <v>238</v>
      </c>
      <c r="E29" s="2" t="s">
        <v>56</v>
      </c>
      <c r="F29" s="2" t="s">
        <v>229</v>
      </c>
      <c r="G29" s="2" t="s">
        <v>55</v>
      </c>
      <c r="H29" s="2" t="s">
        <v>57</v>
      </c>
      <c r="I29" s="2" t="s">
        <v>58</v>
      </c>
      <c r="J29" s="2" t="s">
        <v>59</v>
      </c>
      <c r="K29" s="2" t="s">
        <v>57</v>
      </c>
      <c r="L29" s="2" t="s">
        <v>59</v>
      </c>
      <c r="M29" s="2" t="s">
        <v>57</v>
      </c>
      <c r="N29" s="2" t="s">
        <v>60</v>
      </c>
      <c r="O29" s="2" t="s">
        <v>61</v>
      </c>
      <c r="P29" s="4" t="s">
        <v>102</v>
      </c>
      <c r="Q29" s="4" t="s">
        <v>103</v>
      </c>
      <c r="R29" s="2" t="s">
        <v>69</v>
      </c>
      <c r="S29" s="6" t="s">
        <v>255</v>
      </c>
      <c r="T29" s="6" t="s">
        <v>63</v>
      </c>
      <c r="U29" s="7">
        <v>496559.7</v>
      </c>
      <c r="V29" s="7">
        <f t="shared" si="6"/>
        <v>595871.64</v>
      </c>
      <c r="W29" s="7"/>
      <c r="X29" s="7"/>
      <c r="Y29" s="7">
        <f t="shared" si="1"/>
        <v>496559.7</v>
      </c>
      <c r="Z29" s="22">
        <f t="shared" si="2"/>
        <v>595871.64</v>
      </c>
      <c r="AA29" s="3">
        <v>43983</v>
      </c>
      <c r="AB29" s="2" t="s">
        <v>64</v>
      </c>
      <c r="AC29" s="3">
        <f t="shared" si="3"/>
        <v>44013</v>
      </c>
      <c r="AD29" s="2">
        <v>2020</v>
      </c>
      <c r="AE29" s="6" t="s">
        <v>232</v>
      </c>
      <c r="AF29" s="6" t="s">
        <v>248</v>
      </c>
      <c r="AG29" s="6" t="s">
        <v>231</v>
      </c>
      <c r="AH29" s="2" t="s">
        <v>65</v>
      </c>
      <c r="AI29" s="2">
        <v>33</v>
      </c>
      <c r="AJ29" s="12" t="s">
        <v>244</v>
      </c>
      <c r="AK29" s="4" t="s">
        <v>118</v>
      </c>
      <c r="AL29" s="2" t="s">
        <v>86</v>
      </c>
      <c r="AM29" s="3">
        <f t="shared" si="4"/>
        <v>44033</v>
      </c>
      <c r="AN29" s="3">
        <f t="shared" si="7"/>
        <v>44033</v>
      </c>
      <c r="AO29" s="3">
        <f t="shared" si="5"/>
        <v>44078</v>
      </c>
      <c r="AP29" s="2"/>
      <c r="AQ29" s="2"/>
      <c r="AR29" s="2"/>
      <c r="AS29" s="2"/>
      <c r="AT29" s="2">
        <v>2020</v>
      </c>
      <c r="AU29" s="2" t="s">
        <v>274</v>
      </c>
      <c r="AV29" s="2"/>
      <c r="AW29" s="2"/>
      <c r="AX29" s="2"/>
      <c r="AY29" s="2"/>
      <c r="AZ29" s="2"/>
      <c r="BA29" s="2"/>
      <c r="BB29" s="2"/>
      <c r="BC29" s="2" t="s">
        <v>57</v>
      </c>
      <c r="BD29" s="2" t="s">
        <v>59</v>
      </c>
      <c r="BE29" s="4" t="s">
        <v>221</v>
      </c>
    </row>
    <row r="30" spans="1:57" ht="30" customHeight="1" x14ac:dyDescent="0.2">
      <c r="A30" s="4" t="s">
        <v>222</v>
      </c>
      <c r="B30" s="6" t="s">
        <v>78</v>
      </c>
      <c r="C30" s="2" t="s">
        <v>55</v>
      </c>
      <c r="D30" s="6" t="s">
        <v>238</v>
      </c>
      <c r="E30" s="2" t="s">
        <v>56</v>
      </c>
      <c r="F30" s="2" t="s">
        <v>229</v>
      </c>
      <c r="G30" s="2" t="s">
        <v>55</v>
      </c>
      <c r="H30" s="2" t="s">
        <v>57</v>
      </c>
      <c r="I30" s="2" t="s">
        <v>58</v>
      </c>
      <c r="J30" s="2" t="s">
        <v>59</v>
      </c>
      <c r="K30" s="2" t="s">
        <v>59</v>
      </c>
      <c r="L30" s="2" t="s">
        <v>59</v>
      </c>
      <c r="M30" s="2" t="s">
        <v>57</v>
      </c>
      <c r="N30" s="2" t="s">
        <v>60</v>
      </c>
      <c r="O30" s="2" t="s">
        <v>61</v>
      </c>
      <c r="P30" s="4" t="s">
        <v>97</v>
      </c>
      <c r="Q30" s="4" t="s">
        <v>106</v>
      </c>
      <c r="R30" s="2" t="s">
        <v>62</v>
      </c>
      <c r="S30" s="6" t="s">
        <v>251</v>
      </c>
      <c r="T30" s="6" t="s">
        <v>63</v>
      </c>
      <c r="U30" s="7">
        <v>135251.25</v>
      </c>
      <c r="V30" s="7">
        <f t="shared" si="6"/>
        <v>162301.5</v>
      </c>
      <c r="W30" s="7"/>
      <c r="X30" s="7"/>
      <c r="Y30" s="7">
        <f t="shared" si="1"/>
        <v>135251.25</v>
      </c>
      <c r="Z30" s="22">
        <f t="shared" si="2"/>
        <v>162301.5</v>
      </c>
      <c r="AA30" s="3">
        <v>43983</v>
      </c>
      <c r="AB30" s="2" t="s">
        <v>64</v>
      </c>
      <c r="AC30" s="3">
        <f t="shared" si="3"/>
        <v>44013</v>
      </c>
      <c r="AD30" s="2">
        <v>2020</v>
      </c>
      <c r="AE30" s="6" t="s">
        <v>232</v>
      </c>
      <c r="AF30" s="6" t="s">
        <v>248</v>
      </c>
      <c r="AG30" s="6" t="s">
        <v>231</v>
      </c>
      <c r="AH30" s="2" t="s">
        <v>65</v>
      </c>
      <c r="AI30" s="2">
        <v>108</v>
      </c>
      <c r="AJ30" s="12" t="s">
        <v>244</v>
      </c>
      <c r="AK30" s="4" t="s">
        <v>118</v>
      </c>
      <c r="AL30" s="2" t="s">
        <v>86</v>
      </c>
      <c r="AM30" s="3">
        <f t="shared" si="4"/>
        <v>44033</v>
      </c>
      <c r="AN30" s="3">
        <f t="shared" si="7"/>
        <v>44033</v>
      </c>
      <c r="AO30" s="3">
        <f t="shared" si="5"/>
        <v>44078</v>
      </c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 t="s">
        <v>59</v>
      </c>
      <c r="BD30" s="2" t="s">
        <v>59</v>
      </c>
      <c r="BE30" s="4" t="s">
        <v>223</v>
      </c>
    </row>
    <row r="31" spans="1:57" ht="30" customHeight="1" x14ac:dyDescent="0.2">
      <c r="A31" s="4" t="s">
        <v>130</v>
      </c>
      <c r="B31" s="6" t="s">
        <v>79</v>
      </c>
      <c r="C31" s="2" t="s">
        <v>55</v>
      </c>
      <c r="D31" s="6" t="s">
        <v>238</v>
      </c>
      <c r="E31" s="2" t="s">
        <v>56</v>
      </c>
      <c r="F31" s="2" t="s">
        <v>229</v>
      </c>
      <c r="G31" s="2" t="s">
        <v>55</v>
      </c>
      <c r="H31" s="2" t="s">
        <v>57</v>
      </c>
      <c r="I31" s="2" t="s">
        <v>58</v>
      </c>
      <c r="J31" s="2" t="s">
        <v>59</v>
      </c>
      <c r="K31" s="2" t="s">
        <v>59</v>
      </c>
      <c r="L31" s="2" t="s">
        <v>59</v>
      </c>
      <c r="M31" s="2" t="s">
        <v>57</v>
      </c>
      <c r="N31" s="2" t="s">
        <v>60</v>
      </c>
      <c r="O31" s="2" t="s">
        <v>61</v>
      </c>
      <c r="P31" s="4" t="s">
        <v>107</v>
      </c>
      <c r="Q31" s="4" t="s">
        <v>108</v>
      </c>
      <c r="R31" s="2" t="s">
        <v>62</v>
      </c>
      <c r="S31" s="6" t="s">
        <v>251</v>
      </c>
      <c r="T31" s="6" t="s">
        <v>63</v>
      </c>
      <c r="U31" s="7">
        <v>4498207.8099999996</v>
      </c>
      <c r="V31" s="7">
        <f t="shared" si="6"/>
        <v>5397849.3719999995</v>
      </c>
      <c r="W31" s="7"/>
      <c r="X31" s="7"/>
      <c r="Y31" s="7">
        <f t="shared" si="1"/>
        <v>4498207.8099999996</v>
      </c>
      <c r="Z31" s="22">
        <f t="shared" si="2"/>
        <v>5397849.3719999995</v>
      </c>
      <c r="AA31" s="3">
        <v>43983</v>
      </c>
      <c r="AB31" s="2" t="s">
        <v>64</v>
      </c>
      <c r="AC31" s="3">
        <f t="shared" si="3"/>
        <v>44013</v>
      </c>
      <c r="AD31" s="2">
        <v>2020</v>
      </c>
      <c r="AE31" s="6" t="s">
        <v>232</v>
      </c>
      <c r="AF31" s="6" t="s">
        <v>248</v>
      </c>
      <c r="AG31" s="6" t="s">
        <v>231</v>
      </c>
      <c r="AH31" s="2" t="s">
        <v>65</v>
      </c>
      <c r="AI31" s="2">
        <v>3109.8789999999999</v>
      </c>
      <c r="AJ31" s="12" t="s">
        <v>249</v>
      </c>
      <c r="AK31" s="4" t="s">
        <v>118</v>
      </c>
      <c r="AL31" s="2" t="s">
        <v>86</v>
      </c>
      <c r="AM31" s="3">
        <f t="shared" si="4"/>
        <v>44033</v>
      </c>
      <c r="AN31" s="3">
        <f t="shared" si="7"/>
        <v>44033</v>
      </c>
      <c r="AO31" s="3">
        <f t="shared" si="5"/>
        <v>44078</v>
      </c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 t="s">
        <v>59</v>
      </c>
      <c r="BD31" s="2" t="s">
        <v>59</v>
      </c>
      <c r="BE31" s="4" t="s">
        <v>131</v>
      </c>
    </row>
    <row r="32" spans="1:57" ht="30" customHeight="1" x14ac:dyDescent="0.2">
      <c r="A32" s="4" t="s">
        <v>132</v>
      </c>
      <c r="B32" s="6" t="s">
        <v>80</v>
      </c>
      <c r="C32" s="2" t="s">
        <v>55</v>
      </c>
      <c r="D32" s="6" t="s">
        <v>238</v>
      </c>
      <c r="E32" s="2" t="s">
        <v>56</v>
      </c>
      <c r="F32" s="2" t="s">
        <v>229</v>
      </c>
      <c r="G32" s="2" t="s">
        <v>55</v>
      </c>
      <c r="H32" s="2" t="s">
        <v>57</v>
      </c>
      <c r="I32" s="2" t="s">
        <v>58</v>
      </c>
      <c r="J32" s="2" t="s">
        <v>59</v>
      </c>
      <c r="K32" s="2" t="s">
        <v>59</v>
      </c>
      <c r="L32" s="2" t="s">
        <v>59</v>
      </c>
      <c r="M32" s="2" t="s">
        <v>57</v>
      </c>
      <c r="N32" s="2" t="s">
        <v>60</v>
      </c>
      <c r="O32" s="2" t="s">
        <v>61</v>
      </c>
      <c r="P32" s="4" t="s">
        <v>113</v>
      </c>
      <c r="Q32" s="4" t="s">
        <v>114</v>
      </c>
      <c r="R32" s="2" t="s">
        <v>62</v>
      </c>
      <c r="S32" s="6" t="s">
        <v>252</v>
      </c>
      <c r="T32" s="6" t="s">
        <v>63</v>
      </c>
      <c r="U32" s="7">
        <v>1015953.86</v>
      </c>
      <c r="V32" s="7">
        <f t="shared" si="6"/>
        <v>1219144.632</v>
      </c>
      <c r="W32" s="7"/>
      <c r="X32" s="7"/>
      <c r="Y32" s="7">
        <f t="shared" si="1"/>
        <v>1015953.86</v>
      </c>
      <c r="Z32" s="22">
        <f t="shared" si="2"/>
        <v>1219144.632</v>
      </c>
      <c r="AA32" s="3">
        <v>43983</v>
      </c>
      <c r="AB32" s="2" t="s">
        <v>64</v>
      </c>
      <c r="AC32" s="3">
        <f t="shared" si="3"/>
        <v>44013</v>
      </c>
      <c r="AD32" s="2">
        <v>2020</v>
      </c>
      <c r="AE32" s="6" t="s">
        <v>232</v>
      </c>
      <c r="AF32" s="6" t="s">
        <v>248</v>
      </c>
      <c r="AG32" s="6" t="s">
        <v>231</v>
      </c>
      <c r="AH32" s="2" t="s">
        <v>65</v>
      </c>
      <c r="AI32" s="2">
        <v>17803.78</v>
      </c>
      <c r="AJ32" s="12" t="s">
        <v>249</v>
      </c>
      <c r="AK32" s="4" t="s">
        <v>118</v>
      </c>
      <c r="AL32" s="2" t="s">
        <v>86</v>
      </c>
      <c r="AM32" s="3">
        <f t="shared" si="4"/>
        <v>44033</v>
      </c>
      <c r="AN32" s="3">
        <f t="shared" si="7"/>
        <v>44033</v>
      </c>
      <c r="AO32" s="3">
        <f t="shared" si="5"/>
        <v>44078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 t="s">
        <v>59</v>
      </c>
      <c r="BD32" s="2" t="s">
        <v>59</v>
      </c>
      <c r="BE32" s="4" t="s">
        <v>133</v>
      </c>
    </row>
    <row r="33" spans="1:57" ht="30" customHeight="1" x14ac:dyDescent="0.2">
      <c r="A33" s="4" t="s">
        <v>224</v>
      </c>
      <c r="B33" s="6" t="s">
        <v>81</v>
      </c>
      <c r="C33" s="2" t="s">
        <v>55</v>
      </c>
      <c r="D33" s="6" t="s">
        <v>238</v>
      </c>
      <c r="E33" s="2" t="s">
        <v>56</v>
      </c>
      <c r="F33" s="2" t="s">
        <v>229</v>
      </c>
      <c r="G33" s="2" t="s">
        <v>55</v>
      </c>
      <c r="H33" s="2" t="s">
        <v>57</v>
      </c>
      <c r="I33" s="2" t="s">
        <v>58</v>
      </c>
      <c r="J33" s="2" t="s">
        <v>59</v>
      </c>
      <c r="K33" s="2" t="s">
        <v>59</v>
      </c>
      <c r="L33" s="2" t="s">
        <v>59</v>
      </c>
      <c r="M33" s="2" t="s">
        <v>57</v>
      </c>
      <c r="N33" s="2" t="s">
        <v>60</v>
      </c>
      <c r="O33" s="2" t="s">
        <v>61</v>
      </c>
      <c r="P33" s="4" t="s">
        <v>102</v>
      </c>
      <c r="Q33" s="4" t="s">
        <v>115</v>
      </c>
      <c r="R33" s="2" t="s">
        <v>62</v>
      </c>
      <c r="S33" s="6" t="s">
        <v>251</v>
      </c>
      <c r="T33" s="6" t="s">
        <v>63</v>
      </c>
      <c r="U33" s="7">
        <v>166742.21</v>
      </c>
      <c r="V33" s="7">
        <f t="shared" si="6"/>
        <v>200090.65199999997</v>
      </c>
      <c r="W33" s="7"/>
      <c r="X33" s="7"/>
      <c r="Y33" s="7">
        <f t="shared" si="1"/>
        <v>166742.21</v>
      </c>
      <c r="Z33" s="22">
        <f t="shared" si="2"/>
        <v>200090.65199999997</v>
      </c>
      <c r="AA33" s="3">
        <v>43983</v>
      </c>
      <c r="AB33" s="2" t="s">
        <v>64</v>
      </c>
      <c r="AC33" s="3">
        <f t="shared" si="3"/>
        <v>44013</v>
      </c>
      <c r="AD33" s="2">
        <v>2020</v>
      </c>
      <c r="AE33" s="6" t="s">
        <v>232</v>
      </c>
      <c r="AF33" s="6" t="s">
        <v>248</v>
      </c>
      <c r="AG33" s="6" t="s">
        <v>231</v>
      </c>
      <c r="AH33" s="2" t="s">
        <v>65</v>
      </c>
      <c r="AI33" s="2">
        <v>26</v>
      </c>
      <c r="AJ33" s="12" t="s">
        <v>244</v>
      </c>
      <c r="AK33" s="4" t="s">
        <v>118</v>
      </c>
      <c r="AL33" s="2" t="s">
        <v>86</v>
      </c>
      <c r="AM33" s="3">
        <f t="shared" si="4"/>
        <v>44033</v>
      </c>
      <c r="AN33" s="3">
        <f t="shared" si="7"/>
        <v>44033</v>
      </c>
      <c r="AO33" s="3">
        <f t="shared" si="5"/>
        <v>44078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 t="s">
        <v>59</v>
      </c>
      <c r="BD33" s="2" t="s">
        <v>59</v>
      </c>
      <c r="BE33" s="4" t="s">
        <v>225</v>
      </c>
    </row>
    <row r="34" spans="1:57" ht="30" customHeight="1" x14ac:dyDescent="0.2">
      <c r="A34" s="4" t="s">
        <v>226</v>
      </c>
      <c r="B34" s="6" t="s">
        <v>89</v>
      </c>
      <c r="C34" s="2" t="s">
        <v>55</v>
      </c>
      <c r="D34" s="6" t="s">
        <v>238</v>
      </c>
      <c r="E34" s="2" t="s">
        <v>56</v>
      </c>
      <c r="F34" s="21" t="s">
        <v>273</v>
      </c>
      <c r="G34" s="2" t="s">
        <v>55</v>
      </c>
      <c r="H34" s="2" t="s">
        <v>57</v>
      </c>
      <c r="I34" s="2" t="s">
        <v>59</v>
      </c>
      <c r="J34" s="2" t="s">
        <v>59</v>
      </c>
      <c r="K34" s="2" t="s">
        <v>59</v>
      </c>
      <c r="L34" s="2" t="s">
        <v>59</v>
      </c>
      <c r="M34" s="2" t="s">
        <v>57</v>
      </c>
      <c r="N34" s="2" t="s">
        <v>60</v>
      </c>
      <c r="O34" s="2" t="s">
        <v>61</v>
      </c>
      <c r="P34" s="13" t="s">
        <v>271</v>
      </c>
      <c r="Q34" s="13" t="s">
        <v>272</v>
      </c>
      <c r="R34" s="2" t="s">
        <v>62</v>
      </c>
      <c r="S34" s="6" t="s">
        <v>255</v>
      </c>
      <c r="T34" s="6" t="s">
        <v>63</v>
      </c>
      <c r="U34" s="7">
        <v>4601147.25</v>
      </c>
      <c r="V34" s="7">
        <f t="shared" si="6"/>
        <v>5521376.7000000002</v>
      </c>
      <c r="W34" s="7"/>
      <c r="X34" s="7"/>
      <c r="Y34" s="7">
        <f t="shared" si="1"/>
        <v>4601147.25</v>
      </c>
      <c r="Z34" s="22">
        <f t="shared" si="2"/>
        <v>5521376.7000000002</v>
      </c>
      <c r="AA34" s="3">
        <v>43983</v>
      </c>
      <c r="AB34" s="2" t="s">
        <v>64</v>
      </c>
      <c r="AC34" s="3">
        <f t="shared" si="3"/>
        <v>44013</v>
      </c>
      <c r="AD34" s="2">
        <v>2020</v>
      </c>
      <c r="AE34" s="6" t="s">
        <v>275</v>
      </c>
      <c r="AF34" s="6" t="s">
        <v>248</v>
      </c>
      <c r="AG34" s="6" t="s">
        <v>231</v>
      </c>
      <c r="AH34" s="2" t="s">
        <v>65</v>
      </c>
      <c r="AI34" s="2">
        <v>11976</v>
      </c>
      <c r="AJ34" s="12" t="s">
        <v>249</v>
      </c>
      <c r="AK34" s="4" t="s">
        <v>118</v>
      </c>
      <c r="AL34" s="2" t="s">
        <v>86</v>
      </c>
      <c r="AM34" s="3">
        <f t="shared" si="4"/>
        <v>44033</v>
      </c>
      <c r="AN34" s="3">
        <f t="shared" si="7"/>
        <v>44033</v>
      </c>
      <c r="AO34" s="3">
        <f t="shared" si="5"/>
        <v>44078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 t="s">
        <v>59</v>
      </c>
      <c r="BD34" s="2" t="s">
        <v>59</v>
      </c>
      <c r="BE34" s="4" t="s">
        <v>227</v>
      </c>
    </row>
    <row r="35" spans="1:57" ht="30" customHeight="1" x14ac:dyDescent="0.2">
      <c r="A35" s="4" t="s">
        <v>204</v>
      </c>
      <c r="B35" s="6" t="s">
        <v>90</v>
      </c>
      <c r="C35" s="2" t="s">
        <v>55</v>
      </c>
      <c r="D35" s="6" t="s">
        <v>238</v>
      </c>
      <c r="E35" s="2" t="s">
        <v>56</v>
      </c>
      <c r="F35" s="2" t="s">
        <v>229</v>
      </c>
      <c r="G35" s="2" t="s">
        <v>55</v>
      </c>
      <c r="H35" s="2" t="s">
        <v>57</v>
      </c>
      <c r="I35" s="2" t="s">
        <v>58</v>
      </c>
      <c r="J35" s="2" t="s">
        <v>59</v>
      </c>
      <c r="K35" s="2" t="s">
        <v>57</v>
      </c>
      <c r="L35" s="2" t="s">
        <v>59</v>
      </c>
      <c r="M35" s="2" t="s">
        <v>57</v>
      </c>
      <c r="N35" s="2" t="s">
        <v>60</v>
      </c>
      <c r="O35" s="2" t="s">
        <v>61</v>
      </c>
      <c r="P35" s="4" t="s">
        <v>116</v>
      </c>
      <c r="Q35" s="4" t="s">
        <v>117</v>
      </c>
      <c r="R35" s="2" t="s">
        <v>69</v>
      </c>
      <c r="S35" s="6" t="s">
        <v>254</v>
      </c>
      <c r="T35" s="6" t="s">
        <v>63</v>
      </c>
      <c r="U35" s="7">
        <v>1319428.3500000001</v>
      </c>
      <c r="V35" s="7">
        <f t="shared" si="6"/>
        <v>1583314.02</v>
      </c>
      <c r="W35" s="7"/>
      <c r="X35" s="7"/>
      <c r="Y35" s="7">
        <f t="shared" si="1"/>
        <v>1319428.3500000001</v>
      </c>
      <c r="Z35" s="22">
        <f t="shared" si="2"/>
        <v>1583314.02</v>
      </c>
      <c r="AA35" s="3">
        <v>43983</v>
      </c>
      <c r="AB35" s="2" t="s">
        <v>64</v>
      </c>
      <c r="AC35" s="3">
        <f t="shared" si="3"/>
        <v>44013</v>
      </c>
      <c r="AD35" s="2">
        <v>2020</v>
      </c>
      <c r="AE35" s="6" t="s">
        <v>232</v>
      </c>
      <c r="AF35" s="6" t="s">
        <v>248</v>
      </c>
      <c r="AG35" s="6" t="s">
        <v>231</v>
      </c>
      <c r="AH35" s="2" t="s">
        <v>65</v>
      </c>
      <c r="AI35" s="2">
        <v>3</v>
      </c>
      <c r="AJ35" s="12" t="s">
        <v>244</v>
      </c>
      <c r="AK35" s="4" t="s">
        <v>118</v>
      </c>
      <c r="AL35" s="2" t="s">
        <v>86</v>
      </c>
      <c r="AM35" s="3">
        <f t="shared" si="4"/>
        <v>44033</v>
      </c>
      <c r="AN35" s="3">
        <f t="shared" si="7"/>
        <v>44033</v>
      </c>
      <c r="AO35" s="3">
        <f t="shared" si="5"/>
        <v>44078</v>
      </c>
      <c r="AP35" s="2"/>
      <c r="AQ35" s="2"/>
      <c r="AR35" s="2"/>
      <c r="AS35" s="2"/>
      <c r="AT35" s="2">
        <v>2020</v>
      </c>
      <c r="AU35" s="2" t="s">
        <v>274</v>
      </c>
      <c r="AV35" s="2"/>
      <c r="AW35" s="2"/>
      <c r="AX35" s="2"/>
      <c r="AY35" s="2"/>
      <c r="AZ35" s="2"/>
      <c r="BA35" s="2"/>
      <c r="BB35" s="2"/>
      <c r="BC35" s="2" t="s">
        <v>57</v>
      </c>
      <c r="BD35" s="2" t="s">
        <v>59</v>
      </c>
      <c r="BE35" s="4" t="s">
        <v>205</v>
      </c>
    </row>
    <row r="36" spans="1:57" ht="30" customHeight="1" x14ac:dyDescent="0.2">
      <c r="A36" s="4" t="s">
        <v>206</v>
      </c>
      <c r="B36" s="6" t="s">
        <v>91</v>
      </c>
      <c r="C36" s="2" t="s">
        <v>55</v>
      </c>
      <c r="D36" s="6" t="s">
        <v>238</v>
      </c>
      <c r="E36" s="2" t="s">
        <v>56</v>
      </c>
      <c r="F36" s="2" t="s">
        <v>229</v>
      </c>
      <c r="G36" s="2" t="s">
        <v>55</v>
      </c>
      <c r="H36" s="2" t="s">
        <v>57</v>
      </c>
      <c r="I36" s="2" t="s">
        <v>58</v>
      </c>
      <c r="J36" s="2" t="s">
        <v>59</v>
      </c>
      <c r="K36" s="2" t="s">
        <v>59</v>
      </c>
      <c r="L36" s="2" t="s">
        <v>59</v>
      </c>
      <c r="M36" s="2" t="s">
        <v>57</v>
      </c>
      <c r="N36" s="2" t="s">
        <v>60</v>
      </c>
      <c r="O36" s="2" t="s">
        <v>61</v>
      </c>
      <c r="P36" s="4" t="s">
        <v>116</v>
      </c>
      <c r="Q36" s="4" t="s">
        <v>117</v>
      </c>
      <c r="R36" s="2" t="s">
        <v>62</v>
      </c>
      <c r="S36" s="6" t="s">
        <v>255</v>
      </c>
      <c r="T36" s="6" t="s">
        <v>63</v>
      </c>
      <c r="U36" s="7">
        <v>1104651.28</v>
      </c>
      <c r="V36" s="7">
        <f t="shared" si="6"/>
        <v>1325581.5360000001</v>
      </c>
      <c r="W36" s="7"/>
      <c r="X36" s="7"/>
      <c r="Y36" s="7">
        <f t="shared" si="1"/>
        <v>1104651.28</v>
      </c>
      <c r="Z36" s="22">
        <f t="shared" si="2"/>
        <v>1325581.5360000001</v>
      </c>
      <c r="AA36" s="3">
        <v>43983</v>
      </c>
      <c r="AB36" s="2" t="s">
        <v>64</v>
      </c>
      <c r="AC36" s="3">
        <f t="shared" si="3"/>
        <v>44013</v>
      </c>
      <c r="AD36" s="2">
        <v>2020</v>
      </c>
      <c r="AE36" s="6" t="s">
        <v>232</v>
      </c>
      <c r="AF36" s="6" t="s">
        <v>248</v>
      </c>
      <c r="AG36" s="6" t="s">
        <v>231</v>
      </c>
      <c r="AH36" s="2" t="s">
        <v>65</v>
      </c>
      <c r="AI36" s="2">
        <v>4</v>
      </c>
      <c r="AJ36" s="12" t="s">
        <v>244</v>
      </c>
      <c r="AK36" s="4" t="s">
        <v>118</v>
      </c>
      <c r="AL36" s="2" t="s">
        <v>86</v>
      </c>
      <c r="AM36" s="3">
        <f t="shared" si="4"/>
        <v>44033</v>
      </c>
      <c r="AN36" s="3">
        <f t="shared" si="7"/>
        <v>44033</v>
      </c>
      <c r="AO36" s="3">
        <f t="shared" si="5"/>
        <v>44078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 t="s">
        <v>59</v>
      </c>
      <c r="BD36" s="2" t="s">
        <v>59</v>
      </c>
      <c r="BE36" s="4" t="s">
        <v>207</v>
      </c>
    </row>
    <row r="37" spans="1:57" ht="30" customHeight="1" x14ac:dyDescent="0.2">
      <c r="A37" s="4" t="s">
        <v>208</v>
      </c>
      <c r="B37" s="6" t="s">
        <v>88</v>
      </c>
      <c r="C37" s="2" t="s">
        <v>55</v>
      </c>
      <c r="D37" s="6" t="s">
        <v>238</v>
      </c>
      <c r="E37" s="2" t="s">
        <v>56</v>
      </c>
      <c r="F37" s="2" t="s">
        <v>229</v>
      </c>
      <c r="G37" s="2" t="s">
        <v>55</v>
      </c>
      <c r="H37" s="2" t="s">
        <v>57</v>
      </c>
      <c r="I37" s="2" t="s">
        <v>58</v>
      </c>
      <c r="J37" s="2" t="s">
        <v>59</v>
      </c>
      <c r="K37" s="2" t="s">
        <v>57</v>
      </c>
      <c r="L37" s="2" t="s">
        <v>59</v>
      </c>
      <c r="M37" s="2" t="s">
        <v>57</v>
      </c>
      <c r="N37" s="2" t="s">
        <v>60</v>
      </c>
      <c r="O37" s="2" t="s">
        <v>61</v>
      </c>
      <c r="P37" s="4" t="s">
        <v>116</v>
      </c>
      <c r="Q37" s="4" t="s">
        <v>117</v>
      </c>
      <c r="R37" s="2" t="s">
        <v>69</v>
      </c>
      <c r="S37" s="6" t="s">
        <v>253</v>
      </c>
      <c r="T37" s="6" t="s">
        <v>63</v>
      </c>
      <c r="U37" s="7">
        <v>215759.7</v>
      </c>
      <c r="V37" s="7">
        <f t="shared" si="6"/>
        <v>258911.64</v>
      </c>
      <c r="W37" s="7"/>
      <c r="X37" s="7"/>
      <c r="Y37" s="7">
        <f t="shared" si="1"/>
        <v>215759.7</v>
      </c>
      <c r="Z37" s="22">
        <f t="shared" si="2"/>
        <v>258911.64</v>
      </c>
      <c r="AA37" s="3">
        <v>43983</v>
      </c>
      <c r="AB37" s="2" t="s">
        <v>64</v>
      </c>
      <c r="AC37" s="3">
        <f t="shared" si="3"/>
        <v>44013</v>
      </c>
      <c r="AD37" s="2">
        <v>2020</v>
      </c>
      <c r="AE37" s="6" t="s">
        <v>232</v>
      </c>
      <c r="AF37" s="6" t="s">
        <v>248</v>
      </c>
      <c r="AG37" s="6" t="s">
        <v>231</v>
      </c>
      <c r="AH37" s="2" t="s">
        <v>65</v>
      </c>
      <c r="AI37" s="2">
        <v>1</v>
      </c>
      <c r="AJ37" s="12" t="s">
        <v>244</v>
      </c>
      <c r="AK37" s="4" t="s">
        <v>118</v>
      </c>
      <c r="AL37" s="2" t="s">
        <v>86</v>
      </c>
      <c r="AM37" s="3">
        <f t="shared" si="4"/>
        <v>44033</v>
      </c>
      <c r="AN37" s="3">
        <f t="shared" si="7"/>
        <v>44033</v>
      </c>
      <c r="AO37" s="3">
        <f t="shared" si="5"/>
        <v>44078</v>
      </c>
      <c r="AP37" s="2"/>
      <c r="AQ37" s="2"/>
      <c r="AR37" s="2"/>
      <c r="AS37" s="2"/>
      <c r="AT37" s="2">
        <v>2020</v>
      </c>
      <c r="AU37" s="2" t="s">
        <v>274</v>
      </c>
      <c r="AV37" s="2"/>
      <c r="AW37" s="2"/>
      <c r="AX37" s="2"/>
      <c r="AY37" s="2"/>
      <c r="AZ37" s="2"/>
      <c r="BA37" s="2"/>
      <c r="BB37" s="2"/>
      <c r="BC37" s="2" t="s">
        <v>57</v>
      </c>
      <c r="BD37" s="2" t="s">
        <v>59</v>
      </c>
      <c r="BE37" s="4" t="s">
        <v>209</v>
      </c>
    </row>
    <row r="38" spans="1:57" ht="30" customHeight="1" x14ac:dyDescent="0.2">
      <c r="A38" s="4" t="s">
        <v>124</v>
      </c>
      <c r="B38" s="6" t="s">
        <v>235</v>
      </c>
      <c r="C38" s="2" t="s">
        <v>55</v>
      </c>
      <c r="D38" s="6" t="s">
        <v>238</v>
      </c>
      <c r="E38" s="2" t="s">
        <v>56</v>
      </c>
      <c r="F38" s="2" t="s">
        <v>229</v>
      </c>
      <c r="G38" s="2" t="s">
        <v>55</v>
      </c>
      <c r="H38" s="2" t="s">
        <v>57</v>
      </c>
      <c r="I38" s="2" t="s">
        <v>58</v>
      </c>
      <c r="J38" s="2" t="s">
        <v>59</v>
      </c>
      <c r="K38" s="2" t="s">
        <v>59</v>
      </c>
      <c r="L38" s="2" t="s">
        <v>59</v>
      </c>
      <c r="M38" s="2" t="s">
        <v>57</v>
      </c>
      <c r="N38" s="2" t="s">
        <v>60</v>
      </c>
      <c r="O38" s="2" t="s">
        <v>61</v>
      </c>
      <c r="P38" s="4" t="s">
        <v>97</v>
      </c>
      <c r="Q38" s="4" t="s">
        <v>98</v>
      </c>
      <c r="R38" s="2" t="s">
        <v>62</v>
      </c>
      <c r="S38" s="6" t="s">
        <v>251</v>
      </c>
      <c r="T38" s="6" t="s">
        <v>63</v>
      </c>
      <c r="U38" s="7">
        <v>671471.1</v>
      </c>
      <c r="V38" s="7">
        <f t="shared" si="6"/>
        <v>805765.32</v>
      </c>
      <c r="W38" s="7"/>
      <c r="X38" s="7"/>
      <c r="Y38" s="7">
        <f t="shared" si="1"/>
        <v>671471.1</v>
      </c>
      <c r="Z38" s="22">
        <f t="shared" si="2"/>
        <v>805765.32</v>
      </c>
      <c r="AA38" s="3">
        <v>43983</v>
      </c>
      <c r="AB38" s="2" t="s">
        <v>64</v>
      </c>
      <c r="AC38" s="3">
        <f t="shared" si="3"/>
        <v>44013</v>
      </c>
      <c r="AD38" s="2">
        <v>2020</v>
      </c>
      <c r="AE38" s="6" t="s">
        <v>232</v>
      </c>
      <c r="AF38" s="6" t="s">
        <v>248</v>
      </c>
      <c r="AG38" s="6" t="s">
        <v>231</v>
      </c>
      <c r="AH38" s="2" t="s">
        <v>65</v>
      </c>
      <c r="AI38" s="2">
        <v>59</v>
      </c>
      <c r="AJ38" s="12" t="s">
        <v>244</v>
      </c>
      <c r="AK38" s="4" t="s">
        <v>118</v>
      </c>
      <c r="AL38" s="2" t="s">
        <v>86</v>
      </c>
      <c r="AM38" s="3">
        <f t="shared" si="4"/>
        <v>44033</v>
      </c>
      <c r="AN38" s="3">
        <f t="shared" si="7"/>
        <v>44033</v>
      </c>
      <c r="AO38" s="3">
        <f t="shared" si="5"/>
        <v>44078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 t="s">
        <v>59</v>
      </c>
      <c r="BD38" s="2" t="s">
        <v>59</v>
      </c>
      <c r="BE38" s="4" t="s">
        <v>125</v>
      </c>
    </row>
    <row r="39" spans="1:57" ht="30" customHeight="1" x14ac:dyDescent="0.2">
      <c r="A39" s="4" t="s">
        <v>148</v>
      </c>
      <c r="B39" s="6" t="s">
        <v>73</v>
      </c>
      <c r="C39" s="2" t="s">
        <v>55</v>
      </c>
      <c r="D39" s="6" t="s">
        <v>241</v>
      </c>
      <c r="E39" s="2" t="s">
        <v>56</v>
      </c>
      <c r="F39" s="2" t="s">
        <v>229</v>
      </c>
      <c r="G39" s="2" t="s">
        <v>55</v>
      </c>
      <c r="H39" s="2" t="s">
        <v>57</v>
      </c>
      <c r="I39" s="2" t="s">
        <v>58</v>
      </c>
      <c r="J39" s="2" t="s">
        <v>59</v>
      </c>
      <c r="K39" s="2" t="s">
        <v>59</v>
      </c>
      <c r="L39" s="2" t="s">
        <v>59</v>
      </c>
      <c r="M39" s="2" t="s">
        <v>57</v>
      </c>
      <c r="N39" s="2" t="s">
        <v>60</v>
      </c>
      <c r="O39" s="2" t="s">
        <v>61</v>
      </c>
      <c r="P39" s="4" t="s">
        <v>97</v>
      </c>
      <c r="Q39" s="4" t="s">
        <v>100</v>
      </c>
      <c r="R39" s="2" t="s">
        <v>62</v>
      </c>
      <c r="S39" s="6" t="s">
        <v>252</v>
      </c>
      <c r="T39" s="6" t="s">
        <v>63</v>
      </c>
      <c r="U39" s="7">
        <v>359380.42</v>
      </c>
      <c r="V39" s="7">
        <f t="shared" si="6"/>
        <v>431256.50399999996</v>
      </c>
      <c r="W39" s="7"/>
      <c r="X39" s="7"/>
      <c r="Y39" s="7">
        <f t="shared" si="1"/>
        <v>359380.42</v>
      </c>
      <c r="Z39" s="22">
        <f t="shared" si="2"/>
        <v>431256.50399999996</v>
      </c>
      <c r="AA39" s="3">
        <v>43983</v>
      </c>
      <c r="AB39" s="2" t="s">
        <v>64</v>
      </c>
      <c r="AC39" s="3">
        <f t="shared" si="3"/>
        <v>44013</v>
      </c>
      <c r="AD39" s="2">
        <v>2020</v>
      </c>
      <c r="AE39" s="6" t="s">
        <v>232</v>
      </c>
      <c r="AF39" s="6" t="s">
        <v>248</v>
      </c>
      <c r="AG39" s="6" t="s">
        <v>231</v>
      </c>
      <c r="AH39" s="2" t="s">
        <v>65</v>
      </c>
      <c r="AI39" s="2">
        <v>36</v>
      </c>
      <c r="AJ39" s="12" t="s">
        <v>244</v>
      </c>
      <c r="AK39" s="4" t="s">
        <v>99</v>
      </c>
      <c r="AL39" s="2" t="s">
        <v>72</v>
      </c>
      <c r="AM39" s="3">
        <f t="shared" si="4"/>
        <v>44033</v>
      </c>
      <c r="AN39" s="3">
        <f t="shared" si="7"/>
        <v>44033</v>
      </c>
      <c r="AO39" s="3">
        <f t="shared" si="5"/>
        <v>44078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 t="s">
        <v>59</v>
      </c>
      <c r="BD39" s="2" t="s">
        <v>59</v>
      </c>
      <c r="BE39" s="4" t="s">
        <v>149</v>
      </c>
    </row>
    <row r="40" spans="1:57" ht="30" customHeight="1" x14ac:dyDescent="0.2">
      <c r="A40" s="4" t="s">
        <v>150</v>
      </c>
      <c r="B40" s="6" t="s">
        <v>74</v>
      </c>
      <c r="C40" s="2" t="s">
        <v>55</v>
      </c>
      <c r="D40" s="6" t="s">
        <v>241</v>
      </c>
      <c r="E40" s="2" t="s">
        <v>56</v>
      </c>
      <c r="F40" s="2" t="s">
        <v>229</v>
      </c>
      <c r="G40" s="2" t="s">
        <v>55</v>
      </c>
      <c r="H40" s="2" t="s">
        <v>57</v>
      </c>
      <c r="I40" s="2" t="s">
        <v>58</v>
      </c>
      <c r="J40" s="2" t="s">
        <v>59</v>
      </c>
      <c r="K40" s="2" t="s">
        <v>57</v>
      </c>
      <c r="L40" s="2" t="s">
        <v>59</v>
      </c>
      <c r="M40" s="2" t="s">
        <v>57</v>
      </c>
      <c r="N40" s="2" t="s">
        <v>60</v>
      </c>
      <c r="O40" s="2" t="s">
        <v>61</v>
      </c>
      <c r="P40" s="4" t="s">
        <v>97</v>
      </c>
      <c r="Q40" s="4" t="s">
        <v>98</v>
      </c>
      <c r="R40" s="2" t="s">
        <v>69</v>
      </c>
      <c r="S40" s="6" t="s">
        <v>253</v>
      </c>
      <c r="T40" s="6" t="s">
        <v>63</v>
      </c>
      <c r="U40" s="7">
        <v>3873342.8</v>
      </c>
      <c r="V40" s="7">
        <f t="shared" si="6"/>
        <v>4648011.3599999994</v>
      </c>
      <c r="W40" s="7"/>
      <c r="X40" s="7"/>
      <c r="Y40" s="7">
        <f t="shared" si="1"/>
        <v>3873342.8</v>
      </c>
      <c r="Z40" s="22">
        <f t="shared" si="2"/>
        <v>4648011.3599999994</v>
      </c>
      <c r="AA40" s="3">
        <v>43983</v>
      </c>
      <c r="AB40" s="2" t="s">
        <v>64</v>
      </c>
      <c r="AC40" s="3">
        <f t="shared" si="3"/>
        <v>44013</v>
      </c>
      <c r="AD40" s="2">
        <v>2020</v>
      </c>
      <c r="AE40" s="6" t="s">
        <v>232</v>
      </c>
      <c r="AF40" s="6" t="s">
        <v>248</v>
      </c>
      <c r="AG40" s="6" t="s">
        <v>231</v>
      </c>
      <c r="AH40" s="2" t="s">
        <v>65</v>
      </c>
      <c r="AI40" s="2">
        <v>4</v>
      </c>
      <c r="AJ40" s="12" t="s">
        <v>246</v>
      </c>
      <c r="AK40" s="4" t="s">
        <v>99</v>
      </c>
      <c r="AL40" s="2" t="s">
        <v>72</v>
      </c>
      <c r="AM40" s="3">
        <f t="shared" si="4"/>
        <v>44033</v>
      </c>
      <c r="AN40" s="3">
        <f t="shared" si="7"/>
        <v>44033</v>
      </c>
      <c r="AO40" s="3">
        <f t="shared" si="5"/>
        <v>44078</v>
      </c>
      <c r="AP40" s="2"/>
      <c r="AQ40" s="2"/>
      <c r="AR40" s="2"/>
      <c r="AS40" s="2"/>
      <c r="AT40" s="2">
        <v>2020</v>
      </c>
      <c r="AU40" s="2" t="s">
        <v>274</v>
      </c>
      <c r="AV40" s="2"/>
      <c r="AW40" s="2"/>
      <c r="AX40" s="2"/>
      <c r="AY40" s="2"/>
      <c r="AZ40" s="2"/>
      <c r="BA40" s="2"/>
      <c r="BB40" s="2"/>
      <c r="BC40" s="2" t="s">
        <v>57</v>
      </c>
      <c r="BD40" s="2" t="s">
        <v>59</v>
      </c>
      <c r="BE40" s="4" t="s">
        <v>151</v>
      </c>
    </row>
    <row r="41" spans="1:57" ht="30" customHeight="1" x14ac:dyDescent="0.2">
      <c r="A41" s="4" t="s">
        <v>152</v>
      </c>
      <c r="B41" s="6" t="s">
        <v>87</v>
      </c>
      <c r="C41" s="2" t="s">
        <v>55</v>
      </c>
      <c r="D41" s="6" t="s">
        <v>241</v>
      </c>
      <c r="E41" s="2" t="s">
        <v>56</v>
      </c>
      <c r="F41" s="2" t="s">
        <v>229</v>
      </c>
      <c r="G41" s="2" t="s">
        <v>55</v>
      </c>
      <c r="H41" s="2" t="s">
        <v>57</v>
      </c>
      <c r="I41" s="2" t="s">
        <v>58</v>
      </c>
      <c r="J41" s="2" t="s">
        <v>59</v>
      </c>
      <c r="K41" s="2" t="s">
        <v>57</v>
      </c>
      <c r="L41" s="2" t="s">
        <v>59</v>
      </c>
      <c r="M41" s="2" t="s">
        <v>57</v>
      </c>
      <c r="N41" s="2" t="s">
        <v>60</v>
      </c>
      <c r="O41" s="2" t="s">
        <v>61</v>
      </c>
      <c r="P41" s="4" t="s">
        <v>97</v>
      </c>
      <c r="Q41" s="4" t="s">
        <v>119</v>
      </c>
      <c r="R41" s="2" t="s">
        <v>69</v>
      </c>
      <c r="S41" s="6" t="s">
        <v>251</v>
      </c>
      <c r="T41" s="6" t="s">
        <v>63</v>
      </c>
      <c r="U41" s="7">
        <v>306666.71000000002</v>
      </c>
      <c r="V41" s="7">
        <f t="shared" si="6"/>
        <v>368000.05200000003</v>
      </c>
      <c r="W41" s="7"/>
      <c r="X41" s="7"/>
      <c r="Y41" s="7">
        <f t="shared" si="1"/>
        <v>306666.71000000002</v>
      </c>
      <c r="Z41" s="22">
        <f t="shared" si="2"/>
        <v>368000.05200000003</v>
      </c>
      <c r="AA41" s="3">
        <v>43983</v>
      </c>
      <c r="AB41" s="2" t="s">
        <v>64</v>
      </c>
      <c r="AC41" s="3">
        <f t="shared" si="3"/>
        <v>44013</v>
      </c>
      <c r="AD41" s="2">
        <v>2020</v>
      </c>
      <c r="AE41" s="6" t="s">
        <v>232</v>
      </c>
      <c r="AF41" s="6" t="s">
        <v>248</v>
      </c>
      <c r="AG41" s="6" t="s">
        <v>231</v>
      </c>
      <c r="AH41" s="2" t="s">
        <v>65</v>
      </c>
      <c r="AI41" s="2">
        <v>5</v>
      </c>
      <c r="AJ41" s="12" t="s">
        <v>244</v>
      </c>
      <c r="AK41" s="4" t="s">
        <v>99</v>
      </c>
      <c r="AL41" s="2" t="s">
        <v>72</v>
      </c>
      <c r="AM41" s="3">
        <f t="shared" si="4"/>
        <v>44033</v>
      </c>
      <c r="AN41" s="3">
        <f t="shared" si="7"/>
        <v>44033</v>
      </c>
      <c r="AO41" s="3">
        <f t="shared" si="5"/>
        <v>44078</v>
      </c>
      <c r="AP41" s="2"/>
      <c r="AQ41" s="2"/>
      <c r="AR41" s="2"/>
      <c r="AS41" s="2"/>
      <c r="AT41" s="2">
        <v>2020</v>
      </c>
      <c r="AU41" s="2" t="s">
        <v>274</v>
      </c>
      <c r="AV41" s="2"/>
      <c r="AW41" s="2"/>
      <c r="AX41" s="2"/>
      <c r="AY41" s="2"/>
      <c r="AZ41" s="2"/>
      <c r="BA41" s="2"/>
      <c r="BB41" s="2"/>
      <c r="BC41" s="2" t="s">
        <v>57</v>
      </c>
      <c r="BD41" s="2" t="s">
        <v>59</v>
      </c>
      <c r="BE41" s="4" t="s">
        <v>153</v>
      </c>
    </row>
    <row r="42" spans="1:57" ht="30" customHeight="1" x14ac:dyDescent="0.2">
      <c r="A42" s="4" t="s">
        <v>154</v>
      </c>
      <c r="B42" s="6" t="s">
        <v>75</v>
      </c>
      <c r="C42" s="2" t="s">
        <v>55</v>
      </c>
      <c r="D42" s="6" t="s">
        <v>241</v>
      </c>
      <c r="E42" s="2" t="s">
        <v>56</v>
      </c>
      <c r="F42" s="2" t="s">
        <v>229</v>
      </c>
      <c r="G42" s="2" t="s">
        <v>55</v>
      </c>
      <c r="H42" s="2" t="s">
        <v>57</v>
      </c>
      <c r="I42" s="2" t="s">
        <v>58</v>
      </c>
      <c r="J42" s="2" t="s">
        <v>59</v>
      </c>
      <c r="K42" s="2" t="s">
        <v>57</v>
      </c>
      <c r="L42" s="2" t="s">
        <v>59</v>
      </c>
      <c r="M42" s="2" t="s">
        <v>57</v>
      </c>
      <c r="N42" s="2" t="s">
        <v>60</v>
      </c>
      <c r="O42" s="2" t="s">
        <v>61</v>
      </c>
      <c r="P42" s="4" t="s">
        <v>97</v>
      </c>
      <c r="Q42" s="4" t="s">
        <v>101</v>
      </c>
      <c r="R42" s="2" t="s">
        <v>69</v>
      </c>
      <c r="S42" s="6" t="s">
        <v>251</v>
      </c>
      <c r="T42" s="6" t="s">
        <v>63</v>
      </c>
      <c r="U42" s="7">
        <v>10370259.449999999</v>
      </c>
      <c r="V42" s="7">
        <f t="shared" si="6"/>
        <v>12444311.339999998</v>
      </c>
      <c r="W42" s="7"/>
      <c r="X42" s="7"/>
      <c r="Y42" s="7">
        <f t="shared" si="1"/>
        <v>10370259.449999999</v>
      </c>
      <c r="Z42" s="22">
        <f t="shared" si="2"/>
        <v>12444311.339999998</v>
      </c>
      <c r="AA42" s="3">
        <v>43983</v>
      </c>
      <c r="AB42" s="2" t="s">
        <v>64</v>
      </c>
      <c r="AC42" s="3">
        <f t="shared" si="3"/>
        <v>44013</v>
      </c>
      <c r="AD42" s="2">
        <v>2020</v>
      </c>
      <c r="AE42" s="6" t="s">
        <v>232</v>
      </c>
      <c r="AF42" s="6" t="s">
        <v>248</v>
      </c>
      <c r="AG42" s="6" t="s">
        <v>231</v>
      </c>
      <c r="AH42" s="2" t="s">
        <v>65</v>
      </c>
      <c r="AI42" s="2">
        <v>682</v>
      </c>
      <c r="AJ42" s="12" t="s">
        <v>244</v>
      </c>
      <c r="AK42" s="4" t="s">
        <v>99</v>
      </c>
      <c r="AL42" s="2" t="s">
        <v>72</v>
      </c>
      <c r="AM42" s="3">
        <f t="shared" si="4"/>
        <v>44033</v>
      </c>
      <c r="AN42" s="3">
        <f t="shared" si="7"/>
        <v>44033</v>
      </c>
      <c r="AO42" s="3">
        <f t="shared" si="5"/>
        <v>44078</v>
      </c>
      <c r="AP42" s="2"/>
      <c r="AQ42" s="2"/>
      <c r="AR42" s="2"/>
      <c r="AS42" s="2"/>
      <c r="AT42" s="2">
        <v>2020</v>
      </c>
      <c r="AU42" s="2" t="s">
        <v>274</v>
      </c>
      <c r="AV42" s="2"/>
      <c r="AW42" s="2"/>
      <c r="AX42" s="2"/>
      <c r="AY42" s="2"/>
      <c r="AZ42" s="2"/>
      <c r="BA42" s="2"/>
      <c r="BB42" s="2"/>
      <c r="BC42" s="2" t="s">
        <v>57</v>
      </c>
      <c r="BD42" s="2" t="s">
        <v>59</v>
      </c>
      <c r="BE42" s="4" t="s">
        <v>155</v>
      </c>
    </row>
    <row r="43" spans="1:57" ht="30" customHeight="1" x14ac:dyDescent="0.2">
      <c r="A43" s="4" t="s">
        <v>156</v>
      </c>
      <c r="B43" s="9" t="s">
        <v>236</v>
      </c>
      <c r="C43" s="2" t="s">
        <v>55</v>
      </c>
      <c r="D43" s="6" t="s">
        <v>241</v>
      </c>
      <c r="E43" s="2" t="s">
        <v>56</v>
      </c>
      <c r="F43" s="2" t="s">
        <v>229</v>
      </c>
      <c r="G43" s="2" t="s">
        <v>55</v>
      </c>
      <c r="H43" s="2" t="s">
        <v>57</v>
      </c>
      <c r="I43" s="2" t="s">
        <v>58</v>
      </c>
      <c r="J43" s="2" t="s">
        <v>59</v>
      </c>
      <c r="K43" s="2" t="s">
        <v>57</v>
      </c>
      <c r="L43" s="2" t="s">
        <v>59</v>
      </c>
      <c r="M43" s="2" t="s">
        <v>57</v>
      </c>
      <c r="N43" s="2" t="s">
        <v>60</v>
      </c>
      <c r="O43" s="2" t="s">
        <v>61</v>
      </c>
      <c r="P43" s="4" t="s">
        <v>102</v>
      </c>
      <c r="Q43" s="4" t="s">
        <v>103</v>
      </c>
      <c r="R43" s="2" t="s">
        <v>69</v>
      </c>
      <c r="S43" s="6" t="s">
        <v>251</v>
      </c>
      <c r="T43" s="6" t="s">
        <v>63</v>
      </c>
      <c r="U43" s="7">
        <v>10060278.98</v>
      </c>
      <c r="V43" s="7">
        <f t="shared" si="6"/>
        <v>12072334.776000001</v>
      </c>
      <c r="W43" s="7"/>
      <c r="X43" s="7"/>
      <c r="Y43" s="7">
        <f t="shared" si="1"/>
        <v>10060278.98</v>
      </c>
      <c r="Z43" s="22">
        <f t="shared" si="2"/>
        <v>12072334.776000001</v>
      </c>
      <c r="AA43" s="3">
        <v>43983</v>
      </c>
      <c r="AB43" s="2" t="s">
        <v>64</v>
      </c>
      <c r="AC43" s="3">
        <f t="shared" si="3"/>
        <v>44013</v>
      </c>
      <c r="AD43" s="2">
        <v>2020</v>
      </c>
      <c r="AE43" s="6" t="s">
        <v>232</v>
      </c>
      <c r="AF43" s="6" t="s">
        <v>248</v>
      </c>
      <c r="AG43" s="6" t="s">
        <v>231</v>
      </c>
      <c r="AH43" s="2" t="s">
        <v>65</v>
      </c>
      <c r="AI43" s="2">
        <v>564</v>
      </c>
      <c r="AJ43" s="12" t="s">
        <v>244</v>
      </c>
      <c r="AK43" s="4" t="s">
        <v>99</v>
      </c>
      <c r="AL43" s="2" t="s">
        <v>72</v>
      </c>
      <c r="AM43" s="3">
        <f t="shared" si="4"/>
        <v>44033</v>
      </c>
      <c r="AN43" s="3">
        <f t="shared" si="7"/>
        <v>44033</v>
      </c>
      <c r="AO43" s="3">
        <f t="shared" si="5"/>
        <v>44078</v>
      </c>
      <c r="AP43" s="2"/>
      <c r="AQ43" s="2"/>
      <c r="AR43" s="2"/>
      <c r="AS43" s="2"/>
      <c r="AT43" s="2">
        <v>2020</v>
      </c>
      <c r="AU43" s="2" t="s">
        <v>274</v>
      </c>
      <c r="AV43" s="2"/>
      <c r="AW43" s="2"/>
      <c r="AX43" s="2"/>
      <c r="AY43" s="2"/>
      <c r="AZ43" s="2"/>
      <c r="BA43" s="2"/>
      <c r="BB43" s="2"/>
      <c r="BC43" s="2" t="s">
        <v>57</v>
      </c>
      <c r="BD43" s="2" t="s">
        <v>59</v>
      </c>
      <c r="BE43" s="4" t="s">
        <v>157</v>
      </c>
    </row>
    <row r="44" spans="1:57" ht="30" customHeight="1" x14ac:dyDescent="0.2">
      <c r="A44" s="4" t="s">
        <v>158</v>
      </c>
      <c r="B44" s="9" t="s">
        <v>237</v>
      </c>
      <c r="C44" s="2" t="s">
        <v>55</v>
      </c>
      <c r="D44" s="6" t="s">
        <v>241</v>
      </c>
      <c r="E44" s="2" t="s">
        <v>56</v>
      </c>
      <c r="F44" s="2" t="s">
        <v>229</v>
      </c>
      <c r="G44" s="2" t="s">
        <v>55</v>
      </c>
      <c r="H44" s="2" t="s">
        <v>57</v>
      </c>
      <c r="I44" s="2" t="s">
        <v>58</v>
      </c>
      <c r="J44" s="2" t="s">
        <v>59</v>
      </c>
      <c r="K44" s="2" t="s">
        <v>57</v>
      </c>
      <c r="L44" s="2" t="s">
        <v>59</v>
      </c>
      <c r="M44" s="2" t="s">
        <v>57</v>
      </c>
      <c r="N44" s="2" t="s">
        <v>60</v>
      </c>
      <c r="O44" s="2" t="s">
        <v>61</v>
      </c>
      <c r="P44" s="4" t="s">
        <v>102</v>
      </c>
      <c r="Q44" s="4" t="s">
        <v>103</v>
      </c>
      <c r="R44" s="2" t="s">
        <v>69</v>
      </c>
      <c r="S44" s="6" t="s">
        <v>251</v>
      </c>
      <c r="T44" s="6" t="s">
        <v>63</v>
      </c>
      <c r="U44" s="7">
        <v>3251166.28</v>
      </c>
      <c r="V44" s="7">
        <f t="shared" si="6"/>
        <v>3901399.5359999994</v>
      </c>
      <c r="W44" s="7"/>
      <c r="X44" s="7"/>
      <c r="Y44" s="7">
        <f t="shared" si="1"/>
        <v>3251166.28</v>
      </c>
      <c r="Z44" s="22">
        <f t="shared" si="2"/>
        <v>3901399.5359999994</v>
      </c>
      <c r="AA44" s="3">
        <v>43983</v>
      </c>
      <c r="AB44" s="2" t="s">
        <v>64</v>
      </c>
      <c r="AC44" s="3">
        <f t="shared" si="3"/>
        <v>44013</v>
      </c>
      <c r="AD44" s="2">
        <v>2020</v>
      </c>
      <c r="AE44" s="6" t="s">
        <v>232</v>
      </c>
      <c r="AF44" s="6" t="s">
        <v>248</v>
      </c>
      <c r="AG44" s="6" t="s">
        <v>231</v>
      </c>
      <c r="AH44" s="2" t="s">
        <v>65</v>
      </c>
      <c r="AI44" s="2">
        <v>291</v>
      </c>
      <c r="AJ44" s="12" t="s">
        <v>244</v>
      </c>
      <c r="AK44" s="4" t="s">
        <v>99</v>
      </c>
      <c r="AL44" s="2" t="s">
        <v>72</v>
      </c>
      <c r="AM44" s="3">
        <f t="shared" si="4"/>
        <v>44033</v>
      </c>
      <c r="AN44" s="3">
        <f t="shared" si="7"/>
        <v>44033</v>
      </c>
      <c r="AO44" s="3">
        <f t="shared" si="5"/>
        <v>44078</v>
      </c>
      <c r="AP44" s="2"/>
      <c r="AQ44" s="2"/>
      <c r="AR44" s="2"/>
      <c r="AS44" s="2"/>
      <c r="AT44" s="2">
        <v>2020</v>
      </c>
      <c r="AU44" s="2" t="s">
        <v>274</v>
      </c>
      <c r="AV44" s="2"/>
      <c r="AW44" s="2"/>
      <c r="AX44" s="2"/>
      <c r="AY44" s="2"/>
      <c r="AZ44" s="2"/>
      <c r="BA44" s="2"/>
      <c r="BB44" s="2"/>
      <c r="BC44" s="2" t="s">
        <v>57</v>
      </c>
      <c r="BD44" s="2" t="s">
        <v>59</v>
      </c>
      <c r="BE44" s="4" t="s">
        <v>159</v>
      </c>
    </row>
    <row r="45" spans="1:57" ht="30" customHeight="1" x14ac:dyDescent="0.2">
      <c r="A45" s="4" t="s">
        <v>160</v>
      </c>
      <c r="B45" s="9" t="s">
        <v>239</v>
      </c>
      <c r="C45" s="2" t="s">
        <v>55</v>
      </c>
      <c r="D45" s="6" t="s">
        <v>241</v>
      </c>
      <c r="E45" s="2" t="s">
        <v>56</v>
      </c>
      <c r="F45" s="2" t="s">
        <v>229</v>
      </c>
      <c r="G45" s="2" t="s">
        <v>55</v>
      </c>
      <c r="H45" s="2" t="s">
        <v>57</v>
      </c>
      <c r="I45" s="2" t="s">
        <v>58</v>
      </c>
      <c r="J45" s="2" t="s">
        <v>59</v>
      </c>
      <c r="K45" s="2" t="s">
        <v>59</v>
      </c>
      <c r="L45" s="2" t="s">
        <v>59</v>
      </c>
      <c r="M45" s="2" t="s">
        <v>57</v>
      </c>
      <c r="N45" s="2" t="s">
        <v>60</v>
      </c>
      <c r="O45" s="2" t="s">
        <v>61</v>
      </c>
      <c r="P45" s="4" t="s">
        <v>102</v>
      </c>
      <c r="Q45" s="4" t="s">
        <v>103</v>
      </c>
      <c r="R45" s="2" t="s">
        <v>62</v>
      </c>
      <c r="S45" s="6" t="s">
        <v>251</v>
      </c>
      <c r="T45" s="6" t="s">
        <v>63</v>
      </c>
      <c r="U45" s="7">
        <v>518058</v>
      </c>
      <c r="V45" s="7">
        <f t="shared" si="6"/>
        <v>621669.6</v>
      </c>
      <c r="W45" s="7"/>
      <c r="X45" s="7"/>
      <c r="Y45" s="7">
        <f t="shared" si="1"/>
        <v>518058</v>
      </c>
      <c r="Z45" s="22">
        <f t="shared" si="2"/>
        <v>621669.6</v>
      </c>
      <c r="AA45" s="3">
        <v>43983</v>
      </c>
      <c r="AB45" s="2" t="s">
        <v>64</v>
      </c>
      <c r="AC45" s="3">
        <f t="shared" si="3"/>
        <v>44013</v>
      </c>
      <c r="AD45" s="2">
        <v>2020</v>
      </c>
      <c r="AE45" s="6" t="s">
        <v>232</v>
      </c>
      <c r="AF45" s="6" t="s">
        <v>248</v>
      </c>
      <c r="AG45" s="6" t="s">
        <v>231</v>
      </c>
      <c r="AH45" s="2" t="s">
        <v>65</v>
      </c>
      <c r="AI45" s="2">
        <v>46</v>
      </c>
      <c r="AJ45" s="12" t="s">
        <v>249</v>
      </c>
      <c r="AK45" s="4" t="s">
        <v>99</v>
      </c>
      <c r="AL45" s="2" t="s">
        <v>72</v>
      </c>
      <c r="AM45" s="3">
        <f t="shared" si="4"/>
        <v>44033</v>
      </c>
      <c r="AN45" s="3">
        <f t="shared" si="7"/>
        <v>44033</v>
      </c>
      <c r="AO45" s="3">
        <f t="shared" si="5"/>
        <v>44078</v>
      </c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 t="s">
        <v>59</v>
      </c>
      <c r="BD45" s="2" t="s">
        <v>59</v>
      </c>
      <c r="BE45" s="4" t="s">
        <v>161</v>
      </c>
    </row>
    <row r="46" spans="1:57" ht="30" customHeight="1" x14ac:dyDescent="0.2">
      <c r="A46" s="4" t="s">
        <v>162</v>
      </c>
      <c r="B46" s="9" t="s">
        <v>84</v>
      </c>
      <c r="C46" s="2" t="s">
        <v>55</v>
      </c>
      <c r="D46" s="6" t="s">
        <v>241</v>
      </c>
      <c r="E46" s="2" t="s">
        <v>56</v>
      </c>
      <c r="F46" s="2" t="s">
        <v>229</v>
      </c>
      <c r="G46" s="2" t="s">
        <v>55</v>
      </c>
      <c r="H46" s="2" t="s">
        <v>57</v>
      </c>
      <c r="I46" s="2" t="s">
        <v>58</v>
      </c>
      <c r="J46" s="2" t="s">
        <v>59</v>
      </c>
      <c r="K46" s="2" t="s">
        <v>57</v>
      </c>
      <c r="L46" s="2" t="s">
        <v>59</v>
      </c>
      <c r="M46" s="2" t="s">
        <v>57</v>
      </c>
      <c r="N46" s="2" t="s">
        <v>60</v>
      </c>
      <c r="O46" s="2" t="s">
        <v>61</v>
      </c>
      <c r="P46" s="4" t="s">
        <v>102</v>
      </c>
      <c r="Q46" s="4" t="s">
        <v>103</v>
      </c>
      <c r="R46" s="2" t="s">
        <v>69</v>
      </c>
      <c r="S46" s="6" t="s">
        <v>253</v>
      </c>
      <c r="T46" s="6" t="s">
        <v>63</v>
      </c>
      <c r="U46" s="7">
        <v>3053905.77</v>
      </c>
      <c r="V46" s="7">
        <f t="shared" si="6"/>
        <v>3664686.9240000001</v>
      </c>
      <c r="W46" s="7"/>
      <c r="X46" s="7"/>
      <c r="Y46" s="7">
        <f t="shared" si="1"/>
        <v>3053905.77</v>
      </c>
      <c r="Z46" s="22">
        <f t="shared" si="2"/>
        <v>3664686.9240000001</v>
      </c>
      <c r="AA46" s="3">
        <v>43983</v>
      </c>
      <c r="AB46" s="2" t="s">
        <v>64</v>
      </c>
      <c r="AC46" s="3">
        <f t="shared" si="3"/>
        <v>44013</v>
      </c>
      <c r="AD46" s="2">
        <v>2020</v>
      </c>
      <c r="AE46" s="6" t="s">
        <v>232</v>
      </c>
      <c r="AF46" s="6" t="s">
        <v>248</v>
      </c>
      <c r="AG46" s="6" t="s">
        <v>231</v>
      </c>
      <c r="AH46" s="2" t="s">
        <v>65</v>
      </c>
      <c r="AI46" s="2">
        <v>14</v>
      </c>
      <c r="AJ46" s="12" t="s">
        <v>244</v>
      </c>
      <c r="AK46" s="4" t="s">
        <v>99</v>
      </c>
      <c r="AL46" s="2" t="s">
        <v>72</v>
      </c>
      <c r="AM46" s="3">
        <f t="shared" si="4"/>
        <v>44033</v>
      </c>
      <c r="AN46" s="3">
        <f t="shared" si="7"/>
        <v>44033</v>
      </c>
      <c r="AO46" s="3">
        <f t="shared" si="5"/>
        <v>44078</v>
      </c>
      <c r="AP46" s="2"/>
      <c r="AQ46" s="2"/>
      <c r="AR46" s="2"/>
      <c r="AS46" s="2"/>
      <c r="AT46" s="2">
        <v>2020</v>
      </c>
      <c r="AU46" s="2" t="s">
        <v>274</v>
      </c>
      <c r="AV46" s="2"/>
      <c r="AW46" s="2"/>
      <c r="AX46" s="2"/>
      <c r="AY46" s="2"/>
      <c r="AZ46" s="2"/>
      <c r="BA46" s="2"/>
      <c r="BB46" s="2"/>
      <c r="BC46" s="2" t="s">
        <v>57</v>
      </c>
      <c r="BD46" s="2" t="s">
        <v>59</v>
      </c>
      <c r="BE46" s="4" t="s">
        <v>163</v>
      </c>
    </row>
    <row r="47" spans="1:57" ht="30" customHeight="1" x14ac:dyDescent="0.2">
      <c r="A47" s="4" t="s">
        <v>164</v>
      </c>
      <c r="B47" s="11" t="s">
        <v>77</v>
      </c>
      <c r="C47" s="2" t="s">
        <v>55</v>
      </c>
      <c r="D47" s="6" t="s">
        <v>241</v>
      </c>
      <c r="E47" s="2" t="s">
        <v>56</v>
      </c>
      <c r="F47" s="2" t="s">
        <v>229</v>
      </c>
      <c r="G47" s="2" t="s">
        <v>55</v>
      </c>
      <c r="H47" s="2" t="s">
        <v>57</v>
      </c>
      <c r="I47" s="2" t="s">
        <v>58</v>
      </c>
      <c r="J47" s="2" t="s">
        <v>59</v>
      </c>
      <c r="K47" s="2" t="s">
        <v>59</v>
      </c>
      <c r="L47" s="2" t="s">
        <v>59</v>
      </c>
      <c r="M47" s="2" t="s">
        <v>57</v>
      </c>
      <c r="N47" s="2" t="s">
        <v>60</v>
      </c>
      <c r="O47" s="2" t="s">
        <v>61</v>
      </c>
      <c r="P47" s="4" t="s">
        <v>104</v>
      </c>
      <c r="Q47" s="4" t="s">
        <v>105</v>
      </c>
      <c r="R47" s="2" t="s">
        <v>62</v>
      </c>
      <c r="S47" s="6" t="s">
        <v>253</v>
      </c>
      <c r="T47" s="6" t="s">
        <v>63</v>
      </c>
      <c r="U47" s="7">
        <v>1041979.26</v>
      </c>
      <c r="V47" s="7">
        <f t="shared" si="6"/>
        <v>1250375.112</v>
      </c>
      <c r="W47" s="7"/>
      <c r="X47" s="7"/>
      <c r="Y47" s="7">
        <f t="shared" si="1"/>
        <v>1041979.26</v>
      </c>
      <c r="Z47" s="22">
        <f t="shared" si="2"/>
        <v>1250375.112</v>
      </c>
      <c r="AA47" s="3">
        <v>43983</v>
      </c>
      <c r="AB47" s="2" t="s">
        <v>64</v>
      </c>
      <c r="AC47" s="3">
        <f t="shared" si="3"/>
        <v>44013</v>
      </c>
      <c r="AD47" s="2">
        <v>2020</v>
      </c>
      <c r="AE47" s="6" t="s">
        <v>232</v>
      </c>
      <c r="AF47" s="6" t="s">
        <v>248</v>
      </c>
      <c r="AG47" s="6" t="s">
        <v>231</v>
      </c>
      <c r="AH47" s="2" t="s">
        <v>65</v>
      </c>
      <c r="AI47" s="2">
        <v>248634</v>
      </c>
      <c r="AJ47" s="12" t="s">
        <v>249</v>
      </c>
      <c r="AK47" s="4" t="s">
        <v>99</v>
      </c>
      <c r="AL47" s="2" t="s">
        <v>72</v>
      </c>
      <c r="AM47" s="3">
        <f t="shared" si="4"/>
        <v>44033</v>
      </c>
      <c r="AN47" s="3">
        <f t="shared" si="7"/>
        <v>44033</v>
      </c>
      <c r="AO47" s="3">
        <f t="shared" si="5"/>
        <v>44078</v>
      </c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 t="s">
        <v>59</v>
      </c>
      <c r="BD47" s="2" t="s">
        <v>59</v>
      </c>
      <c r="BE47" s="4" t="s">
        <v>165</v>
      </c>
    </row>
    <row r="48" spans="1:57" ht="30" customHeight="1" x14ac:dyDescent="0.2">
      <c r="A48" s="4" t="s">
        <v>166</v>
      </c>
      <c r="B48" s="9" t="s">
        <v>240</v>
      </c>
      <c r="C48" s="2" t="s">
        <v>55</v>
      </c>
      <c r="D48" s="6" t="s">
        <v>241</v>
      </c>
      <c r="E48" s="2" t="s">
        <v>56</v>
      </c>
      <c r="F48" s="2" t="s">
        <v>229</v>
      </c>
      <c r="G48" s="2" t="s">
        <v>55</v>
      </c>
      <c r="H48" s="2" t="s">
        <v>57</v>
      </c>
      <c r="I48" s="2" t="s">
        <v>58</v>
      </c>
      <c r="J48" s="2" t="s">
        <v>59</v>
      </c>
      <c r="K48" s="2" t="s">
        <v>57</v>
      </c>
      <c r="L48" s="2" t="s">
        <v>59</v>
      </c>
      <c r="M48" s="2" t="s">
        <v>57</v>
      </c>
      <c r="N48" s="2" t="s">
        <v>60</v>
      </c>
      <c r="O48" s="2" t="s">
        <v>61</v>
      </c>
      <c r="P48" s="4" t="s">
        <v>102</v>
      </c>
      <c r="Q48" s="4" t="s">
        <v>103</v>
      </c>
      <c r="R48" s="2" t="s">
        <v>69</v>
      </c>
      <c r="S48" s="6" t="s">
        <v>253</v>
      </c>
      <c r="T48" s="6" t="s">
        <v>63</v>
      </c>
      <c r="U48" s="7">
        <v>11760217.16</v>
      </c>
      <c r="V48" s="7">
        <f t="shared" si="6"/>
        <v>14112260.592</v>
      </c>
      <c r="W48" s="7"/>
      <c r="X48" s="7"/>
      <c r="Y48" s="7">
        <f t="shared" si="1"/>
        <v>11760217.16</v>
      </c>
      <c r="Z48" s="22">
        <f t="shared" si="2"/>
        <v>14112260.592</v>
      </c>
      <c r="AA48" s="3">
        <v>43983</v>
      </c>
      <c r="AB48" s="2" t="s">
        <v>64</v>
      </c>
      <c r="AC48" s="3">
        <f t="shared" si="3"/>
        <v>44013</v>
      </c>
      <c r="AD48" s="2">
        <v>2020</v>
      </c>
      <c r="AE48" s="6" t="s">
        <v>232</v>
      </c>
      <c r="AF48" s="6" t="s">
        <v>248</v>
      </c>
      <c r="AG48" s="6" t="s">
        <v>231</v>
      </c>
      <c r="AH48" s="2" t="s">
        <v>65</v>
      </c>
      <c r="AI48" s="2">
        <v>410</v>
      </c>
      <c r="AJ48" s="12" t="s">
        <v>244</v>
      </c>
      <c r="AK48" s="4" t="s">
        <v>99</v>
      </c>
      <c r="AL48" s="2" t="s">
        <v>72</v>
      </c>
      <c r="AM48" s="3">
        <f t="shared" si="4"/>
        <v>44033</v>
      </c>
      <c r="AN48" s="3">
        <f t="shared" si="7"/>
        <v>44033</v>
      </c>
      <c r="AO48" s="3">
        <f t="shared" si="5"/>
        <v>44078</v>
      </c>
      <c r="AP48" s="2"/>
      <c r="AQ48" s="2"/>
      <c r="AR48" s="2"/>
      <c r="AS48" s="2"/>
      <c r="AT48" s="2">
        <v>2020</v>
      </c>
      <c r="AU48" s="2" t="s">
        <v>274</v>
      </c>
      <c r="AV48" s="2"/>
      <c r="AW48" s="2"/>
      <c r="AX48" s="2"/>
      <c r="AY48" s="2"/>
      <c r="AZ48" s="2"/>
      <c r="BA48" s="2"/>
      <c r="BB48" s="2"/>
      <c r="BC48" s="2" t="s">
        <v>57</v>
      </c>
      <c r="BD48" s="2" t="s">
        <v>59</v>
      </c>
      <c r="BE48" s="4" t="s">
        <v>167</v>
      </c>
    </row>
    <row r="49" spans="1:61" ht="30" customHeight="1" x14ac:dyDescent="0.2">
      <c r="A49" s="4" t="s">
        <v>168</v>
      </c>
      <c r="B49" s="6" t="s">
        <v>78</v>
      </c>
      <c r="C49" s="2" t="s">
        <v>55</v>
      </c>
      <c r="D49" s="6" t="s">
        <v>241</v>
      </c>
      <c r="E49" s="2" t="s">
        <v>56</v>
      </c>
      <c r="F49" s="2" t="s">
        <v>229</v>
      </c>
      <c r="G49" s="2" t="s">
        <v>55</v>
      </c>
      <c r="H49" s="2" t="s">
        <v>57</v>
      </c>
      <c r="I49" s="2" t="s">
        <v>58</v>
      </c>
      <c r="J49" s="2" t="s">
        <v>59</v>
      </c>
      <c r="K49" s="2" t="s">
        <v>57</v>
      </c>
      <c r="L49" s="2" t="s">
        <v>59</v>
      </c>
      <c r="M49" s="2" t="s">
        <v>57</v>
      </c>
      <c r="N49" s="2" t="s">
        <v>60</v>
      </c>
      <c r="O49" s="2" t="s">
        <v>61</v>
      </c>
      <c r="P49" s="4" t="s">
        <v>97</v>
      </c>
      <c r="Q49" s="4" t="s">
        <v>106</v>
      </c>
      <c r="R49" s="2" t="s">
        <v>69</v>
      </c>
      <c r="S49" s="6" t="s">
        <v>251</v>
      </c>
      <c r="T49" s="6" t="s">
        <v>63</v>
      </c>
      <c r="U49" s="7">
        <v>473265.67</v>
      </c>
      <c r="V49" s="7">
        <f t="shared" si="6"/>
        <v>567918.804</v>
      </c>
      <c r="W49" s="7"/>
      <c r="X49" s="7"/>
      <c r="Y49" s="7">
        <f t="shared" si="1"/>
        <v>473265.67</v>
      </c>
      <c r="Z49" s="22">
        <f t="shared" si="2"/>
        <v>567918.804</v>
      </c>
      <c r="AA49" s="3">
        <v>43983</v>
      </c>
      <c r="AB49" s="2" t="s">
        <v>64</v>
      </c>
      <c r="AC49" s="3">
        <f t="shared" si="3"/>
        <v>44013</v>
      </c>
      <c r="AD49" s="2">
        <v>2020</v>
      </c>
      <c r="AE49" s="6" t="s">
        <v>232</v>
      </c>
      <c r="AF49" s="6" t="s">
        <v>248</v>
      </c>
      <c r="AG49" s="6" t="s">
        <v>231</v>
      </c>
      <c r="AH49" s="2" t="s">
        <v>65</v>
      </c>
      <c r="AI49" s="2">
        <v>75</v>
      </c>
      <c r="AJ49" s="12" t="s">
        <v>244</v>
      </c>
      <c r="AK49" s="4" t="s">
        <v>99</v>
      </c>
      <c r="AL49" s="2" t="s">
        <v>72</v>
      </c>
      <c r="AM49" s="3">
        <f t="shared" si="4"/>
        <v>44033</v>
      </c>
      <c r="AN49" s="3">
        <f t="shared" si="7"/>
        <v>44033</v>
      </c>
      <c r="AO49" s="3">
        <f t="shared" si="5"/>
        <v>44078</v>
      </c>
      <c r="AP49" s="2"/>
      <c r="AQ49" s="2"/>
      <c r="AR49" s="2"/>
      <c r="AS49" s="2"/>
      <c r="AT49" s="2">
        <v>2020</v>
      </c>
      <c r="AU49" s="2" t="s">
        <v>274</v>
      </c>
      <c r="AV49" s="2"/>
      <c r="AW49" s="2"/>
      <c r="AX49" s="2"/>
      <c r="AY49" s="2"/>
      <c r="AZ49" s="2"/>
      <c r="BA49" s="2"/>
      <c r="BB49" s="2"/>
      <c r="BC49" s="2" t="s">
        <v>57</v>
      </c>
      <c r="BD49" s="2" t="s">
        <v>59</v>
      </c>
      <c r="BE49" s="4" t="s">
        <v>169</v>
      </c>
    </row>
    <row r="50" spans="1:61" ht="30" customHeight="1" x14ac:dyDescent="0.2">
      <c r="A50" s="4" t="s">
        <v>170</v>
      </c>
      <c r="B50" s="6" t="s">
        <v>79</v>
      </c>
      <c r="C50" s="2" t="s">
        <v>55</v>
      </c>
      <c r="D50" s="6" t="s">
        <v>241</v>
      </c>
      <c r="E50" s="2" t="s">
        <v>56</v>
      </c>
      <c r="F50" s="2" t="s">
        <v>229</v>
      </c>
      <c r="G50" s="2" t="s">
        <v>55</v>
      </c>
      <c r="H50" s="2" t="s">
        <v>57</v>
      </c>
      <c r="I50" s="2" t="s">
        <v>58</v>
      </c>
      <c r="J50" s="2" t="s">
        <v>59</v>
      </c>
      <c r="K50" s="2" t="s">
        <v>59</v>
      </c>
      <c r="L50" s="2" t="s">
        <v>59</v>
      </c>
      <c r="M50" s="2" t="s">
        <v>57</v>
      </c>
      <c r="N50" s="2" t="s">
        <v>60</v>
      </c>
      <c r="O50" s="2" t="s">
        <v>61</v>
      </c>
      <c r="P50" s="4" t="s">
        <v>107</v>
      </c>
      <c r="Q50" s="4" t="s">
        <v>108</v>
      </c>
      <c r="R50" s="2" t="s">
        <v>62</v>
      </c>
      <c r="S50" s="6" t="s">
        <v>255</v>
      </c>
      <c r="T50" s="6" t="s">
        <v>63</v>
      </c>
      <c r="U50" s="7">
        <v>967297.14</v>
      </c>
      <c r="V50" s="7">
        <f t="shared" si="6"/>
        <v>1160756.568</v>
      </c>
      <c r="W50" s="7"/>
      <c r="X50" s="7"/>
      <c r="Y50" s="7">
        <f t="shared" si="1"/>
        <v>967297.14</v>
      </c>
      <c r="Z50" s="22">
        <f t="shared" si="2"/>
        <v>1160756.568</v>
      </c>
      <c r="AA50" s="3">
        <v>43983</v>
      </c>
      <c r="AB50" s="2" t="s">
        <v>64</v>
      </c>
      <c r="AC50" s="3">
        <f t="shared" si="3"/>
        <v>44013</v>
      </c>
      <c r="AD50" s="2">
        <v>2020</v>
      </c>
      <c r="AE50" s="6" t="s">
        <v>232</v>
      </c>
      <c r="AF50" s="6" t="s">
        <v>248</v>
      </c>
      <c r="AG50" s="6" t="s">
        <v>231</v>
      </c>
      <c r="AH50" s="2" t="s">
        <v>65</v>
      </c>
      <c r="AI50" s="2">
        <v>398.09</v>
      </c>
      <c r="AJ50" s="12" t="s">
        <v>249</v>
      </c>
      <c r="AK50" s="4" t="s">
        <v>99</v>
      </c>
      <c r="AL50" s="2" t="s">
        <v>72</v>
      </c>
      <c r="AM50" s="3">
        <f t="shared" si="4"/>
        <v>44033</v>
      </c>
      <c r="AN50" s="3">
        <f t="shared" si="7"/>
        <v>44033</v>
      </c>
      <c r="AO50" s="3">
        <f t="shared" si="5"/>
        <v>44078</v>
      </c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 t="s">
        <v>59</v>
      </c>
      <c r="BD50" s="2" t="s">
        <v>59</v>
      </c>
      <c r="BE50" s="4" t="s">
        <v>171</v>
      </c>
    </row>
    <row r="51" spans="1:61" ht="30" customHeight="1" x14ac:dyDescent="0.2">
      <c r="A51" s="4" t="s">
        <v>109</v>
      </c>
      <c r="B51" s="11" t="s">
        <v>242</v>
      </c>
      <c r="C51" s="2" t="s">
        <v>55</v>
      </c>
      <c r="D51" s="6" t="s">
        <v>241</v>
      </c>
      <c r="E51" s="2" t="s">
        <v>56</v>
      </c>
      <c r="F51" s="2" t="s">
        <v>229</v>
      </c>
      <c r="G51" s="2" t="s">
        <v>55</v>
      </c>
      <c r="H51" s="2" t="s">
        <v>57</v>
      </c>
      <c r="I51" s="2" t="s">
        <v>57</v>
      </c>
      <c r="J51" s="2" t="s">
        <v>59</v>
      </c>
      <c r="K51" s="2" t="s">
        <v>59</v>
      </c>
      <c r="L51" s="2" t="s">
        <v>59</v>
      </c>
      <c r="M51" s="2" t="s">
        <v>57</v>
      </c>
      <c r="N51" s="2" t="s">
        <v>60</v>
      </c>
      <c r="O51" s="2" t="s">
        <v>61</v>
      </c>
      <c r="P51" s="4" t="s">
        <v>110</v>
      </c>
      <c r="Q51" s="4" t="s">
        <v>111</v>
      </c>
      <c r="R51" s="2" t="s">
        <v>62</v>
      </c>
      <c r="S51" s="6" t="s">
        <v>255</v>
      </c>
      <c r="T51" s="6" t="s">
        <v>63</v>
      </c>
      <c r="U51" s="7">
        <v>658116.61000000022</v>
      </c>
      <c r="V51" s="7">
        <v>789739.93200000026</v>
      </c>
      <c r="W51" s="7"/>
      <c r="X51" s="7"/>
      <c r="Y51" s="7">
        <v>658116.61000000022</v>
      </c>
      <c r="Z51" s="22">
        <v>789739.93200000026</v>
      </c>
      <c r="AA51" s="3">
        <v>43983</v>
      </c>
      <c r="AB51" s="2" t="s">
        <v>64</v>
      </c>
      <c r="AC51" s="3">
        <v>44013</v>
      </c>
      <c r="AD51" s="2">
        <v>2020</v>
      </c>
      <c r="AE51" s="6" t="s">
        <v>232</v>
      </c>
      <c r="AF51" s="6" t="s">
        <v>248</v>
      </c>
      <c r="AG51" s="6" t="s">
        <v>231</v>
      </c>
      <c r="AH51" s="2" t="s">
        <v>65</v>
      </c>
      <c r="AI51" s="2">
        <v>362</v>
      </c>
      <c r="AJ51" s="12" t="s">
        <v>249</v>
      </c>
      <c r="AK51" s="4" t="s">
        <v>99</v>
      </c>
      <c r="AL51" s="2" t="s">
        <v>72</v>
      </c>
      <c r="AM51" s="3">
        <v>44033</v>
      </c>
      <c r="AN51" s="3">
        <v>44033</v>
      </c>
      <c r="AO51" s="3">
        <v>44078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 t="s">
        <v>59</v>
      </c>
      <c r="BD51" s="2" t="s">
        <v>59</v>
      </c>
      <c r="BE51" s="4" t="s">
        <v>112</v>
      </c>
    </row>
    <row r="52" spans="1:61" ht="30" customHeight="1" x14ac:dyDescent="0.2">
      <c r="A52" s="4" t="s">
        <v>172</v>
      </c>
      <c r="B52" s="6" t="s">
        <v>80</v>
      </c>
      <c r="C52" s="2" t="s">
        <v>55</v>
      </c>
      <c r="D52" s="6" t="s">
        <v>241</v>
      </c>
      <c r="E52" s="2" t="s">
        <v>56</v>
      </c>
      <c r="F52" s="2" t="s">
        <v>229</v>
      </c>
      <c r="G52" s="2" t="s">
        <v>55</v>
      </c>
      <c r="H52" s="2" t="s">
        <v>57</v>
      </c>
      <c r="I52" s="2" t="s">
        <v>58</v>
      </c>
      <c r="J52" s="2" t="s">
        <v>59</v>
      </c>
      <c r="K52" s="2" t="s">
        <v>59</v>
      </c>
      <c r="L52" s="2" t="s">
        <v>59</v>
      </c>
      <c r="M52" s="2" t="s">
        <v>57</v>
      </c>
      <c r="N52" s="2" t="s">
        <v>60</v>
      </c>
      <c r="O52" s="2" t="s">
        <v>61</v>
      </c>
      <c r="P52" s="4" t="s">
        <v>113</v>
      </c>
      <c r="Q52" s="4" t="s">
        <v>114</v>
      </c>
      <c r="R52" s="2" t="s">
        <v>62</v>
      </c>
      <c r="S52" s="6" t="s">
        <v>251</v>
      </c>
      <c r="T52" s="6" t="s">
        <v>63</v>
      </c>
      <c r="U52" s="7">
        <v>370204.28</v>
      </c>
      <c r="V52" s="7">
        <f t="shared" si="6"/>
        <v>444245.136</v>
      </c>
      <c r="W52" s="7"/>
      <c r="X52" s="7"/>
      <c r="Y52" s="7">
        <f t="shared" si="1"/>
        <v>370204.28</v>
      </c>
      <c r="Z52" s="22">
        <f t="shared" si="2"/>
        <v>444245.136</v>
      </c>
      <c r="AA52" s="3">
        <v>43983</v>
      </c>
      <c r="AB52" s="2" t="s">
        <v>64</v>
      </c>
      <c r="AC52" s="3">
        <f t="shared" si="3"/>
        <v>44013</v>
      </c>
      <c r="AD52" s="2">
        <v>2020</v>
      </c>
      <c r="AE52" s="6" t="s">
        <v>232</v>
      </c>
      <c r="AF52" s="6" t="s">
        <v>248</v>
      </c>
      <c r="AG52" s="6" t="s">
        <v>231</v>
      </c>
      <c r="AH52" s="2" t="s">
        <v>65</v>
      </c>
      <c r="AI52" s="2">
        <v>3922.3</v>
      </c>
      <c r="AJ52" s="12" t="s">
        <v>249</v>
      </c>
      <c r="AK52" s="4" t="s">
        <v>99</v>
      </c>
      <c r="AL52" s="2" t="s">
        <v>72</v>
      </c>
      <c r="AM52" s="3">
        <f t="shared" si="4"/>
        <v>44033</v>
      </c>
      <c r="AN52" s="3">
        <f t="shared" si="7"/>
        <v>44033</v>
      </c>
      <c r="AO52" s="3">
        <f t="shared" si="5"/>
        <v>44078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 t="s">
        <v>59</v>
      </c>
      <c r="BD52" s="2" t="s">
        <v>59</v>
      </c>
      <c r="BE52" s="4" t="s">
        <v>173</v>
      </c>
    </row>
    <row r="53" spans="1:61" ht="30" customHeight="1" x14ac:dyDescent="0.2">
      <c r="A53" s="4" t="s">
        <v>174</v>
      </c>
      <c r="B53" s="6" t="s">
        <v>81</v>
      </c>
      <c r="C53" s="2" t="s">
        <v>55</v>
      </c>
      <c r="D53" s="6" t="s">
        <v>241</v>
      </c>
      <c r="E53" s="2" t="s">
        <v>56</v>
      </c>
      <c r="F53" s="2" t="s">
        <v>229</v>
      </c>
      <c r="G53" s="2" t="s">
        <v>55</v>
      </c>
      <c r="H53" s="2" t="s">
        <v>57</v>
      </c>
      <c r="I53" s="2" t="s">
        <v>58</v>
      </c>
      <c r="J53" s="2" t="s">
        <v>59</v>
      </c>
      <c r="K53" s="2" t="s">
        <v>59</v>
      </c>
      <c r="L53" s="2" t="s">
        <v>59</v>
      </c>
      <c r="M53" s="2" t="s">
        <v>57</v>
      </c>
      <c r="N53" s="2" t="s">
        <v>60</v>
      </c>
      <c r="O53" s="2" t="s">
        <v>61</v>
      </c>
      <c r="P53" s="4" t="s">
        <v>102</v>
      </c>
      <c r="Q53" s="4" t="s">
        <v>115</v>
      </c>
      <c r="R53" s="2" t="s">
        <v>62</v>
      </c>
      <c r="S53" s="6" t="s">
        <v>251</v>
      </c>
      <c r="T53" s="6" t="s">
        <v>63</v>
      </c>
      <c r="U53" s="7">
        <v>360856.58</v>
      </c>
      <c r="V53" s="7">
        <f t="shared" si="6"/>
        <v>433027.89600000001</v>
      </c>
      <c r="W53" s="7"/>
      <c r="X53" s="7"/>
      <c r="Y53" s="7">
        <f t="shared" si="1"/>
        <v>360856.58</v>
      </c>
      <c r="Z53" s="22">
        <f t="shared" si="2"/>
        <v>433027.89600000001</v>
      </c>
      <c r="AA53" s="3">
        <v>43983</v>
      </c>
      <c r="AB53" s="2" t="s">
        <v>64</v>
      </c>
      <c r="AC53" s="3">
        <f t="shared" si="3"/>
        <v>44013</v>
      </c>
      <c r="AD53" s="2">
        <v>2020</v>
      </c>
      <c r="AE53" s="6" t="s">
        <v>232</v>
      </c>
      <c r="AF53" s="6" t="s">
        <v>248</v>
      </c>
      <c r="AG53" s="6" t="s">
        <v>231</v>
      </c>
      <c r="AH53" s="2" t="s">
        <v>65</v>
      </c>
      <c r="AI53" s="2">
        <v>22</v>
      </c>
      <c r="AJ53" s="12" t="s">
        <v>244</v>
      </c>
      <c r="AK53" s="4" t="s">
        <v>99</v>
      </c>
      <c r="AL53" s="2" t="s">
        <v>72</v>
      </c>
      <c r="AM53" s="3">
        <f t="shared" si="4"/>
        <v>44033</v>
      </c>
      <c r="AN53" s="3">
        <f t="shared" si="7"/>
        <v>44033</v>
      </c>
      <c r="AO53" s="3">
        <f t="shared" si="5"/>
        <v>44078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 t="s">
        <v>59</v>
      </c>
      <c r="BD53" s="2" t="s">
        <v>59</v>
      </c>
      <c r="BE53" s="4" t="s">
        <v>175</v>
      </c>
    </row>
    <row r="54" spans="1:61" ht="30" customHeight="1" x14ac:dyDescent="0.2">
      <c r="A54" s="4" t="s">
        <v>176</v>
      </c>
      <c r="B54" s="6" t="s">
        <v>89</v>
      </c>
      <c r="C54" s="2" t="s">
        <v>55</v>
      </c>
      <c r="D54" s="6" t="s">
        <v>241</v>
      </c>
      <c r="E54" s="2" t="s">
        <v>56</v>
      </c>
      <c r="F54" s="21" t="s">
        <v>273</v>
      </c>
      <c r="G54" s="2" t="s">
        <v>55</v>
      </c>
      <c r="H54" s="2" t="s">
        <v>57</v>
      </c>
      <c r="I54" s="2" t="s">
        <v>59</v>
      </c>
      <c r="J54" s="2" t="s">
        <v>59</v>
      </c>
      <c r="K54" s="2" t="s">
        <v>57</v>
      </c>
      <c r="L54" s="2" t="s">
        <v>59</v>
      </c>
      <c r="M54" s="2" t="s">
        <v>57</v>
      </c>
      <c r="N54" s="2" t="s">
        <v>60</v>
      </c>
      <c r="O54" s="2" t="s">
        <v>61</v>
      </c>
      <c r="P54" s="13" t="s">
        <v>271</v>
      </c>
      <c r="Q54" s="13" t="s">
        <v>272</v>
      </c>
      <c r="R54" s="2" t="s">
        <v>69</v>
      </c>
      <c r="S54" s="6" t="s">
        <v>251</v>
      </c>
      <c r="T54" s="6" t="s">
        <v>63</v>
      </c>
      <c r="U54" s="7">
        <v>341340</v>
      </c>
      <c r="V54" s="7">
        <f t="shared" si="6"/>
        <v>409608</v>
      </c>
      <c r="W54" s="7"/>
      <c r="X54" s="7"/>
      <c r="Y54" s="7">
        <f t="shared" ref="Y54:Z56" si="8">U54</f>
        <v>341340</v>
      </c>
      <c r="Z54" s="22">
        <f t="shared" si="8"/>
        <v>409608</v>
      </c>
      <c r="AA54" s="3">
        <v>43983</v>
      </c>
      <c r="AB54" s="2" t="s">
        <v>64</v>
      </c>
      <c r="AC54" s="3">
        <f t="shared" si="3"/>
        <v>44013</v>
      </c>
      <c r="AD54" s="2">
        <v>2020</v>
      </c>
      <c r="AE54" s="6" t="s">
        <v>275</v>
      </c>
      <c r="AF54" s="6" t="s">
        <v>248</v>
      </c>
      <c r="AG54" s="6" t="s">
        <v>231</v>
      </c>
      <c r="AH54" s="2" t="s">
        <v>65</v>
      </c>
      <c r="AI54" s="2">
        <v>140</v>
      </c>
      <c r="AJ54" s="12" t="s">
        <v>249</v>
      </c>
      <c r="AK54" s="4" t="s">
        <v>99</v>
      </c>
      <c r="AL54" s="2" t="s">
        <v>72</v>
      </c>
      <c r="AM54" s="3">
        <f t="shared" si="4"/>
        <v>44033</v>
      </c>
      <c r="AN54" s="3">
        <f>AM54</f>
        <v>44033</v>
      </c>
      <c r="AO54" s="3">
        <f t="shared" si="5"/>
        <v>44078</v>
      </c>
      <c r="AP54" s="2"/>
      <c r="AQ54" s="2"/>
      <c r="AR54" s="2"/>
      <c r="AS54" s="2"/>
      <c r="AT54" s="2">
        <v>2020</v>
      </c>
      <c r="AU54" s="2" t="s">
        <v>274</v>
      </c>
      <c r="AV54" s="2"/>
      <c r="AW54" s="2"/>
      <c r="AX54" s="2"/>
      <c r="AY54" s="2"/>
      <c r="AZ54" s="2"/>
      <c r="BA54" s="2"/>
      <c r="BB54" s="2"/>
      <c r="BC54" s="2" t="s">
        <v>57</v>
      </c>
      <c r="BD54" s="2" t="s">
        <v>59</v>
      </c>
      <c r="BE54" s="4" t="s">
        <v>177</v>
      </c>
    </row>
    <row r="55" spans="1:61" ht="30" customHeight="1" x14ac:dyDescent="0.2">
      <c r="A55" s="4" t="s">
        <v>144</v>
      </c>
      <c r="B55" s="6" t="s">
        <v>88</v>
      </c>
      <c r="C55" s="2" t="s">
        <v>55</v>
      </c>
      <c r="D55" s="6" t="s">
        <v>241</v>
      </c>
      <c r="E55" s="2" t="s">
        <v>56</v>
      </c>
      <c r="F55" s="2" t="s">
        <v>229</v>
      </c>
      <c r="G55" s="2" t="s">
        <v>55</v>
      </c>
      <c r="H55" s="2" t="s">
        <v>57</v>
      </c>
      <c r="I55" s="2" t="s">
        <v>58</v>
      </c>
      <c r="J55" s="2" t="s">
        <v>59</v>
      </c>
      <c r="K55" s="2" t="s">
        <v>59</v>
      </c>
      <c r="L55" s="2" t="s">
        <v>59</v>
      </c>
      <c r="M55" s="2" t="s">
        <v>57</v>
      </c>
      <c r="N55" s="2" t="s">
        <v>60</v>
      </c>
      <c r="O55" s="2" t="s">
        <v>61</v>
      </c>
      <c r="P55" s="4" t="s">
        <v>116</v>
      </c>
      <c r="Q55" s="4" t="s">
        <v>117</v>
      </c>
      <c r="R55" s="2" t="s">
        <v>62</v>
      </c>
      <c r="S55" s="6" t="s">
        <v>255</v>
      </c>
      <c r="T55" s="6" t="s">
        <v>63</v>
      </c>
      <c r="U55" s="7">
        <v>2169059.6</v>
      </c>
      <c r="V55" s="7">
        <f>U55*1.2</f>
        <v>2602871.52</v>
      </c>
      <c r="W55" s="7"/>
      <c r="X55" s="7"/>
      <c r="Y55" s="7">
        <f t="shared" si="8"/>
        <v>2169059.6</v>
      </c>
      <c r="Z55" s="22">
        <f t="shared" si="8"/>
        <v>2602871.52</v>
      </c>
      <c r="AA55" s="3">
        <v>43983</v>
      </c>
      <c r="AB55" s="2" t="s">
        <v>64</v>
      </c>
      <c r="AC55" s="3">
        <f t="shared" si="3"/>
        <v>44013</v>
      </c>
      <c r="AD55" s="2">
        <v>2020</v>
      </c>
      <c r="AE55" s="6" t="s">
        <v>232</v>
      </c>
      <c r="AF55" s="6" t="s">
        <v>248</v>
      </c>
      <c r="AG55" s="6" t="s">
        <v>231</v>
      </c>
      <c r="AH55" s="2" t="s">
        <v>65</v>
      </c>
      <c r="AI55" s="2">
        <v>20</v>
      </c>
      <c r="AJ55" s="12" t="s">
        <v>244</v>
      </c>
      <c r="AK55" s="4" t="s">
        <v>99</v>
      </c>
      <c r="AL55" s="2" t="s">
        <v>72</v>
      </c>
      <c r="AM55" s="3">
        <f t="shared" si="4"/>
        <v>44033</v>
      </c>
      <c r="AN55" s="3">
        <f>AM55</f>
        <v>44033</v>
      </c>
      <c r="AO55" s="3">
        <f t="shared" si="5"/>
        <v>44078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 t="s">
        <v>59</v>
      </c>
      <c r="BD55" s="2" t="s">
        <v>59</v>
      </c>
      <c r="BE55" s="4" t="s">
        <v>145</v>
      </c>
    </row>
    <row r="56" spans="1:61" ht="30" customHeight="1" x14ac:dyDescent="0.2">
      <c r="A56" s="4" t="s">
        <v>146</v>
      </c>
      <c r="B56" s="6" t="s">
        <v>235</v>
      </c>
      <c r="C56" s="2" t="s">
        <v>55</v>
      </c>
      <c r="D56" s="6" t="s">
        <v>241</v>
      </c>
      <c r="E56" s="2" t="s">
        <v>56</v>
      </c>
      <c r="F56" s="2" t="s">
        <v>229</v>
      </c>
      <c r="G56" s="2" t="s">
        <v>55</v>
      </c>
      <c r="H56" s="2" t="s">
        <v>57</v>
      </c>
      <c r="I56" s="2" t="s">
        <v>58</v>
      </c>
      <c r="J56" s="2" t="s">
        <v>59</v>
      </c>
      <c r="K56" s="2" t="s">
        <v>57</v>
      </c>
      <c r="L56" s="2" t="s">
        <v>59</v>
      </c>
      <c r="M56" s="2" t="s">
        <v>57</v>
      </c>
      <c r="N56" s="2" t="s">
        <v>60</v>
      </c>
      <c r="O56" s="2" t="s">
        <v>61</v>
      </c>
      <c r="P56" s="4" t="s">
        <v>97</v>
      </c>
      <c r="Q56" s="4" t="s">
        <v>98</v>
      </c>
      <c r="R56" s="2" t="s">
        <v>69</v>
      </c>
      <c r="S56" s="6" t="s">
        <v>253</v>
      </c>
      <c r="T56" s="6" t="s">
        <v>63</v>
      </c>
      <c r="U56" s="7">
        <v>564590.73</v>
      </c>
      <c r="V56" s="7">
        <f>U56*1.2</f>
        <v>677508.87599999993</v>
      </c>
      <c r="W56" s="7"/>
      <c r="X56" s="7"/>
      <c r="Y56" s="7">
        <f t="shared" si="8"/>
        <v>564590.73</v>
      </c>
      <c r="Z56" s="22">
        <f t="shared" si="8"/>
        <v>677508.87599999993</v>
      </c>
      <c r="AA56" s="3">
        <v>43983</v>
      </c>
      <c r="AB56" s="2" t="s">
        <v>64</v>
      </c>
      <c r="AC56" s="3">
        <f t="shared" si="3"/>
        <v>44013</v>
      </c>
      <c r="AD56" s="2">
        <v>2020</v>
      </c>
      <c r="AE56" s="6" t="s">
        <v>232</v>
      </c>
      <c r="AF56" s="6" t="s">
        <v>248</v>
      </c>
      <c r="AG56" s="6" t="s">
        <v>231</v>
      </c>
      <c r="AH56" s="2" t="s">
        <v>65</v>
      </c>
      <c r="AI56" s="2">
        <v>6</v>
      </c>
      <c r="AJ56" s="12" t="s">
        <v>244</v>
      </c>
      <c r="AK56" s="4" t="s">
        <v>99</v>
      </c>
      <c r="AL56" s="2" t="s">
        <v>72</v>
      </c>
      <c r="AM56" s="3">
        <f t="shared" si="4"/>
        <v>44033</v>
      </c>
      <c r="AN56" s="3">
        <f>AM56</f>
        <v>44033</v>
      </c>
      <c r="AO56" s="3">
        <f t="shared" si="5"/>
        <v>44078</v>
      </c>
      <c r="AP56" s="2"/>
      <c r="AQ56" s="2"/>
      <c r="AR56" s="2"/>
      <c r="AS56" s="2"/>
      <c r="AT56" s="2">
        <v>2020</v>
      </c>
      <c r="AU56" s="2" t="s">
        <v>274</v>
      </c>
      <c r="AV56" s="2"/>
      <c r="AW56" s="2"/>
      <c r="AX56" s="2"/>
      <c r="AY56" s="2"/>
      <c r="AZ56" s="2"/>
      <c r="BA56" s="2"/>
      <c r="BB56" s="2"/>
      <c r="BC56" s="2" t="s">
        <v>57</v>
      </c>
      <c r="BD56" s="2" t="s">
        <v>59</v>
      </c>
      <c r="BE56" s="4" t="s">
        <v>147</v>
      </c>
    </row>
    <row r="57" spans="1:61" ht="30" customHeight="1" x14ac:dyDescent="0.2">
      <c r="U57" s="14">
        <f>SUM(U2:U56)</f>
        <v>177016406.36999995</v>
      </c>
      <c r="V57" s="14">
        <f>SUM(V2:V56)</f>
        <v>212419687.64399999</v>
      </c>
      <c r="Y57" s="14">
        <f>SUM(Y2:Y56)</f>
        <v>177016406.36999995</v>
      </c>
      <c r="Z57" s="26">
        <f>SUM(Z2:Z56)</f>
        <v>212419687.64399999</v>
      </c>
    </row>
    <row r="58" spans="1:61" ht="30" customHeight="1" x14ac:dyDescent="0.25">
      <c r="B58" s="18" t="s">
        <v>263</v>
      </c>
      <c r="C58" s="19"/>
      <c r="D58" s="20"/>
      <c r="E58" s="16"/>
      <c r="F58" s="18" t="s">
        <v>264</v>
      </c>
      <c r="G58" s="16"/>
      <c r="H58" s="16"/>
      <c r="I58" s="16"/>
      <c r="J58" s="16"/>
      <c r="K58" s="16"/>
      <c r="L58" s="16"/>
      <c r="M58" s="18" t="s">
        <v>264</v>
      </c>
      <c r="N58" s="16"/>
      <c r="O58" s="16"/>
      <c r="P58" s="16"/>
      <c r="Q58" s="16"/>
      <c r="BI58" s="18"/>
    </row>
    <row r="59" spans="1:61" ht="30" customHeight="1" x14ac:dyDescent="0.25">
      <c r="B59" s="19"/>
      <c r="C59" s="19"/>
      <c r="D59" s="20"/>
      <c r="E59" s="16"/>
      <c r="F59" s="19"/>
      <c r="G59" s="16"/>
      <c r="H59" s="16"/>
      <c r="I59" s="16"/>
      <c r="J59" s="16"/>
      <c r="K59" s="16"/>
      <c r="L59" s="16"/>
      <c r="M59" s="19"/>
      <c r="N59" s="16"/>
      <c r="O59" s="16"/>
      <c r="P59" s="16"/>
      <c r="Q59" s="16"/>
      <c r="R59" s="10" t="s">
        <v>256</v>
      </c>
      <c r="S59" s="5" t="s">
        <v>257</v>
      </c>
      <c r="T59" s="17" t="s">
        <v>71</v>
      </c>
      <c r="U59" s="15" t="s">
        <v>83</v>
      </c>
      <c r="V59" s="10" t="s">
        <v>85</v>
      </c>
      <c r="AA59" s="16"/>
      <c r="AB59" s="23"/>
      <c r="BI59" s="19"/>
    </row>
    <row r="60" spans="1:61" ht="30" customHeight="1" x14ac:dyDescent="0.25">
      <c r="B60" s="19"/>
      <c r="C60" s="19"/>
      <c r="D60" s="20"/>
      <c r="E60" s="16"/>
      <c r="F60" s="19"/>
      <c r="G60" s="16"/>
      <c r="H60" s="16"/>
      <c r="I60" s="16"/>
      <c r="J60" s="16"/>
      <c r="K60" s="16"/>
      <c r="L60" s="16"/>
      <c r="M60" s="19"/>
      <c r="N60" s="16"/>
      <c r="O60" s="16"/>
      <c r="P60" s="16"/>
      <c r="Q60" s="16"/>
      <c r="R60" s="15" t="s">
        <v>259</v>
      </c>
      <c r="S60" s="17">
        <f>SUM(T60:V60)</f>
        <v>9164261.959999999</v>
      </c>
      <c r="T60" s="17">
        <v>2007291.12</v>
      </c>
      <c r="U60" s="15">
        <v>3233249.1199999992</v>
      </c>
      <c r="V60" s="15">
        <v>3923721.72</v>
      </c>
      <c r="AA60" s="16"/>
      <c r="AB60" s="23"/>
      <c r="BI60" s="19"/>
    </row>
    <row r="61" spans="1:61" ht="30" customHeight="1" x14ac:dyDescent="0.25">
      <c r="B61" s="19" t="s">
        <v>265</v>
      </c>
      <c r="C61" s="19"/>
      <c r="D61" s="20"/>
      <c r="E61" s="16"/>
      <c r="F61" s="19" t="s">
        <v>266</v>
      </c>
      <c r="G61" s="16"/>
      <c r="H61" s="16"/>
      <c r="I61" s="16"/>
      <c r="J61" s="16"/>
      <c r="K61" s="16"/>
      <c r="L61" s="16"/>
      <c r="M61" s="19" t="s">
        <v>266</v>
      </c>
      <c r="N61" s="16"/>
      <c r="O61" s="16"/>
      <c r="P61" s="16"/>
      <c r="Q61" s="16"/>
      <c r="R61" s="15" t="s">
        <v>260</v>
      </c>
      <c r="S61" s="17">
        <f>SUM(T61:V61)</f>
        <v>1760582.71</v>
      </c>
      <c r="T61" s="17">
        <v>0</v>
      </c>
      <c r="U61" s="15">
        <v>441154.36</v>
      </c>
      <c r="V61" s="15">
        <v>1319428.3500000001</v>
      </c>
      <c r="AA61" s="16"/>
      <c r="AB61" s="23"/>
      <c r="BI61" s="19"/>
    </row>
    <row r="62" spans="1:61" ht="30" customHeight="1" x14ac:dyDescent="0.25">
      <c r="B62" s="19"/>
      <c r="C62" s="19"/>
      <c r="D62" s="20"/>
      <c r="E62" s="16"/>
      <c r="F62" s="19"/>
      <c r="G62" s="16"/>
      <c r="H62" s="16"/>
      <c r="I62" s="16"/>
      <c r="J62" s="16"/>
      <c r="K62" s="16"/>
      <c r="L62" s="16"/>
      <c r="M62" s="19"/>
      <c r="N62" s="16"/>
      <c r="O62" s="16"/>
      <c r="P62" s="16"/>
      <c r="Q62" s="16"/>
      <c r="R62" s="15" t="s">
        <v>261</v>
      </c>
      <c r="S62" s="17">
        <f>SUM(T62:V62)</f>
        <v>22744109.18</v>
      </c>
      <c r="T62" s="17">
        <v>6108600.1899999995</v>
      </c>
      <c r="U62" s="15">
        <v>2302590.3300000005</v>
      </c>
      <c r="V62" s="15">
        <v>14332918.660000002</v>
      </c>
      <c r="AA62" s="16"/>
      <c r="AB62" s="24"/>
      <c r="BI62" s="19"/>
    </row>
    <row r="63" spans="1:61" ht="30" customHeight="1" x14ac:dyDescent="0.25">
      <c r="B63" s="19"/>
      <c r="C63" s="19"/>
      <c r="D63" s="20"/>
      <c r="E63" s="16"/>
      <c r="F63" s="19"/>
      <c r="G63" s="16"/>
      <c r="H63" s="16"/>
      <c r="I63" s="16"/>
      <c r="J63" s="16"/>
      <c r="K63" s="16"/>
      <c r="L63" s="16"/>
      <c r="M63" s="19"/>
      <c r="N63" s="16"/>
      <c r="O63" s="16"/>
      <c r="P63" s="16"/>
      <c r="Q63" s="16"/>
      <c r="R63" s="15" t="s">
        <v>262</v>
      </c>
      <c r="S63" s="17">
        <f>SUM(T63:V63)</f>
        <v>143347452.54000002</v>
      </c>
      <c r="T63" s="17">
        <v>48811020.140000001</v>
      </c>
      <c r="U63" s="15">
        <v>29161525.230000008</v>
      </c>
      <c r="V63" s="15">
        <v>65374907.170000009</v>
      </c>
      <c r="AA63" s="16"/>
      <c r="AB63" s="23"/>
      <c r="BI63" s="19"/>
    </row>
    <row r="64" spans="1:61" ht="30" customHeight="1" x14ac:dyDescent="0.25">
      <c r="B64" s="19" t="s">
        <v>267</v>
      </c>
      <c r="C64" s="19"/>
      <c r="D64" s="20"/>
      <c r="E64" s="16"/>
      <c r="F64" s="19" t="s">
        <v>270</v>
      </c>
      <c r="G64" s="16"/>
      <c r="H64" s="16"/>
      <c r="I64" s="16"/>
      <c r="J64" s="16"/>
      <c r="K64" s="16"/>
      <c r="L64" s="16"/>
      <c r="M64" s="19" t="s">
        <v>270</v>
      </c>
      <c r="N64" s="16"/>
      <c r="O64" s="16"/>
      <c r="P64" s="16"/>
      <c r="Q64" s="16"/>
      <c r="R64" s="15" t="s">
        <v>258</v>
      </c>
      <c r="S64" s="17">
        <f>SUM(S60:S63)</f>
        <v>177016406.39000002</v>
      </c>
      <c r="T64" s="17">
        <f>SUM(T60:T63)</f>
        <v>56926911.450000003</v>
      </c>
      <c r="U64" s="15">
        <f>SUM(U60:U63)</f>
        <v>35138519.040000007</v>
      </c>
      <c r="V64" s="15">
        <f>SUM(V60:V63)</f>
        <v>84950975.900000006</v>
      </c>
      <c r="AA64" s="16"/>
      <c r="AB64" s="25"/>
      <c r="BI64" s="19"/>
    </row>
    <row r="65" spans="2:61" ht="30" customHeight="1" x14ac:dyDescent="0.25">
      <c r="B65" s="19"/>
      <c r="C65" s="19"/>
      <c r="D65" s="20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9"/>
      <c r="BI65" s="16"/>
    </row>
    <row r="66" spans="2:61" ht="30" customHeight="1" x14ac:dyDescent="0.25">
      <c r="B66" s="19"/>
      <c r="C66" s="19"/>
      <c r="D66" s="20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9"/>
      <c r="BI66" s="16"/>
    </row>
    <row r="67" spans="2:61" ht="30" customHeight="1" x14ac:dyDescent="0.25">
      <c r="B67" s="19" t="s">
        <v>268</v>
      </c>
      <c r="C67" s="19"/>
      <c r="D67" s="20"/>
      <c r="E67" s="16"/>
      <c r="F67" s="19" t="s">
        <v>269</v>
      </c>
      <c r="G67" s="16"/>
      <c r="H67" s="16"/>
      <c r="I67" s="16"/>
      <c r="J67" s="16"/>
      <c r="K67" s="16"/>
      <c r="L67" s="16"/>
      <c r="M67" s="19" t="s">
        <v>269</v>
      </c>
      <c r="N67" s="16"/>
      <c r="O67" s="16"/>
      <c r="P67" s="16"/>
      <c r="Q67" s="16"/>
      <c r="BI67" s="19"/>
    </row>
  </sheetData>
  <autoFilter ref="A1:BE64" xr:uid="{00000000-0009-0000-0000-000000000000}">
    <sortState xmlns:xlrd2="http://schemas.microsoft.com/office/spreadsheetml/2017/richdata2" ref="A2:BF138">
      <sortCondition ref="BE1:BE138"/>
    </sortState>
  </autoFilter>
  <pageMargins left="0.11811023622047245" right="0.11811023622047245" top="0.15748031496062992" bottom="0.15748031496062992" header="0" footer="0"/>
  <pageSetup paperSize="9" scale="35" fitToHeight="3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Закупки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2020-05-20T04:10:32Z</cp:lastPrinted>
  <dcterms:created xsi:type="dcterms:W3CDTF">2017-03-23T18:28:55Z</dcterms:created>
  <dcterms:modified xsi:type="dcterms:W3CDTF">2020-06-24T11:25:50Z</dcterms:modified>
</cp:coreProperties>
</file>